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 activeTab="1"/>
  </bookViews>
  <sheets>
    <sheet name="Constants" sheetId="12" r:id="rId1"/>
    <sheet name="agg cap UC" sheetId="36" r:id="rId2"/>
    <sheet name="nuclear" sheetId="24" r:id="rId3"/>
    <sheet name="CHP and Losses" sheetId="32" r:id="rId4"/>
    <sheet name="Thermal UF" sheetId="33" r:id="rId5"/>
    <sheet name="Build Rates" sheetId="34" r:id="rId6"/>
    <sheet name="Grid ext UCs" sheetId="25" r:id="rId7"/>
    <sheet name="Grid ext bounds" sheetId="26" r:id="rId8"/>
    <sheet name="Trade growth" sheetId="37" r:id="rId9"/>
  </sheets>
  <definedNames>
    <definedName name="_xlnm._FilterDatabase" localSheetId="7" hidden="1">'Grid ext bounds'!$E$4:$F$1675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AA9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08-04-2022
to give tiny regions something to work with. HTI had a dummy imp..
</t>
        </r>
      </text>
    </comment>
  </commentList>
</comments>
</file>

<file path=xl/sharedStrings.xml><?xml version="1.0" encoding="utf-8"?>
<sst xmlns="http://schemas.openxmlformats.org/spreadsheetml/2006/main" count="18261" uniqueCount="567">
  <si>
    <t>~TFM_INS</t>
  </si>
  <si>
    <t>TimeSlice</t>
  </si>
  <si>
    <t>LimType</t>
  </si>
  <si>
    <t>Attribute</t>
  </si>
  <si>
    <t>Year</t>
  </si>
  <si>
    <t>Other_Indexes</t>
  </si>
  <si>
    <t>Curr</t>
  </si>
  <si>
    <t>AllRegions</t>
  </si>
  <si>
    <t>Cset_CN</t>
  </si>
  <si>
    <t>COM_PKRSV</t>
  </si>
  <si>
    <t>ELC</t>
  </si>
  <si>
    <t>varbl</t>
  </si>
  <si>
    <t>region</t>
  </si>
  <si>
    <t>year</t>
  </si>
  <si>
    <t>value</t>
  </si>
  <si>
    <t>G_CUREX</t>
  </si>
  <si>
    <t>USD20</t>
  </si>
  <si>
    <t>EUR15</t>
  </si>
  <si>
    <t>G_Dyear</t>
  </si>
  <si>
    <t>hmacgdpd</t>
  </si>
  <si>
    <t>USA</t>
  </si>
  <si>
    <t>G_DRATE</t>
  </si>
  <si>
    <t>G_OFFTHD</t>
  </si>
  <si>
    <t>Discount Rate</t>
  </si>
  <si>
    <t>USD21_alt</t>
  </si>
  <si>
    <t>Deflator</t>
  </si>
  <si>
    <t>spv</t>
  </si>
  <si>
    <t>~UC_Sets: R_S: Allregions</t>
  </si>
  <si>
    <t>won</t>
  </si>
  <si>
    <t>wof</t>
  </si>
  <si>
    <t>~UC_T: FX</t>
  </si>
  <si>
    <t>~UC_T</t>
  </si>
  <si>
    <t>*</t>
  </si>
  <si>
    <t>uc_n</t>
  </si>
  <si>
    <t>process</t>
  </si>
  <si>
    <t>uc_cap</t>
  </si>
  <si>
    <t>uc_rhst~0</t>
  </si>
  <si>
    <t>AFG</t>
  </si>
  <si>
    <t>AGO</t>
  </si>
  <si>
    <t>ALB</t>
  </si>
  <si>
    <t>ARE</t>
  </si>
  <si>
    <t>ARG</t>
  </si>
  <si>
    <t>AUS</t>
  </si>
  <si>
    <t>ARM</t>
  </si>
  <si>
    <t>AZE</t>
  </si>
  <si>
    <t>BEN</t>
  </si>
  <si>
    <t>AUT</t>
  </si>
  <si>
    <t>BGD</t>
  </si>
  <si>
    <t>BGR</t>
  </si>
  <si>
    <t>BDI</t>
  </si>
  <si>
    <t>BRA</t>
  </si>
  <si>
    <t>BEL</t>
  </si>
  <si>
    <t>CAN</t>
  </si>
  <si>
    <t>CHL</t>
  </si>
  <si>
    <t>BFA</t>
  </si>
  <si>
    <t>CHN</t>
  </si>
  <si>
    <t>CIV</t>
  </si>
  <si>
    <t>COD</t>
  </si>
  <si>
    <t>BIH</t>
  </si>
  <si>
    <t>COG</t>
  </si>
  <si>
    <t>BLR</t>
  </si>
  <si>
    <t>COL</t>
  </si>
  <si>
    <t>BOL</t>
  </si>
  <si>
    <t>CRI</t>
  </si>
  <si>
    <t>CUB</t>
  </si>
  <si>
    <t>BWA</t>
  </si>
  <si>
    <t>CYP</t>
  </si>
  <si>
    <t>CAF</t>
  </si>
  <si>
    <t>DEU</t>
  </si>
  <si>
    <t>DJI</t>
  </si>
  <si>
    <t>CHE</t>
  </si>
  <si>
    <t>DNK</t>
  </si>
  <si>
    <t>DOM</t>
  </si>
  <si>
    <t>DZA</t>
  </si>
  <si>
    <t>ECU</t>
  </si>
  <si>
    <t>CMR</t>
  </si>
  <si>
    <t>EGY</t>
  </si>
  <si>
    <t>ERI</t>
  </si>
  <si>
    <t>ESP</t>
  </si>
  <si>
    <t>EST</t>
  </si>
  <si>
    <t>FIN</t>
  </si>
  <si>
    <t>FRA</t>
  </si>
  <si>
    <t>CZE</t>
  </si>
  <si>
    <t>GAB</t>
  </si>
  <si>
    <t>GBR</t>
  </si>
  <si>
    <t>GEO</t>
  </si>
  <si>
    <t>GHA</t>
  </si>
  <si>
    <t>GIN</t>
  </si>
  <si>
    <t>GNB</t>
  </si>
  <si>
    <t>GNQ</t>
  </si>
  <si>
    <t>GRC</t>
  </si>
  <si>
    <t>GTM</t>
  </si>
  <si>
    <t>GUY</t>
  </si>
  <si>
    <t>HND</t>
  </si>
  <si>
    <t>ETH</t>
  </si>
  <si>
    <t>HRV</t>
  </si>
  <si>
    <t>HTI</t>
  </si>
  <si>
    <t>IDN</t>
  </si>
  <si>
    <t>IND</t>
  </si>
  <si>
    <t>IRL</t>
  </si>
  <si>
    <t>IRN</t>
  </si>
  <si>
    <t>ITA</t>
  </si>
  <si>
    <t>JAM</t>
  </si>
  <si>
    <t>JPN</t>
  </si>
  <si>
    <t>KAZ</t>
  </si>
  <si>
    <t>KEN</t>
  </si>
  <si>
    <t>KHM</t>
  </si>
  <si>
    <t>HKG</t>
  </si>
  <si>
    <t>KOR</t>
  </si>
  <si>
    <t>KWT</t>
  </si>
  <si>
    <t>LBN</t>
  </si>
  <si>
    <t>LBR</t>
  </si>
  <si>
    <t>HUN</t>
  </si>
  <si>
    <t>LBY</t>
  </si>
  <si>
    <t>LKA</t>
  </si>
  <si>
    <t>LTU</t>
  </si>
  <si>
    <t>LVA</t>
  </si>
  <si>
    <t>MAR</t>
  </si>
  <si>
    <t>IRQ</t>
  </si>
  <si>
    <t>MDG</t>
  </si>
  <si>
    <t>ISR</t>
  </si>
  <si>
    <t>MEX</t>
  </si>
  <si>
    <t>MLT</t>
  </si>
  <si>
    <t>MMR</t>
  </si>
  <si>
    <t>JOR</t>
  </si>
  <si>
    <t>MNE</t>
  </si>
  <si>
    <t>MOZ</t>
  </si>
  <si>
    <t>MRT</t>
  </si>
  <si>
    <t>MYS</t>
  </si>
  <si>
    <t>KGZ</t>
  </si>
  <si>
    <t>NAM</t>
  </si>
  <si>
    <t>NCL</t>
  </si>
  <si>
    <t>NGA</t>
  </si>
  <si>
    <t>NIC</t>
  </si>
  <si>
    <t>LAO</t>
  </si>
  <si>
    <t>NLD</t>
  </si>
  <si>
    <t>NOR</t>
  </si>
  <si>
    <t>NZL</t>
  </si>
  <si>
    <t>OMN</t>
  </si>
  <si>
    <t>PAK</t>
  </si>
  <si>
    <t>LSO</t>
  </si>
  <si>
    <t>PAN</t>
  </si>
  <si>
    <t>PER</t>
  </si>
  <si>
    <t>LUX</t>
  </si>
  <si>
    <t>PHL</t>
  </si>
  <si>
    <t>PNG</t>
  </si>
  <si>
    <t>POL</t>
  </si>
  <si>
    <t>MDA</t>
  </si>
  <si>
    <t>PRI</t>
  </si>
  <si>
    <t>PRK</t>
  </si>
  <si>
    <t>PRT</t>
  </si>
  <si>
    <t>MKD</t>
  </si>
  <si>
    <t>QAT</t>
  </si>
  <si>
    <t>MLI</t>
  </si>
  <si>
    <t>RUS</t>
  </si>
  <si>
    <t>SAU</t>
  </si>
  <si>
    <t>SDN</t>
  </si>
  <si>
    <t>MNG</t>
  </si>
  <si>
    <t>SEN</t>
  </si>
  <si>
    <t>SGP</t>
  </si>
  <si>
    <t>SLE</t>
  </si>
  <si>
    <t>MWI</t>
  </si>
  <si>
    <t>SLV</t>
  </si>
  <si>
    <t>SOM</t>
  </si>
  <si>
    <t>SUR</t>
  </si>
  <si>
    <t>SWE</t>
  </si>
  <si>
    <t>NER</t>
  </si>
  <si>
    <t>SYR</t>
  </si>
  <si>
    <t>TGO</t>
  </si>
  <si>
    <t>THA</t>
  </si>
  <si>
    <t>TKM</t>
  </si>
  <si>
    <t>TTO</t>
  </si>
  <si>
    <t>NPL</t>
  </si>
  <si>
    <t>TUN</t>
  </si>
  <si>
    <t>TUR</t>
  </si>
  <si>
    <t>TWN</t>
  </si>
  <si>
    <t>TZA</t>
  </si>
  <si>
    <t>UKR</t>
  </si>
  <si>
    <t>URY</t>
  </si>
  <si>
    <t>VEN</t>
  </si>
  <si>
    <t>VNM</t>
  </si>
  <si>
    <t>YEM</t>
  </si>
  <si>
    <t>ZAF</t>
  </si>
  <si>
    <t>PRY</t>
  </si>
  <si>
    <t>ROU</t>
  </si>
  <si>
    <t>RWA</t>
  </si>
  <si>
    <t>SRB</t>
  </si>
  <si>
    <t>SSD</t>
  </si>
  <si>
    <t>SVK</t>
  </si>
  <si>
    <t>SVN</t>
  </si>
  <si>
    <t>TCD</t>
  </si>
  <si>
    <t>TJK</t>
  </si>
  <si>
    <t>UGA</t>
  </si>
  <si>
    <t>UZB</t>
  </si>
  <si>
    <t>ZMB</t>
  </si>
  <si>
    <t>ZWE</t>
  </si>
  <si>
    <t>Current capacities</t>
  </si>
  <si>
    <t>~UC_SETS: R_E: AllRegions</t>
  </si>
  <si>
    <t>Region</t>
  </si>
  <si>
    <t>GW (2022)</t>
  </si>
  <si>
    <t>GW (after 2022)</t>
  </si>
  <si>
    <t>~UC_T: UC_RHSRT~UP</t>
  </si>
  <si>
    <t>Africa_North</t>
  </si>
  <si>
    <t>UC_N</t>
  </si>
  <si>
    <t>pset_set</t>
  </si>
  <si>
    <t>*2018</t>
  </si>
  <si>
    <t>UC_CAP</t>
  </si>
  <si>
    <t>attribute</t>
  </si>
  <si>
    <t>BeNeLux</t>
  </si>
  <si>
    <t>Africa_Other</t>
  </si>
  <si>
    <t>UCE_NucLimit</t>
  </si>
  <si>
    <t>E_Nuclear</t>
  </si>
  <si>
    <t>START</t>
  </si>
  <si>
    <t>Brazil</t>
  </si>
  <si>
    <t>Australia</t>
  </si>
  <si>
    <t>China</t>
  </si>
  <si>
    <t>Austria</t>
  </si>
  <si>
    <t>CroSloven</t>
  </si>
  <si>
    <t>Baltics</t>
  </si>
  <si>
    <t>CzechSlovak</t>
  </si>
  <si>
    <t>France</t>
  </si>
  <si>
    <t>Germany</t>
  </si>
  <si>
    <t>HunRomBul</t>
  </si>
  <si>
    <t>India</t>
  </si>
  <si>
    <t>Japan</t>
  </si>
  <si>
    <t>LatAm</t>
  </si>
  <si>
    <t>MidEast</t>
  </si>
  <si>
    <t>GreeceCyp</t>
  </si>
  <si>
    <t>NorthAm</t>
  </si>
  <si>
    <t>ROW</t>
  </si>
  <si>
    <t>Russia</t>
  </si>
  <si>
    <t>Ireland</t>
  </si>
  <si>
    <t>SouthAfrica</t>
  </si>
  <si>
    <t>ItalyMal</t>
  </si>
  <si>
    <t>SpainPor</t>
  </si>
  <si>
    <t>SweFinDen</t>
  </si>
  <si>
    <t>Switzerland</t>
  </si>
  <si>
    <t>Turkey</t>
  </si>
  <si>
    <t>UK</t>
  </si>
  <si>
    <t>Norway</t>
  </si>
  <si>
    <t>Ukraine</t>
  </si>
  <si>
    <t>Poland</t>
  </si>
  <si>
    <t>SaudiArabia</t>
  </si>
  <si>
    <t>WestBalkans</t>
  </si>
  <si>
    <t>TABLE 1: CHP HEAT-TO-POWER RATIO (2022, aggregated by KiNESYS_CEA)</t>
  </si>
  <si>
    <t>Metric</t>
  </si>
  <si>
    <t>Iceland</t>
  </si>
  <si>
    <t>Main CHP Electricity Output (PJ)</t>
  </si>
  <si>
    <t>Auto CHP Electricity Output (PJ)</t>
  </si>
  <si>
    <t>Total CHP Electricity Output (PJ)</t>
  </si>
  <si>
    <t>Main CHP Heat Output (PJ)</t>
  </si>
  <si>
    <t>Auto CHP Heat Output (PJ)</t>
  </si>
  <si>
    <t>Total CHP Heat Output (PJ)</t>
  </si>
  <si>
    <t>Heat-to-Power Ratio (Main CHP)</t>
  </si>
  <si>
    <t>Heat-to-Power Ratio (Auto CHP)</t>
  </si>
  <si>
    <t>Heat-to-Power Ratio (All CHP)</t>
  </si>
  <si>
    <t>CHP Share of Total Electricity (%)</t>
  </si>
  <si>
    <t>Total Electricity Generation (PJ)</t>
  </si>
  <si>
    <t>TABLE 2: DISTRIBUTION LOSS + OWN CONSUMPTION (2022, aggregated by KiNESYS_CEA)</t>
  </si>
  <si>
    <t>Electricity T&amp;D Losses (PJ)</t>
  </si>
  <si>
    <t>Electricity Own Use in Power Plants (PJ)</t>
  </si>
  <si>
    <t>Electricity Total Losses (PJ)</t>
  </si>
  <si>
    <t>Electricity T&amp;D Loss Ratio (%)</t>
  </si>
  <si>
    <t>Electricity Own Use Ratio (%)</t>
  </si>
  <si>
    <t>Electricity Total Loss Ratio (%)</t>
  </si>
  <si>
    <t>Heat Distribution Losses (PJ)</t>
  </si>
  <si>
    <t>Heat Own Use in Heat Plants (PJ)</t>
  </si>
  <si>
    <t>Heat Total Losses (PJ)</t>
  </si>
  <si>
    <t>Total Heat Production (PJ)</t>
  </si>
  <si>
    <t>Heat Total Loss Ratio (%)</t>
  </si>
  <si>
    <t>~tfm_ins: pset_set=CHP</t>
  </si>
  <si>
    <t>allregions</t>
  </si>
  <si>
    <t>commodity</t>
  </si>
  <si>
    <t>ncap_chpr</t>
  </si>
  <si>
    <t>EA*</t>
  </si>
  <si>
    <t>com_ie</t>
  </si>
  <si>
    <t>fuel</t>
  </si>
  <si>
    <t>metric</t>
  </si>
  <si>
    <t>elcbsl,indbio</t>
  </si>
  <si>
    <t>bioenergy</t>
  </si>
  <si>
    <t>Latest</t>
  </si>
  <si>
    <t>???coa,elccob</t>
  </si>
  <si>
    <t>coal</t>
  </si>
  <si>
    <t>???nga</t>
  </si>
  <si>
    <t>gas</t>
  </si>
  <si>
    <t>???nuc</t>
  </si>
  <si>
    <t>nuclear</t>
  </si>
  <si>
    <t>???oil*</t>
  </si>
  <si>
    <t>oil</t>
  </si>
  <si>
    <t>Min_10yr</t>
  </si>
  <si>
    <t>Max_10yr</t>
  </si>
  <si>
    <t>~UC_T: UC_CAP</t>
  </si>
  <si>
    <t>limtype</t>
  </si>
  <si>
    <t>UC_ACT</t>
  </si>
  <si>
    <t>PSET_SET</t>
  </si>
  <si>
    <t>PSET_CI</t>
  </si>
  <si>
    <t>UC_RHSRT~0</t>
  </si>
  <si>
    <t>pset_co</t>
  </si>
  <si>
    <t>pset_pn</t>
  </si>
  <si>
    <t>t_neg_andor</t>
  </si>
  <si>
    <t>LO</t>
  </si>
  <si>
    <t>ELE,CHP</t>
  </si>
  <si>
    <t>-CO2Cap*</t>
  </si>
  <si>
    <t>-*turbine</t>
  </si>
  <si>
    <t>OR</t>
  </si>
  <si>
    <t>\I: LO</t>
  </si>
  <si>
    <t>UP</t>
  </si>
  <si>
    <t>bound</t>
  </si>
  <si>
    <t>tech</t>
  </si>
  <si>
    <t>Low</t>
  </si>
  <si>
    <t>Hydro</t>
  </si>
  <si>
    <t>Nuclear</t>
  </si>
  <si>
    <t>Solar</t>
  </si>
  <si>
    <t>Wind</t>
  </si>
  <si>
    <t>High</t>
  </si>
  <si>
    <t>~UC_Sets: R_E: AllRegions</t>
  </si>
  <si>
    <t>~UC_T: uc_rhsrt</t>
  </si>
  <si>
    <t>pset_ci</t>
  </si>
  <si>
    <t>uc_ncap</t>
  </si>
  <si>
    <t>uc_attr</t>
  </si>
  <si>
    <t>uce_buildrate_hydro</t>
  </si>
  <si>
    <t>ELCHYD</t>
  </si>
  <si>
    <t>ncap,buildup</t>
  </si>
  <si>
    <t>uce_buildrate_nuclear</t>
  </si>
  <si>
    <t>ELCNUC</t>
  </si>
  <si>
    <t>uce_buildrate_solar</t>
  </si>
  <si>
    <t>ELCSPV</t>
  </si>
  <si>
    <t>uce_buildrate_wind</t>
  </si>
  <si>
    <t>ELCWIN</t>
  </si>
  <si>
    <t>~UC_SETS: R_S: AllRegions</t>
  </si>
  <si>
    <t>~UC_T: UC_RHST~UP</t>
  </si>
  <si>
    <t>PSET_PN</t>
  </si>
  <si>
    <t>UC_FLO~ELC</t>
  </si>
  <si>
    <t>UC_RHST~0</t>
  </si>
  <si>
    <t>UC_Desc</t>
  </si>
  <si>
    <t>ELCSPV,ELCWIN</t>
  </si>
  <si>
    <t>Countries in REZoning data</t>
  </si>
  <si>
    <t>~TFM_DINS-TS: attribute=CAP_BND; limtype=UP</t>
  </si>
  <si>
    <t>SSP3</t>
  </si>
  <si>
    <t>RegionCode</t>
  </si>
  <si>
    <t>RegionName</t>
  </si>
  <si>
    <t>ISO</t>
  </si>
  <si>
    <t>SSP1</t>
  </si>
  <si>
    <t>SSP2</t>
  </si>
  <si>
    <t>step</t>
  </si>
  <si>
    <t>share</t>
  </si>
  <si>
    <t>Afghanistan</t>
  </si>
  <si>
    <t>ABW</t>
  </si>
  <si>
    <t>Angola</t>
  </si>
  <si>
    <t>Albania</t>
  </si>
  <si>
    <t>United Arab Emirates</t>
  </si>
  <si>
    <t>Argentina</t>
  </si>
  <si>
    <t>Armenia</t>
  </si>
  <si>
    <t>ATG</t>
  </si>
  <si>
    <t>Antigua and Barbuda</t>
  </si>
  <si>
    <t>Azerbaijan</t>
  </si>
  <si>
    <t>Burundi</t>
  </si>
  <si>
    <t>Belgium</t>
  </si>
  <si>
    <t>Benin</t>
  </si>
  <si>
    <t>~TFM_INS: attribute=INVCOST; curr=USD20</t>
  </si>
  <si>
    <t>Burkina Faso</t>
  </si>
  <si>
    <t>Bangladesh</t>
  </si>
  <si>
    <t>NatGrdExt*1</t>
  </si>
  <si>
    <t>Bulgaria</t>
  </si>
  <si>
    <t>NatGrdExt*2</t>
  </si>
  <si>
    <t>BHR</t>
  </si>
  <si>
    <t>Bahrain</t>
  </si>
  <si>
    <t>NatGrdExt*3</t>
  </si>
  <si>
    <t>BHS</t>
  </si>
  <si>
    <t>The Bahamas</t>
  </si>
  <si>
    <t>NatGrdExt*4</t>
  </si>
  <si>
    <t>Bosnia and Herzegovina</t>
  </si>
  <si>
    <t>NatGrdExt*5</t>
  </si>
  <si>
    <t>Belarus</t>
  </si>
  <si>
    <t>NatGrdExt*6</t>
  </si>
  <si>
    <t>BLZ</t>
  </si>
  <si>
    <t>Belize</t>
  </si>
  <si>
    <t>NatGrdExt*7</t>
  </si>
  <si>
    <t>Bolivia</t>
  </si>
  <si>
    <t>NatGrdExt*8</t>
  </si>
  <si>
    <t>NatGrdExt*9</t>
  </si>
  <si>
    <t>BRN</t>
  </si>
  <si>
    <t>Brunei</t>
  </si>
  <si>
    <t>NatGrdExt*10</t>
  </si>
  <si>
    <t>BTN</t>
  </si>
  <si>
    <t>Bhutan</t>
  </si>
  <si>
    <t>Botswana</t>
  </si>
  <si>
    <t>Central African Republic</t>
  </si>
  <si>
    <t>Canada</t>
  </si>
  <si>
    <t>Chile</t>
  </si>
  <si>
    <t>Ivory Coast</t>
  </si>
  <si>
    <t>Cameroon</t>
  </si>
  <si>
    <t>Democratic Republic of Congo</t>
  </si>
  <si>
    <t>Republic of Congo</t>
  </si>
  <si>
    <t>Colombia</t>
  </si>
  <si>
    <t>Costa Rica</t>
  </si>
  <si>
    <t>Cuba</t>
  </si>
  <si>
    <t>Cyprus</t>
  </si>
  <si>
    <t>Czech Republic</t>
  </si>
  <si>
    <t>Djibouti</t>
  </si>
  <si>
    <t>Denmark</t>
  </si>
  <si>
    <t>Dominican Republic</t>
  </si>
  <si>
    <t>Algeria</t>
  </si>
  <si>
    <t>Ecuador</t>
  </si>
  <si>
    <t>Egypt</t>
  </si>
  <si>
    <t>Eritrea</t>
  </si>
  <si>
    <t>ESH</t>
  </si>
  <si>
    <t>Western Sahara</t>
  </si>
  <si>
    <t>Spain</t>
  </si>
  <si>
    <t>Estonia</t>
  </si>
  <si>
    <t>Ethiopia</t>
  </si>
  <si>
    <t>Finland</t>
  </si>
  <si>
    <t>Gabon</t>
  </si>
  <si>
    <t>United Kingdom</t>
  </si>
  <si>
    <t>Georgia</t>
  </si>
  <si>
    <t>Ghana</t>
  </si>
  <si>
    <t>Guinea</t>
  </si>
  <si>
    <t>GMB</t>
  </si>
  <si>
    <t>The Gambia</t>
  </si>
  <si>
    <t>Guinea-Bissau</t>
  </si>
  <si>
    <t>Equatorial Guinea</t>
  </si>
  <si>
    <t>Greece</t>
  </si>
  <si>
    <t>Guatemala</t>
  </si>
  <si>
    <t>GUF</t>
  </si>
  <si>
    <t>French Guiana</t>
  </si>
  <si>
    <t>Guyana</t>
  </si>
  <si>
    <t>Honduras</t>
  </si>
  <si>
    <t>Croatia</t>
  </si>
  <si>
    <t>Haiti</t>
  </si>
  <si>
    <t>Hungary</t>
  </si>
  <si>
    <t>Indonesia</t>
  </si>
  <si>
    <t>Iran</t>
  </si>
  <si>
    <t>Iraq</t>
  </si>
  <si>
    <t>ISL</t>
  </si>
  <si>
    <t>Israel</t>
  </si>
  <si>
    <t>Italy</t>
  </si>
  <si>
    <t>Jamaica</t>
  </si>
  <si>
    <t>Jordan</t>
  </si>
  <si>
    <t>Kazakhstan</t>
  </si>
  <si>
    <t>Kenya</t>
  </si>
  <si>
    <t>Kyrgyz Republic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</si>
  <si>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</si>
  <si>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</si>
  <si>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</si>
  <si>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</si>
  <si>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</si>
  <si>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</si>
  <si>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</si>
  <si>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</si>
  <si>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</si>
  <si>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</si>
  <si>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</si>
  <si>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</si>
  <si>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</si>
  <si>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</si>
  <si>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</si>
  <si>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</si>
  <si>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</si>
  <si>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</si>
  <si>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Myanmar</t>
  </si>
  <si>
    <t>Montenegro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</si>
  <si>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</si>
  <si>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</si>
  <si>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</si>
  <si>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</si>
  <si>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</si>
  <si>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</si>
  <si>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</si>
  <si>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</si>
  <si>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</si>
  <si>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</si>
  <si>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Nepal</t>
  </si>
  <si>
    <t>Oman</t>
  </si>
  <si>
    <t>Pakistan</t>
  </si>
  <si>
    <t>Panama</t>
  </si>
  <si>
    <t>Peru</t>
  </si>
  <si>
    <t>Philippines</t>
  </si>
  <si>
    <t>Papua New Guinea</t>
  </si>
  <si>
    <t>Dem. People^s Rep. Korea</t>
  </si>
  <si>
    <t>Portugal</t>
  </si>
  <si>
    <t>Paraguay</t>
  </si>
  <si>
    <t>PSE</t>
  </si>
  <si>
    <t>Palestine</t>
  </si>
  <si>
    <t>Qatar</t>
  </si>
  <si>
    <t>Romania</t>
  </si>
  <si>
    <t>Rwanda</t>
  </si>
  <si>
    <t>Saudi Arabia</t>
  </si>
  <si>
    <t>Senegal</t>
  </si>
  <si>
    <t>Sierra Leone</t>
  </si>
  <si>
    <t>El Salvador</t>
  </si>
  <si>
    <t>Somalia</t>
  </si>
  <si>
    <t>Serbia</t>
  </si>
  <si>
    <t>South Sudan</t>
  </si>
  <si>
    <t>Suriname</t>
  </si>
  <si>
    <t>Slovak Republic</t>
  </si>
  <si>
    <t>Slovenia</t>
  </si>
  <si>
    <t>Sweden</t>
  </si>
  <si>
    <t>SWZ</t>
  </si>
  <si>
    <t>Swaziland</t>
  </si>
  <si>
    <t>Syrian Arab Republic</t>
  </si>
  <si>
    <t>Chad</t>
  </si>
  <si>
    <t>Togo</t>
  </si>
  <si>
    <t>Thailand</t>
  </si>
  <si>
    <t>Tajikistan</t>
  </si>
  <si>
    <t>Turkmenistan</t>
  </si>
  <si>
    <t>TLS</t>
  </si>
  <si>
    <t>Timor-Leste</t>
  </si>
  <si>
    <t>TON</t>
  </si>
  <si>
    <t>Tonga</t>
  </si>
  <si>
    <t>Trinidad and Tobago</t>
  </si>
  <si>
    <t>Tunisia</t>
  </si>
  <si>
    <t>Taiwan</t>
  </si>
  <si>
    <t>Tanzania</t>
  </si>
  <si>
    <t>Uganda</t>
  </si>
  <si>
    <t>Uruguay</t>
  </si>
  <si>
    <t>United States</t>
  </si>
  <si>
    <t>Uzbekistan</t>
  </si>
  <si>
    <t>Venezuela</t>
  </si>
  <si>
    <t>Vietnam</t>
  </si>
  <si>
    <t>VUT</t>
  </si>
  <si>
    <t>Vanuatu</t>
  </si>
  <si>
    <t>Yemen</t>
  </si>
  <si>
    <t>South Africa</t>
  </si>
  <si>
    <t>Zambia</t>
  </si>
  <si>
    <t>Zimbabwe</t>
  </si>
  <si>
    <t>AIA</t>
  </si>
  <si>
    <t>BMU</t>
  </si>
  <si>
    <t>BRB</t>
  </si>
  <si>
    <t>COK</t>
  </si>
  <si>
    <t>COM</t>
  </si>
  <si>
    <t>CPV</t>
  </si>
  <si>
    <t>CYM</t>
  </si>
  <si>
    <t>DMA</t>
  </si>
  <si>
    <t>FJI</t>
  </si>
  <si>
    <t>FLK</t>
  </si>
  <si>
    <t>GIB</t>
  </si>
  <si>
    <t>GLP</t>
  </si>
  <si>
    <t>GRD</t>
  </si>
  <si>
    <t>KIR</t>
  </si>
  <si>
    <t>KNA</t>
  </si>
  <si>
    <t>LCA</t>
  </si>
  <si>
    <t>MAC</t>
  </si>
  <si>
    <t>MDV</t>
  </si>
  <si>
    <t>MSR</t>
  </si>
  <si>
    <t>MTQ</t>
  </si>
  <si>
    <t>MUS</t>
  </si>
  <si>
    <t>PLW</t>
  </si>
  <si>
    <t>PYF</t>
  </si>
  <si>
    <t>SLB</t>
  </si>
  <si>
    <t>SMR</t>
  </si>
  <si>
    <t>SPM</t>
  </si>
  <si>
    <t>STP</t>
  </si>
  <si>
    <t>SYC</t>
  </si>
  <si>
    <t>TCA</t>
  </si>
  <si>
    <t>VCT</t>
  </si>
  <si>
    <t>VGB</t>
  </si>
  <si>
    <t>VIR</t>
  </si>
  <si>
    <t>WSM</t>
  </si>
  <si>
    <t>~UC_T: LO</t>
  </si>
  <si>
    <t>UC_ATTR</t>
  </si>
  <si>
    <t>UC_ACT~RHS</t>
  </si>
  <si>
    <t>IRE</t>
  </si>
  <si>
    <t>OILCRD</t>
  </si>
  <si>
    <t>T?_*,Glb*,Exo*</t>
  </si>
  <si>
    <t>ACT,GROWTH</t>
  </si>
  <si>
    <t>GASNGA,GASLNG</t>
  </si>
  <si>
    <t>COAHCO,COACOK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</si>
</sst>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"/>
  </numFmts>
  <fonts count="31">
    <font>
      <sz val="11"/>
      <color theme="1"/>
      <name val="Calibri"/>
      <charset val="134"/>
      <scheme val="minor"/>
    </font>
    <font>
      <b/>
      <sz val="9"/>
      <color rgb="FF008000"/>
      <name val="Courier New"/>
      <charset val="134"/>
    </font>
    <font>
      <b/>
      <sz val="11"/>
      <color theme="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b/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/>
    <xf numFmtId="0" fontId="21" fillId="11" borderId="7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" fillId="2" borderId="1" applyNumberFormat="0" applyAlignment="0" applyProtection="0"/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/>
    <xf numFmtId="0" fontId="25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4" fillId="3" borderId="2" applyNumberFormat="0" applyAlignment="0" applyProtection="0"/>
    <xf numFmtId="0" fontId="7" fillId="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28" fillId="0" borderId="0"/>
  </cellStyleXfs>
  <cellXfs count="3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9" fontId="2" fillId="2" borderId="1" xfId="19" applyNumberFormat="1"/>
    <xf numFmtId="0" fontId="3" fillId="0" borderId="0" xfId="0" applyFont="1"/>
    <xf numFmtId="0" fontId="4" fillId="3" borderId="2" xfId="16"/>
    <xf numFmtId="0" fontId="5" fillId="4" borderId="0" xfId="22"/>
    <xf numFmtId="0" fontId="6" fillId="5" borderId="0" xfId="24"/>
    <xf numFmtId="178" fontId="0" fillId="0" borderId="0" xfId="0" applyNumberFormat="1"/>
    <xf numFmtId="1" fontId="0" fillId="0" borderId="0" xfId="0" applyNumberFormat="1"/>
    <xf numFmtId="1" fontId="7" fillId="5" borderId="0" xfId="50" applyNumberFormat="1"/>
    <xf numFmtId="9" fontId="4" fillId="3" borderId="2" xfId="16" applyNumberFormat="1"/>
    <xf numFmtId="0" fontId="0" fillId="6" borderId="0" xfId="0" applyFill="1"/>
    <xf numFmtId="0" fontId="8" fillId="7" borderId="0" xfId="0" applyFont="1" applyFill="1"/>
    <xf numFmtId="9" fontId="0" fillId="0" borderId="0" xfId="0" applyNumberFormat="1"/>
    <xf numFmtId="9" fontId="0" fillId="0" borderId="0" xfId="0" applyNumberFormat="1" applyAlignment="1">
      <alignment horizontal="right" vertical="center"/>
    </xf>
    <xf numFmtId="0" fontId="4" fillId="3" borderId="2" xfId="49"/>
    <xf numFmtId="0" fontId="0" fillId="0" borderId="0" xfId="0" applyAlignment="1">
      <alignment horizontal="right" vertical="center"/>
    </xf>
    <xf numFmtId="2" fontId="0" fillId="0" borderId="0" xfId="0" applyNumberFormat="1"/>
    <xf numFmtId="0" fontId="9" fillId="3" borderId="2" xfId="49" applyFont="1"/>
    <xf numFmtId="0" fontId="4" fillId="3" borderId="0" xfId="49" applyBorder="1"/>
    <xf numFmtId="2" fontId="10" fillId="0" borderId="0" xfId="0" applyNumberFormat="1" applyFont="1"/>
    <xf numFmtId="0" fontId="11" fillId="0" borderId="3" xfId="13"/>
    <xf numFmtId="0" fontId="12" fillId="0" borderId="4" xfId="14"/>
    <xf numFmtId="9" fontId="0" fillId="0" borderId="0" xfId="3" applyFont="1"/>
    <xf numFmtId="0" fontId="13" fillId="0" borderId="0" xfId="52" applyFont="1"/>
    <xf numFmtId="0" fontId="14" fillId="8" borderId="0" xfId="52" applyFont="1" applyFill="1"/>
    <xf numFmtId="0" fontId="14" fillId="9" borderId="0" xfId="52" applyFont="1" applyFill="1"/>
    <xf numFmtId="0" fontId="13" fillId="0" borderId="0" xfId="53"/>
    <xf numFmtId="0" fontId="9" fillId="3" borderId="2" xfId="16" applyFont="1"/>
    <xf numFmtId="2" fontId="13" fillId="0" borderId="0" xfId="53" applyNumberFormat="1"/>
    <xf numFmtId="2" fontId="13" fillId="0" borderId="0" xfId="52" applyNumberFormat="1" applyFont="1"/>
    <xf numFmtId="2" fontId="6" fillId="5" borderId="0" xfId="24" applyNumberFormat="1"/>
    <xf numFmtId="0" fontId="0" fillId="0" borderId="0" xfId="0" quotePrefix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Input 2" xfId="49"/>
    <cellStyle name="Neutral 2" xfId="50"/>
    <cellStyle name="Normal 10" xfId="51"/>
    <cellStyle name="Normal 2" xfId="52"/>
    <cellStyle name="Normal 2 2" xfId="53"/>
    <cellStyle name="Normale_Scen_UC_IND-StrucConst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92"/>
  <sheetViews>
    <sheetView zoomScale="82" zoomScaleNormal="82" topLeftCell="Y1" workbookViewId="0">
      <selection activeCell="A1" sqref="A1"/>
    </sheetView>
  </sheetViews>
  <sheetFormatPr defaultColWidth="9.13636363636364" defaultRowHeight="12.5"/>
  <cols>
    <col min="1" max="1" width="9.13636363636364" style="25" customWidth="1"/>
    <col min="2" max="2" width="9.86363636363636" style="25" customWidth="1"/>
    <col min="3" max="3" width="8.46363636363636" style="25" customWidth="1"/>
    <col min="4" max="4" width="12.8" style="25" customWidth="1"/>
    <col min="5" max="5" width="5" style="25" customWidth="1"/>
    <col min="6" max="6" width="14.2" style="25" customWidth="1"/>
    <col min="7" max="7" width="6.86363636363636" style="25" customWidth="1"/>
    <col min="8" max="8" width="10.4636363636364" style="25" customWidth="1"/>
    <col min="9" max="9" width="8.46363636363636" style="25" customWidth="1"/>
    <col min="10" max="10" width="5.13636363636364" style="25" customWidth="1"/>
    <col min="11" max="12" width="5" style="25" customWidth="1"/>
    <col min="13" max="256" width="11.4636363636364" style="25" customWidth="1"/>
    <col min="257" max="16384" width="9.13636363636364" style="25"/>
  </cols>
  <sheetData>
    <row r="2" spans="2:31">
      <c r="B2" s="25" t="s">
        <v>0</v>
      </c>
      <c r="Y2" s="25" t="s">
        <v>0</v>
      </c>
    </row>
    <row r="3" ht="14.5" spans="2:31"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7" t="s">
        <v>6</v>
      </c>
      <c r="H3" s="27" t="s">
        <v>7</v>
      </c>
      <c r="I3" s="26" t="s">
        <v>8</v>
      </c>
      <c r="J3"/>
      <c r="K3"/>
      <c r="L3"/>
      <c r="Y3" s="25" t="s">
        <v>1</v>
      </c>
      <c r="Z3" s="25" t="s">
        <v>2</v>
      </c>
      <c r="AA3" s="25" t="s">
        <v>3</v>
      </c>
      <c r="AB3" s="25" t="s">
        <v>4</v>
      </c>
      <c r="AC3" s="25" t="s">
        <v>5</v>
      </c>
      <c r="AD3" s="25" t="s">
        <v>6</v>
      </c>
      <c r="AE3" s="25" t="s">
        <v>7</v>
      </c>
    </row>
    <row r="4" ht="14.5" spans="2:31">
      <c r="D4" s="25" t="s">
        <v>9</v>
      </c>
      <c r="H4">
        <v>0.1</v>
      </c>
      <c r="I4" s="25" t="s">
        <v>10</v>
      </c>
      <c r="J4"/>
      <c r="K4"/>
      <c r="L4"/>
      <c r="T4" s="28" t="s">
        <v>11</v>
      </c>
      <c r="U4" s="28" t="s">
        <v>12</v>
      </c>
      <c r="V4" s="28" t="s">
        <v>13</v>
      </c>
      <c r="W4" s="28" t="s">
        <v>14</v>
      </c>
      <c r="AA4" s="25" t="s">
        <v>15</v>
      </c>
      <c r="AC4" s="25" t="s">
        <v>16</v>
      </c>
      <c r="AD4" s="25" t="s">
        <v>17</v>
      </c>
      <c r="AE4" s="25">
        <f>1.10926234054354*H39</f>
        <v>1.20144204104271</v>
      </c>
    </row>
    <row r="5" ht="14.5" spans="2:31">
      <c r="D5" s="25" t="s">
        <v>18</v>
      </c>
      <c r="H5" s="25">
        <v>2020</v>
      </c>
      <c r="J5"/>
      <c r="K5"/>
      <c r="L5"/>
      <c r="T5" s="28" t="s">
        <v>19</v>
      </c>
      <c r="U5" s="28" t="s">
        <v>20</v>
      </c>
      <c r="V5" s="28">
        <v>2001</v>
      </c>
      <c r="W5" s="28">
        <v>0.762827515602112</v>
      </c>
      <c r="AA5" s="25" t="s">
        <v>21</v>
      </c>
      <c r="AD5" s="25" t="s">
        <v>17</v>
      </c>
      <c r="AE5" s="25">
        <f>O6</f>
        <v>0.07</v>
      </c>
    </row>
    <row r="6" ht="14.5" spans="2:31">
      <c r="D6" s="25" t="s">
        <v>22</v>
      </c>
      <c r="H6" s="25">
        <v>1</v>
      </c>
      <c r="J6"/>
      <c r="K6"/>
      <c r="L6"/>
      <c r="O6" s="29">
        <v>0.07</v>
      </c>
      <c r="P6" s="25" t="s">
        <v>23</v>
      </c>
      <c r="T6" s="28" t="s">
        <v>19</v>
      </c>
      <c r="U6" s="28" t="s">
        <v>20</v>
      </c>
      <c r="V6" s="28">
        <v>2002</v>
      </c>
      <c r="W6" s="28">
        <v>0.774460315704346</v>
      </c>
      <c r="AA6" s="28" t="s">
        <v>15</v>
      </c>
      <c r="AB6"/>
      <c r="AC6" s="28" t="s">
        <v>16</v>
      </c>
      <c r="AD6" s="28" t="s">
        <v>24</v>
      </c>
      <c r="AE6" s="30">
        <f>H45</f>
        <v>0.9896</v>
      </c>
    </row>
    <row r="7" ht="14.5" spans="2:31">
      <c r="D7" s="25" t="str">
        <f>IF(F7=G7,"*","")&amp;"G_CUREX"</f>
        <v>G_CUREX</v>
      </c>
      <c r="F7" s="25" t="s">
        <v>16</v>
      </c>
      <c r="G7" s="25" t="str">
        <f>"USD"&amp;RIGHT(O9,2)</f>
        <v>USD83</v>
      </c>
      <c r="H7" s="31">
        <f>ROUND($P$46/P9,4)</f>
        <v>2.2201</v>
      </c>
      <c r="T7" s="28" t="s">
        <v>19</v>
      </c>
      <c r="U7" s="28" t="s">
        <v>20</v>
      </c>
      <c r="V7" s="28">
        <v>2003</v>
      </c>
      <c r="W7" s="28">
        <v>0.789065361022949</v>
      </c>
      <c r="AA7" s="28" t="s">
        <v>21</v>
      </c>
      <c r="AB7"/>
      <c r="AC7"/>
      <c r="AD7" s="28" t="s">
        <v>24</v>
      </c>
      <c r="AE7" s="28">
        <f>AE5</f>
        <v>0.07</v>
      </c>
    </row>
    <row r="8" ht="14.5" spans="2:31">
      <c r="D8" s="25" t="str">
        <f t="shared" ref="D8:D42" si="0">IF(F8=G8,"*","")&amp;"G_CUREX"</f>
        <v>G_CUREX</v>
      </c>
      <c r="F8" s="25" t="s">
        <v>16</v>
      </c>
      <c r="G8" s="25" t="str">
        <f t="shared" ref="G8:G42" si="1">"USD"&amp;RIGHT(O10,2)</f>
        <v>USD84</v>
      </c>
      <c r="H8" s="31">
        <f t="shared" ref="H8:H49" si="2">ROUND($P$46/P10,4)</f>
        <v>2.1427</v>
      </c>
      <c r="O8" s="7"/>
      <c r="P8" s="7" t="s">
        <v>25</v>
      </c>
      <c r="T8" s="28" t="s">
        <v>19</v>
      </c>
      <c r="U8" s="28" t="s">
        <v>20</v>
      </c>
      <c r="V8" s="28">
        <v>2004</v>
      </c>
      <c r="W8" s="28">
        <v>0.810197472572327</v>
      </c>
    </row>
    <row r="9" ht="14.5" spans="2:31">
      <c r="D9" s="25" t="str">
        <f t="shared" si="0"/>
        <v>G_CUREX</v>
      </c>
      <c r="F9" s="25" t="s">
        <v>16</v>
      </c>
      <c r="G9" s="25" t="str">
        <f t="shared" si="1"/>
        <v>USD85</v>
      </c>
      <c r="H9" s="31">
        <f t="shared" si="2"/>
        <v>2.077</v>
      </c>
      <c r="O9" s="7">
        <v>1983</v>
      </c>
      <c r="P9" s="32">
        <f>VLOOKUP(O9,$V$5:$W$99,2,FALSE)</f>
        <v>0.487872630357742</v>
      </c>
      <c r="T9" s="28" t="s">
        <v>19</v>
      </c>
      <c r="U9" s="28" t="s">
        <v>20</v>
      </c>
      <c r="V9" s="28">
        <v>2005</v>
      </c>
      <c r="W9" s="28">
        <v>0.835319578647614</v>
      </c>
    </row>
    <row r="10" ht="14.5" spans="2:31">
      <c r="D10" s="25" t="str">
        <f t="shared" si="0"/>
        <v>G_CUREX</v>
      </c>
      <c r="F10" s="25" t="s">
        <v>16</v>
      </c>
      <c r="G10" s="25" t="str">
        <f t="shared" si="1"/>
        <v>USD86</v>
      </c>
      <c r="H10" s="31">
        <f t="shared" si="2"/>
        <v>2.0358</v>
      </c>
      <c r="O10" s="7">
        <v>1984</v>
      </c>
      <c r="P10" s="32">
        <f t="shared" ref="P10:P51" si="3">VLOOKUP(O10,$V$5:$W$99,2,FALSE)</f>
        <v>0.505495131015778</v>
      </c>
      <c r="T10" s="28" t="s">
        <v>19</v>
      </c>
      <c r="U10" s="28" t="s">
        <v>20</v>
      </c>
      <c r="V10" s="28">
        <v>2006</v>
      </c>
      <c r="W10" s="28">
        <v>0.860807240009308</v>
      </c>
    </row>
    <row r="11" ht="14.5" spans="2:31">
      <c r="D11" s="25" t="str">
        <f t="shared" si="0"/>
        <v>G_CUREX</v>
      </c>
      <c r="F11" s="25" t="s">
        <v>16</v>
      </c>
      <c r="G11" s="25" t="str">
        <f t="shared" si="1"/>
        <v>USD87</v>
      </c>
      <c r="H11" s="31">
        <f t="shared" si="2"/>
        <v>1.987</v>
      </c>
      <c r="O11" s="7">
        <v>1985</v>
      </c>
      <c r="P11" s="32">
        <f t="shared" si="3"/>
        <v>0.521485805511475</v>
      </c>
      <c r="T11" s="28" t="s">
        <v>19</v>
      </c>
      <c r="U11" s="28" t="s">
        <v>20</v>
      </c>
      <c r="V11" s="28">
        <v>2007</v>
      </c>
      <c r="W11" s="28">
        <v>0.883970141410828</v>
      </c>
    </row>
    <row r="12" ht="14.5" spans="2:31">
      <c r="D12" s="25" t="str">
        <f t="shared" si="0"/>
        <v>G_CUREX</v>
      </c>
      <c r="F12" s="25" t="s">
        <v>16</v>
      </c>
      <c r="G12" s="25" t="str">
        <f t="shared" si="1"/>
        <v>USD88</v>
      </c>
      <c r="H12" s="31">
        <f t="shared" si="2"/>
        <v>1.9192</v>
      </c>
      <c r="O12" s="7">
        <v>1986</v>
      </c>
      <c r="P12" s="32">
        <f t="shared" si="3"/>
        <v>0.532050728797913</v>
      </c>
      <c r="T12" s="28" t="s">
        <v>19</v>
      </c>
      <c r="U12" s="28" t="s">
        <v>20</v>
      </c>
      <c r="V12" s="28">
        <v>2008</v>
      </c>
      <c r="W12" s="28">
        <v>0.900844812393188</v>
      </c>
    </row>
    <row r="13" ht="14.5" spans="2:31">
      <c r="D13" s="25" t="str">
        <f t="shared" si="0"/>
        <v>G_CUREX</v>
      </c>
      <c r="F13" s="25" t="s">
        <v>16</v>
      </c>
      <c r="G13" s="25" t="str">
        <f t="shared" si="1"/>
        <v>USD89</v>
      </c>
      <c r="H13" s="31">
        <f t="shared" si="2"/>
        <v>1.8468</v>
      </c>
      <c r="O13" s="7">
        <v>1987</v>
      </c>
      <c r="P13" s="32">
        <f t="shared" si="3"/>
        <v>0.54511946439743</v>
      </c>
      <c r="T13" s="28" t="s">
        <v>19</v>
      </c>
      <c r="U13" s="28" t="s">
        <v>20</v>
      </c>
      <c r="V13" s="28">
        <v>2009</v>
      </c>
      <c r="W13" s="28">
        <v>0.907873749732971</v>
      </c>
    </row>
    <row r="14" ht="14.5" spans="2:31">
      <c r="D14" s="25" t="str">
        <f t="shared" si="0"/>
        <v>G_CUREX</v>
      </c>
      <c r="F14" s="25" t="s">
        <v>16</v>
      </c>
      <c r="G14" s="25" t="str">
        <f t="shared" si="1"/>
        <v>USD90</v>
      </c>
      <c r="H14" s="31">
        <f t="shared" si="2"/>
        <v>1.7799</v>
      </c>
      <c r="O14" s="7">
        <v>1988</v>
      </c>
      <c r="P14" s="32">
        <f t="shared" si="3"/>
        <v>0.564371347427368</v>
      </c>
      <c r="T14" s="28" t="s">
        <v>19</v>
      </c>
      <c r="U14" s="28" t="s">
        <v>20</v>
      </c>
      <c r="V14" s="28">
        <v>2010</v>
      </c>
      <c r="W14" s="28">
        <v>0.918479204177856</v>
      </c>
    </row>
    <row r="15" ht="14.5" spans="2:31">
      <c r="D15" s="25" t="str">
        <f t="shared" si="0"/>
        <v>G_CUREX</v>
      </c>
      <c r="F15" s="25" t="s">
        <v>16</v>
      </c>
      <c r="G15" s="25" t="str">
        <f t="shared" si="1"/>
        <v>USD91</v>
      </c>
      <c r="H15" s="31">
        <f t="shared" si="2"/>
        <v>1.722</v>
      </c>
      <c r="O15" s="7">
        <v>1989</v>
      </c>
      <c r="P15" s="32">
        <f t="shared" si="3"/>
        <v>0.58649742603302</v>
      </c>
      <c r="T15" s="28" t="s">
        <v>19</v>
      </c>
      <c r="U15" s="28" t="s">
        <v>20</v>
      </c>
      <c r="V15" s="28">
        <v>2011</v>
      </c>
      <c r="W15" s="28">
        <v>0.937618970870972</v>
      </c>
    </row>
    <row r="16" ht="14.5" spans="2:31">
      <c r="D16" s="25" t="str">
        <f t="shared" si="0"/>
        <v>G_CUREX</v>
      </c>
      <c r="F16" s="25" t="s">
        <v>16</v>
      </c>
      <c r="G16" s="25" t="str">
        <f t="shared" si="1"/>
        <v>USD92</v>
      </c>
      <c r="H16" s="31">
        <f t="shared" si="2"/>
        <v>1.6836</v>
      </c>
      <c r="O16" s="7">
        <v>1990</v>
      </c>
      <c r="P16" s="32">
        <f t="shared" si="3"/>
        <v>0.608532726764679</v>
      </c>
      <c r="T16" s="28" t="s">
        <v>19</v>
      </c>
      <c r="U16" s="28" t="s">
        <v>20</v>
      </c>
      <c r="V16" s="28">
        <v>2012</v>
      </c>
      <c r="W16" s="28">
        <v>0.955666601657867</v>
      </c>
    </row>
    <row r="17" ht="14.5" spans="4:23">
      <c r="D17" s="25" t="str">
        <f t="shared" si="0"/>
        <v>G_CUREX</v>
      </c>
      <c r="F17" s="25" t="s">
        <v>16</v>
      </c>
      <c r="G17" s="25" t="str">
        <f t="shared" si="1"/>
        <v>USD93</v>
      </c>
      <c r="H17" s="31">
        <f t="shared" si="2"/>
        <v>1.6446</v>
      </c>
      <c r="O17" s="7">
        <v>1991</v>
      </c>
      <c r="P17" s="32">
        <f t="shared" si="3"/>
        <v>0.629012584686279</v>
      </c>
      <c r="T17" s="28" t="s">
        <v>19</v>
      </c>
      <c r="U17" s="28" t="s">
        <v>20</v>
      </c>
      <c r="V17" s="28">
        <v>2013</v>
      </c>
      <c r="W17" s="28">
        <v>0.972605764865875</v>
      </c>
    </row>
    <row r="18" ht="14.5" spans="4:23">
      <c r="D18" s="25" t="str">
        <f t="shared" si="0"/>
        <v>G_CUREX</v>
      </c>
      <c r="F18" s="25" t="s">
        <v>16</v>
      </c>
      <c r="G18" s="25" t="str">
        <f t="shared" si="1"/>
        <v>USD94</v>
      </c>
      <c r="H18" s="31">
        <f t="shared" si="2"/>
        <v>1.6102</v>
      </c>
      <c r="O18" s="7">
        <v>1992</v>
      </c>
      <c r="P18" s="32">
        <f t="shared" si="3"/>
        <v>0.643362104892731</v>
      </c>
      <c r="T18" s="28" t="s">
        <v>19</v>
      </c>
      <c r="U18" s="28" t="s">
        <v>20</v>
      </c>
      <c r="V18" s="28">
        <v>2014</v>
      </c>
      <c r="W18" s="28">
        <v>0.990517318248749</v>
      </c>
    </row>
    <row r="19" ht="14.5" spans="4:23">
      <c r="D19" s="25" t="str">
        <f t="shared" si="0"/>
        <v>G_CUREX</v>
      </c>
      <c r="F19" s="25" t="s">
        <v>16</v>
      </c>
      <c r="G19" s="25" t="str">
        <f t="shared" si="1"/>
        <v>USD95</v>
      </c>
      <c r="H19" s="31">
        <f t="shared" si="2"/>
        <v>1.5771</v>
      </c>
      <c r="O19" s="7">
        <v>1993</v>
      </c>
      <c r="P19" s="32">
        <f t="shared" si="3"/>
        <v>0.658619225025177</v>
      </c>
      <c r="T19" s="28" t="s">
        <v>19</v>
      </c>
      <c r="U19" s="28" t="s">
        <v>20</v>
      </c>
      <c r="V19" s="28">
        <v>2015</v>
      </c>
      <c r="W19" s="28">
        <v>1</v>
      </c>
    </row>
    <row r="20" ht="14.5" spans="4:23">
      <c r="D20" s="25" t="str">
        <f t="shared" si="0"/>
        <v>G_CUREX</v>
      </c>
      <c r="F20" s="25" t="s">
        <v>16</v>
      </c>
      <c r="G20" s="25" t="str">
        <f t="shared" si="1"/>
        <v>USD96</v>
      </c>
      <c r="H20" s="31">
        <f t="shared" si="2"/>
        <v>1.5488</v>
      </c>
      <c r="O20" s="7">
        <v>1994</v>
      </c>
      <c r="P20" s="32">
        <f t="shared" si="3"/>
        <v>0.67265796661377</v>
      </c>
      <c r="T20" s="28" t="s">
        <v>19</v>
      </c>
      <c r="U20" s="28" t="s">
        <v>20</v>
      </c>
      <c r="V20" s="28">
        <v>2016</v>
      </c>
      <c r="W20" s="28">
        <v>1.01048374176025</v>
      </c>
    </row>
    <row r="21" ht="14.5" spans="4:23">
      <c r="D21" s="25" t="str">
        <f t="shared" si="0"/>
        <v>G_CUREX</v>
      </c>
      <c r="F21" s="25" t="s">
        <v>16</v>
      </c>
      <c r="G21" s="25" t="str">
        <f t="shared" si="1"/>
        <v>USD97</v>
      </c>
      <c r="H21" s="31">
        <f t="shared" si="2"/>
        <v>1.5224</v>
      </c>
      <c r="O21" s="7">
        <v>1995</v>
      </c>
      <c r="P21" s="32">
        <f t="shared" si="3"/>
        <v>0.686780393123627</v>
      </c>
      <c r="T21" s="28" t="s">
        <v>19</v>
      </c>
      <c r="U21" s="28" t="s">
        <v>20</v>
      </c>
      <c r="V21" s="28">
        <v>2017</v>
      </c>
      <c r="W21" s="28">
        <v>1.02974033355713</v>
      </c>
    </row>
    <row r="22" ht="14.5" spans="4:23">
      <c r="D22" s="25" t="str">
        <f t="shared" si="0"/>
        <v>G_CUREX</v>
      </c>
      <c r="F22" s="25" t="s">
        <v>16</v>
      </c>
      <c r="G22" s="25" t="str">
        <f t="shared" si="1"/>
        <v>USD98</v>
      </c>
      <c r="H22" s="31">
        <f t="shared" si="2"/>
        <v>1.5058</v>
      </c>
      <c r="O22" s="7">
        <v>1996</v>
      </c>
      <c r="P22" s="32">
        <f t="shared" si="3"/>
        <v>0.699335396289825</v>
      </c>
      <c r="T22" s="28" t="s">
        <v>19</v>
      </c>
      <c r="U22" s="28" t="s">
        <v>20</v>
      </c>
      <c r="V22" s="28">
        <v>2018</v>
      </c>
      <c r="W22" s="28">
        <v>1.05430805683136</v>
      </c>
    </row>
    <row r="23" ht="14.5" spans="4:23">
      <c r="D23" s="25" t="str">
        <f t="shared" si="0"/>
        <v>G_CUREX</v>
      </c>
      <c r="F23" s="25" t="s">
        <v>16</v>
      </c>
      <c r="G23" s="25" t="str">
        <f t="shared" si="1"/>
        <v>USD99</v>
      </c>
      <c r="H23" s="31">
        <f t="shared" si="2"/>
        <v>1.4845</v>
      </c>
      <c r="O23" s="7">
        <v>1997</v>
      </c>
      <c r="P23" s="32">
        <f t="shared" si="3"/>
        <v>0.71145087480545</v>
      </c>
      <c r="T23" s="28" t="s">
        <v>19</v>
      </c>
      <c r="U23" s="28" t="s">
        <v>20</v>
      </c>
      <c r="V23" s="28">
        <v>2019</v>
      </c>
      <c r="W23" s="28">
        <v>1.07337832450867</v>
      </c>
    </row>
    <row r="24" ht="14.5" spans="4:23">
      <c r="D24" s="25" t="str">
        <f t="shared" si="0"/>
        <v>G_CUREX</v>
      </c>
      <c r="F24" s="25" t="s">
        <v>16</v>
      </c>
      <c r="G24" s="25" t="str">
        <f t="shared" si="1"/>
        <v>USD00</v>
      </c>
      <c r="H24" s="31">
        <f t="shared" si="2"/>
        <v>1.4518</v>
      </c>
      <c r="O24" s="7">
        <v>1998</v>
      </c>
      <c r="P24" s="32">
        <f t="shared" si="3"/>
        <v>0.719296872615814</v>
      </c>
      <c r="T24" s="28" t="s">
        <v>19</v>
      </c>
      <c r="U24" s="28" t="s">
        <v>20</v>
      </c>
      <c r="V24" s="28">
        <v>2020</v>
      </c>
      <c r="W24" s="28">
        <v>1.08314538002014</v>
      </c>
    </row>
    <row r="25" ht="14.5" spans="4:23">
      <c r="D25" s="25" t="str">
        <f t="shared" si="0"/>
        <v>G_CUREX</v>
      </c>
      <c r="F25" s="25" t="s">
        <v>16</v>
      </c>
      <c r="G25" s="25" t="str">
        <f t="shared" si="1"/>
        <v>USD01</v>
      </c>
      <c r="H25" s="31">
        <f t="shared" si="2"/>
        <v>1.4199</v>
      </c>
      <c r="O25" s="7">
        <v>1999</v>
      </c>
      <c r="P25" s="32">
        <f t="shared" si="3"/>
        <v>0.729613304138184</v>
      </c>
      <c r="T25" s="28" t="s">
        <v>19</v>
      </c>
      <c r="U25" s="28" t="s">
        <v>20</v>
      </c>
      <c r="V25" s="28">
        <v>2021</v>
      </c>
      <c r="W25" s="28">
        <v>1.09456992149353</v>
      </c>
    </row>
    <row r="26" ht="14.5" spans="4:23">
      <c r="D26" s="25" t="str">
        <f t="shared" si="0"/>
        <v>G_CUREX</v>
      </c>
      <c r="F26" s="25" t="s">
        <v>16</v>
      </c>
      <c r="G26" s="25" t="str">
        <f t="shared" si="1"/>
        <v>USD02</v>
      </c>
      <c r="H26" s="31">
        <f t="shared" si="2"/>
        <v>1.3986</v>
      </c>
      <c r="O26" s="7">
        <v>2000</v>
      </c>
      <c r="P26" s="32">
        <f t="shared" si="3"/>
        <v>0.746074616909027</v>
      </c>
      <c r="T26" s="28" t="s">
        <v>19</v>
      </c>
      <c r="U26" s="28" t="s">
        <v>20</v>
      </c>
      <c r="V26" s="28">
        <v>2022</v>
      </c>
      <c r="W26" s="28">
        <v>1.1073887348175</v>
      </c>
    </row>
    <row r="27" ht="14.5" spans="4:23">
      <c r="D27" s="25" t="str">
        <f t="shared" si="0"/>
        <v>G_CUREX</v>
      </c>
      <c r="F27" s="25" t="s">
        <v>16</v>
      </c>
      <c r="G27" s="25" t="str">
        <f t="shared" si="1"/>
        <v>USD03</v>
      </c>
      <c r="H27" s="31">
        <f t="shared" si="2"/>
        <v>1.3727</v>
      </c>
      <c r="O27" s="7">
        <v>2001</v>
      </c>
      <c r="P27" s="32">
        <f t="shared" si="3"/>
        <v>0.762827515602112</v>
      </c>
      <c r="T27" s="28" t="s">
        <v>19</v>
      </c>
      <c r="U27" s="28" t="s">
        <v>20</v>
      </c>
      <c r="V27" s="28">
        <v>2023</v>
      </c>
      <c r="W27" s="28">
        <v>1.1224308013916</v>
      </c>
    </row>
    <row r="28" ht="14.5" spans="4:23">
      <c r="D28" s="25" t="str">
        <f t="shared" si="0"/>
        <v>G_CUREX</v>
      </c>
      <c r="F28" s="25" t="s">
        <v>16</v>
      </c>
      <c r="G28" s="25" t="str">
        <f t="shared" si="1"/>
        <v>USD04</v>
      </c>
      <c r="H28" s="31">
        <f t="shared" si="2"/>
        <v>1.3369</v>
      </c>
      <c r="O28" s="7">
        <v>2002</v>
      </c>
      <c r="P28" s="32">
        <f t="shared" si="3"/>
        <v>0.774460315704346</v>
      </c>
      <c r="T28" s="28" t="s">
        <v>19</v>
      </c>
      <c r="U28" s="28" t="s">
        <v>20</v>
      </c>
      <c r="V28" s="28">
        <v>2024</v>
      </c>
      <c r="W28" s="28">
        <v>1.14128732681274</v>
      </c>
    </row>
    <row r="29" ht="14.5" spans="4:23">
      <c r="D29" s="25" t="str">
        <f t="shared" si="0"/>
        <v>G_CUREX</v>
      </c>
      <c r="F29" s="25" t="s">
        <v>16</v>
      </c>
      <c r="G29" s="25" t="str">
        <f t="shared" si="1"/>
        <v>USD05</v>
      </c>
      <c r="H29" s="31">
        <f t="shared" si="2"/>
        <v>1.2967</v>
      </c>
      <c r="O29" s="7">
        <v>2003</v>
      </c>
      <c r="P29" s="32">
        <f t="shared" si="3"/>
        <v>0.789065361022949</v>
      </c>
      <c r="T29" s="28" t="s">
        <v>19</v>
      </c>
      <c r="U29" s="28" t="s">
        <v>20</v>
      </c>
      <c r="V29" s="28">
        <v>2025</v>
      </c>
      <c r="W29" s="28">
        <v>1.16506481170654</v>
      </c>
    </row>
    <row r="30" ht="14.5" spans="4:23">
      <c r="D30" s="25" t="str">
        <f t="shared" si="0"/>
        <v>G_CUREX</v>
      </c>
      <c r="F30" s="25" t="s">
        <v>16</v>
      </c>
      <c r="G30" s="25" t="str">
        <f t="shared" si="1"/>
        <v>USD06</v>
      </c>
      <c r="H30" s="31">
        <f t="shared" si="2"/>
        <v>1.2583</v>
      </c>
      <c r="O30" s="7">
        <v>2004</v>
      </c>
      <c r="P30" s="32">
        <f t="shared" si="3"/>
        <v>0.810197472572327</v>
      </c>
      <c r="T30" s="28" t="s">
        <v>19</v>
      </c>
      <c r="U30" s="28" t="s">
        <v>20</v>
      </c>
      <c r="V30" s="28">
        <v>2026</v>
      </c>
      <c r="W30" s="28">
        <v>1.19280254840851</v>
      </c>
    </row>
    <row r="31" ht="14.5" spans="4:23">
      <c r="D31" s="25" t="str">
        <f t="shared" si="0"/>
        <v>G_CUREX</v>
      </c>
      <c r="F31" s="25" t="s">
        <v>16</v>
      </c>
      <c r="G31" s="25" t="str">
        <f t="shared" si="1"/>
        <v>USD07</v>
      </c>
      <c r="H31" s="31">
        <f t="shared" si="2"/>
        <v>1.2253</v>
      </c>
      <c r="O31" s="7">
        <v>2005</v>
      </c>
      <c r="P31" s="32">
        <f t="shared" si="3"/>
        <v>0.835319578647614</v>
      </c>
      <c r="T31" s="28" t="s">
        <v>19</v>
      </c>
      <c r="U31" s="28" t="s">
        <v>20</v>
      </c>
      <c r="V31" s="28">
        <v>2027</v>
      </c>
      <c r="W31" s="28">
        <v>1.22309768199921</v>
      </c>
    </row>
    <row r="32" ht="14.5" spans="4:23">
      <c r="D32" s="25" t="str">
        <f t="shared" si="0"/>
        <v>G_CUREX</v>
      </c>
      <c r="F32" s="25" t="s">
        <v>16</v>
      </c>
      <c r="G32" s="25" t="str">
        <f t="shared" si="1"/>
        <v>USD08</v>
      </c>
      <c r="H32" s="31">
        <f t="shared" si="2"/>
        <v>1.2024</v>
      </c>
      <c r="O32" s="7">
        <v>2006</v>
      </c>
      <c r="P32" s="32">
        <f t="shared" si="3"/>
        <v>0.860807240009308</v>
      </c>
      <c r="T32" s="28" t="s">
        <v>19</v>
      </c>
      <c r="U32" s="28" t="s">
        <v>20</v>
      </c>
      <c r="V32" s="28">
        <v>2028</v>
      </c>
      <c r="W32" s="28">
        <v>1.25531399250031</v>
      </c>
    </row>
    <row r="33" ht="14.5" spans="4:23">
      <c r="D33" s="25" t="str">
        <f t="shared" si="0"/>
        <v>G_CUREX</v>
      </c>
      <c r="F33" s="25" t="s">
        <v>16</v>
      </c>
      <c r="G33" s="25" t="str">
        <f t="shared" si="1"/>
        <v>USD09</v>
      </c>
      <c r="H33" s="31">
        <f t="shared" si="2"/>
        <v>1.1931</v>
      </c>
      <c r="O33" s="7">
        <v>2007</v>
      </c>
      <c r="P33" s="32">
        <f t="shared" si="3"/>
        <v>0.883970141410828</v>
      </c>
      <c r="T33" s="28" t="s">
        <v>19</v>
      </c>
      <c r="U33" s="28" t="s">
        <v>20</v>
      </c>
      <c r="V33" s="28">
        <v>2029</v>
      </c>
      <c r="W33" s="28">
        <v>1.28839552402496</v>
      </c>
    </row>
    <row r="34" ht="14.5" spans="4:23">
      <c r="D34" s="25" t="str">
        <f t="shared" si="0"/>
        <v>G_CUREX</v>
      </c>
      <c r="F34" s="25" t="s">
        <v>16</v>
      </c>
      <c r="G34" s="25" t="str">
        <f t="shared" si="1"/>
        <v>USD10</v>
      </c>
      <c r="H34" s="31">
        <f t="shared" si="2"/>
        <v>1.1793</v>
      </c>
      <c r="O34" s="7">
        <v>2008</v>
      </c>
      <c r="P34" s="32">
        <f t="shared" si="3"/>
        <v>0.900844812393188</v>
      </c>
      <c r="T34" s="28" t="s">
        <v>19</v>
      </c>
      <c r="U34" s="28" t="s">
        <v>20</v>
      </c>
      <c r="V34" s="28">
        <v>2030</v>
      </c>
      <c r="W34" s="28">
        <v>1.32175171375275</v>
      </c>
    </row>
    <row r="35" ht="14.5" spans="4:23">
      <c r="D35" s="25" t="str">
        <f t="shared" si="0"/>
        <v>G_CUREX</v>
      </c>
      <c r="F35" s="25" t="s">
        <v>16</v>
      </c>
      <c r="G35" s="25" t="str">
        <f t="shared" si="1"/>
        <v>USD11</v>
      </c>
      <c r="H35" s="31">
        <f t="shared" si="2"/>
        <v>1.1552</v>
      </c>
      <c r="O35" s="7">
        <v>2009</v>
      </c>
      <c r="P35" s="32">
        <f t="shared" si="3"/>
        <v>0.907873749732971</v>
      </c>
      <c r="T35" s="28" t="s">
        <v>19</v>
      </c>
      <c r="U35" s="28" t="s">
        <v>20</v>
      </c>
      <c r="V35" s="28">
        <v>1980</v>
      </c>
      <c r="W35" s="28">
        <v>0.404039144515991</v>
      </c>
    </row>
    <row r="36" ht="14.5" spans="4:23">
      <c r="D36" s="25" t="str">
        <f t="shared" si="0"/>
        <v>G_CUREX</v>
      </c>
      <c r="F36" s="25" t="s">
        <v>16</v>
      </c>
      <c r="G36" s="25" t="str">
        <f t="shared" si="1"/>
        <v>USD12</v>
      </c>
      <c r="H36" s="31">
        <f t="shared" si="2"/>
        <v>1.1334</v>
      </c>
      <c r="O36" s="7">
        <v>2010</v>
      </c>
      <c r="P36" s="32">
        <f t="shared" si="3"/>
        <v>0.918479204177856</v>
      </c>
      <c r="T36" s="28" t="s">
        <v>19</v>
      </c>
      <c r="U36" s="28" t="s">
        <v>20</v>
      </c>
      <c r="V36" s="28">
        <v>1981</v>
      </c>
      <c r="W36" s="28">
        <v>0.442179799079895</v>
      </c>
    </row>
    <row r="37" ht="14.5" spans="4:23">
      <c r="D37" s="25" t="str">
        <f t="shared" si="0"/>
        <v>G_CUREX</v>
      </c>
      <c r="F37" s="25" t="s">
        <v>16</v>
      </c>
      <c r="G37" s="25" t="str">
        <f t="shared" si="1"/>
        <v>USD13</v>
      </c>
      <c r="H37" s="31">
        <f t="shared" si="2"/>
        <v>1.1137</v>
      </c>
      <c r="O37" s="7">
        <v>2011</v>
      </c>
      <c r="P37" s="32">
        <f t="shared" si="3"/>
        <v>0.937618970870972</v>
      </c>
      <c r="T37" s="28" t="s">
        <v>19</v>
      </c>
      <c r="U37" s="28" t="s">
        <v>20</v>
      </c>
      <c r="V37" s="28">
        <v>1982</v>
      </c>
      <c r="W37" s="28">
        <v>0.469521433115005</v>
      </c>
    </row>
    <row r="38" ht="14.5" spans="4:23">
      <c r="D38" s="25" t="str">
        <f t="shared" si="0"/>
        <v>G_CUREX</v>
      </c>
      <c r="F38" s="25" t="s">
        <v>16</v>
      </c>
      <c r="G38" s="25" t="str">
        <f t="shared" si="1"/>
        <v>USD14</v>
      </c>
      <c r="H38" s="31">
        <f t="shared" si="2"/>
        <v>1.0935</v>
      </c>
      <c r="O38" s="7">
        <v>2012</v>
      </c>
      <c r="P38" s="32">
        <f t="shared" si="3"/>
        <v>0.955666601657867</v>
      </c>
      <c r="T38" s="28" t="s">
        <v>19</v>
      </c>
      <c r="U38" s="28" t="s">
        <v>20</v>
      </c>
      <c r="V38" s="28">
        <v>1983</v>
      </c>
      <c r="W38" s="28">
        <v>0.487872630357742</v>
      </c>
    </row>
    <row r="39" ht="14.5" spans="4:23">
      <c r="D39" s="25" t="str">
        <f t="shared" si="0"/>
        <v>G_CUREX</v>
      </c>
      <c r="F39" s="25" t="s">
        <v>16</v>
      </c>
      <c r="G39" s="25" t="str">
        <f t="shared" si="1"/>
        <v>USD15</v>
      </c>
      <c r="H39" s="31">
        <f t="shared" si="2"/>
        <v>1.0831</v>
      </c>
      <c r="O39" s="7">
        <v>2013</v>
      </c>
      <c r="P39" s="32">
        <f t="shared" si="3"/>
        <v>0.972605764865875</v>
      </c>
      <c r="T39" s="28" t="s">
        <v>19</v>
      </c>
      <c r="U39" s="28" t="s">
        <v>20</v>
      </c>
      <c r="V39" s="28">
        <v>1984</v>
      </c>
      <c r="W39" s="28">
        <v>0.505495131015778</v>
      </c>
    </row>
    <row r="40" ht="14.5" spans="4:23">
      <c r="D40" s="25" t="str">
        <f t="shared" si="0"/>
        <v>G_CUREX</v>
      </c>
      <c r="F40" s="25" t="s">
        <v>16</v>
      </c>
      <c r="G40" s="25" t="str">
        <f t="shared" si="1"/>
        <v>USD16</v>
      </c>
      <c r="H40" s="31">
        <f t="shared" si="2"/>
        <v>1.0719</v>
      </c>
      <c r="O40" s="7">
        <v>2014</v>
      </c>
      <c r="P40" s="32">
        <f t="shared" si="3"/>
        <v>0.990517318248749</v>
      </c>
      <c r="T40" s="28" t="s">
        <v>19</v>
      </c>
      <c r="U40" s="28" t="s">
        <v>20</v>
      </c>
      <c r="V40" s="28">
        <v>1985</v>
      </c>
      <c r="W40" s="28">
        <v>0.521485805511475</v>
      </c>
    </row>
    <row r="41" ht="14.5" spans="4:23">
      <c r="D41" s="25" t="str">
        <f t="shared" si="0"/>
        <v>G_CUREX</v>
      </c>
      <c r="F41" s="25" t="s">
        <v>16</v>
      </c>
      <c r="G41" s="25" t="str">
        <f t="shared" si="1"/>
        <v>USD17</v>
      </c>
      <c r="H41" s="31">
        <f t="shared" si="2"/>
        <v>1.0519</v>
      </c>
      <c r="O41" s="7">
        <v>2015</v>
      </c>
      <c r="P41" s="32">
        <f t="shared" si="3"/>
        <v>1</v>
      </c>
      <c r="T41" s="28" t="s">
        <v>19</v>
      </c>
      <c r="U41" s="28" t="s">
        <v>20</v>
      </c>
      <c r="V41" s="28">
        <v>1986</v>
      </c>
      <c r="W41" s="28">
        <v>0.532050728797913</v>
      </c>
    </row>
    <row r="42" ht="14.5" spans="4:23">
      <c r="D42" s="25" t="str">
        <f t="shared" si="0"/>
        <v>G_CUREX</v>
      </c>
      <c r="F42" s="25" t="s">
        <v>16</v>
      </c>
      <c r="G42" s="25" t="str">
        <f t="shared" si="1"/>
        <v>USD18</v>
      </c>
      <c r="H42" s="31">
        <f t="shared" si="2"/>
        <v>1.0274</v>
      </c>
      <c r="O42" s="7">
        <v>2016</v>
      </c>
      <c r="P42" s="32">
        <f t="shared" si="3"/>
        <v>1.01048374176025</v>
      </c>
      <c r="T42" s="28" t="s">
        <v>19</v>
      </c>
      <c r="U42" s="28" t="s">
        <v>20</v>
      </c>
      <c r="V42" s="28">
        <v>1987</v>
      </c>
      <c r="W42" s="28">
        <v>0.54511946439743</v>
      </c>
    </row>
    <row r="43" ht="14.5" spans="4:23">
      <c r="D43" s="25" t="str">
        <f t="shared" ref="D43:D49" si="4">IF(F43=G43,"*","")&amp;"G_CUREX"</f>
        <v>G_CUREX</v>
      </c>
      <c r="F43" s="25" t="s">
        <v>16</v>
      </c>
      <c r="G43" s="25" t="str">
        <f t="shared" ref="G43:G49" si="5">"USD"&amp;RIGHT(O45,2)</f>
        <v>USD19</v>
      </c>
      <c r="H43" s="31">
        <f t="shared" si="2"/>
        <v>1.0091</v>
      </c>
      <c r="O43" s="7">
        <v>2017</v>
      </c>
      <c r="P43" s="32">
        <f t="shared" si="3"/>
        <v>1.02974033355713</v>
      </c>
      <c r="T43" s="28" t="s">
        <v>19</v>
      </c>
      <c r="U43" s="28" t="s">
        <v>20</v>
      </c>
      <c r="V43" s="28">
        <v>1988</v>
      </c>
      <c r="W43" s="28">
        <v>0.564371347427368</v>
      </c>
    </row>
    <row r="44" ht="14.5" spans="4:23">
      <c r="D44" s="25" t="str">
        <f t="shared" si="4"/>
        <v>*G_CUREX</v>
      </c>
      <c r="F44" s="25" t="s">
        <v>16</v>
      </c>
      <c r="G44" s="25" t="str">
        <f t="shared" si="5"/>
        <v>USD20</v>
      </c>
      <c r="H44" s="31">
        <f t="shared" si="2"/>
        <v>1</v>
      </c>
      <c r="O44" s="7">
        <v>2018</v>
      </c>
      <c r="P44" s="32">
        <f t="shared" si="3"/>
        <v>1.05430805683136</v>
      </c>
      <c r="T44" s="28" t="s">
        <v>19</v>
      </c>
      <c r="U44" s="28" t="s">
        <v>20</v>
      </c>
      <c r="V44" s="28">
        <v>1989</v>
      </c>
      <c r="W44" s="28">
        <v>0.58649742603302</v>
      </c>
    </row>
    <row r="45" ht="14.5" spans="4:23">
      <c r="D45" s="25" t="str">
        <f t="shared" si="4"/>
        <v>G_CUREX</v>
      </c>
      <c r="F45" s="25" t="s">
        <v>16</v>
      </c>
      <c r="G45" s="25" t="str">
        <f t="shared" si="5"/>
        <v>USD21</v>
      </c>
      <c r="H45" s="31">
        <f t="shared" si="2"/>
        <v>0.9896</v>
      </c>
      <c r="O45" s="7">
        <v>2019</v>
      </c>
      <c r="P45" s="32">
        <f t="shared" si="3"/>
        <v>1.07337832450867</v>
      </c>
      <c r="T45" s="28" t="s">
        <v>19</v>
      </c>
      <c r="U45" s="28" t="s">
        <v>20</v>
      </c>
      <c r="V45" s="28">
        <v>1990</v>
      </c>
      <c r="W45" s="28">
        <v>0.608532726764679</v>
      </c>
    </row>
    <row r="46" ht="14.5" spans="4:23">
      <c r="D46" s="25" t="str">
        <f t="shared" si="4"/>
        <v>G_CUREX</v>
      </c>
      <c r="F46" s="25" t="s">
        <v>16</v>
      </c>
      <c r="G46" s="25" t="str">
        <f t="shared" si="5"/>
        <v>USD22</v>
      </c>
      <c r="H46" s="31">
        <f t="shared" si="2"/>
        <v>0.9781</v>
      </c>
      <c r="O46" s="7">
        <v>2020</v>
      </c>
      <c r="P46" s="32">
        <f t="shared" si="3"/>
        <v>1.08314538002014</v>
      </c>
      <c r="T46" s="28" t="s">
        <v>19</v>
      </c>
      <c r="U46" s="28" t="s">
        <v>20</v>
      </c>
      <c r="V46" s="28">
        <v>1991</v>
      </c>
      <c r="W46" s="28">
        <v>0.629012584686279</v>
      </c>
    </row>
    <row r="47" ht="14.5" spans="4:23">
      <c r="D47" s="25" t="str">
        <f t="shared" si="4"/>
        <v>G_CUREX</v>
      </c>
      <c r="F47" s="25" t="s">
        <v>16</v>
      </c>
      <c r="G47" s="25" t="str">
        <f t="shared" si="5"/>
        <v>USD23</v>
      </c>
      <c r="H47" s="31">
        <f t="shared" si="2"/>
        <v>0.965</v>
      </c>
      <c r="O47" s="7">
        <v>2021</v>
      </c>
      <c r="P47" s="32">
        <f t="shared" si="3"/>
        <v>1.09456992149353</v>
      </c>
      <c r="T47" s="28" t="s">
        <v>19</v>
      </c>
      <c r="U47" s="28" t="s">
        <v>20</v>
      </c>
      <c r="V47" s="28">
        <v>1992</v>
      </c>
      <c r="W47" s="28">
        <v>0.643362104892731</v>
      </c>
    </row>
    <row r="48" ht="14.5" spans="4:23">
      <c r="D48" s="25" t="str">
        <f t="shared" si="4"/>
        <v>G_CUREX</v>
      </c>
      <c r="F48" s="25" t="s">
        <v>16</v>
      </c>
      <c r="G48" s="25" t="str">
        <f t="shared" si="5"/>
        <v>USD24</v>
      </c>
      <c r="H48" s="31">
        <f t="shared" si="2"/>
        <v>0.9491</v>
      </c>
      <c r="O48" s="7">
        <v>2022</v>
      </c>
      <c r="P48" s="32">
        <f t="shared" si="3"/>
        <v>1.1073887348175</v>
      </c>
      <c r="T48" s="28" t="s">
        <v>19</v>
      </c>
      <c r="U48" s="28" t="s">
        <v>20</v>
      </c>
      <c r="V48" s="28">
        <v>1993</v>
      </c>
      <c r="W48" s="28">
        <v>0.658619225025177</v>
      </c>
    </row>
    <row r="49" ht="14.5" spans="4:23">
      <c r="D49" s="25" t="str">
        <f t="shared" si="4"/>
        <v>G_CUREX</v>
      </c>
      <c r="F49" s="25" t="s">
        <v>16</v>
      </c>
      <c r="G49" s="25" t="str">
        <f t="shared" si="5"/>
        <v>USD25</v>
      </c>
      <c r="H49" s="31">
        <f t="shared" si="2"/>
        <v>0.9297</v>
      </c>
      <c r="O49" s="7">
        <v>2023</v>
      </c>
      <c r="P49" s="32">
        <f t="shared" si="3"/>
        <v>1.1224308013916</v>
      </c>
      <c r="T49" s="28" t="s">
        <v>19</v>
      </c>
      <c r="U49" s="28" t="s">
        <v>20</v>
      </c>
      <c r="V49" s="28">
        <v>1994</v>
      </c>
      <c r="W49" s="28">
        <v>0.67265796661377</v>
      </c>
    </row>
    <row r="50" ht="14.5" spans="4:23">
      <c r="D50" s="25" t="s">
        <v>21</v>
      </c>
      <c r="G50" s="25" t="str">
        <f t="shared" ref="G50:G85" si="6">G7</f>
        <v>USD83</v>
      </c>
      <c r="H50" s="31">
        <f>$O$6</f>
        <v>0.07</v>
      </c>
      <c r="O50" s="7">
        <v>2024</v>
      </c>
      <c r="P50" s="32">
        <f t="shared" si="3"/>
        <v>1.14128732681274</v>
      </c>
      <c r="T50" s="28" t="s">
        <v>19</v>
      </c>
      <c r="U50" s="28" t="s">
        <v>20</v>
      </c>
      <c r="V50" s="28">
        <v>1995</v>
      </c>
      <c r="W50" s="28">
        <v>0.686780393123627</v>
      </c>
    </row>
    <row r="51" ht="14.5" spans="4:23">
      <c r="D51" s="25" t="s">
        <v>21</v>
      </c>
      <c r="G51" s="25" t="str">
        <f t="shared" si="6"/>
        <v>USD84</v>
      </c>
      <c r="H51" s="31">
        <f t="shared" ref="H51:H92" si="7">$O$6</f>
        <v>0.07</v>
      </c>
      <c r="O51" s="7">
        <v>2025</v>
      </c>
      <c r="P51" s="32">
        <f t="shared" si="3"/>
        <v>1.16506481170654</v>
      </c>
      <c r="T51" s="28" t="s">
        <v>19</v>
      </c>
      <c r="U51" s="28" t="s">
        <v>20</v>
      </c>
      <c r="V51" s="28">
        <v>1996</v>
      </c>
      <c r="W51" s="28">
        <v>0.699335396289825</v>
      </c>
    </row>
    <row r="52" spans="4:23">
      <c r="D52" s="25" t="s">
        <v>21</v>
      </c>
      <c r="G52" s="25" t="str">
        <f t="shared" si="6"/>
        <v>USD85</v>
      </c>
      <c r="H52" s="31">
        <f t="shared" si="7"/>
        <v>0.07</v>
      </c>
      <c r="T52" s="28" t="s">
        <v>19</v>
      </c>
      <c r="U52" s="28" t="s">
        <v>20</v>
      </c>
      <c r="V52" s="28">
        <v>1997</v>
      </c>
      <c r="W52" s="28">
        <v>0.71145087480545</v>
      </c>
    </row>
    <row r="53" spans="4:23">
      <c r="D53" s="25" t="s">
        <v>21</v>
      </c>
      <c r="G53" s="25" t="str">
        <f t="shared" si="6"/>
        <v>USD86</v>
      </c>
      <c r="H53" s="31">
        <f t="shared" si="7"/>
        <v>0.07</v>
      </c>
      <c r="T53" s="28" t="s">
        <v>19</v>
      </c>
      <c r="U53" s="28" t="s">
        <v>20</v>
      </c>
      <c r="V53" s="28">
        <v>1998</v>
      </c>
      <c r="W53" s="28">
        <v>0.719296872615814</v>
      </c>
    </row>
    <row r="54" spans="4:23">
      <c r="D54" s="25" t="s">
        <v>21</v>
      </c>
      <c r="G54" s="25" t="str">
        <f t="shared" si="6"/>
        <v>USD87</v>
      </c>
      <c r="H54" s="31">
        <f t="shared" si="7"/>
        <v>0.07</v>
      </c>
      <c r="T54" s="28" t="s">
        <v>19</v>
      </c>
      <c r="U54" s="28" t="s">
        <v>20</v>
      </c>
      <c r="V54" s="28">
        <v>1999</v>
      </c>
      <c r="W54" s="28">
        <v>0.729613304138184</v>
      </c>
    </row>
    <row r="55" spans="4:23">
      <c r="D55" s="25" t="s">
        <v>21</v>
      </c>
      <c r="G55" s="25" t="str">
        <f t="shared" si="6"/>
        <v>USD88</v>
      </c>
      <c r="H55" s="31">
        <f t="shared" si="7"/>
        <v>0.07</v>
      </c>
      <c r="T55" s="28" t="s">
        <v>19</v>
      </c>
      <c r="U55" s="28" t="s">
        <v>20</v>
      </c>
      <c r="V55" s="28">
        <v>2000</v>
      </c>
      <c r="W55" s="28">
        <v>0.746074616909027</v>
      </c>
    </row>
    <row r="56" spans="4:23">
      <c r="D56" s="25" t="s">
        <v>21</v>
      </c>
      <c r="G56" s="25" t="str">
        <f t="shared" si="6"/>
        <v>USD89</v>
      </c>
      <c r="H56" s="31">
        <f t="shared" si="7"/>
        <v>0.07</v>
      </c>
    </row>
    <row r="57" spans="4:23">
      <c r="D57" s="25" t="s">
        <v>21</v>
      </c>
      <c r="G57" s="25" t="str">
        <f t="shared" si="6"/>
        <v>USD90</v>
      </c>
      <c r="H57" s="31">
        <f t="shared" si="7"/>
        <v>0.07</v>
      </c>
    </row>
    <row r="58" spans="4:23">
      <c r="D58" s="25" t="s">
        <v>21</v>
      </c>
      <c r="G58" s="25" t="str">
        <f t="shared" si="6"/>
        <v>USD91</v>
      </c>
      <c r="H58" s="31">
        <f t="shared" si="7"/>
        <v>0.07</v>
      </c>
    </row>
    <row r="59" spans="4:23">
      <c r="D59" s="25" t="s">
        <v>21</v>
      </c>
      <c r="G59" s="25" t="str">
        <f t="shared" si="6"/>
        <v>USD92</v>
      </c>
      <c r="H59" s="31">
        <f t="shared" si="7"/>
        <v>0.07</v>
      </c>
    </row>
    <row r="60" spans="4:23">
      <c r="D60" s="25" t="s">
        <v>21</v>
      </c>
      <c r="G60" s="25" t="str">
        <f t="shared" si="6"/>
        <v>USD93</v>
      </c>
      <c r="H60" s="31">
        <f t="shared" si="7"/>
        <v>0.07</v>
      </c>
    </row>
    <row r="61" spans="4:23">
      <c r="D61" s="25" t="s">
        <v>21</v>
      </c>
      <c r="G61" s="25" t="str">
        <f t="shared" si="6"/>
        <v>USD94</v>
      </c>
      <c r="H61" s="31">
        <f t="shared" si="7"/>
        <v>0.07</v>
      </c>
    </row>
    <row r="62" spans="4:23">
      <c r="D62" s="25" t="s">
        <v>21</v>
      </c>
      <c r="G62" s="25" t="str">
        <f t="shared" si="6"/>
        <v>USD95</v>
      </c>
      <c r="H62" s="31">
        <f t="shared" si="7"/>
        <v>0.07</v>
      </c>
    </row>
    <row r="63" spans="4:23">
      <c r="D63" s="25" t="s">
        <v>21</v>
      </c>
      <c r="G63" s="25" t="str">
        <f t="shared" si="6"/>
        <v>USD96</v>
      </c>
      <c r="H63" s="31">
        <f t="shared" si="7"/>
        <v>0.07</v>
      </c>
    </row>
    <row r="64" spans="4:23">
      <c r="D64" s="25" t="s">
        <v>21</v>
      </c>
      <c r="G64" s="25" t="str">
        <f t="shared" si="6"/>
        <v>USD97</v>
      </c>
      <c r="H64" s="31">
        <f t="shared" si="7"/>
        <v>0.07</v>
      </c>
    </row>
    <row r="65" spans="4:8">
      <c r="D65" s="25" t="s">
        <v>21</v>
      </c>
      <c r="G65" s="25" t="str">
        <f t="shared" si="6"/>
        <v>USD98</v>
      </c>
      <c r="H65" s="31">
        <f t="shared" si="7"/>
        <v>0.07</v>
      </c>
    </row>
    <row r="66" spans="4:8">
      <c r="D66" s="25" t="s">
        <v>21</v>
      </c>
      <c r="G66" s="25" t="str">
        <f t="shared" si="6"/>
        <v>USD99</v>
      </c>
      <c r="H66" s="31">
        <f t="shared" si="7"/>
        <v>0.07</v>
      </c>
    </row>
    <row r="67" spans="4:8">
      <c r="D67" s="25" t="s">
        <v>21</v>
      </c>
      <c r="G67" s="25" t="str">
        <f t="shared" si="6"/>
        <v>USD00</v>
      </c>
      <c r="H67" s="31">
        <f t="shared" si="7"/>
        <v>0.07</v>
      </c>
    </row>
    <row r="68" spans="4:8">
      <c r="D68" s="25" t="s">
        <v>21</v>
      </c>
      <c r="G68" s="25" t="str">
        <f t="shared" si="6"/>
        <v>USD01</v>
      </c>
      <c r="H68" s="31">
        <f t="shared" si="7"/>
        <v>0.07</v>
      </c>
    </row>
    <row r="69" spans="4:8">
      <c r="D69" s="25" t="s">
        <v>21</v>
      </c>
      <c r="G69" s="25" t="str">
        <f t="shared" si="6"/>
        <v>USD02</v>
      </c>
      <c r="H69" s="31">
        <f t="shared" si="7"/>
        <v>0.07</v>
      </c>
    </row>
    <row r="70" spans="4:8">
      <c r="D70" s="25" t="s">
        <v>21</v>
      </c>
      <c r="G70" s="25" t="str">
        <f t="shared" si="6"/>
        <v>USD03</v>
      </c>
      <c r="H70" s="31">
        <f t="shared" si="7"/>
        <v>0.07</v>
      </c>
    </row>
    <row r="71" spans="4:8">
      <c r="D71" s="25" t="s">
        <v>21</v>
      </c>
      <c r="G71" s="25" t="str">
        <f t="shared" si="6"/>
        <v>USD04</v>
      </c>
      <c r="H71" s="31">
        <f t="shared" si="7"/>
        <v>0.07</v>
      </c>
    </row>
    <row r="72" spans="4:8">
      <c r="D72" s="25" t="s">
        <v>21</v>
      </c>
      <c r="G72" s="25" t="str">
        <f t="shared" si="6"/>
        <v>USD05</v>
      </c>
      <c r="H72" s="31">
        <f t="shared" si="7"/>
        <v>0.07</v>
      </c>
    </row>
    <row r="73" spans="4:8">
      <c r="D73" s="25" t="s">
        <v>21</v>
      </c>
      <c r="G73" s="25" t="str">
        <f t="shared" si="6"/>
        <v>USD06</v>
      </c>
      <c r="H73" s="31">
        <f t="shared" si="7"/>
        <v>0.07</v>
      </c>
    </row>
    <row r="74" spans="4:8">
      <c r="D74" s="25" t="s">
        <v>21</v>
      </c>
      <c r="G74" s="25" t="str">
        <f t="shared" si="6"/>
        <v>USD07</v>
      </c>
      <c r="H74" s="31">
        <f t="shared" si="7"/>
        <v>0.07</v>
      </c>
    </row>
    <row r="75" spans="4:8">
      <c r="D75" s="25" t="s">
        <v>21</v>
      </c>
      <c r="G75" s="25" t="str">
        <f t="shared" si="6"/>
        <v>USD08</v>
      </c>
      <c r="H75" s="31">
        <f t="shared" si="7"/>
        <v>0.07</v>
      </c>
    </row>
    <row r="76" spans="4:8">
      <c r="D76" s="25" t="s">
        <v>21</v>
      </c>
      <c r="G76" s="25" t="str">
        <f t="shared" si="6"/>
        <v>USD09</v>
      </c>
      <c r="H76" s="31">
        <f t="shared" si="7"/>
        <v>0.07</v>
      </c>
    </row>
    <row r="77" spans="4:8">
      <c r="D77" s="25" t="s">
        <v>21</v>
      </c>
      <c r="G77" s="25" t="str">
        <f t="shared" si="6"/>
        <v>USD10</v>
      </c>
      <c r="H77" s="31">
        <f t="shared" si="7"/>
        <v>0.07</v>
      </c>
    </row>
    <row r="78" spans="4:8">
      <c r="D78" s="25" t="s">
        <v>21</v>
      </c>
      <c r="G78" s="25" t="str">
        <f t="shared" si="6"/>
        <v>USD11</v>
      </c>
      <c r="H78" s="31">
        <f t="shared" si="7"/>
        <v>0.07</v>
      </c>
    </row>
    <row r="79" spans="4:8">
      <c r="D79" s="25" t="s">
        <v>21</v>
      </c>
      <c r="G79" s="25" t="str">
        <f t="shared" si="6"/>
        <v>USD12</v>
      </c>
      <c r="H79" s="31">
        <f t="shared" si="7"/>
        <v>0.07</v>
      </c>
    </row>
    <row r="80" spans="4:8">
      <c r="D80" s="25" t="s">
        <v>21</v>
      </c>
      <c r="G80" s="25" t="str">
        <f t="shared" si="6"/>
        <v>USD13</v>
      </c>
      <c r="H80" s="31">
        <f t="shared" si="7"/>
        <v>0.07</v>
      </c>
    </row>
    <row r="81" spans="4:8">
      <c r="D81" s="25" t="s">
        <v>21</v>
      </c>
      <c r="G81" s="25" t="str">
        <f t="shared" si="6"/>
        <v>USD14</v>
      </c>
      <c r="H81" s="31">
        <f t="shared" si="7"/>
        <v>0.07</v>
      </c>
    </row>
    <row r="82" spans="4:8">
      <c r="D82" s="25" t="s">
        <v>21</v>
      </c>
      <c r="G82" s="25" t="str">
        <f t="shared" si="6"/>
        <v>USD15</v>
      </c>
      <c r="H82" s="31">
        <f t="shared" si="7"/>
        <v>0.07</v>
      </c>
    </row>
    <row r="83" spans="4:8">
      <c r="D83" s="25" t="s">
        <v>21</v>
      </c>
      <c r="G83" s="25" t="str">
        <f t="shared" si="6"/>
        <v>USD16</v>
      </c>
      <c r="H83" s="31">
        <f t="shared" si="7"/>
        <v>0.07</v>
      </c>
    </row>
    <row r="84" spans="4:8">
      <c r="D84" s="25" t="s">
        <v>21</v>
      </c>
      <c r="G84" s="25" t="str">
        <f t="shared" si="6"/>
        <v>USD17</v>
      </c>
      <c r="H84" s="31">
        <f t="shared" si="7"/>
        <v>0.07</v>
      </c>
    </row>
    <row r="85" spans="4:8">
      <c r="D85" s="25" t="s">
        <v>21</v>
      </c>
      <c r="G85" s="25" t="str">
        <f t="shared" si="6"/>
        <v>USD18</v>
      </c>
      <c r="H85" s="31">
        <f t="shared" si="7"/>
        <v>0.07</v>
      </c>
    </row>
    <row r="86" spans="4:8">
      <c r="D86" s="25" t="s">
        <v>21</v>
      </c>
      <c r="G86" s="25" t="str">
        <f t="shared" ref="G86:G92" si="8">G43</f>
        <v>USD19</v>
      </c>
      <c r="H86" s="31">
        <f t="shared" si="7"/>
        <v>0.07</v>
      </c>
    </row>
    <row r="87" spans="4:8">
      <c r="D87" s="25" t="s">
        <v>21</v>
      </c>
      <c r="G87" s="25" t="str">
        <f t="shared" si="8"/>
        <v>USD20</v>
      </c>
      <c r="H87" s="31">
        <f t="shared" si="7"/>
        <v>0.07</v>
      </c>
    </row>
    <row r="88" spans="4:8">
      <c r="D88" s="25" t="s">
        <v>21</v>
      </c>
      <c r="G88" s="25" t="str">
        <f t="shared" si="8"/>
        <v>USD21</v>
      </c>
      <c r="H88" s="31">
        <f t="shared" si="7"/>
        <v>0.07</v>
      </c>
    </row>
    <row r="89" spans="4:8">
      <c r="D89" s="25" t="s">
        <v>21</v>
      </c>
      <c r="G89" s="25" t="str">
        <f t="shared" si="8"/>
        <v>USD22</v>
      </c>
      <c r="H89" s="31">
        <f t="shared" si="7"/>
        <v>0.07</v>
      </c>
    </row>
    <row r="90" spans="4:8">
      <c r="D90" s="25" t="s">
        <v>21</v>
      </c>
      <c r="G90" s="25" t="str">
        <f t="shared" si="8"/>
        <v>USD23</v>
      </c>
      <c r="H90" s="31">
        <f t="shared" si="7"/>
        <v>0.07</v>
      </c>
    </row>
    <row r="91" spans="4:8">
      <c r="D91" s="25" t="s">
        <v>21</v>
      </c>
      <c r="G91" s="25" t="str">
        <f t="shared" si="8"/>
        <v>USD24</v>
      </c>
      <c r="H91" s="31">
        <f t="shared" si="7"/>
        <v>0.07</v>
      </c>
    </row>
    <row r="92" spans="4:8">
      <c r="D92" s="25" t="s">
        <v>21</v>
      </c>
      <c r="G92" s="25" t="str">
        <f t="shared" si="8"/>
        <v>USD25</v>
      </c>
      <c r="H92" s="31">
        <f t="shared" si="7"/>
        <v>0.07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2"/>
  <sheetViews>
    <sheetView tabSelected="1" zoomScale="62" zoomScaleNormal="62" workbookViewId="0">
      <selection activeCell="A1" sqref="A1"/>
    </sheetView>
  </sheetViews>
  <sheetFormatPr defaultColWidth="9" defaultRowHeight="14.5"/>
  <cols>
    <col min="1" max="1" width="5.13636363636364" customWidth="1"/>
    <col min="2" max="2" width="21.8636363636364" customWidth="1"/>
    <col min="3" max="3" width="20.8636363636364" customWidth="1"/>
    <col min="4" max="4" width="6.2" customWidth="1"/>
    <col min="5" max="5" width="8.46363636363636" customWidth="1"/>
    <col min="7" max="7" width="21.8636363636364" customWidth="1"/>
    <col min="8" max="8" width="14.6636363636364" customWidth="1"/>
    <col min="9" max="9" width="6.2" customWidth="1"/>
    <col min="11" max="11" width="5.13636363636364" customWidth="1"/>
    <col min="12" max="12" width="22.6636363636364" customWidth="1"/>
    <col min="13" max="13" width="13.2" customWidth="1"/>
    <col min="14" max="14" width="6.2" customWidth="1"/>
    <col min="15" max="15" width="8.46363636363636" customWidth="1"/>
    <col min="17" max="17" width="22.6636363636364" customWidth="1"/>
    <col min="18" max="18" width="15.4636363636364" customWidth="1"/>
    <col min="19" max="19" width="6.2" customWidth="1"/>
    <col min="22" max="22" width="5.13636363636364" customWidth="1"/>
    <col min="23" max="23" width="22.2" customWidth="1"/>
    <col min="24" max="24" width="12.8" customWidth="1"/>
    <col min="25" max="25" width="6.2" customWidth="1"/>
    <col min="26" max="26" width="8.46363636363636" customWidth="1"/>
    <col min="28" max="28" width="22.2" customWidth="1"/>
    <col min="29" max="29" width="15.1363636363636" customWidth="1"/>
    <col min="30" max="30" width="6.2" customWidth="1"/>
  </cols>
  <sheetData>
    <row r="1" spans="1:30">
      <c r="A1" t="s">
        <v>26</v>
      </c>
      <c r="C1" t="s">
        <v>27</v>
      </c>
      <c r="K1" t="s">
        <v>28</v>
      </c>
      <c r="V1" t="s">
        <v>29</v>
      </c>
    </row>
    <row r="3" spans="1:30">
      <c r="C3" t="s">
        <v>30</v>
      </c>
      <c r="G3" t="s">
        <v>31</v>
      </c>
      <c r="M3" t="s">
        <v>30</v>
      </c>
      <c r="Q3" t="s">
        <v>31</v>
      </c>
      <c r="X3" t="s">
        <v>30</v>
      </c>
      <c r="AB3" t="s">
        <v>31</v>
      </c>
    </row>
    <row r="4" spans="1:30">
      <c r="A4" t="s">
        <v>32</v>
      </c>
      <c r="B4" t="s">
        <v>33</v>
      </c>
      <c r="C4" t="s">
        <v>34</v>
      </c>
      <c r="D4" t="s">
        <v>35</v>
      </c>
      <c r="E4" t="s">
        <v>36</v>
      </c>
      <c r="G4" t="str">
        <f>B4</f>
        <v>uc_n</v>
      </c>
      <c r="H4" t="str">
        <f t="shared" ref="H4:I4" si="0">C4</f>
        <v>process</v>
      </c>
      <c r="I4" t="str">
        <f t="shared" si="0"/>
        <v>uc_cap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Q4" t="str">
        <f>L4</f>
        <v>uc_n</v>
      </c>
      <c r="R4" t="str">
        <f t="shared" ref="R4:S4" si="1">M4</f>
        <v>process</v>
      </c>
      <c r="S4" t="str">
        <f t="shared" si="1"/>
        <v>uc_cap</v>
      </c>
      <c r="V4" t="s">
        <v>32</v>
      </c>
      <c r="W4" t="s">
        <v>33</v>
      </c>
      <c r="X4" t="s">
        <v>34</v>
      </c>
      <c r="Y4" t="s">
        <v>35</v>
      </c>
      <c r="Z4" t="s">
        <v>36</v>
      </c>
      <c r="AB4" t="str">
        <f>W4</f>
        <v>uc_n</v>
      </c>
      <c r="AC4" t="str">
        <f t="shared" ref="AC4:AD4" si="2">X4</f>
        <v>process</v>
      </c>
      <c r="AD4" t="str">
        <f t="shared" si="2"/>
        <v>uc_cap</v>
      </c>
    </row>
    <row r="5" spans="1:30">
      <c r="A5" t="s">
        <v>37</v>
      </c>
      <c r="B5" t="str">
        <f>"UCE_elcaggCap_"&amp;A$1&amp;"_"&amp;A5</f>
        <v>UCE_elcaggCap_spv_AFG</v>
      </c>
      <c r="C5" t="str">
        <f t="shared" ref="C5:C68" si="3">"e?_spv_"&amp;$A5&amp;"*"</f>
        <v>e?_spv_AFG*</v>
      </c>
      <c r="D5">
        <v>1</v>
      </c>
      <c r="E5">
        <v>2</v>
      </c>
      <c r="G5" t="str">
        <f>B5</f>
        <v>UCE_elcaggCap_spv_AFG</v>
      </c>
      <c r="H5" t="str">
        <f>"elcagg_spv_"&amp;$A5</f>
        <v>elcagg_spv_AFG</v>
      </c>
      <c r="I5">
        <v>-1</v>
      </c>
      <c r="K5" t="s">
        <v>37</v>
      </c>
      <c r="L5" t="str">
        <f>"UCE_elcaggCap_"&amp;K$1&amp;"_"&amp;K5</f>
        <v>UCE_elcaggCap_won_AFG</v>
      </c>
      <c r="M5" t="str">
        <f t="shared" ref="M5:M68" si="4">"e?_won_"&amp;$K5&amp;"*"</f>
        <v>e?_won_AFG*</v>
      </c>
      <c r="N5">
        <v>1</v>
      </c>
      <c r="O5">
        <v>2</v>
      </c>
      <c r="Q5" t="str">
        <f>L5</f>
        <v>UCE_elcaggCap_won_AFG</v>
      </c>
      <c r="R5" t="str">
        <f>"elcagg_won_"&amp;$K5</f>
        <v>elcagg_won_AFG</v>
      </c>
      <c r="S5">
        <v>-1</v>
      </c>
      <c r="V5" t="s">
        <v>38</v>
      </c>
      <c r="W5" t="str">
        <f>"UCE_elcaggCap_"&amp;V$1&amp;"_"&amp;V5</f>
        <v>UCE_elcaggCap_wof_AGO</v>
      </c>
      <c r="X5" t="str">
        <f t="shared" ref="X5:X68" si="5">"e?_wof_"&amp;$V5&amp;"*"</f>
        <v>e?_wof_AGO*</v>
      </c>
      <c r="Y5">
        <v>1</v>
      </c>
      <c r="Z5">
        <v>2</v>
      </c>
      <c r="AB5" t="str">
        <f>W5</f>
        <v>UCE_elcaggCap_wof_AGO</v>
      </c>
      <c r="AC5" t="str">
        <f t="shared" ref="AC5:AC68" si="6">"elcagg_wof_"&amp;$V5</f>
        <v>elcagg_wof_AGO</v>
      </c>
      <c r="AD5">
        <v>-1</v>
      </c>
    </row>
    <row r="6" spans="1:30">
      <c r="A6" t="s">
        <v>38</v>
      </c>
      <c r="B6" t="str">
        <f t="shared" ref="B6:B69" si="7">"UCE_elcaggCap_"&amp;A$1&amp;"_"&amp;A6</f>
        <v>UCE_elcaggCap_spv_AGO</v>
      </c>
      <c r="C6" t="str">
        <f t="shared" si="3"/>
        <v>e?_spv_AGO*</v>
      </c>
      <c r="D6">
        <v>1</v>
      </c>
      <c r="E6">
        <v>2</v>
      </c>
      <c r="G6" t="str">
        <f t="shared" ref="G6:G69" si="8">B6</f>
        <v>UCE_elcaggCap_spv_AGO</v>
      </c>
      <c r="H6" t="str">
        <f t="shared" ref="H6:H69" si="9">"elcagg_spv_"&amp;$A6</f>
        <v>elcagg_spv_AGO</v>
      </c>
      <c r="I6">
        <v>-1</v>
      </c>
      <c r="K6" t="s">
        <v>38</v>
      </c>
      <c r="L6" t="str">
        <f t="shared" ref="L6:L69" si="10">"UCE_elcaggCap_"&amp;K$1&amp;"_"&amp;K6</f>
        <v>UCE_elcaggCap_won_AGO</v>
      </c>
      <c r="M6" t="str">
        <f t="shared" si="4"/>
        <v>e?_won_AGO*</v>
      </c>
      <c r="N6">
        <v>1</v>
      </c>
      <c r="O6">
        <v>2</v>
      </c>
      <c r="Q6" t="str">
        <f t="shared" ref="Q6:Q69" si="11">L6</f>
        <v>UCE_elcaggCap_won_AGO</v>
      </c>
      <c r="R6" t="str">
        <f t="shared" ref="R6:R69" si="12">"elcagg_won_"&amp;$K6</f>
        <v>elcagg_won_AGO</v>
      </c>
      <c r="S6">
        <v>-1</v>
      </c>
      <c r="V6" t="s">
        <v>39</v>
      </c>
      <c r="W6" t="str">
        <f t="shared" ref="W6:W69" si="13">"UCE_elcaggCap_"&amp;V$1&amp;"_"&amp;V6</f>
        <v>UCE_elcaggCap_wof_ALB</v>
      </c>
      <c r="X6" t="str">
        <f t="shared" si="5"/>
        <v>e?_wof_ALB*</v>
      </c>
      <c r="Y6">
        <v>1</v>
      </c>
      <c r="Z6">
        <v>2</v>
      </c>
      <c r="AB6" t="str">
        <f t="shared" ref="AB6:AB69" si="14">W6</f>
        <v>UCE_elcaggCap_wof_ALB</v>
      </c>
      <c r="AC6" t="str">
        <f t="shared" si="6"/>
        <v>elcagg_wof_ALB</v>
      </c>
      <c r="AD6">
        <v>-1</v>
      </c>
    </row>
    <row r="7" spans="1:30">
      <c r="A7" t="s">
        <v>39</v>
      </c>
      <c r="B7" t="str">
        <f t="shared" si="7"/>
        <v>UCE_elcaggCap_spv_ALB</v>
      </c>
      <c r="C7" t="str">
        <f t="shared" si="3"/>
        <v>e?_spv_ALB*</v>
      </c>
      <c r="D7">
        <v>1</v>
      </c>
      <c r="E7">
        <v>2</v>
      </c>
      <c r="G7" t="str">
        <f t="shared" si="8"/>
        <v>UCE_elcaggCap_spv_ALB</v>
      </c>
      <c r="H7" t="str">
        <f t="shared" si="9"/>
        <v>elcagg_spv_ALB</v>
      </c>
      <c r="I7">
        <v>-1</v>
      </c>
      <c r="K7" t="s">
        <v>39</v>
      </c>
      <c r="L7" t="str">
        <f t="shared" si="10"/>
        <v>UCE_elcaggCap_won_ALB</v>
      </c>
      <c r="M7" t="str">
        <f t="shared" si="4"/>
        <v>e?_won_ALB*</v>
      </c>
      <c r="N7">
        <v>1</v>
      </c>
      <c r="O7">
        <v>2</v>
      </c>
      <c r="Q7" t="str">
        <f t="shared" si="11"/>
        <v>UCE_elcaggCap_won_ALB</v>
      </c>
      <c r="R7" t="str">
        <f t="shared" si="12"/>
        <v>elcagg_won_ALB</v>
      </c>
      <c r="S7">
        <v>-1</v>
      </c>
      <c r="V7" t="s">
        <v>40</v>
      </c>
      <c r="W7" t="str">
        <f t="shared" si="13"/>
        <v>UCE_elcaggCap_wof_ARE</v>
      </c>
      <c r="X7" t="str">
        <f t="shared" si="5"/>
        <v>e?_wof_ARE*</v>
      </c>
      <c r="Y7">
        <v>1</v>
      </c>
      <c r="Z7">
        <v>2</v>
      </c>
      <c r="AB7" t="str">
        <f t="shared" si="14"/>
        <v>UCE_elcaggCap_wof_ARE</v>
      </c>
      <c r="AC7" t="str">
        <f t="shared" si="6"/>
        <v>elcagg_wof_ARE</v>
      </c>
      <c r="AD7">
        <v>-1</v>
      </c>
    </row>
    <row r="8" spans="1:30">
      <c r="A8" t="s">
        <v>40</v>
      </c>
      <c r="B8" t="str">
        <f t="shared" si="7"/>
        <v>UCE_elcaggCap_spv_ARE</v>
      </c>
      <c r="C8" t="str">
        <f t="shared" si="3"/>
        <v>e?_spv_ARE*</v>
      </c>
      <c r="D8">
        <v>1</v>
      </c>
      <c r="E8">
        <v>2</v>
      </c>
      <c r="G8" t="str">
        <f t="shared" si="8"/>
        <v>UCE_elcaggCap_spv_ARE</v>
      </c>
      <c r="H8" t="str">
        <f t="shared" si="9"/>
        <v>elcagg_spv_ARE</v>
      </c>
      <c r="I8">
        <v>-1</v>
      </c>
      <c r="K8" t="s">
        <v>40</v>
      </c>
      <c r="L8" t="str">
        <f t="shared" si="10"/>
        <v>UCE_elcaggCap_won_ARE</v>
      </c>
      <c r="M8" t="str">
        <f t="shared" si="4"/>
        <v>e?_won_ARE*</v>
      </c>
      <c r="N8">
        <v>1</v>
      </c>
      <c r="O8">
        <v>2</v>
      </c>
      <c r="Q8" t="str">
        <f t="shared" si="11"/>
        <v>UCE_elcaggCap_won_ARE</v>
      </c>
      <c r="R8" t="str">
        <f t="shared" si="12"/>
        <v>elcagg_won_ARE</v>
      </c>
      <c r="S8">
        <v>-1</v>
      </c>
      <c r="V8" t="s">
        <v>41</v>
      </c>
      <c r="W8" t="str">
        <f t="shared" si="13"/>
        <v>UCE_elcaggCap_wof_ARG</v>
      </c>
      <c r="X8" t="str">
        <f t="shared" si="5"/>
        <v>e?_wof_ARG*</v>
      </c>
      <c r="Y8">
        <v>1</v>
      </c>
      <c r="Z8">
        <v>2</v>
      </c>
      <c r="AB8" t="str">
        <f t="shared" si="14"/>
        <v>UCE_elcaggCap_wof_ARG</v>
      </c>
      <c r="AC8" t="str">
        <f t="shared" si="6"/>
        <v>elcagg_wof_ARG</v>
      </c>
      <c r="AD8">
        <v>-1</v>
      </c>
    </row>
    <row r="9" spans="1:30">
      <c r="A9" t="s">
        <v>41</v>
      </c>
      <c r="B9" t="str">
        <f t="shared" si="7"/>
        <v>UCE_elcaggCap_spv_ARG</v>
      </c>
      <c r="C9" t="str">
        <f t="shared" si="3"/>
        <v>e?_spv_ARG*</v>
      </c>
      <c r="D9">
        <v>1</v>
      </c>
      <c r="E9">
        <v>2</v>
      </c>
      <c r="G9" t="str">
        <f t="shared" si="8"/>
        <v>UCE_elcaggCap_spv_ARG</v>
      </c>
      <c r="H9" t="str">
        <f t="shared" si="9"/>
        <v>elcagg_spv_ARG</v>
      </c>
      <c r="I9">
        <v>-1</v>
      </c>
      <c r="K9" t="s">
        <v>41</v>
      </c>
      <c r="L9" t="str">
        <f t="shared" si="10"/>
        <v>UCE_elcaggCap_won_ARG</v>
      </c>
      <c r="M9" t="str">
        <f t="shared" si="4"/>
        <v>e?_won_ARG*</v>
      </c>
      <c r="N9">
        <v>1</v>
      </c>
      <c r="O9">
        <v>2</v>
      </c>
      <c r="Q9" t="str">
        <f t="shared" si="11"/>
        <v>UCE_elcaggCap_won_ARG</v>
      </c>
      <c r="R9" t="str">
        <f t="shared" si="12"/>
        <v>elcagg_won_ARG</v>
      </c>
      <c r="S9">
        <v>-1</v>
      </c>
      <c r="V9" t="s">
        <v>42</v>
      </c>
      <c r="W9" t="str">
        <f t="shared" si="13"/>
        <v>UCE_elcaggCap_wof_AUS</v>
      </c>
      <c r="X9" t="str">
        <f t="shared" si="5"/>
        <v>e?_wof_AUS*</v>
      </c>
      <c r="Y9">
        <v>1</v>
      </c>
      <c r="Z9">
        <v>2</v>
      </c>
      <c r="AB9" t="str">
        <f t="shared" si="14"/>
        <v>UCE_elcaggCap_wof_AUS</v>
      </c>
      <c r="AC9" t="str">
        <f t="shared" si="6"/>
        <v>elcagg_wof_AUS</v>
      </c>
      <c r="AD9">
        <v>-1</v>
      </c>
    </row>
    <row r="10" spans="1:30">
      <c r="A10" t="s">
        <v>43</v>
      </c>
      <c r="B10" t="str">
        <f t="shared" si="7"/>
        <v>UCE_elcaggCap_spv_ARM</v>
      </c>
      <c r="C10" t="str">
        <f t="shared" si="3"/>
        <v>e?_spv_ARM*</v>
      </c>
      <c r="D10">
        <v>1</v>
      </c>
      <c r="E10">
        <v>2</v>
      </c>
      <c r="G10" t="str">
        <f t="shared" si="8"/>
        <v>UCE_elcaggCap_spv_ARM</v>
      </c>
      <c r="H10" t="str">
        <f t="shared" si="9"/>
        <v>elcagg_spv_ARM</v>
      </c>
      <c r="I10">
        <v>-1</v>
      </c>
      <c r="K10" t="s">
        <v>43</v>
      </c>
      <c r="L10" t="str">
        <f t="shared" si="10"/>
        <v>UCE_elcaggCap_won_ARM</v>
      </c>
      <c r="M10" t="str">
        <f t="shared" si="4"/>
        <v>e?_won_ARM*</v>
      </c>
      <c r="N10">
        <v>1</v>
      </c>
      <c r="O10">
        <v>2</v>
      </c>
      <c r="Q10" t="str">
        <f t="shared" si="11"/>
        <v>UCE_elcaggCap_won_ARM</v>
      </c>
      <c r="R10" t="str">
        <f t="shared" si="12"/>
        <v>elcagg_won_ARM</v>
      </c>
      <c r="S10">
        <v>-1</v>
      </c>
      <c r="V10" t="s">
        <v>44</v>
      </c>
      <c r="W10" t="str">
        <f t="shared" si="13"/>
        <v>UCE_elcaggCap_wof_AZE</v>
      </c>
      <c r="X10" t="str">
        <f t="shared" si="5"/>
        <v>e?_wof_AZE*</v>
      </c>
      <c r="Y10">
        <v>1</v>
      </c>
      <c r="Z10">
        <v>2</v>
      </c>
      <c r="AB10" t="str">
        <f t="shared" si="14"/>
        <v>UCE_elcaggCap_wof_AZE</v>
      </c>
      <c r="AC10" t="str">
        <f t="shared" si="6"/>
        <v>elcagg_wof_AZE</v>
      </c>
      <c r="AD10">
        <v>-1</v>
      </c>
    </row>
    <row r="11" spans="1:30">
      <c r="A11" t="s">
        <v>42</v>
      </c>
      <c r="B11" t="str">
        <f t="shared" si="7"/>
        <v>UCE_elcaggCap_spv_AUS</v>
      </c>
      <c r="C11" t="str">
        <f t="shared" si="3"/>
        <v>e?_spv_AUS*</v>
      </c>
      <c r="D11">
        <v>1</v>
      </c>
      <c r="E11">
        <v>2</v>
      </c>
      <c r="G11" t="str">
        <f t="shared" si="8"/>
        <v>UCE_elcaggCap_spv_AUS</v>
      </c>
      <c r="H11" t="str">
        <f t="shared" si="9"/>
        <v>elcagg_spv_AUS</v>
      </c>
      <c r="I11">
        <v>-1</v>
      </c>
      <c r="K11" t="s">
        <v>42</v>
      </c>
      <c r="L11" t="str">
        <f t="shared" si="10"/>
        <v>UCE_elcaggCap_won_AUS</v>
      </c>
      <c r="M11" t="str">
        <f t="shared" si="4"/>
        <v>e?_won_AUS*</v>
      </c>
      <c r="N11">
        <v>1</v>
      </c>
      <c r="O11">
        <v>2</v>
      </c>
      <c r="Q11" t="str">
        <f t="shared" si="11"/>
        <v>UCE_elcaggCap_won_AUS</v>
      </c>
      <c r="R11" t="str">
        <f t="shared" si="12"/>
        <v>elcagg_won_AUS</v>
      </c>
      <c r="S11">
        <v>-1</v>
      </c>
      <c r="V11" t="s">
        <v>45</v>
      </c>
      <c r="W11" t="str">
        <f t="shared" si="13"/>
        <v>UCE_elcaggCap_wof_BEN</v>
      </c>
      <c r="X11" t="str">
        <f t="shared" si="5"/>
        <v>e?_wof_BEN*</v>
      </c>
      <c r="Y11">
        <v>1</v>
      </c>
      <c r="Z11">
        <v>2</v>
      </c>
      <c r="AB11" t="str">
        <f t="shared" si="14"/>
        <v>UCE_elcaggCap_wof_BEN</v>
      </c>
      <c r="AC11" t="str">
        <f t="shared" si="6"/>
        <v>elcagg_wof_BEN</v>
      </c>
      <c r="AD11">
        <v>-1</v>
      </c>
    </row>
    <row r="12" spans="1:30">
      <c r="A12" t="s">
        <v>46</v>
      </c>
      <c r="B12" t="str">
        <f t="shared" si="7"/>
        <v>UCE_elcaggCap_spv_AUT</v>
      </c>
      <c r="C12" t="str">
        <f t="shared" si="3"/>
        <v>e?_spv_AUT*</v>
      </c>
      <c r="D12">
        <v>1</v>
      </c>
      <c r="E12">
        <v>2</v>
      </c>
      <c r="G12" t="str">
        <f t="shared" si="8"/>
        <v>UCE_elcaggCap_spv_AUT</v>
      </c>
      <c r="H12" t="str">
        <f t="shared" si="9"/>
        <v>elcagg_spv_AUT</v>
      </c>
      <c r="I12">
        <v>-1</v>
      </c>
      <c r="K12" t="s">
        <v>46</v>
      </c>
      <c r="L12" t="str">
        <f t="shared" si="10"/>
        <v>UCE_elcaggCap_won_AUT</v>
      </c>
      <c r="M12" t="str">
        <f t="shared" si="4"/>
        <v>e?_won_AUT*</v>
      </c>
      <c r="N12">
        <v>1</v>
      </c>
      <c r="O12">
        <v>2</v>
      </c>
      <c r="Q12" t="str">
        <f t="shared" si="11"/>
        <v>UCE_elcaggCap_won_AUT</v>
      </c>
      <c r="R12" t="str">
        <f t="shared" si="12"/>
        <v>elcagg_won_AUT</v>
      </c>
      <c r="S12">
        <v>-1</v>
      </c>
      <c r="V12" t="s">
        <v>47</v>
      </c>
      <c r="W12" t="str">
        <f t="shared" si="13"/>
        <v>UCE_elcaggCap_wof_BGD</v>
      </c>
      <c r="X12" t="str">
        <f t="shared" si="5"/>
        <v>e?_wof_BGD*</v>
      </c>
      <c r="Y12">
        <v>1</v>
      </c>
      <c r="Z12">
        <v>2</v>
      </c>
      <c r="AB12" t="str">
        <f t="shared" si="14"/>
        <v>UCE_elcaggCap_wof_BGD</v>
      </c>
      <c r="AC12" t="str">
        <f t="shared" si="6"/>
        <v>elcagg_wof_BGD</v>
      </c>
      <c r="AD12">
        <v>-1</v>
      </c>
    </row>
    <row r="13" spans="1:30">
      <c r="A13" t="s">
        <v>44</v>
      </c>
      <c r="B13" t="str">
        <f t="shared" si="7"/>
        <v>UCE_elcaggCap_spv_AZE</v>
      </c>
      <c r="C13" t="str">
        <f t="shared" si="3"/>
        <v>e?_spv_AZE*</v>
      </c>
      <c r="D13">
        <v>1</v>
      </c>
      <c r="E13">
        <v>2</v>
      </c>
      <c r="G13" t="str">
        <f t="shared" si="8"/>
        <v>UCE_elcaggCap_spv_AZE</v>
      </c>
      <c r="H13" t="str">
        <f t="shared" si="9"/>
        <v>elcagg_spv_AZE</v>
      </c>
      <c r="I13">
        <v>-1</v>
      </c>
      <c r="K13" t="s">
        <v>44</v>
      </c>
      <c r="L13" t="str">
        <f t="shared" si="10"/>
        <v>UCE_elcaggCap_won_AZE</v>
      </c>
      <c r="M13" t="str">
        <f t="shared" si="4"/>
        <v>e?_won_AZE*</v>
      </c>
      <c r="N13">
        <v>1</v>
      </c>
      <c r="O13">
        <v>2</v>
      </c>
      <c r="Q13" t="str">
        <f t="shared" si="11"/>
        <v>UCE_elcaggCap_won_AZE</v>
      </c>
      <c r="R13" t="str">
        <f t="shared" si="12"/>
        <v>elcagg_won_AZE</v>
      </c>
      <c r="S13">
        <v>-1</v>
      </c>
      <c r="V13" t="s">
        <v>48</v>
      </c>
      <c r="W13" t="str">
        <f t="shared" si="13"/>
        <v>UCE_elcaggCap_wof_BGR</v>
      </c>
      <c r="X13" t="str">
        <f t="shared" si="5"/>
        <v>e?_wof_BGR*</v>
      </c>
      <c r="Y13">
        <v>1</v>
      </c>
      <c r="Z13">
        <v>2</v>
      </c>
      <c r="AB13" t="str">
        <f t="shared" si="14"/>
        <v>UCE_elcaggCap_wof_BGR</v>
      </c>
      <c r="AC13" t="str">
        <f t="shared" si="6"/>
        <v>elcagg_wof_BGR</v>
      </c>
      <c r="AD13">
        <v>-1</v>
      </c>
    </row>
    <row r="14" spans="1:30">
      <c r="A14" t="s">
        <v>49</v>
      </c>
      <c r="B14" t="str">
        <f t="shared" si="7"/>
        <v>UCE_elcaggCap_spv_BDI</v>
      </c>
      <c r="C14" t="str">
        <f t="shared" si="3"/>
        <v>e?_spv_BDI*</v>
      </c>
      <c r="D14">
        <v>1</v>
      </c>
      <c r="E14">
        <v>2</v>
      </c>
      <c r="G14" t="str">
        <f t="shared" si="8"/>
        <v>UCE_elcaggCap_spv_BDI</v>
      </c>
      <c r="H14" t="str">
        <f t="shared" si="9"/>
        <v>elcagg_spv_BDI</v>
      </c>
      <c r="I14">
        <v>-1</v>
      </c>
      <c r="K14" t="s">
        <v>49</v>
      </c>
      <c r="L14" t="str">
        <f t="shared" si="10"/>
        <v>UCE_elcaggCap_won_BDI</v>
      </c>
      <c r="M14" t="str">
        <f t="shared" si="4"/>
        <v>e?_won_BDI*</v>
      </c>
      <c r="N14">
        <v>1</v>
      </c>
      <c r="O14">
        <v>2</v>
      </c>
      <c r="Q14" t="str">
        <f t="shared" si="11"/>
        <v>UCE_elcaggCap_won_BDI</v>
      </c>
      <c r="R14" t="str">
        <f t="shared" si="12"/>
        <v>elcagg_won_BDI</v>
      </c>
      <c r="S14">
        <v>-1</v>
      </c>
      <c r="V14" t="s">
        <v>50</v>
      </c>
      <c r="W14" t="str">
        <f t="shared" si="13"/>
        <v>UCE_elcaggCap_wof_BRA</v>
      </c>
      <c r="X14" t="str">
        <f t="shared" si="5"/>
        <v>e?_wof_BRA*</v>
      </c>
      <c r="Y14">
        <v>1</v>
      </c>
      <c r="Z14">
        <v>2</v>
      </c>
      <c r="AB14" t="str">
        <f t="shared" si="14"/>
        <v>UCE_elcaggCap_wof_BRA</v>
      </c>
      <c r="AC14" t="str">
        <f t="shared" si="6"/>
        <v>elcagg_wof_BRA</v>
      </c>
      <c r="AD14">
        <v>-1</v>
      </c>
    </row>
    <row r="15" spans="1:30">
      <c r="A15" t="s">
        <v>51</v>
      </c>
      <c r="B15" t="str">
        <f t="shared" si="7"/>
        <v>UCE_elcaggCap_spv_BEL</v>
      </c>
      <c r="C15" t="str">
        <f t="shared" si="3"/>
        <v>e?_spv_BEL*</v>
      </c>
      <c r="D15">
        <v>1</v>
      </c>
      <c r="E15">
        <v>2</v>
      </c>
      <c r="G15" t="str">
        <f t="shared" si="8"/>
        <v>UCE_elcaggCap_spv_BEL</v>
      </c>
      <c r="H15" t="str">
        <f t="shared" si="9"/>
        <v>elcagg_spv_BEL</v>
      </c>
      <c r="I15">
        <v>-1</v>
      </c>
      <c r="K15" t="s">
        <v>51</v>
      </c>
      <c r="L15" t="str">
        <f t="shared" si="10"/>
        <v>UCE_elcaggCap_won_BEL</v>
      </c>
      <c r="M15" t="str">
        <f t="shared" si="4"/>
        <v>e?_won_BEL*</v>
      </c>
      <c r="N15">
        <v>1</v>
      </c>
      <c r="O15">
        <v>2</v>
      </c>
      <c r="Q15" t="str">
        <f t="shared" si="11"/>
        <v>UCE_elcaggCap_won_BEL</v>
      </c>
      <c r="R15" t="str">
        <f t="shared" si="12"/>
        <v>elcagg_won_BEL</v>
      </c>
      <c r="S15">
        <v>-1</v>
      </c>
      <c r="V15" t="s">
        <v>52</v>
      </c>
      <c r="W15" t="str">
        <f t="shared" si="13"/>
        <v>UCE_elcaggCap_wof_CAN</v>
      </c>
      <c r="X15" t="str">
        <f t="shared" si="5"/>
        <v>e?_wof_CAN*</v>
      </c>
      <c r="Y15">
        <v>1</v>
      </c>
      <c r="Z15">
        <v>2</v>
      </c>
      <c r="AB15" t="str">
        <f t="shared" si="14"/>
        <v>UCE_elcaggCap_wof_CAN</v>
      </c>
      <c r="AC15" t="str">
        <f t="shared" si="6"/>
        <v>elcagg_wof_CAN</v>
      </c>
      <c r="AD15">
        <v>-1</v>
      </c>
    </row>
    <row r="16" spans="1:30">
      <c r="A16" t="s">
        <v>45</v>
      </c>
      <c r="B16" t="str">
        <f t="shared" si="7"/>
        <v>UCE_elcaggCap_spv_BEN</v>
      </c>
      <c r="C16" t="str">
        <f t="shared" si="3"/>
        <v>e?_spv_BEN*</v>
      </c>
      <c r="D16">
        <v>1</v>
      </c>
      <c r="E16">
        <v>2</v>
      </c>
      <c r="G16" t="str">
        <f t="shared" si="8"/>
        <v>UCE_elcaggCap_spv_BEN</v>
      </c>
      <c r="H16" t="str">
        <f t="shared" si="9"/>
        <v>elcagg_spv_BEN</v>
      </c>
      <c r="I16">
        <v>-1</v>
      </c>
      <c r="K16" t="s">
        <v>45</v>
      </c>
      <c r="L16" t="str">
        <f t="shared" si="10"/>
        <v>UCE_elcaggCap_won_BEN</v>
      </c>
      <c r="M16" t="str">
        <f t="shared" si="4"/>
        <v>e?_won_BEN*</v>
      </c>
      <c r="N16">
        <v>1</v>
      </c>
      <c r="O16">
        <v>2</v>
      </c>
      <c r="Q16" t="str">
        <f t="shared" si="11"/>
        <v>UCE_elcaggCap_won_BEN</v>
      </c>
      <c r="R16" t="str">
        <f t="shared" si="12"/>
        <v>elcagg_won_BEN</v>
      </c>
      <c r="S16">
        <v>-1</v>
      </c>
      <c r="V16" t="s">
        <v>53</v>
      </c>
      <c r="W16" t="str">
        <f t="shared" si="13"/>
        <v>UCE_elcaggCap_wof_CHL</v>
      </c>
      <c r="X16" t="str">
        <f t="shared" si="5"/>
        <v>e?_wof_CHL*</v>
      </c>
      <c r="Y16">
        <v>1</v>
      </c>
      <c r="Z16">
        <v>2</v>
      </c>
      <c r="AB16" t="str">
        <f t="shared" si="14"/>
        <v>UCE_elcaggCap_wof_CHL</v>
      </c>
      <c r="AC16" t="str">
        <f t="shared" si="6"/>
        <v>elcagg_wof_CHL</v>
      </c>
      <c r="AD16">
        <v>-1</v>
      </c>
    </row>
    <row r="17" spans="1:30">
      <c r="A17" t="s">
        <v>54</v>
      </c>
      <c r="B17" t="str">
        <f t="shared" si="7"/>
        <v>UCE_elcaggCap_spv_BFA</v>
      </c>
      <c r="C17" t="str">
        <f t="shared" si="3"/>
        <v>e?_spv_BFA*</v>
      </c>
      <c r="D17">
        <v>1</v>
      </c>
      <c r="E17">
        <v>2</v>
      </c>
      <c r="G17" t="str">
        <f t="shared" si="8"/>
        <v>UCE_elcaggCap_spv_BFA</v>
      </c>
      <c r="H17" t="str">
        <f t="shared" si="9"/>
        <v>elcagg_spv_BFA</v>
      </c>
      <c r="I17">
        <v>-1</v>
      </c>
      <c r="K17" t="s">
        <v>54</v>
      </c>
      <c r="L17" t="str">
        <f t="shared" si="10"/>
        <v>UCE_elcaggCap_won_BFA</v>
      </c>
      <c r="M17" t="str">
        <f t="shared" si="4"/>
        <v>e?_won_BFA*</v>
      </c>
      <c r="N17">
        <v>1</v>
      </c>
      <c r="O17">
        <v>2</v>
      </c>
      <c r="Q17" t="str">
        <f t="shared" si="11"/>
        <v>UCE_elcaggCap_won_BFA</v>
      </c>
      <c r="R17" t="str">
        <f t="shared" si="12"/>
        <v>elcagg_won_BFA</v>
      </c>
      <c r="S17">
        <v>-1</v>
      </c>
      <c r="V17" t="s">
        <v>55</v>
      </c>
      <c r="W17" t="str">
        <f t="shared" si="13"/>
        <v>UCE_elcaggCap_wof_CHN</v>
      </c>
      <c r="X17" t="str">
        <f t="shared" si="5"/>
        <v>e?_wof_CHN*</v>
      </c>
      <c r="Y17">
        <v>1</v>
      </c>
      <c r="Z17">
        <v>2</v>
      </c>
      <c r="AB17" t="str">
        <f t="shared" si="14"/>
        <v>UCE_elcaggCap_wof_CHN</v>
      </c>
      <c r="AC17" t="str">
        <f t="shared" si="6"/>
        <v>elcagg_wof_CHN</v>
      </c>
      <c r="AD17">
        <v>-1</v>
      </c>
    </row>
    <row r="18" spans="1:30">
      <c r="A18" t="s">
        <v>47</v>
      </c>
      <c r="B18" t="str">
        <f t="shared" si="7"/>
        <v>UCE_elcaggCap_spv_BGD</v>
      </c>
      <c r="C18" t="str">
        <f t="shared" si="3"/>
        <v>e?_spv_BGD*</v>
      </c>
      <c r="D18">
        <v>1</v>
      </c>
      <c r="E18">
        <v>2</v>
      </c>
      <c r="G18" t="str">
        <f t="shared" si="8"/>
        <v>UCE_elcaggCap_spv_BGD</v>
      </c>
      <c r="H18" t="str">
        <f t="shared" si="9"/>
        <v>elcagg_spv_BGD</v>
      </c>
      <c r="I18">
        <v>-1</v>
      </c>
      <c r="K18" t="s">
        <v>47</v>
      </c>
      <c r="L18" t="str">
        <f t="shared" si="10"/>
        <v>UCE_elcaggCap_won_BGD</v>
      </c>
      <c r="M18" t="str">
        <f t="shared" si="4"/>
        <v>e?_won_BGD*</v>
      </c>
      <c r="N18">
        <v>1</v>
      </c>
      <c r="O18">
        <v>2</v>
      </c>
      <c r="Q18" t="str">
        <f t="shared" si="11"/>
        <v>UCE_elcaggCap_won_BGD</v>
      </c>
      <c r="R18" t="str">
        <f t="shared" si="12"/>
        <v>elcagg_won_BGD</v>
      </c>
      <c r="S18">
        <v>-1</v>
      </c>
      <c r="V18" t="s">
        <v>56</v>
      </c>
      <c r="W18" t="str">
        <f t="shared" si="13"/>
        <v>UCE_elcaggCap_wof_CIV</v>
      </c>
      <c r="X18" t="str">
        <f t="shared" si="5"/>
        <v>e?_wof_CIV*</v>
      </c>
      <c r="Y18">
        <v>1</v>
      </c>
      <c r="Z18">
        <v>2</v>
      </c>
      <c r="AB18" t="str">
        <f t="shared" si="14"/>
        <v>UCE_elcaggCap_wof_CIV</v>
      </c>
      <c r="AC18" t="str">
        <f t="shared" si="6"/>
        <v>elcagg_wof_CIV</v>
      </c>
      <c r="AD18">
        <v>-1</v>
      </c>
    </row>
    <row r="19" spans="1:30">
      <c r="A19" t="s">
        <v>48</v>
      </c>
      <c r="B19" t="str">
        <f t="shared" si="7"/>
        <v>UCE_elcaggCap_spv_BGR</v>
      </c>
      <c r="C19" t="str">
        <f t="shared" si="3"/>
        <v>e?_spv_BGR*</v>
      </c>
      <c r="D19">
        <v>1</v>
      </c>
      <c r="E19">
        <v>2</v>
      </c>
      <c r="G19" t="str">
        <f t="shared" si="8"/>
        <v>UCE_elcaggCap_spv_BGR</v>
      </c>
      <c r="H19" t="str">
        <f t="shared" si="9"/>
        <v>elcagg_spv_BGR</v>
      </c>
      <c r="I19">
        <v>-1</v>
      </c>
      <c r="K19" t="s">
        <v>48</v>
      </c>
      <c r="L19" t="str">
        <f t="shared" si="10"/>
        <v>UCE_elcaggCap_won_BGR</v>
      </c>
      <c r="M19" t="str">
        <f t="shared" si="4"/>
        <v>e?_won_BGR*</v>
      </c>
      <c r="N19">
        <v>1</v>
      </c>
      <c r="O19">
        <v>2</v>
      </c>
      <c r="Q19" t="str">
        <f t="shared" si="11"/>
        <v>UCE_elcaggCap_won_BGR</v>
      </c>
      <c r="R19" t="str">
        <f t="shared" si="12"/>
        <v>elcagg_won_BGR</v>
      </c>
      <c r="S19">
        <v>-1</v>
      </c>
      <c r="V19" t="s">
        <v>57</v>
      </c>
      <c r="W19" t="str">
        <f t="shared" si="13"/>
        <v>UCE_elcaggCap_wof_COD</v>
      </c>
      <c r="X19" t="str">
        <f t="shared" si="5"/>
        <v>e?_wof_COD*</v>
      </c>
      <c r="Y19">
        <v>1</v>
      </c>
      <c r="Z19">
        <v>2</v>
      </c>
      <c r="AB19" t="str">
        <f t="shared" si="14"/>
        <v>UCE_elcaggCap_wof_COD</v>
      </c>
      <c r="AC19" t="str">
        <f t="shared" si="6"/>
        <v>elcagg_wof_COD</v>
      </c>
      <c r="AD19">
        <v>-1</v>
      </c>
    </row>
    <row r="20" spans="1:30">
      <c r="A20" t="s">
        <v>58</v>
      </c>
      <c r="B20" t="str">
        <f t="shared" si="7"/>
        <v>UCE_elcaggCap_spv_BIH</v>
      </c>
      <c r="C20" t="str">
        <f t="shared" si="3"/>
        <v>e?_spv_BIH*</v>
      </c>
      <c r="D20">
        <v>1</v>
      </c>
      <c r="E20">
        <v>2</v>
      </c>
      <c r="G20" t="str">
        <f t="shared" si="8"/>
        <v>UCE_elcaggCap_spv_BIH</v>
      </c>
      <c r="H20" t="str">
        <f t="shared" si="9"/>
        <v>elcagg_spv_BIH</v>
      </c>
      <c r="I20">
        <v>-1</v>
      </c>
      <c r="K20" t="s">
        <v>58</v>
      </c>
      <c r="L20" t="str">
        <f t="shared" si="10"/>
        <v>UCE_elcaggCap_won_BIH</v>
      </c>
      <c r="M20" t="str">
        <f t="shared" si="4"/>
        <v>e?_won_BIH*</v>
      </c>
      <c r="N20">
        <v>1</v>
      </c>
      <c r="O20">
        <v>2</v>
      </c>
      <c r="Q20" t="str">
        <f t="shared" si="11"/>
        <v>UCE_elcaggCap_won_BIH</v>
      </c>
      <c r="R20" t="str">
        <f t="shared" si="12"/>
        <v>elcagg_won_BIH</v>
      </c>
      <c r="S20">
        <v>-1</v>
      </c>
      <c r="V20" t="s">
        <v>59</v>
      </c>
      <c r="W20" t="str">
        <f t="shared" si="13"/>
        <v>UCE_elcaggCap_wof_COG</v>
      </c>
      <c r="X20" t="str">
        <f t="shared" si="5"/>
        <v>e?_wof_COG*</v>
      </c>
      <c r="Y20">
        <v>1</v>
      </c>
      <c r="Z20">
        <v>2</v>
      </c>
      <c r="AB20" t="str">
        <f t="shared" si="14"/>
        <v>UCE_elcaggCap_wof_COG</v>
      </c>
      <c r="AC20" t="str">
        <f t="shared" si="6"/>
        <v>elcagg_wof_COG</v>
      </c>
      <c r="AD20">
        <v>-1</v>
      </c>
    </row>
    <row r="21" spans="1:30">
      <c r="A21" t="s">
        <v>60</v>
      </c>
      <c r="B21" t="str">
        <f t="shared" si="7"/>
        <v>UCE_elcaggCap_spv_BLR</v>
      </c>
      <c r="C21" t="str">
        <f t="shared" si="3"/>
        <v>e?_spv_BLR*</v>
      </c>
      <c r="D21">
        <v>1</v>
      </c>
      <c r="E21">
        <v>2</v>
      </c>
      <c r="G21" t="str">
        <f t="shared" si="8"/>
        <v>UCE_elcaggCap_spv_BLR</v>
      </c>
      <c r="H21" t="str">
        <f t="shared" si="9"/>
        <v>elcagg_spv_BLR</v>
      </c>
      <c r="I21">
        <v>-1</v>
      </c>
      <c r="K21" t="s">
        <v>60</v>
      </c>
      <c r="L21" t="str">
        <f t="shared" si="10"/>
        <v>UCE_elcaggCap_won_BLR</v>
      </c>
      <c r="M21" t="str">
        <f t="shared" si="4"/>
        <v>e?_won_BLR*</v>
      </c>
      <c r="N21">
        <v>1</v>
      </c>
      <c r="O21">
        <v>2</v>
      </c>
      <c r="Q21" t="str">
        <f t="shared" si="11"/>
        <v>UCE_elcaggCap_won_BLR</v>
      </c>
      <c r="R21" t="str">
        <f t="shared" si="12"/>
        <v>elcagg_won_BLR</v>
      </c>
      <c r="S21">
        <v>-1</v>
      </c>
      <c r="V21" t="s">
        <v>61</v>
      </c>
      <c r="W21" t="str">
        <f t="shared" si="13"/>
        <v>UCE_elcaggCap_wof_COL</v>
      </c>
      <c r="X21" t="str">
        <f t="shared" si="5"/>
        <v>e?_wof_COL*</v>
      </c>
      <c r="Y21">
        <v>1</v>
      </c>
      <c r="Z21">
        <v>2</v>
      </c>
      <c r="AB21" t="str">
        <f t="shared" si="14"/>
        <v>UCE_elcaggCap_wof_COL</v>
      </c>
      <c r="AC21" t="str">
        <f t="shared" si="6"/>
        <v>elcagg_wof_COL</v>
      </c>
      <c r="AD21">
        <v>-1</v>
      </c>
    </row>
    <row r="22" spans="1:30">
      <c r="A22" t="s">
        <v>62</v>
      </c>
      <c r="B22" t="str">
        <f t="shared" si="7"/>
        <v>UCE_elcaggCap_spv_BOL</v>
      </c>
      <c r="C22" t="str">
        <f t="shared" si="3"/>
        <v>e?_spv_BOL*</v>
      </c>
      <c r="D22">
        <v>1</v>
      </c>
      <c r="E22">
        <v>2</v>
      </c>
      <c r="G22" t="str">
        <f t="shared" si="8"/>
        <v>UCE_elcaggCap_spv_BOL</v>
      </c>
      <c r="H22" t="str">
        <f t="shared" si="9"/>
        <v>elcagg_spv_BOL</v>
      </c>
      <c r="I22">
        <v>-1</v>
      </c>
      <c r="K22" t="s">
        <v>62</v>
      </c>
      <c r="L22" t="str">
        <f t="shared" si="10"/>
        <v>UCE_elcaggCap_won_BOL</v>
      </c>
      <c r="M22" t="str">
        <f t="shared" si="4"/>
        <v>e?_won_BOL*</v>
      </c>
      <c r="N22">
        <v>1</v>
      </c>
      <c r="O22">
        <v>2</v>
      </c>
      <c r="Q22" t="str">
        <f t="shared" si="11"/>
        <v>UCE_elcaggCap_won_BOL</v>
      </c>
      <c r="R22" t="str">
        <f t="shared" si="12"/>
        <v>elcagg_won_BOL</v>
      </c>
      <c r="S22">
        <v>-1</v>
      </c>
      <c r="V22" t="s">
        <v>63</v>
      </c>
      <c r="W22" t="str">
        <f t="shared" si="13"/>
        <v>UCE_elcaggCap_wof_CRI</v>
      </c>
      <c r="X22" t="str">
        <f t="shared" si="5"/>
        <v>e?_wof_CRI*</v>
      </c>
      <c r="Y22">
        <v>1</v>
      </c>
      <c r="Z22">
        <v>2</v>
      </c>
      <c r="AB22" t="str">
        <f t="shared" si="14"/>
        <v>UCE_elcaggCap_wof_CRI</v>
      </c>
      <c r="AC22" t="str">
        <f t="shared" si="6"/>
        <v>elcagg_wof_CRI</v>
      </c>
      <c r="AD22">
        <v>-1</v>
      </c>
    </row>
    <row r="23" spans="1:30">
      <c r="A23" t="s">
        <v>50</v>
      </c>
      <c r="B23" t="str">
        <f t="shared" si="7"/>
        <v>UCE_elcaggCap_spv_BRA</v>
      </c>
      <c r="C23" t="str">
        <f t="shared" si="3"/>
        <v>e?_spv_BRA*</v>
      </c>
      <c r="D23">
        <v>1</v>
      </c>
      <c r="E23">
        <v>2</v>
      </c>
      <c r="G23" t="str">
        <f t="shared" si="8"/>
        <v>UCE_elcaggCap_spv_BRA</v>
      </c>
      <c r="H23" t="str">
        <f t="shared" si="9"/>
        <v>elcagg_spv_BRA</v>
      </c>
      <c r="I23">
        <v>-1</v>
      </c>
      <c r="K23" t="s">
        <v>50</v>
      </c>
      <c r="L23" t="str">
        <f t="shared" si="10"/>
        <v>UCE_elcaggCap_won_BRA</v>
      </c>
      <c r="M23" t="str">
        <f t="shared" si="4"/>
        <v>e?_won_BRA*</v>
      </c>
      <c r="N23">
        <v>1</v>
      </c>
      <c r="O23">
        <v>2</v>
      </c>
      <c r="Q23" t="str">
        <f t="shared" si="11"/>
        <v>UCE_elcaggCap_won_BRA</v>
      </c>
      <c r="R23" t="str">
        <f t="shared" si="12"/>
        <v>elcagg_won_BRA</v>
      </c>
      <c r="S23">
        <v>-1</v>
      </c>
      <c r="V23" t="s">
        <v>64</v>
      </c>
      <c r="W23" t="str">
        <f t="shared" si="13"/>
        <v>UCE_elcaggCap_wof_CUB</v>
      </c>
      <c r="X23" t="str">
        <f t="shared" si="5"/>
        <v>e?_wof_CUB*</v>
      </c>
      <c r="Y23">
        <v>1</v>
      </c>
      <c r="Z23">
        <v>2</v>
      </c>
      <c r="AB23" t="str">
        <f t="shared" si="14"/>
        <v>UCE_elcaggCap_wof_CUB</v>
      </c>
      <c r="AC23" t="str">
        <f t="shared" si="6"/>
        <v>elcagg_wof_CUB</v>
      </c>
      <c r="AD23">
        <v>-1</v>
      </c>
    </row>
    <row r="24" spans="1:30">
      <c r="A24" t="s">
        <v>65</v>
      </c>
      <c r="B24" t="str">
        <f t="shared" si="7"/>
        <v>UCE_elcaggCap_spv_BWA</v>
      </c>
      <c r="C24" t="str">
        <f t="shared" si="3"/>
        <v>e?_spv_BWA*</v>
      </c>
      <c r="D24">
        <v>1</v>
      </c>
      <c r="E24">
        <v>2</v>
      </c>
      <c r="G24" t="str">
        <f t="shared" si="8"/>
        <v>UCE_elcaggCap_spv_BWA</v>
      </c>
      <c r="H24" t="str">
        <f t="shared" si="9"/>
        <v>elcagg_spv_BWA</v>
      </c>
      <c r="I24">
        <v>-1</v>
      </c>
      <c r="K24" t="s">
        <v>65</v>
      </c>
      <c r="L24" t="str">
        <f t="shared" si="10"/>
        <v>UCE_elcaggCap_won_BWA</v>
      </c>
      <c r="M24" t="str">
        <f t="shared" si="4"/>
        <v>e?_won_BWA*</v>
      </c>
      <c r="N24">
        <v>1</v>
      </c>
      <c r="O24">
        <v>2</v>
      </c>
      <c r="Q24" t="str">
        <f t="shared" si="11"/>
        <v>UCE_elcaggCap_won_BWA</v>
      </c>
      <c r="R24" t="str">
        <f t="shared" si="12"/>
        <v>elcagg_won_BWA</v>
      </c>
      <c r="S24">
        <v>-1</v>
      </c>
      <c r="V24" t="s">
        <v>66</v>
      </c>
      <c r="W24" t="str">
        <f t="shared" si="13"/>
        <v>UCE_elcaggCap_wof_CYP</v>
      </c>
      <c r="X24" t="str">
        <f t="shared" si="5"/>
        <v>e?_wof_CYP*</v>
      </c>
      <c r="Y24">
        <v>1</v>
      </c>
      <c r="Z24">
        <v>2</v>
      </c>
      <c r="AB24" t="str">
        <f t="shared" si="14"/>
        <v>UCE_elcaggCap_wof_CYP</v>
      </c>
      <c r="AC24" t="str">
        <f t="shared" si="6"/>
        <v>elcagg_wof_CYP</v>
      </c>
      <c r="AD24">
        <v>-1</v>
      </c>
    </row>
    <row r="25" spans="1:30">
      <c r="A25" t="s">
        <v>67</v>
      </c>
      <c r="B25" t="str">
        <f t="shared" si="7"/>
        <v>UCE_elcaggCap_spv_CAF</v>
      </c>
      <c r="C25" t="str">
        <f t="shared" si="3"/>
        <v>e?_spv_CAF*</v>
      </c>
      <c r="D25">
        <v>1</v>
      </c>
      <c r="E25">
        <v>2</v>
      </c>
      <c r="G25" t="str">
        <f t="shared" si="8"/>
        <v>UCE_elcaggCap_spv_CAF</v>
      </c>
      <c r="H25" t="str">
        <f t="shared" si="9"/>
        <v>elcagg_spv_CAF</v>
      </c>
      <c r="I25">
        <v>-1</v>
      </c>
      <c r="K25" t="s">
        <v>67</v>
      </c>
      <c r="L25" t="str">
        <f t="shared" si="10"/>
        <v>UCE_elcaggCap_won_CAF</v>
      </c>
      <c r="M25" t="str">
        <f t="shared" si="4"/>
        <v>e?_won_CAF*</v>
      </c>
      <c r="N25">
        <v>1</v>
      </c>
      <c r="O25">
        <v>2</v>
      </c>
      <c r="Q25" t="str">
        <f t="shared" si="11"/>
        <v>UCE_elcaggCap_won_CAF</v>
      </c>
      <c r="R25" t="str">
        <f t="shared" si="12"/>
        <v>elcagg_won_CAF</v>
      </c>
      <c r="S25">
        <v>-1</v>
      </c>
      <c r="V25" t="s">
        <v>68</v>
      </c>
      <c r="W25" t="str">
        <f t="shared" si="13"/>
        <v>UCE_elcaggCap_wof_DEU</v>
      </c>
      <c r="X25" t="str">
        <f t="shared" si="5"/>
        <v>e?_wof_DEU*</v>
      </c>
      <c r="Y25">
        <v>1</v>
      </c>
      <c r="Z25">
        <v>2</v>
      </c>
      <c r="AB25" t="str">
        <f t="shared" si="14"/>
        <v>UCE_elcaggCap_wof_DEU</v>
      </c>
      <c r="AC25" t="str">
        <f t="shared" si="6"/>
        <v>elcagg_wof_DEU</v>
      </c>
      <c r="AD25">
        <v>-1</v>
      </c>
    </row>
    <row r="26" spans="1:30">
      <c r="A26" t="s">
        <v>52</v>
      </c>
      <c r="B26" t="str">
        <f t="shared" si="7"/>
        <v>UCE_elcaggCap_spv_CAN</v>
      </c>
      <c r="C26" t="str">
        <f t="shared" si="3"/>
        <v>e?_spv_CAN*</v>
      </c>
      <c r="D26">
        <v>1</v>
      </c>
      <c r="E26">
        <v>2</v>
      </c>
      <c r="G26" t="str">
        <f t="shared" si="8"/>
        <v>UCE_elcaggCap_spv_CAN</v>
      </c>
      <c r="H26" t="str">
        <f t="shared" si="9"/>
        <v>elcagg_spv_CAN</v>
      </c>
      <c r="I26">
        <v>-1</v>
      </c>
      <c r="K26" t="s">
        <v>52</v>
      </c>
      <c r="L26" t="str">
        <f t="shared" si="10"/>
        <v>UCE_elcaggCap_won_CAN</v>
      </c>
      <c r="M26" t="str">
        <f t="shared" si="4"/>
        <v>e?_won_CAN*</v>
      </c>
      <c r="N26">
        <v>1</v>
      </c>
      <c r="O26">
        <v>2</v>
      </c>
      <c r="Q26" t="str">
        <f t="shared" si="11"/>
        <v>UCE_elcaggCap_won_CAN</v>
      </c>
      <c r="R26" t="str">
        <f t="shared" si="12"/>
        <v>elcagg_won_CAN</v>
      </c>
      <c r="S26">
        <v>-1</v>
      </c>
      <c r="V26" t="s">
        <v>69</v>
      </c>
      <c r="W26" t="str">
        <f t="shared" si="13"/>
        <v>UCE_elcaggCap_wof_DJI</v>
      </c>
      <c r="X26" t="str">
        <f t="shared" si="5"/>
        <v>e?_wof_DJI*</v>
      </c>
      <c r="Y26">
        <v>1</v>
      </c>
      <c r="Z26">
        <v>2</v>
      </c>
      <c r="AB26" t="str">
        <f t="shared" si="14"/>
        <v>UCE_elcaggCap_wof_DJI</v>
      </c>
      <c r="AC26" t="str">
        <f t="shared" si="6"/>
        <v>elcagg_wof_DJI</v>
      </c>
      <c r="AD26">
        <v>-1</v>
      </c>
    </row>
    <row r="27" spans="1:30">
      <c r="A27" t="s">
        <v>70</v>
      </c>
      <c r="B27" t="str">
        <f t="shared" si="7"/>
        <v>UCE_elcaggCap_spv_CHE</v>
      </c>
      <c r="C27" t="str">
        <f t="shared" si="3"/>
        <v>e?_spv_CHE*</v>
      </c>
      <c r="D27">
        <v>1</v>
      </c>
      <c r="E27">
        <v>2</v>
      </c>
      <c r="G27" t="str">
        <f t="shared" si="8"/>
        <v>UCE_elcaggCap_spv_CHE</v>
      </c>
      <c r="H27" t="str">
        <f t="shared" si="9"/>
        <v>elcagg_spv_CHE</v>
      </c>
      <c r="I27">
        <v>-1</v>
      </c>
      <c r="K27" t="s">
        <v>70</v>
      </c>
      <c r="L27" t="str">
        <f t="shared" si="10"/>
        <v>UCE_elcaggCap_won_CHE</v>
      </c>
      <c r="M27" t="str">
        <f t="shared" si="4"/>
        <v>e?_won_CHE*</v>
      </c>
      <c r="N27">
        <v>1</v>
      </c>
      <c r="O27">
        <v>2</v>
      </c>
      <c r="Q27" t="str">
        <f t="shared" si="11"/>
        <v>UCE_elcaggCap_won_CHE</v>
      </c>
      <c r="R27" t="str">
        <f t="shared" si="12"/>
        <v>elcagg_won_CHE</v>
      </c>
      <c r="S27">
        <v>-1</v>
      </c>
      <c r="V27" t="s">
        <v>71</v>
      </c>
      <c r="W27" t="str">
        <f t="shared" si="13"/>
        <v>UCE_elcaggCap_wof_DNK</v>
      </c>
      <c r="X27" t="str">
        <f t="shared" si="5"/>
        <v>e?_wof_DNK*</v>
      </c>
      <c r="Y27">
        <v>1</v>
      </c>
      <c r="Z27">
        <v>2</v>
      </c>
      <c r="AB27" t="str">
        <f t="shared" si="14"/>
        <v>UCE_elcaggCap_wof_DNK</v>
      </c>
      <c r="AC27" t="str">
        <f t="shared" si="6"/>
        <v>elcagg_wof_DNK</v>
      </c>
      <c r="AD27">
        <v>-1</v>
      </c>
    </row>
    <row r="28" spans="1:30">
      <c r="A28" t="s">
        <v>53</v>
      </c>
      <c r="B28" t="str">
        <f t="shared" si="7"/>
        <v>UCE_elcaggCap_spv_CHL</v>
      </c>
      <c r="C28" t="str">
        <f t="shared" si="3"/>
        <v>e?_spv_CHL*</v>
      </c>
      <c r="D28">
        <v>1</v>
      </c>
      <c r="E28">
        <v>2</v>
      </c>
      <c r="G28" t="str">
        <f t="shared" si="8"/>
        <v>UCE_elcaggCap_spv_CHL</v>
      </c>
      <c r="H28" t="str">
        <f t="shared" si="9"/>
        <v>elcagg_spv_CHL</v>
      </c>
      <c r="I28">
        <v>-1</v>
      </c>
      <c r="K28" t="s">
        <v>53</v>
      </c>
      <c r="L28" t="str">
        <f t="shared" si="10"/>
        <v>UCE_elcaggCap_won_CHL</v>
      </c>
      <c r="M28" t="str">
        <f t="shared" si="4"/>
        <v>e?_won_CHL*</v>
      </c>
      <c r="N28">
        <v>1</v>
      </c>
      <c r="O28">
        <v>2</v>
      </c>
      <c r="Q28" t="str">
        <f t="shared" si="11"/>
        <v>UCE_elcaggCap_won_CHL</v>
      </c>
      <c r="R28" t="str">
        <f t="shared" si="12"/>
        <v>elcagg_won_CHL</v>
      </c>
      <c r="S28">
        <v>-1</v>
      </c>
      <c r="V28" t="s">
        <v>72</v>
      </c>
      <c r="W28" t="str">
        <f t="shared" si="13"/>
        <v>UCE_elcaggCap_wof_DOM</v>
      </c>
      <c r="X28" t="str">
        <f t="shared" si="5"/>
        <v>e?_wof_DOM*</v>
      </c>
      <c r="Y28">
        <v>1</v>
      </c>
      <c r="Z28">
        <v>2</v>
      </c>
      <c r="AB28" t="str">
        <f t="shared" si="14"/>
        <v>UCE_elcaggCap_wof_DOM</v>
      </c>
      <c r="AC28" t="str">
        <f t="shared" si="6"/>
        <v>elcagg_wof_DOM</v>
      </c>
      <c r="AD28">
        <v>-1</v>
      </c>
    </row>
    <row r="29" spans="1:30">
      <c r="A29" t="s">
        <v>55</v>
      </c>
      <c r="B29" t="str">
        <f t="shared" si="7"/>
        <v>UCE_elcaggCap_spv_CHN</v>
      </c>
      <c r="C29" t="str">
        <f t="shared" si="3"/>
        <v>e?_spv_CHN*</v>
      </c>
      <c r="D29">
        <v>1</v>
      </c>
      <c r="E29">
        <v>2</v>
      </c>
      <c r="G29" t="str">
        <f t="shared" si="8"/>
        <v>UCE_elcaggCap_spv_CHN</v>
      </c>
      <c r="H29" t="str">
        <f t="shared" si="9"/>
        <v>elcagg_spv_CHN</v>
      </c>
      <c r="I29">
        <v>-1</v>
      </c>
      <c r="K29" t="s">
        <v>55</v>
      </c>
      <c r="L29" t="str">
        <f t="shared" si="10"/>
        <v>UCE_elcaggCap_won_CHN</v>
      </c>
      <c r="M29" t="str">
        <f t="shared" si="4"/>
        <v>e?_won_CHN*</v>
      </c>
      <c r="N29">
        <v>1</v>
      </c>
      <c r="O29">
        <v>2</v>
      </c>
      <c r="Q29" t="str">
        <f t="shared" si="11"/>
        <v>UCE_elcaggCap_won_CHN</v>
      </c>
      <c r="R29" t="str">
        <f t="shared" si="12"/>
        <v>elcagg_won_CHN</v>
      </c>
      <c r="S29">
        <v>-1</v>
      </c>
      <c r="V29" t="s">
        <v>73</v>
      </c>
      <c r="W29" t="str">
        <f t="shared" si="13"/>
        <v>UCE_elcaggCap_wof_DZA</v>
      </c>
      <c r="X29" t="str">
        <f t="shared" si="5"/>
        <v>e?_wof_DZA*</v>
      </c>
      <c r="Y29">
        <v>1</v>
      </c>
      <c r="Z29">
        <v>2</v>
      </c>
      <c r="AB29" t="str">
        <f t="shared" si="14"/>
        <v>UCE_elcaggCap_wof_DZA</v>
      </c>
      <c r="AC29" t="str">
        <f t="shared" si="6"/>
        <v>elcagg_wof_DZA</v>
      </c>
      <c r="AD29">
        <v>-1</v>
      </c>
    </row>
    <row r="30" spans="1:30">
      <c r="A30" t="s">
        <v>56</v>
      </c>
      <c r="B30" t="str">
        <f t="shared" si="7"/>
        <v>UCE_elcaggCap_spv_CIV</v>
      </c>
      <c r="C30" t="str">
        <f t="shared" si="3"/>
        <v>e?_spv_CIV*</v>
      </c>
      <c r="D30">
        <v>1</v>
      </c>
      <c r="E30">
        <v>2</v>
      </c>
      <c r="G30" t="str">
        <f t="shared" si="8"/>
        <v>UCE_elcaggCap_spv_CIV</v>
      </c>
      <c r="H30" t="str">
        <f t="shared" si="9"/>
        <v>elcagg_spv_CIV</v>
      </c>
      <c r="I30">
        <v>-1</v>
      </c>
      <c r="K30" t="s">
        <v>56</v>
      </c>
      <c r="L30" t="str">
        <f t="shared" si="10"/>
        <v>UCE_elcaggCap_won_CIV</v>
      </c>
      <c r="M30" t="str">
        <f t="shared" si="4"/>
        <v>e?_won_CIV*</v>
      </c>
      <c r="N30">
        <v>1</v>
      </c>
      <c r="O30">
        <v>2</v>
      </c>
      <c r="Q30" t="str">
        <f t="shared" si="11"/>
        <v>UCE_elcaggCap_won_CIV</v>
      </c>
      <c r="R30" t="str">
        <f t="shared" si="12"/>
        <v>elcagg_won_CIV</v>
      </c>
      <c r="S30">
        <v>-1</v>
      </c>
      <c r="V30" t="s">
        <v>74</v>
      </c>
      <c r="W30" t="str">
        <f t="shared" si="13"/>
        <v>UCE_elcaggCap_wof_ECU</v>
      </c>
      <c r="X30" t="str">
        <f t="shared" si="5"/>
        <v>e?_wof_ECU*</v>
      </c>
      <c r="Y30">
        <v>1</v>
      </c>
      <c r="Z30">
        <v>2</v>
      </c>
      <c r="AB30" t="str">
        <f t="shared" si="14"/>
        <v>UCE_elcaggCap_wof_ECU</v>
      </c>
      <c r="AC30" t="str">
        <f t="shared" si="6"/>
        <v>elcagg_wof_ECU</v>
      </c>
      <c r="AD30">
        <v>-1</v>
      </c>
    </row>
    <row r="31" spans="1:30">
      <c r="A31" t="s">
        <v>75</v>
      </c>
      <c r="B31" t="str">
        <f t="shared" si="7"/>
        <v>UCE_elcaggCap_spv_CMR</v>
      </c>
      <c r="C31" t="str">
        <f t="shared" si="3"/>
        <v>e?_spv_CMR*</v>
      </c>
      <c r="D31">
        <v>1</v>
      </c>
      <c r="E31">
        <v>2</v>
      </c>
      <c r="G31" t="str">
        <f t="shared" si="8"/>
        <v>UCE_elcaggCap_spv_CMR</v>
      </c>
      <c r="H31" t="str">
        <f t="shared" si="9"/>
        <v>elcagg_spv_CMR</v>
      </c>
      <c r="I31">
        <v>-1</v>
      </c>
      <c r="K31" t="s">
        <v>75</v>
      </c>
      <c r="L31" t="str">
        <f t="shared" si="10"/>
        <v>UCE_elcaggCap_won_CMR</v>
      </c>
      <c r="M31" t="str">
        <f t="shared" si="4"/>
        <v>e?_won_CMR*</v>
      </c>
      <c r="N31">
        <v>1</v>
      </c>
      <c r="O31">
        <v>2</v>
      </c>
      <c r="Q31" t="str">
        <f t="shared" si="11"/>
        <v>UCE_elcaggCap_won_CMR</v>
      </c>
      <c r="R31" t="str">
        <f t="shared" si="12"/>
        <v>elcagg_won_CMR</v>
      </c>
      <c r="S31">
        <v>-1</v>
      </c>
      <c r="V31" t="s">
        <v>76</v>
      </c>
      <c r="W31" t="str">
        <f t="shared" si="13"/>
        <v>UCE_elcaggCap_wof_EGY</v>
      </c>
      <c r="X31" t="str">
        <f t="shared" si="5"/>
        <v>e?_wof_EGY*</v>
      </c>
      <c r="Y31">
        <v>1</v>
      </c>
      <c r="Z31">
        <v>2</v>
      </c>
      <c r="AB31" t="str">
        <f t="shared" si="14"/>
        <v>UCE_elcaggCap_wof_EGY</v>
      </c>
      <c r="AC31" t="str">
        <f t="shared" si="6"/>
        <v>elcagg_wof_EGY</v>
      </c>
      <c r="AD31">
        <v>-1</v>
      </c>
    </row>
    <row r="32" spans="1:30">
      <c r="A32" t="s">
        <v>57</v>
      </c>
      <c r="B32" t="str">
        <f t="shared" si="7"/>
        <v>UCE_elcaggCap_spv_COD</v>
      </c>
      <c r="C32" t="str">
        <f t="shared" si="3"/>
        <v>e?_spv_COD*</v>
      </c>
      <c r="D32">
        <v>1</v>
      </c>
      <c r="E32">
        <v>2</v>
      </c>
      <c r="G32" t="str">
        <f t="shared" si="8"/>
        <v>UCE_elcaggCap_spv_COD</v>
      </c>
      <c r="H32" t="str">
        <f t="shared" si="9"/>
        <v>elcagg_spv_COD</v>
      </c>
      <c r="I32">
        <v>-1</v>
      </c>
      <c r="K32" t="s">
        <v>57</v>
      </c>
      <c r="L32" t="str">
        <f t="shared" si="10"/>
        <v>UCE_elcaggCap_won_COD</v>
      </c>
      <c r="M32" t="str">
        <f t="shared" si="4"/>
        <v>e?_won_COD*</v>
      </c>
      <c r="N32">
        <v>1</v>
      </c>
      <c r="O32">
        <v>2</v>
      </c>
      <c r="Q32" t="str">
        <f t="shared" si="11"/>
        <v>UCE_elcaggCap_won_COD</v>
      </c>
      <c r="R32" t="str">
        <f t="shared" si="12"/>
        <v>elcagg_won_COD</v>
      </c>
      <c r="S32">
        <v>-1</v>
      </c>
      <c r="V32" t="s">
        <v>77</v>
      </c>
      <c r="W32" t="str">
        <f t="shared" si="13"/>
        <v>UCE_elcaggCap_wof_ERI</v>
      </c>
      <c r="X32" t="str">
        <f t="shared" si="5"/>
        <v>e?_wof_ERI*</v>
      </c>
      <c r="Y32">
        <v>1</v>
      </c>
      <c r="Z32">
        <v>2</v>
      </c>
      <c r="AB32" t="str">
        <f t="shared" si="14"/>
        <v>UCE_elcaggCap_wof_ERI</v>
      </c>
      <c r="AC32" t="str">
        <f t="shared" si="6"/>
        <v>elcagg_wof_ERI</v>
      </c>
      <c r="AD32">
        <v>-1</v>
      </c>
    </row>
    <row r="33" spans="1:30">
      <c r="A33" t="s">
        <v>59</v>
      </c>
      <c r="B33" t="str">
        <f t="shared" si="7"/>
        <v>UCE_elcaggCap_spv_COG</v>
      </c>
      <c r="C33" t="str">
        <f t="shared" si="3"/>
        <v>e?_spv_COG*</v>
      </c>
      <c r="D33">
        <v>1</v>
      </c>
      <c r="E33">
        <v>2</v>
      </c>
      <c r="G33" t="str">
        <f t="shared" si="8"/>
        <v>UCE_elcaggCap_spv_COG</v>
      </c>
      <c r="H33" t="str">
        <f t="shared" si="9"/>
        <v>elcagg_spv_COG</v>
      </c>
      <c r="I33">
        <v>-1</v>
      </c>
      <c r="K33" t="s">
        <v>59</v>
      </c>
      <c r="L33" t="str">
        <f t="shared" si="10"/>
        <v>UCE_elcaggCap_won_COG</v>
      </c>
      <c r="M33" t="str">
        <f t="shared" si="4"/>
        <v>e?_won_COG*</v>
      </c>
      <c r="N33">
        <v>1</v>
      </c>
      <c r="O33">
        <v>2</v>
      </c>
      <c r="Q33" t="str">
        <f t="shared" si="11"/>
        <v>UCE_elcaggCap_won_COG</v>
      </c>
      <c r="R33" t="str">
        <f t="shared" si="12"/>
        <v>elcagg_won_COG</v>
      </c>
      <c r="S33">
        <v>-1</v>
      </c>
      <c r="V33" t="s">
        <v>78</v>
      </c>
      <c r="W33" t="str">
        <f t="shared" si="13"/>
        <v>UCE_elcaggCap_wof_ESP</v>
      </c>
      <c r="X33" t="str">
        <f t="shared" si="5"/>
        <v>e?_wof_ESP*</v>
      </c>
      <c r="Y33">
        <v>1</v>
      </c>
      <c r="Z33">
        <v>2</v>
      </c>
      <c r="AB33" t="str">
        <f t="shared" si="14"/>
        <v>UCE_elcaggCap_wof_ESP</v>
      </c>
      <c r="AC33" t="str">
        <f t="shared" si="6"/>
        <v>elcagg_wof_ESP</v>
      </c>
      <c r="AD33">
        <v>-1</v>
      </c>
    </row>
    <row r="34" spans="1:30">
      <c r="A34" t="s">
        <v>61</v>
      </c>
      <c r="B34" t="str">
        <f t="shared" si="7"/>
        <v>UCE_elcaggCap_spv_COL</v>
      </c>
      <c r="C34" t="str">
        <f t="shared" si="3"/>
        <v>e?_spv_COL*</v>
      </c>
      <c r="D34">
        <v>1</v>
      </c>
      <c r="E34">
        <v>2</v>
      </c>
      <c r="G34" t="str">
        <f t="shared" si="8"/>
        <v>UCE_elcaggCap_spv_COL</v>
      </c>
      <c r="H34" t="str">
        <f t="shared" si="9"/>
        <v>elcagg_spv_COL</v>
      </c>
      <c r="I34">
        <v>-1</v>
      </c>
      <c r="K34" t="s">
        <v>61</v>
      </c>
      <c r="L34" t="str">
        <f t="shared" si="10"/>
        <v>UCE_elcaggCap_won_COL</v>
      </c>
      <c r="M34" t="str">
        <f t="shared" si="4"/>
        <v>e?_won_COL*</v>
      </c>
      <c r="N34">
        <v>1</v>
      </c>
      <c r="O34">
        <v>2</v>
      </c>
      <c r="Q34" t="str">
        <f t="shared" si="11"/>
        <v>UCE_elcaggCap_won_COL</v>
      </c>
      <c r="R34" t="str">
        <f t="shared" si="12"/>
        <v>elcagg_won_COL</v>
      </c>
      <c r="S34">
        <v>-1</v>
      </c>
      <c r="V34" t="s">
        <v>79</v>
      </c>
      <c r="W34" t="str">
        <f t="shared" si="13"/>
        <v>UCE_elcaggCap_wof_EST</v>
      </c>
      <c r="X34" t="str">
        <f t="shared" si="5"/>
        <v>e?_wof_EST*</v>
      </c>
      <c r="Y34">
        <v>1</v>
      </c>
      <c r="Z34">
        <v>2</v>
      </c>
      <c r="AB34" t="str">
        <f t="shared" si="14"/>
        <v>UCE_elcaggCap_wof_EST</v>
      </c>
      <c r="AC34" t="str">
        <f t="shared" si="6"/>
        <v>elcagg_wof_EST</v>
      </c>
      <c r="AD34">
        <v>-1</v>
      </c>
    </row>
    <row r="35" spans="1:30">
      <c r="A35" t="s">
        <v>63</v>
      </c>
      <c r="B35" t="str">
        <f t="shared" si="7"/>
        <v>UCE_elcaggCap_spv_CRI</v>
      </c>
      <c r="C35" t="str">
        <f t="shared" si="3"/>
        <v>e?_spv_CRI*</v>
      </c>
      <c r="D35">
        <v>1</v>
      </c>
      <c r="E35">
        <v>2</v>
      </c>
      <c r="G35" t="str">
        <f t="shared" si="8"/>
        <v>UCE_elcaggCap_spv_CRI</v>
      </c>
      <c r="H35" t="str">
        <f t="shared" si="9"/>
        <v>elcagg_spv_CRI</v>
      </c>
      <c r="I35">
        <v>-1</v>
      </c>
      <c r="K35" t="s">
        <v>63</v>
      </c>
      <c r="L35" t="str">
        <f t="shared" si="10"/>
        <v>UCE_elcaggCap_won_CRI</v>
      </c>
      <c r="M35" t="str">
        <f t="shared" si="4"/>
        <v>e?_won_CRI*</v>
      </c>
      <c r="N35">
        <v>1</v>
      </c>
      <c r="O35">
        <v>2</v>
      </c>
      <c r="Q35" t="str">
        <f t="shared" si="11"/>
        <v>UCE_elcaggCap_won_CRI</v>
      </c>
      <c r="R35" t="str">
        <f t="shared" si="12"/>
        <v>elcagg_won_CRI</v>
      </c>
      <c r="S35">
        <v>-1</v>
      </c>
      <c r="V35" t="s">
        <v>80</v>
      </c>
      <c r="W35" t="str">
        <f t="shared" si="13"/>
        <v>UCE_elcaggCap_wof_FIN</v>
      </c>
      <c r="X35" t="str">
        <f t="shared" si="5"/>
        <v>e?_wof_FIN*</v>
      </c>
      <c r="Y35">
        <v>1</v>
      </c>
      <c r="Z35">
        <v>2</v>
      </c>
      <c r="AB35" t="str">
        <f t="shared" si="14"/>
        <v>UCE_elcaggCap_wof_FIN</v>
      </c>
      <c r="AC35" t="str">
        <f t="shared" si="6"/>
        <v>elcagg_wof_FIN</v>
      </c>
      <c r="AD35">
        <v>-1</v>
      </c>
    </row>
    <row r="36" spans="1:30">
      <c r="A36" t="s">
        <v>64</v>
      </c>
      <c r="B36" t="str">
        <f t="shared" si="7"/>
        <v>UCE_elcaggCap_spv_CUB</v>
      </c>
      <c r="C36" t="str">
        <f t="shared" si="3"/>
        <v>e?_spv_CUB*</v>
      </c>
      <c r="D36">
        <v>1</v>
      </c>
      <c r="E36">
        <v>2</v>
      </c>
      <c r="G36" t="str">
        <f t="shared" si="8"/>
        <v>UCE_elcaggCap_spv_CUB</v>
      </c>
      <c r="H36" t="str">
        <f t="shared" si="9"/>
        <v>elcagg_spv_CUB</v>
      </c>
      <c r="I36">
        <v>-1</v>
      </c>
      <c r="K36" t="s">
        <v>64</v>
      </c>
      <c r="L36" t="str">
        <f t="shared" si="10"/>
        <v>UCE_elcaggCap_won_CUB</v>
      </c>
      <c r="M36" t="str">
        <f t="shared" si="4"/>
        <v>e?_won_CUB*</v>
      </c>
      <c r="N36">
        <v>1</v>
      </c>
      <c r="O36">
        <v>2</v>
      </c>
      <c r="Q36" t="str">
        <f t="shared" si="11"/>
        <v>UCE_elcaggCap_won_CUB</v>
      </c>
      <c r="R36" t="str">
        <f t="shared" si="12"/>
        <v>elcagg_won_CUB</v>
      </c>
      <c r="S36">
        <v>-1</v>
      </c>
      <c r="V36" t="s">
        <v>81</v>
      </c>
      <c r="W36" t="str">
        <f t="shared" si="13"/>
        <v>UCE_elcaggCap_wof_FRA</v>
      </c>
      <c r="X36" t="str">
        <f t="shared" si="5"/>
        <v>e?_wof_FRA*</v>
      </c>
      <c r="Y36">
        <v>1</v>
      </c>
      <c r="Z36">
        <v>2</v>
      </c>
      <c r="AB36" t="str">
        <f t="shared" si="14"/>
        <v>UCE_elcaggCap_wof_FRA</v>
      </c>
      <c r="AC36" t="str">
        <f t="shared" si="6"/>
        <v>elcagg_wof_FRA</v>
      </c>
      <c r="AD36">
        <v>-1</v>
      </c>
    </row>
    <row r="37" spans="1:30">
      <c r="A37" t="s">
        <v>82</v>
      </c>
      <c r="B37" t="str">
        <f t="shared" si="7"/>
        <v>UCE_elcaggCap_spv_CZE</v>
      </c>
      <c r="C37" t="str">
        <f t="shared" si="3"/>
        <v>e?_spv_CZE*</v>
      </c>
      <c r="D37">
        <v>1</v>
      </c>
      <c r="E37">
        <v>2</v>
      </c>
      <c r="G37" t="str">
        <f t="shared" si="8"/>
        <v>UCE_elcaggCap_spv_CZE</v>
      </c>
      <c r="H37" t="str">
        <f t="shared" si="9"/>
        <v>elcagg_spv_CZE</v>
      </c>
      <c r="I37">
        <v>-1</v>
      </c>
      <c r="K37" t="s">
        <v>82</v>
      </c>
      <c r="L37" t="str">
        <f t="shared" si="10"/>
        <v>UCE_elcaggCap_won_CZE</v>
      </c>
      <c r="M37" t="str">
        <f t="shared" si="4"/>
        <v>e?_won_CZE*</v>
      </c>
      <c r="N37">
        <v>1</v>
      </c>
      <c r="O37">
        <v>2</v>
      </c>
      <c r="Q37" t="str">
        <f t="shared" si="11"/>
        <v>UCE_elcaggCap_won_CZE</v>
      </c>
      <c r="R37" t="str">
        <f t="shared" si="12"/>
        <v>elcagg_won_CZE</v>
      </c>
      <c r="S37">
        <v>-1</v>
      </c>
      <c r="V37" t="s">
        <v>83</v>
      </c>
      <c r="W37" t="str">
        <f t="shared" si="13"/>
        <v>UCE_elcaggCap_wof_GAB</v>
      </c>
      <c r="X37" t="str">
        <f t="shared" si="5"/>
        <v>e?_wof_GAB*</v>
      </c>
      <c r="Y37">
        <v>1</v>
      </c>
      <c r="Z37">
        <v>2</v>
      </c>
      <c r="AB37" t="str">
        <f t="shared" si="14"/>
        <v>UCE_elcaggCap_wof_GAB</v>
      </c>
      <c r="AC37" t="str">
        <f t="shared" si="6"/>
        <v>elcagg_wof_GAB</v>
      </c>
      <c r="AD37">
        <v>-1</v>
      </c>
    </row>
    <row r="38" spans="1:30">
      <c r="A38" t="s">
        <v>68</v>
      </c>
      <c r="B38" t="str">
        <f t="shared" si="7"/>
        <v>UCE_elcaggCap_spv_DEU</v>
      </c>
      <c r="C38" t="str">
        <f t="shared" si="3"/>
        <v>e?_spv_DEU*</v>
      </c>
      <c r="D38">
        <v>1</v>
      </c>
      <c r="E38">
        <v>2</v>
      </c>
      <c r="G38" t="str">
        <f t="shared" si="8"/>
        <v>UCE_elcaggCap_spv_DEU</v>
      </c>
      <c r="H38" t="str">
        <f t="shared" si="9"/>
        <v>elcagg_spv_DEU</v>
      </c>
      <c r="I38">
        <v>-1</v>
      </c>
      <c r="K38" t="s">
        <v>68</v>
      </c>
      <c r="L38" t="str">
        <f t="shared" si="10"/>
        <v>UCE_elcaggCap_won_DEU</v>
      </c>
      <c r="M38" t="str">
        <f t="shared" si="4"/>
        <v>e?_won_DEU*</v>
      </c>
      <c r="N38">
        <v>1</v>
      </c>
      <c r="O38">
        <v>2</v>
      </c>
      <c r="Q38" t="str">
        <f t="shared" si="11"/>
        <v>UCE_elcaggCap_won_DEU</v>
      </c>
      <c r="R38" t="str">
        <f t="shared" si="12"/>
        <v>elcagg_won_DEU</v>
      </c>
      <c r="S38">
        <v>-1</v>
      </c>
      <c r="V38" t="s">
        <v>84</v>
      </c>
      <c r="W38" t="str">
        <f t="shared" si="13"/>
        <v>UCE_elcaggCap_wof_GBR</v>
      </c>
      <c r="X38" t="str">
        <f t="shared" si="5"/>
        <v>e?_wof_GBR*</v>
      </c>
      <c r="Y38">
        <v>1</v>
      </c>
      <c r="Z38">
        <v>2</v>
      </c>
      <c r="AB38" t="str">
        <f t="shared" si="14"/>
        <v>UCE_elcaggCap_wof_GBR</v>
      </c>
      <c r="AC38" t="str">
        <f t="shared" si="6"/>
        <v>elcagg_wof_GBR</v>
      </c>
      <c r="AD38">
        <v>-1</v>
      </c>
    </row>
    <row r="39" spans="1:30">
      <c r="A39" t="s">
        <v>69</v>
      </c>
      <c r="B39" t="str">
        <f t="shared" si="7"/>
        <v>UCE_elcaggCap_spv_DJI</v>
      </c>
      <c r="C39" t="str">
        <f t="shared" si="3"/>
        <v>e?_spv_DJI*</v>
      </c>
      <c r="D39">
        <v>1</v>
      </c>
      <c r="E39">
        <v>2</v>
      </c>
      <c r="G39" t="str">
        <f t="shared" si="8"/>
        <v>UCE_elcaggCap_spv_DJI</v>
      </c>
      <c r="H39" t="str">
        <f t="shared" si="9"/>
        <v>elcagg_spv_DJI</v>
      </c>
      <c r="I39">
        <v>-1</v>
      </c>
      <c r="K39" t="s">
        <v>69</v>
      </c>
      <c r="L39" t="str">
        <f t="shared" si="10"/>
        <v>UCE_elcaggCap_won_DJI</v>
      </c>
      <c r="M39" t="str">
        <f t="shared" si="4"/>
        <v>e?_won_DJI*</v>
      </c>
      <c r="N39">
        <v>1</v>
      </c>
      <c r="O39">
        <v>2</v>
      </c>
      <c r="Q39" t="str">
        <f t="shared" si="11"/>
        <v>UCE_elcaggCap_won_DJI</v>
      </c>
      <c r="R39" t="str">
        <f t="shared" si="12"/>
        <v>elcagg_won_DJI</v>
      </c>
      <c r="S39">
        <v>-1</v>
      </c>
      <c r="V39" t="s">
        <v>85</v>
      </c>
      <c r="W39" t="str">
        <f t="shared" si="13"/>
        <v>UCE_elcaggCap_wof_GEO</v>
      </c>
      <c r="X39" t="str">
        <f t="shared" si="5"/>
        <v>e?_wof_GEO*</v>
      </c>
      <c r="Y39">
        <v>1</v>
      </c>
      <c r="Z39">
        <v>2</v>
      </c>
      <c r="AB39" t="str">
        <f t="shared" si="14"/>
        <v>UCE_elcaggCap_wof_GEO</v>
      </c>
      <c r="AC39" t="str">
        <f t="shared" si="6"/>
        <v>elcagg_wof_GEO</v>
      </c>
      <c r="AD39">
        <v>-1</v>
      </c>
    </row>
    <row r="40" spans="1:30">
      <c r="A40" t="s">
        <v>71</v>
      </c>
      <c r="B40" t="str">
        <f t="shared" si="7"/>
        <v>UCE_elcaggCap_spv_DNK</v>
      </c>
      <c r="C40" t="str">
        <f t="shared" si="3"/>
        <v>e?_spv_DNK*</v>
      </c>
      <c r="D40">
        <v>1</v>
      </c>
      <c r="E40">
        <v>2</v>
      </c>
      <c r="G40" t="str">
        <f t="shared" si="8"/>
        <v>UCE_elcaggCap_spv_DNK</v>
      </c>
      <c r="H40" t="str">
        <f t="shared" si="9"/>
        <v>elcagg_spv_DNK</v>
      </c>
      <c r="I40">
        <v>-1</v>
      </c>
      <c r="K40" t="s">
        <v>71</v>
      </c>
      <c r="L40" t="str">
        <f t="shared" si="10"/>
        <v>UCE_elcaggCap_won_DNK</v>
      </c>
      <c r="M40" t="str">
        <f t="shared" si="4"/>
        <v>e?_won_DNK*</v>
      </c>
      <c r="N40">
        <v>1</v>
      </c>
      <c r="O40">
        <v>2</v>
      </c>
      <c r="Q40" t="str">
        <f t="shared" si="11"/>
        <v>UCE_elcaggCap_won_DNK</v>
      </c>
      <c r="R40" t="str">
        <f t="shared" si="12"/>
        <v>elcagg_won_DNK</v>
      </c>
      <c r="S40">
        <v>-1</v>
      </c>
      <c r="V40" t="s">
        <v>86</v>
      </c>
      <c r="W40" t="str">
        <f t="shared" si="13"/>
        <v>UCE_elcaggCap_wof_GHA</v>
      </c>
      <c r="X40" t="str">
        <f t="shared" si="5"/>
        <v>e?_wof_GHA*</v>
      </c>
      <c r="Y40">
        <v>1</v>
      </c>
      <c r="Z40">
        <v>2</v>
      </c>
      <c r="AB40" t="str">
        <f t="shared" si="14"/>
        <v>UCE_elcaggCap_wof_GHA</v>
      </c>
      <c r="AC40" t="str">
        <f t="shared" si="6"/>
        <v>elcagg_wof_GHA</v>
      </c>
      <c r="AD40">
        <v>-1</v>
      </c>
    </row>
    <row r="41" spans="1:30">
      <c r="A41" t="s">
        <v>72</v>
      </c>
      <c r="B41" t="str">
        <f t="shared" si="7"/>
        <v>UCE_elcaggCap_spv_DOM</v>
      </c>
      <c r="C41" t="str">
        <f t="shared" si="3"/>
        <v>e?_spv_DOM*</v>
      </c>
      <c r="D41">
        <v>1</v>
      </c>
      <c r="E41">
        <v>2</v>
      </c>
      <c r="G41" t="str">
        <f t="shared" si="8"/>
        <v>UCE_elcaggCap_spv_DOM</v>
      </c>
      <c r="H41" t="str">
        <f t="shared" si="9"/>
        <v>elcagg_spv_DOM</v>
      </c>
      <c r="I41">
        <v>-1</v>
      </c>
      <c r="K41" t="s">
        <v>72</v>
      </c>
      <c r="L41" t="str">
        <f t="shared" si="10"/>
        <v>UCE_elcaggCap_won_DOM</v>
      </c>
      <c r="M41" t="str">
        <f t="shared" si="4"/>
        <v>e?_won_DOM*</v>
      </c>
      <c r="N41">
        <v>1</v>
      </c>
      <c r="O41">
        <v>2</v>
      </c>
      <c r="Q41" t="str">
        <f t="shared" si="11"/>
        <v>UCE_elcaggCap_won_DOM</v>
      </c>
      <c r="R41" t="str">
        <f t="shared" si="12"/>
        <v>elcagg_won_DOM</v>
      </c>
      <c r="S41">
        <v>-1</v>
      </c>
      <c r="V41" t="s">
        <v>87</v>
      </c>
      <c r="W41" t="str">
        <f t="shared" si="13"/>
        <v>UCE_elcaggCap_wof_GIN</v>
      </c>
      <c r="X41" t="str">
        <f t="shared" si="5"/>
        <v>e?_wof_GIN*</v>
      </c>
      <c r="Y41">
        <v>1</v>
      </c>
      <c r="Z41">
        <v>2</v>
      </c>
      <c r="AB41" t="str">
        <f t="shared" si="14"/>
        <v>UCE_elcaggCap_wof_GIN</v>
      </c>
      <c r="AC41" t="str">
        <f t="shared" si="6"/>
        <v>elcagg_wof_GIN</v>
      </c>
      <c r="AD41">
        <v>-1</v>
      </c>
    </row>
    <row r="42" spans="1:30">
      <c r="A42" t="s">
        <v>73</v>
      </c>
      <c r="B42" t="str">
        <f t="shared" si="7"/>
        <v>UCE_elcaggCap_spv_DZA</v>
      </c>
      <c r="C42" t="str">
        <f t="shared" si="3"/>
        <v>e?_spv_DZA*</v>
      </c>
      <c r="D42">
        <v>1</v>
      </c>
      <c r="E42">
        <v>2</v>
      </c>
      <c r="G42" t="str">
        <f t="shared" si="8"/>
        <v>UCE_elcaggCap_spv_DZA</v>
      </c>
      <c r="H42" t="str">
        <f t="shared" si="9"/>
        <v>elcagg_spv_DZA</v>
      </c>
      <c r="I42">
        <v>-1</v>
      </c>
      <c r="K42" t="s">
        <v>73</v>
      </c>
      <c r="L42" t="str">
        <f t="shared" si="10"/>
        <v>UCE_elcaggCap_won_DZA</v>
      </c>
      <c r="M42" t="str">
        <f t="shared" si="4"/>
        <v>e?_won_DZA*</v>
      </c>
      <c r="N42">
        <v>1</v>
      </c>
      <c r="O42">
        <v>2</v>
      </c>
      <c r="Q42" t="str">
        <f t="shared" si="11"/>
        <v>UCE_elcaggCap_won_DZA</v>
      </c>
      <c r="R42" t="str">
        <f t="shared" si="12"/>
        <v>elcagg_won_DZA</v>
      </c>
      <c r="S42">
        <v>-1</v>
      </c>
      <c r="V42" t="s">
        <v>88</v>
      </c>
      <c r="W42" t="str">
        <f t="shared" si="13"/>
        <v>UCE_elcaggCap_wof_GNB</v>
      </c>
      <c r="X42" t="str">
        <f t="shared" si="5"/>
        <v>e?_wof_GNB*</v>
      </c>
      <c r="Y42">
        <v>1</v>
      </c>
      <c r="Z42">
        <v>2</v>
      </c>
      <c r="AB42" t="str">
        <f t="shared" si="14"/>
        <v>UCE_elcaggCap_wof_GNB</v>
      </c>
      <c r="AC42" t="str">
        <f t="shared" si="6"/>
        <v>elcagg_wof_GNB</v>
      </c>
      <c r="AD42">
        <v>-1</v>
      </c>
    </row>
    <row r="43" spans="1:30">
      <c r="A43" t="s">
        <v>74</v>
      </c>
      <c r="B43" t="str">
        <f t="shared" si="7"/>
        <v>UCE_elcaggCap_spv_ECU</v>
      </c>
      <c r="C43" t="str">
        <f t="shared" si="3"/>
        <v>e?_spv_ECU*</v>
      </c>
      <c r="D43">
        <v>1</v>
      </c>
      <c r="E43">
        <v>2</v>
      </c>
      <c r="G43" t="str">
        <f t="shared" si="8"/>
        <v>UCE_elcaggCap_spv_ECU</v>
      </c>
      <c r="H43" t="str">
        <f t="shared" si="9"/>
        <v>elcagg_spv_ECU</v>
      </c>
      <c r="I43">
        <v>-1</v>
      </c>
      <c r="K43" t="s">
        <v>74</v>
      </c>
      <c r="L43" t="str">
        <f t="shared" si="10"/>
        <v>UCE_elcaggCap_won_ECU</v>
      </c>
      <c r="M43" t="str">
        <f t="shared" si="4"/>
        <v>e?_won_ECU*</v>
      </c>
      <c r="N43">
        <v>1</v>
      </c>
      <c r="O43">
        <v>2</v>
      </c>
      <c r="Q43" t="str">
        <f t="shared" si="11"/>
        <v>UCE_elcaggCap_won_ECU</v>
      </c>
      <c r="R43" t="str">
        <f t="shared" si="12"/>
        <v>elcagg_won_ECU</v>
      </c>
      <c r="S43">
        <v>-1</v>
      </c>
      <c r="V43" t="s">
        <v>89</v>
      </c>
      <c r="W43" t="str">
        <f t="shared" si="13"/>
        <v>UCE_elcaggCap_wof_GNQ</v>
      </c>
      <c r="X43" t="str">
        <f t="shared" si="5"/>
        <v>e?_wof_GNQ*</v>
      </c>
      <c r="Y43">
        <v>1</v>
      </c>
      <c r="Z43">
        <v>2</v>
      </c>
      <c r="AB43" t="str">
        <f t="shared" si="14"/>
        <v>UCE_elcaggCap_wof_GNQ</v>
      </c>
      <c r="AC43" t="str">
        <f t="shared" si="6"/>
        <v>elcagg_wof_GNQ</v>
      </c>
      <c r="AD43">
        <v>-1</v>
      </c>
    </row>
    <row r="44" spans="1:30">
      <c r="A44" t="s">
        <v>76</v>
      </c>
      <c r="B44" t="str">
        <f t="shared" si="7"/>
        <v>UCE_elcaggCap_spv_EGY</v>
      </c>
      <c r="C44" t="str">
        <f t="shared" si="3"/>
        <v>e?_spv_EGY*</v>
      </c>
      <c r="D44">
        <v>1</v>
      </c>
      <c r="E44">
        <v>2</v>
      </c>
      <c r="G44" t="str">
        <f t="shared" si="8"/>
        <v>UCE_elcaggCap_spv_EGY</v>
      </c>
      <c r="H44" t="str">
        <f t="shared" si="9"/>
        <v>elcagg_spv_EGY</v>
      </c>
      <c r="I44">
        <v>-1</v>
      </c>
      <c r="K44" t="s">
        <v>76</v>
      </c>
      <c r="L44" t="str">
        <f t="shared" si="10"/>
        <v>UCE_elcaggCap_won_EGY</v>
      </c>
      <c r="M44" t="str">
        <f t="shared" si="4"/>
        <v>e?_won_EGY*</v>
      </c>
      <c r="N44">
        <v>1</v>
      </c>
      <c r="O44">
        <v>2</v>
      </c>
      <c r="Q44" t="str">
        <f t="shared" si="11"/>
        <v>UCE_elcaggCap_won_EGY</v>
      </c>
      <c r="R44" t="str">
        <f t="shared" si="12"/>
        <v>elcagg_won_EGY</v>
      </c>
      <c r="S44">
        <v>-1</v>
      </c>
      <c r="V44" t="s">
        <v>90</v>
      </c>
      <c r="W44" t="str">
        <f t="shared" si="13"/>
        <v>UCE_elcaggCap_wof_GRC</v>
      </c>
      <c r="X44" t="str">
        <f t="shared" si="5"/>
        <v>e?_wof_GRC*</v>
      </c>
      <c r="Y44">
        <v>1</v>
      </c>
      <c r="Z44">
        <v>2</v>
      </c>
      <c r="AB44" t="str">
        <f t="shared" si="14"/>
        <v>UCE_elcaggCap_wof_GRC</v>
      </c>
      <c r="AC44" t="str">
        <f t="shared" si="6"/>
        <v>elcagg_wof_GRC</v>
      </c>
      <c r="AD44">
        <v>-1</v>
      </c>
    </row>
    <row r="45" spans="1:30">
      <c r="A45" t="s">
        <v>77</v>
      </c>
      <c r="B45" t="str">
        <f t="shared" si="7"/>
        <v>UCE_elcaggCap_spv_ERI</v>
      </c>
      <c r="C45" t="str">
        <f t="shared" si="3"/>
        <v>e?_spv_ERI*</v>
      </c>
      <c r="D45">
        <v>1</v>
      </c>
      <c r="E45">
        <v>2</v>
      </c>
      <c r="G45" t="str">
        <f t="shared" si="8"/>
        <v>UCE_elcaggCap_spv_ERI</v>
      </c>
      <c r="H45" t="str">
        <f t="shared" si="9"/>
        <v>elcagg_spv_ERI</v>
      </c>
      <c r="I45">
        <v>-1</v>
      </c>
      <c r="K45" t="s">
        <v>77</v>
      </c>
      <c r="L45" t="str">
        <f t="shared" si="10"/>
        <v>UCE_elcaggCap_won_ERI</v>
      </c>
      <c r="M45" t="str">
        <f t="shared" si="4"/>
        <v>e?_won_ERI*</v>
      </c>
      <c r="N45">
        <v>1</v>
      </c>
      <c r="O45">
        <v>2</v>
      </c>
      <c r="Q45" t="str">
        <f t="shared" si="11"/>
        <v>UCE_elcaggCap_won_ERI</v>
      </c>
      <c r="R45" t="str">
        <f t="shared" si="12"/>
        <v>elcagg_won_ERI</v>
      </c>
      <c r="S45">
        <v>-1</v>
      </c>
      <c r="V45" t="s">
        <v>91</v>
      </c>
      <c r="W45" t="str">
        <f t="shared" si="13"/>
        <v>UCE_elcaggCap_wof_GTM</v>
      </c>
      <c r="X45" t="str">
        <f t="shared" si="5"/>
        <v>e?_wof_GTM*</v>
      </c>
      <c r="Y45">
        <v>1</v>
      </c>
      <c r="Z45">
        <v>2</v>
      </c>
      <c r="AB45" t="str">
        <f t="shared" si="14"/>
        <v>UCE_elcaggCap_wof_GTM</v>
      </c>
      <c r="AC45" t="str">
        <f t="shared" si="6"/>
        <v>elcagg_wof_GTM</v>
      </c>
      <c r="AD45">
        <v>-1</v>
      </c>
    </row>
    <row r="46" spans="1:30">
      <c r="A46" t="s">
        <v>78</v>
      </c>
      <c r="B46" t="str">
        <f t="shared" si="7"/>
        <v>UCE_elcaggCap_spv_ESP</v>
      </c>
      <c r="C46" t="str">
        <f t="shared" si="3"/>
        <v>e?_spv_ESP*</v>
      </c>
      <c r="D46">
        <v>1</v>
      </c>
      <c r="E46">
        <v>2</v>
      </c>
      <c r="G46" t="str">
        <f t="shared" si="8"/>
        <v>UCE_elcaggCap_spv_ESP</v>
      </c>
      <c r="H46" t="str">
        <f t="shared" si="9"/>
        <v>elcagg_spv_ESP</v>
      </c>
      <c r="I46">
        <v>-1</v>
      </c>
      <c r="K46" t="s">
        <v>78</v>
      </c>
      <c r="L46" t="str">
        <f t="shared" si="10"/>
        <v>UCE_elcaggCap_won_ESP</v>
      </c>
      <c r="M46" t="str">
        <f t="shared" si="4"/>
        <v>e?_won_ESP*</v>
      </c>
      <c r="N46">
        <v>1</v>
      </c>
      <c r="O46">
        <v>2</v>
      </c>
      <c r="Q46" t="str">
        <f t="shared" si="11"/>
        <v>UCE_elcaggCap_won_ESP</v>
      </c>
      <c r="R46" t="str">
        <f t="shared" si="12"/>
        <v>elcagg_won_ESP</v>
      </c>
      <c r="S46">
        <v>-1</v>
      </c>
      <c r="V46" t="s">
        <v>92</v>
      </c>
      <c r="W46" t="str">
        <f t="shared" si="13"/>
        <v>UCE_elcaggCap_wof_GUY</v>
      </c>
      <c r="X46" t="str">
        <f t="shared" si="5"/>
        <v>e?_wof_GUY*</v>
      </c>
      <c r="Y46">
        <v>1</v>
      </c>
      <c r="Z46">
        <v>2</v>
      </c>
      <c r="AB46" t="str">
        <f t="shared" si="14"/>
        <v>UCE_elcaggCap_wof_GUY</v>
      </c>
      <c r="AC46" t="str">
        <f t="shared" si="6"/>
        <v>elcagg_wof_GUY</v>
      </c>
      <c r="AD46">
        <v>-1</v>
      </c>
    </row>
    <row r="47" spans="1:30">
      <c r="A47" t="s">
        <v>79</v>
      </c>
      <c r="B47" t="str">
        <f t="shared" si="7"/>
        <v>UCE_elcaggCap_spv_EST</v>
      </c>
      <c r="C47" t="str">
        <f t="shared" si="3"/>
        <v>e?_spv_EST*</v>
      </c>
      <c r="D47">
        <v>1</v>
      </c>
      <c r="E47">
        <v>2</v>
      </c>
      <c r="G47" t="str">
        <f t="shared" si="8"/>
        <v>UCE_elcaggCap_spv_EST</v>
      </c>
      <c r="H47" t="str">
        <f t="shared" si="9"/>
        <v>elcagg_spv_EST</v>
      </c>
      <c r="I47">
        <v>-1</v>
      </c>
      <c r="K47" t="s">
        <v>79</v>
      </c>
      <c r="L47" t="str">
        <f t="shared" si="10"/>
        <v>UCE_elcaggCap_won_EST</v>
      </c>
      <c r="M47" t="str">
        <f t="shared" si="4"/>
        <v>e?_won_EST*</v>
      </c>
      <c r="N47">
        <v>1</v>
      </c>
      <c r="O47">
        <v>2</v>
      </c>
      <c r="Q47" t="str">
        <f t="shared" si="11"/>
        <v>UCE_elcaggCap_won_EST</v>
      </c>
      <c r="R47" t="str">
        <f t="shared" si="12"/>
        <v>elcagg_won_EST</v>
      </c>
      <c r="S47">
        <v>-1</v>
      </c>
      <c r="V47" t="s">
        <v>93</v>
      </c>
      <c r="W47" t="str">
        <f t="shared" si="13"/>
        <v>UCE_elcaggCap_wof_HND</v>
      </c>
      <c r="X47" t="str">
        <f t="shared" si="5"/>
        <v>e?_wof_HND*</v>
      </c>
      <c r="Y47">
        <v>1</v>
      </c>
      <c r="Z47">
        <v>2</v>
      </c>
      <c r="AB47" t="str">
        <f t="shared" si="14"/>
        <v>UCE_elcaggCap_wof_HND</v>
      </c>
      <c r="AC47" t="str">
        <f t="shared" si="6"/>
        <v>elcagg_wof_HND</v>
      </c>
      <c r="AD47">
        <v>-1</v>
      </c>
    </row>
    <row r="48" spans="1:30">
      <c r="A48" t="s">
        <v>94</v>
      </c>
      <c r="B48" t="str">
        <f t="shared" si="7"/>
        <v>UCE_elcaggCap_spv_ETH</v>
      </c>
      <c r="C48" t="str">
        <f t="shared" si="3"/>
        <v>e?_spv_ETH*</v>
      </c>
      <c r="D48">
        <v>1</v>
      </c>
      <c r="E48">
        <v>2</v>
      </c>
      <c r="G48" t="str">
        <f t="shared" si="8"/>
        <v>UCE_elcaggCap_spv_ETH</v>
      </c>
      <c r="H48" t="str">
        <f t="shared" si="9"/>
        <v>elcagg_spv_ETH</v>
      </c>
      <c r="I48">
        <v>-1</v>
      </c>
      <c r="K48" t="s">
        <v>94</v>
      </c>
      <c r="L48" t="str">
        <f t="shared" si="10"/>
        <v>UCE_elcaggCap_won_ETH</v>
      </c>
      <c r="M48" t="str">
        <f t="shared" si="4"/>
        <v>e?_won_ETH*</v>
      </c>
      <c r="N48">
        <v>1</v>
      </c>
      <c r="O48">
        <v>2</v>
      </c>
      <c r="Q48" t="str">
        <f t="shared" si="11"/>
        <v>UCE_elcaggCap_won_ETH</v>
      </c>
      <c r="R48" t="str">
        <f t="shared" si="12"/>
        <v>elcagg_won_ETH</v>
      </c>
      <c r="S48">
        <v>-1</v>
      </c>
      <c r="V48" t="s">
        <v>95</v>
      </c>
      <c r="W48" t="str">
        <f t="shared" si="13"/>
        <v>UCE_elcaggCap_wof_HRV</v>
      </c>
      <c r="X48" t="str">
        <f t="shared" si="5"/>
        <v>e?_wof_HRV*</v>
      </c>
      <c r="Y48">
        <v>1</v>
      </c>
      <c r="Z48">
        <v>2</v>
      </c>
      <c r="AB48" t="str">
        <f t="shared" si="14"/>
        <v>UCE_elcaggCap_wof_HRV</v>
      </c>
      <c r="AC48" t="str">
        <f t="shared" si="6"/>
        <v>elcagg_wof_HRV</v>
      </c>
      <c r="AD48">
        <v>-1</v>
      </c>
    </row>
    <row r="49" spans="1:30">
      <c r="A49" t="s">
        <v>81</v>
      </c>
      <c r="B49" t="str">
        <f t="shared" si="7"/>
        <v>UCE_elcaggCap_spv_FRA</v>
      </c>
      <c r="C49" t="str">
        <f t="shared" si="3"/>
        <v>e?_spv_FRA*</v>
      </c>
      <c r="D49">
        <v>1</v>
      </c>
      <c r="E49">
        <v>2</v>
      </c>
      <c r="G49" t="str">
        <f t="shared" si="8"/>
        <v>UCE_elcaggCap_spv_FRA</v>
      </c>
      <c r="H49" t="str">
        <f t="shared" si="9"/>
        <v>elcagg_spv_FRA</v>
      </c>
      <c r="I49">
        <v>-1</v>
      </c>
      <c r="K49" t="s">
        <v>80</v>
      </c>
      <c r="L49" t="str">
        <f t="shared" si="10"/>
        <v>UCE_elcaggCap_won_FIN</v>
      </c>
      <c r="M49" t="str">
        <f t="shared" si="4"/>
        <v>e?_won_FIN*</v>
      </c>
      <c r="N49">
        <v>1</v>
      </c>
      <c r="O49">
        <v>2</v>
      </c>
      <c r="Q49" t="str">
        <f t="shared" si="11"/>
        <v>UCE_elcaggCap_won_FIN</v>
      </c>
      <c r="R49" t="str">
        <f t="shared" si="12"/>
        <v>elcagg_won_FIN</v>
      </c>
      <c r="S49">
        <v>-1</v>
      </c>
      <c r="V49" t="s">
        <v>96</v>
      </c>
      <c r="W49" t="str">
        <f t="shared" si="13"/>
        <v>UCE_elcaggCap_wof_HTI</v>
      </c>
      <c r="X49" t="str">
        <f t="shared" si="5"/>
        <v>e?_wof_HTI*</v>
      </c>
      <c r="Y49">
        <v>1</v>
      </c>
      <c r="Z49">
        <v>2</v>
      </c>
      <c r="AB49" t="str">
        <f t="shared" si="14"/>
        <v>UCE_elcaggCap_wof_HTI</v>
      </c>
      <c r="AC49" t="str">
        <f t="shared" si="6"/>
        <v>elcagg_wof_HTI</v>
      </c>
      <c r="AD49">
        <v>-1</v>
      </c>
    </row>
    <row r="50" spans="1:30">
      <c r="A50" t="s">
        <v>83</v>
      </c>
      <c r="B50" t="str">
        <f t="shared" si="7"/>
        <v>UCE_elcaggCap_spv_GAB</v>
      </c>
      <c r="C50" t="str">
        <f t="shared" si="3"/>
        <v>e?_spv_GAB*</v>
      </c>
      <c r="D50">
        <v>1</v>
      </c>
      <c r="E50">
        <v>2</v>
      </c>
      <c r="G50" t="str">
        <f t="shared" si="8"/>
        <v>UCE_elcaggCap_spv_GAB</v>
      </c>
      <c r="H50" t="str">
        <f t="shared" si="9"/>
        <v>elcagg_spv_GAB</v>
      </c>
      <c r="I50">
        <v>-1</v>
      </c>
      <c r="K50" t="s">
        <v>81</v>
      </c>
      <c r="L50" t="str">
        <f t="shared" si="10"/>
        <v>UCE_elcaggCap_won_FRA</v>
      </c>
      <c r="M50" t="str">
        <f t="shared" si="4"/>
        <v>e?_won_FRA*</v>
      </c>
      <c r="N50">
        <v>1</v>
      </c>
      <c r="O50">
        <v>2</v>
      </c>
      <c r="Q50" t="str">
        <f t="shared" si="11"/>
        <v>UCE_elcaggCap_won_FRA</v>
      </c>
      <c r="R50" t="str">
        <f t="shared" si="12"/>
        <v>elcagg_won_FRA</v>
      </c>
      <c r="S50">
        <v>-1</v>
      </c>
      <c r="V50" t="s">
        <v>97</v>
      </c>
      <c r="W50" t="str">
        <f t="shared" si="13"/>
        <v>UCE_elcaggCap_wof_IDN</v>
      </c>
      <c r="X50" t="str">
        <f t="shared" si="5"/>
        <v>e?_wof_IDN*</v>
      </c>
      <c r="Y50">
        <v>1</v>
      </c>
      <c r="Z50">
        <v>2</v>
      </c>
      <c r="AB50" t="str">
        <f t="shared" si="14"/>
        <v>UCE_elcaggCap_wof_IDN</v>
      </c>
      <c r="AC50" t="str">
        <f t="shared" si="6"/>
        <v>elcagg_wof_IDN</v>
      </c>
      <c r="AD50">
        <v>-1</v>
      </c>
    </row>
    <row r="51" spans="1:30">
      <c r="A51" t="s">
        <v>84</v>
      </c>
      <c r="B51" t="str">
        <f t="shared" si="7"/>
        <v>UCE_elcaggCap_spv_GBR</v>
      </c>
      <c r="C51" t="str">
        <f t="shared" si="3"/>
        <v>e?_spv_GBR*</v>
      </c>
      <c r="D51">
        <v>1</v>
      </c>
      <c r="E51">
        <v>2</v>
      </c>
      <c r="G51" t="str">
        <f t="shared" si="8"/>
        <v>UCE_elcaggCap_spv_GBR</v>
      </c>
      <c r="H51" t="str">
        <f t="shared" si="9"/>
        <v>elcagg_spv_GBR</v>
      </c>
      <c r="I51">
        <v>-1</v>
      </c>
      <c r="K51" t="s">
        <v>83</v>
      </c>
      <c r="L51" t="str">
        <f t="shared" si="10"/>
        <v>UCE_elcaggCap_won_GAB</v>
      </c>
      <c r="M51" t="str">
        <f t="shared" si="4"/>
        <v>e?_won_GAB*</v>
      </c>
      <c r="N51">
        <v>1</v>
      </c>
      <c r="O51">
        <v>2</v>
      </c>
      <c r="Q51" t="str">
        <f t="shared" si="11"/>
        <v>UCE_elcaggCap_won_GAB</v>
      </c>
      <c r="R51" t="str">
        <f t="shared" si="12"/>
        <v>elcagg_won_GAB</v>
      </c>
      <c r="S51">
        <v>-1</v>
      </c>
      <c r="V51" t="s">
        <v>98</v>
      </c>
      <c r="W51" t="str">
        <f t="shared" si="13"/>
        <v>UCE_elcaggCap_wof_IND</v>
      </c>
      <c r="X51" t="str">
        <f t="shared" si="5"/>
        <v>e?_wof_IND*</v>
      </c>
      <c r="Y51">
        <v>1</v>
      </c>
      <c r="Z51">
        <v>2</v>
      </c>
      <c r="AB51" t="str">
        <f t="shared" si="14"/>
        <v>UCE_elcaggCap_wof_IND</v>
      </c>
      <c r="AC51" t="str">
        <f t="shared" si="6"/>
        <v>elcagg_wof_IND</v>
      </c>
      <c r="AD51">
        <v>-1</v>
      </c>
    </row>
    <row r="52" spans="1:30">
      <c r="A52" t="s">
        <v>85</v>
      </c>
      <c r="B52" t="str">
        <f t="shared" si="7"/>
        <v>UCE_elcaggCap_spv_GEO</v>
      </c>
      <c r="C52" t="str">
        <f t="shared" si="3"/>
        <v>e?_spv_GEO*</v>
      </c>
      <c r="D52">
        <v>1</v>
      </c>
      <c r="E52">
        <v>2</v>
      </c>
      <c r="G52" t="str">
        <f t="shared" si="8"/>
        <v>UCE_elcaggCap_spv_GEO</v>
      </c>
      <c r="H52" t="str">
        <f t="shared" si="9"/>
        <v>elcagg_spv_GEO</v>
      </c>
      <c r="I52">
        <v>-1</v>
      </c>
      <c r="K52" t="s">
        <v>84</v>
      </c>
      <c r="L52" t="str">
        <f t="shared" si="10"/>
        <v>UCE_elcaggCap_won_GBR</v>
      </c>
      <c r="M52" t="str">
        <f t="shared" si="4"/>
        <v>e?_won_GBR*</v>
      </c>
      <c r="N52">
        <v>1</v>
      </c>
      <c r="O52">
        <v>2</v>
      </c>
      <c r="Q52" t="str">
        <f t="shared" si="11"/>
        <v>UCE_elcaggCap_won_GBR</v>
      </c>
      <c r="R52" t="str">
        <f t="shared" si="12"/>
        <v>elcagg_won_GBR</v>
      </c>
      <c r="S52">
        <v>-1</v>
      </c>
      <c r="V52" t="s">
        <v>99</v>
      </c>
      <c r="W52" t="str">
        <f t="shared" si="13"/>
        <v>UCE_elcaggCap_wof_IRL</v>
      </c>
      <c r="X52" t="str">
        <f t="shared" si="5"/>
        <v>e?_wof_IRL*</v>
      </c>
      <c r="Y52">
        <v>1</v>
      </c>
      <c r="Z52">
        <v>2</v>
      </c>
      <c r="AB52" t="str">
        <f t="shared" si="14"/>
        <v>UCE_elcaggCap_wof_IRL</v>
      </c>
      <c r="AC52" t="str">
        <f t="shared" si="6"/>
        <v>elcagg_wof_IRL</v>
      </c>
      <c r="AD52">
        <v>-1</v>
      </c>
    </row>
    <row r="53" spans="1:30">
      <c r="A53" t="s">
        <v>86</v>
      </c>
      <c r="B53" t="str">
        <f t="shared" si="7"/>
        <v>UCE_elcaggCap_spv_GHA</v>
      </c>
      <c r="C53" t="str">
        <f t="shared" si="3"/>
        <v>e?_spv_GHA*</v>
      </c>
      <c r="D53">
        <v>1</v>
      </c>
      <c r="E53">
        <v>2</v>
      </c>
      <c r="G53" t="str">
        <f t="shared" si="8"/>
        <v>UCE_elcaggCap_spv_GHA</v>
      </c>
      <c r="H53" t="str">
        <f t="shared" si="9"/>
        <v>elcagg_spv_GHA</v>
      </c>
      <c r="I53">
        <v>-1</v>
      </c>
      <c r="K53" t="s">
        <v>85</v>
      </c>
      <c r="L53" t="str">
        <f t="shared" si="10"/>
        <v>UCE_elcaggCap_won_GEO</v>
      </c>
      <c r="M53" t="str">
        <f t="shared" si="4"/>
        <v>e?_won_GEO*</v>
      </c>
      <c r="N53">
        <v>1</v>
      </c>
      <c r="O53">
        <v>2</v>
      </c>
      <c r="Q53" t="str">
        <f t="shared" si="11"/>
        <v>UCE_elcaggCap_won_GEO</v>
      </c>
      <c r="R53" t="str">
        <f t="shared" si="12"/>
        <v>elcagg_won_GEO</v>
      </c>
      <c r="S53">
        <v>-1</v>
      </c>
      <c r="V53" t="s">
        <v>100</v>
      </c>
      <c r="W53" t="str">
        <f t="shared" si="13"/>
        <v>UCE_elcaggCap_wof_IRN</v>
      </c>
      <c r="X53" t="str">
        <f t="shared" si="5"/>
        <v>e?_wof_IRN*</v>
      </c>
      <c r="Y53">
        <v>1</v>
      </c>
      <c r="Z53">
        <v>2</v>
      </c>
      <c r="AB53" t="str">
        <f t="shared" si="14"/>
        <v>UCE_elcaggCap_wof_IRN</v>
      </c>
      <c r="AC53" t="str">
        <f t="shared" si="6"/>
        <v>elcagg_wof_IRN</v>
      </c>
      <c r="AD53">
        <v>-1</v>
      </c>
    </row>
    <row r="54" spans="1:30">
      <c r="A54" t="s">
        <v>87</v>
      </c>
      <c r="B54" t="str">
        <f t="shared" si="7"/>
        <v>UCE_elcaggCap_spv_GIN</v>
      </c>
      <c r="C54" t="str">
        <f t="shared" si="3"/>
        <v>e?_spv_GIN*</v>
      </c>
      <c r="D54">
        <v>1</v>
      </c>
      <c r="E54">
        <v>2</v>
      </c>
      <c r="G54" t="str">
        <f t="shared" si="8"/>
        <v>UCE_elcaggCap_spv_GIN</v>
      </c>
      <c r="H54" t="str">
        <f t="shared" si="9"/>
        <v>elcagg_spv_GIN</v>
      </c>
      <c r="I54">
        <v>-1</v>
      </c>
      <c r="K54" t="s">
        <v>86</v>
      </c>
      <c r="L54" t="str">
        <f t="shared" si="10"/>
        <v>UCE_elcaggCap_won_GHA</v>
      </c>
      <c r="M54" t="str">
        <f t="shared" si="4"/>
        <v>e?_won_GHA*</v>
      </c>
      <c r="N54">
        <v>1</v>
      </c>
      <c r="O54">
        <v>2</v>
      </c>
      <c r="Q54" t="str">
        <f t="shared" si="11"/>
        <v>UCE_elcaggCap_won_GHA</v>
      </c>
      <c r="R54" t="str">
        <f t="shared" si="12"/>
        <v>elcagg_won_GHA</v>
      </c>
      <c r="S54">
        <v>-1</v>
      </c>
      <c r="V54" t="s">
        <v>101</v>
      </c>
      <c r="W54" t="str">
        <f t="shared" si="13"/>
        <v>UCE_elcaggCap_wof_ITA</v>
      </c>
      <c r="X54" t="str">
        <f t="shared" si="5"/>
        <v>e?_wof_ITA*</v>
      </c>
      <c r="Y54">
        <v>1</v>
      </c>
      <c r="Z54">
        <v>2</v>
      </c>
      <c r="AB54" t="str">
        <f t="shared" si="14"/>
        <v>UCE_elcaggCap_wof_ITA</v>
      </c>
      <c r="AC54" t="str">
        <f t="shared" si="6"/>
        <v>elcagg_wof_ITA</v>
      </c>
      <c r="AD54">
        <v>-1</v>
      </c>
    </row>
    <row r="55" spans="1:30">
      <c r="A55" t="s">
        <v>88</v>
      </c>
      <c r="B55" t="str">
        <f t="shared" si="7"/>
        <v>UCE_elcaggCap_spv_GNB</v>
      </c>
      <c r="C55" t="str">
        <f t="shared" si="3"/>
        <v>e?_spv_GNB*</v>
      </c>
      <c r="D55">
        <v>1</v>
      </c>
      <c r="E55">
        <v>2</v>
      </c>
      <c r="G55" t="str">
        <f t="shared" si="8"/>
        <v>UCE_elcaggCap_spv_GNB</v>
      </c>
      <c r="H55" t="str">
        <f t="shared" si="9"/>
        <v>elcagg_spv_GNB</v>
      </c>
      <c r="I55">
        <v>-1</v>
      </c>
      <c r="K55" t="s">
        <v>87</v>
      </c>
      <c r="L55" t="str">
        <f t="shared" si="10"/>
        <v>UCE_elcaggCap_won_GIN</v>
      </c>
      <c r="M55" t="str">
        <f t="shared" si="4"/>
        <v>e?_won_GIN*</v>
      </c>
      <c r="N55">
        <v>1</v>
      </c>
      <c r="O55">
        <v>2</v>
      </c>
      <c r="Q55" t="str">
        <f t="shared" si="11"/>
        <v>UCE_elcaggCap_won_GIN</v>
      </c>
      <c r="R55" t="str">
        <f t="shared" si="12"/>
        <v>elcagg_won_GIN</v>
      </c>
      <c r="S55">
        <v>-1</v>
      </c>
      <c r="V55" t="s">
        <v>102</v>
      </c>
      <c r="W55" t="str">
        <f t="shared" si="13"/>
        <v>UCE_elcaggCap_wof_JAM</v>
      </c>
      <c r="X55" t="str">
        <f t="shared" si="5"/>
        <v>e?_wof_JAM*</v>
      </c>
      <c r="Y55">
        <v>1</v>
      </c>
      <c r="Z55">
        <v>2</v>
      </c>
      <c r="AB55" t="str">
        <f t="shared" si="14"/>
        <v>UCE_elcaggCap_wof_JAM</v>
      </c>
      <c r="AC55" t="str">
        <f t="shared" si="6"/>
        <v>elcagg_wof_JAM</v>
      </c>
      <c r="AD55">
        <v>-1</v>
      </c>
    </row>
    <row r="56" spans="1:30">
      <c r="A56" t="s">
        <v>89</v>
      </c>
      <c r="B56" t="str">
        <f t="shared" si="7"/>
        <v>UCE_elcaggCap_spv_GNQ</v>
      </c>
      <c r="C56" t="str">
        <f t="shared" si="3"/>
        <v>e?_spv_GNQ*</v>
      </c>
      <c r="D56">
        <v>1</v>
      </c>
      <c r="E56">
        <v>2</v>
      </c>
      <c r="G56" t="str">
        <f t="shared" si="8"/>
        <v>UCE_elcaggCap_spv_GNQ</v>
      </c>
      <c r="H56" t="str">
        <f t="shared" si="9"/>
        <v>elcagg_spv_GNQ</v>
      </c>
      <c r="I56">
        <v>-1</v>
      </c>
      <c r="K56" t="s">
        <v>88</v>
      </c>
      <c r="L56" t="str">
        <f t="shared" si="10"/>
        <v>UCE_elcaggCap_won_GNB</v>
      </c>
      <c r="M56" t="str">
        <f t="shared" si="4"/>
        <v>e?_won_GNB*</v>
      </c>
      <c r="N56">
        <v>1</v>
      </c>
      <c r="O56">
        <v>2</v>
      </c>
      <c r="Q56" t="str">
        <f t="shared" si="11"/>
        <v>UCE_elcaggCap_won_GNB</v>
      </c>
      <c r="R56" t="str">
        <f t="shared" si="12"/>
        <v>elcagg_won_GNB</v>
      </c>
      <c r="S56">
        <v>-1</v>
      </c>
      <c r="V56" t="s">
        <v>103</v>
      </c>
      <c r="W56" t="str">
        <f t="shared" si="13"/>
        <v>UCE_elcaggCap_wof_JPN</v>
      </c>
      <c r="X56" t="str">
        <f t="shared" si="5"/>
        <v>e?_wof_JPN*</v>
      </c>
      <c r="Y56">
        <v>1</v>
      </c>
      <c r="Z56">
        <v>2</v>
      </c>
      <c r="AB56" t="str">
        <f t="shared" si="14"/>
        <v>UCE_elcaggCap_wof_JPN</v>
      </c>
      <c r="AC56" t="str">
        <f t="shared" si="6"/>
        <v>elcagg_wof_JPN</v>
      </c>
      <c r="AD56">
        <v>-1</v>
      </c>
    </row>
    <row r="57" spans="1:30">
      <c r="A57" t="s">
        <v>90</v>
      </c>
      <c r="B57" t="str">
        <f t="shared" si="7"/>
        <v>UCE_elcaggCap_spv_GRC</v>
      </c>
      <c r="C57" t="str">
        <f t="shared" si="3"/>
        <v>e?_spv_GRC*</v>
      </c>
      <c r="D57">
        <v>1</v>
      </c>
      <c r="E57">
        <v>2</v>
      </c>
      <c r="G57" t="str">
        <f t="shared" si="8"/>
        <v>UCE_elcaggCap_spv_GRC</v>
      </c>
      <c r="H57" t="str">
        <f t="shared" si="9"/>
        <v>elcagg_spv_GRC</v>
      </c>
      <c r="I57">
        <v>-1</v>
      </c>
      <c r="K57" t="s">
        <v>89</v>
      </c>
      <c r="L57" t="str">
        <f t="shared" si="10"/>
        <v>UCE_elcaggCap_won_GNQ</v>
      </c>
      <c r="M57" t="str">
        <f t="shared" si="4"/>
        <v>e?_won_GNQ*</v>
      </c>
      <c r="N57">
        <v>1</v>
      </c>
      <c r="O57">
        <v>2</v>
      </c>
      <c r="Q57" t="str">
        <f t="shared" si="11"/>
        <v>UCE_elcaggCap_won_GNQ</v>
      </c>
      <c r="R57" t="str">
        <f t="shared" si="12"/>
        <v>elcagg_won_GNQ</v>
      </c>
      <c r="S57">
        <v>-1</v>
      </c>
      <c r="V57" t="s">
        <v>104</v>
      </c>
      <c r="W57" t="str">
        <f t="shared" si="13"/>
        <v>UCE_elcaggCap_wof_KAZ</v>
      </c>
      <c r="X57" t="str">
        <f t="shared" si="5"/>
        <v>e?_wof_KAZ*</v>
      </c>
      <c r="Y57">
        <v>1</v>
      </c>
      <c r="Z57">
        <v>2</v>
      </c>
      <c r="AB57" t="str">
        <f t="shared" si="14"/>
        <v>UCE_elcaggCap_wof_KAZ</v>
      </c>
      <c r="AC57" t="str">
        <f t="shared" si="6"/>
        <v>elcagg_wof_KAZ</v>
      </c>
      <c r="AD57">
        <v>-1</v>
      </c>
    </row>
    <row r="58" spans="1:30">
      <c r="A58" t="s">
        <v>91</v>
      </c>
      <c r="B58" t="str">
        <f t="shared" si="7"/>
        <v>UCE_elcaggCap_spv_GTM</v>
      </c>
      <c r="C58" t="str">
        <f t="shared" si="3"/>
        <v>e?_spv_GTM*</v>
      </c>
      <c r="D58">
        <v>1</v>
      </c>
      <c r="E58">
        <v>2</v>
      </c>
      <c r="G58" t="str">
        <f t="shared" si="8"/>
        <v>UCE_elcaggCap_spv_GTM</v>
      </c>
      <c r="H58" t="str">
        <f t="shared" si="9"/>
        <v>elcagg_spv_GTM</v>
      </c>
      <c r="I58">
        <v>-1</v>
      </c>
      <c r="K58" t="s">
        <v>90</v>
      </c>
      <c r="L58" t="str">
        <f t="shared" si="10"/>
        <v>UCE_elcaggCap_won_GRC</v>
      </c>
      <c r="M58" t="str">
        <f t="shared" si="4"/>
        <v>e?_won_GRC*</v>
      </c>
      <c r="N58">
        <v>1</v>
      </c>
      <c r="O58">
        <v>2</v>
      </c>
      <c r="Q58" t="str">
        <f t="shared" si="11"/>
        <v>UCE_elcaggCap_won_GRC</v>
      </c>
      <c r="R58" t="str">
        <f t="shared" si="12"/>
        <v>elcagg_won_GRC</v>
      </c>
      <c r="S58">
        <v>-1</v>
      </c>
      <c r="V58" t="s">
        <v>105</v>
      </c>
      <c r="W58" t="str">
        <f t="shared" si="13"/>
        <v>UCE_elcaggCap_wof_KEN</v>
      </c>
      <c r="X58" t="str">
        <f t="shared" si="5"/>
        <v>e?_wof_KEN*</v>
      </c>
      <c r="Y58">
        <v>1</v>
      </c>
      <c r="Z58">
        <v>2</v>
      </c>
      <c r="AB58" t="str">
        <f t="shared" si="14"/>
        <v>UCE_elcaggCap_wof_KEN</v>
      </c>
      <c r="AC58" t="str">
        <f t="shared" si="6"/>
        <v>elcagg_wof_KEN</v>
      </c>
      <c r="AD58">
        <v>-1</v>
      </c>
    </row>
    <row r="59" spans="1:30">
      <c r="A59" t="s">
        <v>92</v>
      </c>
      <c r="B59" t="str">
        <f t="shared" si="7"/>
        <v>UCE_elcaggCap_spv_GUY</v>
      </c>
      <c r="C59" t="str">
        <f t="shared" si="3"/>
        <v>e?_spv_GUY*</v>
      </c>
      <c r="D59">
        <v>1</v>
      </c>
      <c r="E59">
        <v>2</v>
      </c>
      <c r="G59" t="str">
        <f t="shared" si="8"/>
        <v>UCE_elcaggCap_spv_GUY</v>
      </c>
      <c r="H59" t="str">
        <f t="shared" si="9"/>
        <v>elcagg_spv_GUY</v>
      </c>
      <c r="I59">
        <v>-1</v>
      </c>
      <c r="K59" t="s">
        <v>91</v>
      </c>
      <c r="L59" t="str">
        <f t="shared" si="10"/>
        <v>UCE_elcaggCap_won_GTM</v>
      </c>
      <c r="M59" t="str">
        <f t="shared" si="4"/>
        <v>e?_won_GTM*</v>
      </c>
      <c r="N59">
        <v>1</v>
      </c>
      <c r="O59">
        <v>2</v>
      </c>
      <c r="Q59" t="str">
        <f t="shared" si="11"/>
        <v>UCE_elcaggCap_won_GTM</v>
      </c>
      <c r="R59" t="str">
        <f t="shared" si="12"/>
        <v>elcagg_won_GTM</v>
      </c>
      <c r="S59">
        <v>-1</v>
      </c>
      <c r="V59" t="s">
        <v>106</v>
      </c>
      <c r="W59" t="str">
        <f t="shared" si="13"/>
        <v>UCE_elcaggCap_wof_KHM</v>
      </c>
      <c r="X59" t="str">
        <f t="shared" si="5"/>
        <v>e?_wof_KHM*</v>
      </c>
      <c r="Y59">
        <v>1</v>
      </c>
      <c r="Z59">
        <v>2</v>
      </c>
      <c r="AB59" t="str">
        <f t="shared" si="14"/>
        <v>UCE_elcaggCap_wof_KHM</v>
      </c>
      <c r="AC59" t="str">
        <f t="shared" si="6"/>
        <v>elcagg_wof_KHM</v>
      </c>
      <c r="AD59">
        <v>-1</v>
      </c>
    </row>
    <row r="60" spans="1:30">
      <c r="A60" t="s">
        <v>107</v>
      </c>
      <c r="B60" t="str">
        <f t="shared" si="7"/>
        <v>UCE_elcaggCap_spv_HKG</v>
      </c>
      <c r="C60" t="str">
        <f t="shared" si="3"/>
        <v>e?_spv_HKG*</v>
      </c>
      <c r="D60">
        <v>1</v>
      </c>
      <c r="E60">
        <v>2</v>
      </c>
      <c r="G60" t="str">
        <f t="shared" si="8"/>
        <v>UCE_elcaggCap_spv_HKG</v>
      </c>
      <c r="H60" t="str">
        <f t="shared" si="9"/>
        <v>elcagg_spv_HKG</v>
      </c>
      <c r="I60">
        <v>-1</v>
      </c>
      <c r="K60" t="s">
        <v>92</v>
      </c>
      <c r="L60" t="str">
        <f t="shared" si="10"/>
        <v>UCE_elcaggCap_won_GUY</v>
      </c>
      <c r="M60" t="str">
        <f t="shared" si="4"/>
        <v>e?_won_GUY*</v>
      </c>
      <c r="N60">
        <v>1</v>
      </c>
      <c r="O60">
        <v>2</v>
      </c>
      <c r="Q60" t="str">
        <f t="shared" si="11"/>
        <v>UCE_elcaggCap_won_GUY</v>
      </c>
      <c r="R60" t="str">
        <f t="shared" si="12"/>
        <v>elcagg_won_GUY</v>
      </c>
      <c r="S60">
        <v>-1</v>
      </c>
      <c r="V60" t="s">
        <v>108</v>
      </c>
      <c r="W60" t="str">
        <f t="shared" si="13"/>
        <v>UCE_elcaggCap_wof_KOR</v>
      </c>
      <c r="X60" t="str">
        <f t="shared" si="5"/>
        <v>e?_wof_KOR*</v>
      </c>
      <c r="Y60">
        <v>1</v>
      </c>
      <c r="Z60">
        <v>2</v>
      </c>
      <c r="AB60" t="str">
        <f t="shared" si="14"/>
        <v>UCE_elcaggCap_wof_KOR</v>
      </c>
      <c r="AC60" t="str">
        <f t="shared" si="6"/>
        <v>elcagg_wof_KOR</v>
      </c>
      <c r="AD60">
        <v>-1</v>
      </c>
    </row>
    <row r="61" spans="1:30">
      <c r="A61" t="s">
        <v>93</v>
      </c>
      <c r="B61" t="str">
        <f t="shared" si="7"/>
        <v>UCE_elcaggCap_spv_HND</v>
      </c>
      <c r="C61" t="str">
        <f t="shared" si="3"/>
        <v>e?_spv_HND*</v>
      </c>
      <c r="D61">
        <v>1</v>
      </c>
      <c r="E61">
        <v>2</v>
      </c>
      <c r="G61" t="str">
        <f t="shared" si="8"/>
        <v>UCE_elcaggCap_spv_HND</v>
      </c>
      <c r="H61" t="str">
        <f t="shared" si="9"/>
        <v>elcagg_spv_HND</v>
      </c>
      <c r="I61">
        <v>-1</v>
      </c>
      <c r="K61" t="s">
        <v>107</v>
      </c>
      <c r="L61" t="str">
        <f t="shared" si="10"/>
        <v>UCE_elcaggCap_won_HKG</v>
      </c>
      <c r="M61" t="str">
        <f t="shared" si="4"/>
        <v>e?_won_HKG*</v>
      </c>
      <c r="N61">
        <v>1</v>
      </c>
      <c r="O61">
        <v>2</v>
      </c>
      <c r="Q61" t="str">
        <f t="shared" si="11"/>
        <v>UCE_elcaggCap_won_HKG</v>
      </c>
      <c r="R61" t="str">
        <f t="shared" si="12"/>
        <v>elcagg_won_HKG</v>
      </c>
      <c r="S61">
        <v>-1</v>
      </c>
      <c r="V61" t="s">
        <v>109</v>
      </c>
      <c r="W61" t="str">
        <f t="shared" si="13"/>
        <v>UCE_elcaggCap_wof_KWT</v>
      </c>
      <c r="X61" t="str">
        <f t="shared" si="5"/>
        <v>e?_wof_KWT*</v>
      </c>
      <c r="Y61">
        <v>1</v>
      </c>
      <c r="Z61">
        <v>2</v>
      </c>
      <c r="AB61" t="str">
        <f t="shared" si="14"/>
        <v>UCE_elcaggCap_wof_KWT</v>
      </c>
      <c r="AC61" t="str">
        <f t="shared" si="6"/>
        <v>elcagg_wof_KWT</v>
      </c>
      <c r="AD61">
        <v>-1</v>
      </c>
    </row>
    <row r="62" spans="1:30">
      <c r="A62" t="s">
        <v>95</v>
      </c>
      <c r="B62" t="str">
        <f t="shared" si="7"/>
        <v>UCE_elcaggCap_spv_HRV</v>
      </c>
      <c r="C62" t="str">
        <f t="shared" si="3"/>
        <v>e?_spv_HRV*</v>
      </c>
      <c r="D62">
        <v>1</v>
      </c>
      <c r="E62">
        <v>2</v>
      </c>
      <c r="G62" t="str">
        <f t="shared" si="8"/>
        <v>UCE_elcaggCap_spv_HRV</v>
      </c>
      <c r="H62" t="str">
        <f t="shared" si="9"/>
        <v>elcagg_spv_HRV</v>
      </c>
      <c r="I62">
        <v>-1</v>
      </c>
      <c r="K62" t="s">
        <v>93</v>
      </c>
      <c r="L62" t="str">
        <f t="shared" si="10"/>
        <v>UCE_elcaggCap_won_HND</v>
      </c>
      <c r="M62" t="str">
        <f t="shared" si="4"/>
        <v>e?_won_HND*</v>
      </c>
      <c r="N62">
        <v>1</v>
      </c>
      <c r="O62">
        <v>2</v>
      </c>
      <c r="Q62" t="str">
        <f t="shared" si="11"/>
        <v>UCE_elcaggCap_won_HND</v>
      </c>
      <c r="R62" t="str">
        <f t="shared" si="12"/>
        <v>elcagg_won_HND</v>
      </c>
      <c r="S62">
        <v>-1</v>
      </c>
      <c r="V62" t="s">
        <v>110</v>
      </c>
      <c r="W62" t="str">
        <f t="shared" si="13"/>
        <v>UCE_elcaggCap_wof_LBN</v>
      </c>
      <c r="X62" t="str">
        <f t="shared" si="5"/>
        <v>e?_wof_LBN*</v>
      </c>
      <c r="Y62">
        <v>1</v>
      </c>
      <c r="Z62">
        <v>2</v>
      </c>
      <c r="AB62" t="str">
        <f t="shared" si="14"/>
        <v>UCE_elcaggCap_wof_LBN</v>
      </c>
      <c r="AC62" t="str">
        <f t="shared" si="6"/>
        <v>elcagg_wof_LBN</v>
      </c>
      <c r="AD62">
        <v>-1</v>
      </c>
    </row>
    <row r="63" spans="1:30">
      <c r="A63" t="s">
        <v>96</v>
      </c>
      <c r="B63" t="str">
        <f t="shared" si="7"/>
        <v>UCE_elcaggCap_spv_HTI</v>
      </c>
      <c r="C63" t="str">
        <f t="shared" si="3"/>
        <v>e?_spv_HTI*</v>
      </c>
      <c r="D63">
        <v>1</v>
      </c>
      <c r="E63">
        <v>2</v>
      </c>
      <c r="G63" t="str">
        <f t="shared" si="8"/>
        <v>UCE_elcaggCap_spv_HTI</v>
      </c>
      <c r="H63" t="str">
        <f t="shared" si="9"/>
        <v>elcagg_spv_HTI</v>
      </c>
      <c r="I63">
        <v>-1</v>
      </c>
      <c r="K63" t="s">
        <v>95</v>
      </c>
      <c r="L63" t="str">
        <f t="shared" si="10"/>
        <v>UCE_elcaggCap_won_HRV</v>
      </c>
      <c r="M63" t="str">
        <f t="shared" si="4"/>
        <v>e?_won_HRV*</v>
      </c>
      <c r="N63">
        <v>1</v>
      </c>
      <c r="O63">
        <v>2</v>
      </c>
      <c r="Q63" t="str">
        <f t="shared" si="11"/>
        <v>UCE_elcaggCap_won_HRV</v>
      </c>
      <c r="R63" t="str">
        <f t="shared" si="12"/>
        <v>elcagg_won_HRV</v>
      </c>
      <c r="S63">
        <v>-1</v>
      </c>
      <c r="V63" t="s">
        <v>111</v>
      </c>
      <c r="W63" t="str">
        <f t="shared" si="13"/>
        <v>UCE_elcaggCap_wof_LBR</v>
      </c>
      <c r="X63" t="str">
        <f t="shared" si="5"/>
        <v>e?_wof_LBR*</v>
      </c>
      <c r="Y63">
        <v>1</v>
      </c>
      <c r="Z63">
        <v>2</v>
      </c>
      <c r="AB63" t="str">
        <f t="shared" si="14"/>
        <v>UCE_elcaggCap_wof_LBR</v>
      </c>
      <c r="AC63" t="str">
        <f t="shared" si="6"/>
        <v>elcagg_wof_LBR</v>
      </c>
      <c r="AD63">
        <v>-1</v>
      </c>
    </row>
    <row r="64" spans="1:30">
      <c r="A64" t="s">
        <v>112</v>
      </c>
      <c r="B64" t="str">
        <f t="shared" si="7"/>
        <v>UCE_elcaggCap_spv_HUN</v>
      </c>
      <c r="C64" t="str">
        <f t="shared" si="3"/>
        <v>e?_spv_HUN*</v>
      </c>
      <c r="D64">
        <v>1</v>
      </c>
      <c r="E64">
        <v>2</v>
      </c>
      <c r="G64" t="str">
        <f t="shared" si="8"/>
        <v>UCE_elcaggCap_spv_HUN</v>
      </c>
      <c r="H64" t="str">
        <f t="shared" si="9"/>
        <v>elcagg_spv_HUN</v>
      </c>
      <c r="I64">
        <v>-1</v>
      </c>
      <c r="K64" t="s">
        <v>96</v>
      </c>
      <c r="L64" t="str">
        <f t="shared" si="10"/>
        <v>UCE_elcaggCap_won_HTI</v>
      </c>
      <c r="M64" t="str">
        <f t="shared" si="4"/>
        <v>e?_won_HTI*</v>
      </c>
      <c r="N64">
        <v>1</v>
      </c>
      <c r="O64">
        <v>2</v>
      </c>
      <c r="Q64" t="str">
        <f t="shared" si="11"/>
        <v>UCE_elcaggCap_won_HTI</v>
      </c>
      <c r="R64" t="str">
        <f t="shared" si="12"/>
        <v>elcagg_won_HTI</v>
      </c>
      <c r="S64">
        <v>-1</v>
      </c>
      <c r="V64" t="s">
        <v>113</v>
      </c>
      <c r="W64" t="str">
        <f t="shared" si="13"/>
        <v>UCE_elcaggCap_wof_LBY</v>
      </c>
      <c r="X64" t="str">
        <f t="shared" si="5"/>
        <v>e?_wof_LBY*</v>
      </c>
      <c r="Y64">
        <v>1</v>
      </c>
      <c r="Z64">
        <v>2</v>
      </c>
      <c r="AB64" t="str">
        <f t="shared" si="14"/>
        <v>UCE_elcaggCap_wof_LBY</v>
      </c>
      <c r="AC64" t="str">
        <f t="shared" si="6"/>
        <v>elcagg_wof_LBY</v>
      </c>
      <c r="AD64">
        <v>-1</v>
      </c>
    </row>
    <row r="65" spans="1:30">
      <c r="A65" t="s">
        <v>97</v>
      </c>
      <c r="B65" t="str">
        <f t="shared" si="7"/>
        <v>UCE_elcaggCap_spv_IDN</v>
      </c>
      <c r="C65" t="str">
        <f t="shared" si="3"/>
        <v>e?_spv_IDN*</v>
      </c>
      <c r="D65">
        <v>1</v>
      </c>
      <c r="E65">
        <v>2</v>
      </c>
      <c r="G65" t="str">
        <f t="shared" si="8"/>
        <v>UCE_elcaggCap_spv_IDN</v>
      </c>
      <c r="H65" t="str">
        <f t="shared" si="9"/>
        <v>elcagg_spv_IDN</v>
      </c>
      <c r="I65">
        <v>-1</v>
      </c>
      <c r="K65" t="s">
        <v>112</v>
      </c>
      <c r="L65" t="str">
        <f t="shared" si="10"/>
        <v>UCE_elcaggCap_won_HUN</v>
      </c>
      <c r="M65" t="str">
        <f t="shared" si="4"/>
        <v>e?_won_HUN*</v>
      </c>
      <c r="N65">
        <v>1</v>
      </c>
      <c r="O65">
        <v>2</v>
      </c>
      <c r="Q65" t="str">
        <f t="shared" si="11"/>
        <v>UCE_elcaggCap_won_HUN</v>
      </c>
      <c r="R65" t="str">
        <f t="shared" si="12"/>
        <v>elcagg_won_HUN</v>
      </c>
      <c r="S65">
        <v>-1</v>
      </c>
      <c r="V65" t="s">
        <v>114</v>
      </c>
      <c r="W65" t="str">
        <f t="shared" si="13"/>
        <v>UCE_elcaggCap_wof_LKA</v>
      </c>
      <c r="X65" t="str">
        <f t="shared" si="5"/>
        <v>e?_wof_LKA*</v>
      </c>
      <c r="Y65">
        <v>1</v>
      </c>
      <c r="Z65">
        <v>2</v>
      </c>
      <c r="AB65" t="str">
        <f t="shared" si="14"/>
        <v>UCE_elcaggCap_wof_LKA</v>
      </c>
      <c r="AC65" t="str">
        <f t="shared" si="6"/>
        <v>elcagg_wof_LKA</v>
      </c>
      <c r="AD65">
        <v>-1</v>
      </c>
    </row>
    <row r="66" spans="1:30">
      <c r="A66" t="s">
        <v>98</v>
      </c>
      <c r="B66" t="str">
        <f t="shared" si="7"/>
        <v>UCE_elcaggCap_spv_IND</v>
      </c>
      <c r="C66" t="str">
        <f t="shared" si="3"/>
        <v>e?_spv_IND*</v>
      </c>
      <c r="D66">
        <v>1</v>
      </c>
      <c r="E66">
        <v>2</v>
      </c>
      <c r="G66" t="str">
        <f t="shared" si="8"/>
        <v>UCE_elcaggCap_spv_IND</v>
      </c>
      <c r="H66" t="str">
        <f t="shared" si="9"/>
        <v>elcagg_spv_IND</v>
      </c>
      <c r="I66">
        <v>-1</v>
      </c>
      <c r="K66" t="s">
        <v>97</v>
      </c>
      <c r="L66" t="str">
        <f t="shared" si="10"/>
        <v>UCE_elcaggCap_won_IDN</v>
      </c>
      <c r="M66" t="str">
        <f t="shared" si="4"/>
        <v>e?_won_IDN*</v>
      </c>
      <c r="N66">
        <v>1</v>
      </c>
      <c r="O66">
        <v>2</v>
      </c>
      <c r="Q66" t="str">
        <f t="shared" si="11"/>
        <v>UCE_elcaggCap_won_IDN</v>
      </c>
      <c r="R66" t="str">
        <f t="shared" si="12"/>
        <v>elcagg_won_IDN</v>
      </c>
      <c r="S66">
        <v>-1</v>
      </c>
      <c r="V66" t="s">
        <v>115</v>
      </c>
      <c r="W66" t="str">
        <f t="shared" si="13"/>
        <v>UCE_elcaggCap_wof_LTU</v>
      </c>
      <c r="X66" t="str">
        <f t="shared" si="5"/>
        <v>e?_wof_LTU*</v>
      </c>
      <c r="Y66">
        <v>1</v>
      </c>
      <c r="Z66">
        <v>2</v>
      </c>
      <c r="AB66" t="str">
        <f t="shared" si="14"/>
        <v>UCE_elcaggCap_wof_LTU</v>
      </c>
      <c r="AC66" t="str">
        <f t="shared" si="6"/>
        <v>elcagg_wof_LTU</v>
      </c>
      <c r="AD66">
        <v>-1</v>
      </c>
    </row>
    <row r="67" spans="1:30">
      <c r="A67" t="s">
        <v>99</v>
      </c>
      <c r="B67" t="str">
        <f t="shared" si="7"/>
        <v>UCE_elcaggCap_spv_IRL</v>
      </c>
      <c r="C67" t="str">
        <f t="shared" si="3"/>
        <v>e?_spv_IRL*</v>
      </c>
      <c r="D67">
        <v>1</v>
      </c>
      <c r="E67">
        <v>2</v>
      </c>
      <c r="G67" t="str">
        <f t="shared" si="8"/>
        <v>UCE_elcaggCap_spv_IRL</v>
      </c>
      <c r="H67" t="str">
        <f t="shared" si="9"/>
        <v>elcagg_spv_IRL</v>
      </c>
      <c r="I67">
        <v>-1</v>
      </c>
      <c r="K67" t="s">
        <v>98</v>
      </c>
      <c r="L67" t="str">
        <f t="shared" si="10"/>
        <v>UCE_elcaggCap_won_IND</v>
      </c>
      <c r="M67" t="str">
        <f t="shared" si="4"/>
        <v>e?_won_IND*</v>
      </c>
      <c r="N67">
        <v>1</v>
      </c>
      <c r="O67">
        <v>2</v>
      </c>
      <c r="Q67" t="str">
        <f t="shared" si="11"/>
        <v>UCE_elcaggCap_won_IND</v>
      </c>
      <c r="R67" t="str">
        <f t="shared" si="12"/>
        <v>elcagg_won_IND</v>
      </c>
      <c r="S67">
        <v>-1</v>
      </c>
      <c r="V67" t="s">
        <v>116</v>
      </c>
      <c r="W67" t="str">
        <f t="shared" si="13"/>
        <v>UCE_elcaggCap_wof_LVA</v>
      </c>
      <c r="X67" t="str">
        <f t="shared" si="5"/>
        <v>e?_wof_LVA*</v>
      </c>
      <c r="Y67">
        <v>1</v>
      </c>
      <c r="Z67">
        <v>2</v>
      </c>
      <c r="AB67" t="str">
        <f t="shared" si="14"/>
        <v>UCE_elcaggCap_wof_LVA</v>
      </c>
      <c r="AC67" t="str">
        <f t="shared" si="6"/>
        <v>elcagg_wof_LVA</v>
      </c>
      <c r="AD67">
        <v>-1</v>
      </c>
    </row>
    <row r="68" spans="1:30">
      <c r="A68" t="s">
        <v>100</v>
      </c>
      <c r="B68" t="str">
        <f t="shared" si="7"/>
        <v>UCE_elcaggCap_spv_IRN</v>
      </c>
      <c r="C68" t="str">
        <f t="shared" si="3"/>
        <v>e?_spv_IRN*</v>
      </c>
      <c r="D68">
        <v>1</v>
      </c>
      <c r="E68">
        <v>2</v>
      </c>
      <c r="G68" t="str">
        <f t="shared" si="8"/>
        <v>UCE_elcaggCap_spv_IRN</v>
      </c>
      <c r="H68" t="str">
        <f t="shared" si="9"/>
        <v>elcagg_spv_IRN</v>
      </c>
      <c r="I68">
        <v>-1</v>
      </c>
      <c r="K68" t="s">
        <v>99</v>
      </c>
      <c r="L68" t="str">
        <f t="shared" si="10"/>
        <v>UCE_elcaggCap_won_IRL</v>
      </c>
      <c r="M68" t="str">
        <f t="shared" si="4"/>
        <v>e?_won_IRL*</v>
      </c>
      <c r="N68">
        <v>1</v>
      </c>
      <c r="O68">
        <v>2</v>
      </c>
      <c r="Q68" t="str">
        <f t="shared" si="11"/>
        <v>UCE_elcaggCap_won_IRL</v>
      </c>
      <c r="R68" t="str">
        <f t="shared" si="12"/>
        <v>elcagg_won_IRL</v>
      </c>
      <c r="S68">
        <v>-1</v>
      </c>
      <c r="V68" t="s">
        <v>117</v>
      </c>
      <c r="W68" t="str">
        <f t="shared" si="13"/>
        <v>UCE_elcaggCap_wof_MAR</v>
      </c>
      <c r="X68" t="str">
        <f t="shared" si="5"/>
        <v>e?_wof_MAR*</v>
      </c>
      <c r="Y68">
        <v>1</v>
      </c>
      <c r="Z68">
        <v>2</v>
      </c>
      <c r="AB68" t="str">
        <f t="shared" si="14"/>
        <v>UCE_elcaggCap_wof_MAR</v>
      </c>
      <c r="AC68" t="str">
        <f t="shared" si="6"/>
        <v>elcagg_wof_MAR</v>
      </c>
      <c r="AD68">
        <v>-1</v>
      </c>
    </row>
    <row r="69" spans="1:30">
      <c r="A69" t="s">
        <v>118</v>
      </c>
      <c r="B69" t="str">
        <f t="shared" si="7"/>
        <v>UCE_elcaggCap_spv_IRQ</v>
      </c>
      <c r="C69" t="str">
        <f t="shared" ref="C69:C132" si="15">"e?_spv_"&amp;$A69&amp;"*"</f>
        <v>e?_spv_IRQ*</v>
      </c>
      <c r="D69">
        <v>1</v>
      </c>
      <c r="E69">
        <v>2</v>
      </c>
      <c r="G69" t="str">
        <f t="shared" si="8"/>
        <v>UCE_elcaggCap_spv_IRQ</v>
      </c>
      <c r="H69" t="str">
        <f t="shared" si="9"/>
        <v>elcagg_spv_IRQ</v>
      </c>
      <c r="I69">
        <v>-1</v>
      </c>
      <c r="K69" t="s">
        <v>100</v>
      </c>
      <c r="L69" t="str">
        <f t="shared" si="10"/>
        <v>UCE_elcaggCap_won_IRN</v>
      </c>
      <c r="M69" t="str">
        <f t="shared" ref="M69:M132" si="16">"e?_won_"&amp;$K69&amp;"*"</f>
        <v>e?_won_IRN*</v>
      </c>
      <c r="N69">
        <v>1</v>
      </c>
      <c r="O69">
        <v>2</v>
      </c>
      <c r="Q69" t="str">
        <f t="shared" si="11"/>
        <v>UCE_elcaggCap_won_IRN</v>
      </c>
      <c r="R69" t="str">
        <f t="shared" si="12"/>
        <v>elcagg_won_IRN</v>
      </c>
      <c r="S69">
        <v>-1</v>
      </c>
      <c r="V69" t="s">
        <v>119</v>
      </c>
      <c r="W69" t="str">
        <f t="shared" si="13"/>
        <v>UCE_elcaggCap_wof_MDG</v>
      </c>
      <c r="X69" t="str">
        <f t="shared" ref="X69:X120" si="17">"e?_wof_"&amp;$V69&amp;"*"</f>
        <v>e?_wof_MDG*</v>
      </c>
      <c r="Y69">
        <v>1</v>
      </c>
      <c r="Z69">
        <v>2</v>
      </c>
      <c r="AB69" t="str">
        <f t="shared" si="14"/>
        <v>UCE_elcaggCap_wof_MDG</v>
      </c>
      <c r="AC69" t="str">
        <f t="shared" ref="AC69:AC120" si="18">"elcagg_wof_"&amp;$V69</f>
        <v>elcagg_wof_MDG</v>
      </c>
      <c r="AD69">
        <v>-1</v>
      </c>
    </row>
    <row r="70" spans="1:30">
      <c r="A70" t="s">
        <v>120</v>
      </c>
      <c r="B70" t="str">
        <f t="shared" ref="B70:B133" si="19">"UCE_elcaggCap_"&amp;A$1&amp;"_"&amp;A70</f>
        <v>UCE_elcaggCap_spv_ISR</v>
      </c>
      <c r="C70" t="str">
        <f t="shared" si="15"/>
        <v>e?_spv_ISR*</v>
      </c>
      <c r="D70">
        <v>1</v>
      </c>
      <c r="E70">
        <v>2</v>
      </c>
      <c r="G70" t="str">
        <f t="shared" ref="G70:G133" si="20">B70</f>
        <v>UCE_elcaggCap_spv_ISR</v>
      </c>
      <c r="H70" t="str">
        <f t="shared" ref="H70:H133" si="21">"elcagg_spv_"&amp;$A70</f>
        <v>elcagg_spv_ISR</v>
      </c>
      <c r="I70">
        <v>-1</v>
      </c>
      <c r="K70" t="s">
        <v>118</v>
      </c>
      <c r="L70" t="str">
        <f t="shared" ref="L70:L133" si="22">"UCE_elcaggCap_"&amp;K$1&amp;"_"&amp;K70</f>
        <v>UCE_elcaggCap_won_IRQ</v>
      </c>
      <c r="M70" t="str">
        <f t="shared" si="16"/>
        <v>e?_won_IRQ*</v>
      </c>
      <c r="N70">
        <v>1</v>
      </c>
      <c r="O70">
        <v>2</v>
      </c>
      <c r="Q70" t="str">
        <f t="shared" ref="Q70:Q133" si="23">L70</f>
        <v>UCE_elcaggCap_won_IRQ</v>
      </c>
      <c r="R70" t="str">
        <f t="shared" ref="R70:R133" si="24">"elcagg_won_"&amp;$K70</f>
        <v>elcagg_won_IRQ</v>
      </c>
      <c r="S70">
        <v>-1</v>
      </c>
      <c r="V70" t="s">
        <v>121</v>
      </c>
      <c r="W70" t="str">
        <f t="shared" ref="W70:W120" si="25">"UCE_elcaggCap_"&amp;V$1&amp;"_"&amp;V70</f>
        <v>UCE_elcaggCap_wof_MEX</v>
      </c>
      <c r="X70" t="str">
        <f t="shared" si="17"/>
        <v>e?_wof_MEX*</v>
      </c>
      <c r="Y70">
        <v>1</v>
      </c>
      <c r="Z70">
        <v>2</v>
      </c>
      <c r="AB70" t="str">
        <f t="shared" ref="AB70:AB120" si="26">W70</f>
        <v>UCE_elcaggCap_wof_MEX</v>
      </c>
      <c r="AC70" t="str">
        <f t="shared" si="18"/>
        <v>elcagg_wof_MEX</v>
      </c>
      <c r="AD70">
        <v>-1</v>
      </c>
    </row>
    <row r="71" spans="1:30">
      <c r="A71" t="s">
        <v>101</v>
      </c>
      <c r="B71" t="str">
        <f t="shared" si="19"/>
        <v>UCE_elcaggCap_spv_ITA</v>
      </c>
      <c r="C71" t="str">
        <f t="shared" si="15"/>
        <v>e?_spv_ITA*</v>
      </c>
      <c r="D71">
        <v>1</v>
      </c>
      <c r="E71">
        <v>2</v>
      </c>
      <c r="G71" t="str">
        <f t="shared" si="20"/>
        <v>UCE_elcaggCap_spv_ITA</v>
      </c>
      <c r="H71" t="str">
        <f t="shared" si="21"/>
        <v>elcagg_spv_ITA</v>
      </c>
      <c r="I71">
        <v>-1</v>
      </c>
      <c r="K71" t="s">
        <v>120</v>
      </c>
      <c r="L71" t="str">
        <f t="shared" si="22"/>
        <v>UCE_elcaggCap_won_ISR</v>
      </c>
      <c r="M71" t="str">
        <f t="shared" si="16"/>
        <v>e?_won_ISR*</v>
      </c>
      <c r="N71">
        <v>1</v>
      </c>
      <c r="O71">
        <v>2</v>
      </c>
      <c r="Q71" t="str">
        <f t="shared" si="23"/>
        <v>UCE_elcaggCap_won_ISR</v>
      </c>
      <c r="R71" t="str">
        <f t="shared" si="24"/>
        <v>elcagg_won_ISR</v>
      </c>
      <c r="S71">
        <v>-1</v>
      </c>
      <c r="V71" t="s">
        <v>122</v>
      </c>
      <c r="W71" t="str">
        <f t="shared" si="25"/>
        <v>UCE_elcaggCap_wof_MLT</v>
      </c>
      <c r="X71" t="str">
        <f t="shared" si="17"/>
        <v>e?_wof_MLT*</v>
      </c>
      <c r="Y71">
        <v>1</v>
      </c>
      <c r="Z71">
        <v>2</v>
      </c>
      <c r="AB71" t="str">
        <f t="shared" si="26"/>
        <v>UCE_elcaggCap_wof_MLT</v>
      </c>
      <c r="AC71" t="str">
        <f t="shared" si="18"/>
        <v>elcagg_wof_MLT</v>
      </c>
      <c r="AD71">
        <v>-1</v>
      </c>
    </row>
    <row r="72" spans="1:30">
      <c r="A72" t="s">
        <v>102</v>
      </c>
      <c r="B72" t="str">
        <f t="shared" si="19"/>
        <v>UCE_elcaggCap_spv_JAM</v>
      </c>
      <c r="C72" t="str">
        <f t="shared" si="15"/>
        <v>e?_spv_JAM*</v>
      </c>
      <c r="D72">
        <v>1</v>
      </c>
      <c r="E72">
        <v>2</v>
      </c>
      <c r="G72" t="str">
        <f t="shared" si="20"/>
        <v>UCE_elcaggCap_spv_JAM</v>
      </c>
      <c r="H72" t="str">
        <f t="shared" si="21"/>
        <v>elcagg_spv_JAM</v>
      </c>
      <c r="I72">
        <v>-1</v>
      </c>
      <c r="K72" t="s">
        <v>101</v>
      </c>
      <c r="L72" t="str">
        <f t="shared" si="22"/>
        <v>UCE_elcaggCap_won_ITA</v>
      </c>
      <c r="M72" t="str">
        <f t="shared" si="16"/>
        <v>e?_won_ITA*</v>
      </c>
      <c r="N72">
        <v>1</v>
      </c>
      <c r="O72">
        <v>2</v>
      </c>
      <c r="Q72" t="str">
        <f t="shared" si="23"/>
        <v>UCE_elcaggCap_won_ITA</v>
      </c>
      <c r="R72" t="str">
        <f t="shared" si="24"/>
        <v>elcagg_won_ITA</v>
      </c>
      <c r="S72">
        <v>-1</v>
      </c>
      <c r="V72" t="s">
        <v>123</v>
      </c>
      <c r="W72" t="str">
        <f t="shared" si="25"/>
        <v>UCE_elcaggCap_wof_MMR</v>
      </c>
      <c r="X72" t="str">
        <f t="shared" si="17"/>
        <v>e?_wof_MMR*</v>
      </c>
      <c r="Y72">
        <v>1</v>
      </c>
      <c r="Z72">
        <v>2</v>
      </c>
      <c r="AB72" t="str">
        <f t="shared" si="26"/>
        <v>UCE_elcaggCap_wof_MMR</v>
      </c>
      <c r="AC72" t="str">
        <f t="shared" si="18"/>
        <v>elcagg_wof_MMR</v>
      </c>
      <c r="AD72">
        <v>-1</v>
      </c>
    </row>
    <row r="73" spans="1:30">
      <c r="A73" t="s">
        <v>124</v>
      </c>
      <c r="B73" t="str">
        <f t="shared" si="19"/>
        <v>UCE_elcaggCap_spv_JOR</v>
      </c>
      <c r="C73" t="str">
        <f t="shared" si="15"/>
        <v>e?_spv_JOR*</v>
      </c>
      <c r="D73">
        <v>1</v>
      </c>
      <c r="E73">
        <v>2</v>
      </c>
      <c r="G73" t="str">
        <f t="shared" si="20"/>
        <v>UCE_elcaggCap_spv_JOR</v>
      </c>
      <c r="H73" t="str">
        <f t="shared" si="21"/>
        <v>elcagg_spv_JOR</v>
      </c>
      <c r="I73">
        <v>-1</v>
      </c>
      <c r="K73" t="s">
        <v>102</v>
      </c>
      <c r="L73" t="str">
        <f t="shared" si="22"/>
        <v>UCE_elcaggCap_won_JAM</v>
      </c>
      <c r="M73" t="str">
        <f t="shared" si="16"/>
        <v>e?_won_JAM*</v>
      </c>
      <c r="N73">
        <v>1</v>
      </c>
      <c r="O73">
        <v>2</v>
      </c>
      <c r="Q73" t="str">
        <f t="shared" si="23"/>
        <v>UCE_elcaggCap_won_JAM</v>
      </c>
      <c r="R73" t="str">
        <f t="shared" si="24"/>
        <v>elcagg_won_JAM</v>
      </c>
      <c r="S73">
        <v>-1</v>
      </c>
      <c r="V73" t="s">
        <v>125</v>
      </c>
      <c r="W73" t="str">
        <f t="shared" si="25"/>
        <v>UCE_elcaggCap_wof_MNE</v>
      </c>
      <c r="X73" t="str">
        <f t="shared" si="17"/>
        <v>e?_wof_MNE*</v>
      </c>
      <c r="Y73">
        <v>1</v>
      </c>
      <c r="Z73">
        <v>2</v>
      </c>
      <c r="AB73" t="str">
        <f t="shared" si="26"/>
        <v>UCE_elcaggCap_wof_MNE</v>
      </c>
      <c r="AC73" t="str">
        <f t="shared" si="18"/>
        <v>elcagg_wof_MNE</v>
      </c>
      <c r="AD73">
        <v>-1</v>
      </c>
    </row>
    <row r="74" spans="1:30">
      <c r="A74" t="s">
        <v>103</v>
      </c>
      <c r="B74" t="str">
        <f t="shared" si="19"/>
        <v>UCE_elcaggCap_spv_JPN</v>
      </c>
      <c r="C74" t="str">
        <f t="shared" si="15"/>
        <v>e?_spv_JPN*</v>
      </c>
      <c r="D74">
        <v>1</v>
      </c>
      <c r="E74">
        <v>2</v>
      </c>
      <c r="G74" t="str">
        <f t="shared" si="20"/>
        <v>UCE_elcaggCap_spv_JPN</v>
      </c>
      <c r="H74" t="str">
        <f t="shared" si="21"/>
        <v>elcagg_spv_JPN</v>
      </c>
      <c r="I74">
        <v>-1</v>
      </c>
      <c r="K74" t="s">
        <v>124</v>
      </c>
      <c r="L74" t="str">
        <f t="shared" si="22"/>
        <v>UCE_elcaggCap_won_JOR</v>
      </c>
      <c r="M74" t="str">
        <f t="shared" si="16"/>
        <v>e?_won_JOR*</v>
      </c>
      <c r="N74">
        <v>1</v>
      </c>
      <c r="O74">
        <v>2</v>
      </c>
      <c r="Q74" t="str">
        <f t="shared" si="23"/>
        <v>UCE_elcaggCap_won_JOR</v>
      </c>
      <c r="R74" t="str">
        <f t="shared" si="24"/>
        <v>elcagg_won_JOR</v>
      </c>
      <c r="S74">
        <v>-1</v>
      </c>
      <c r="V74" t="s">
        <v>126</v>
      </c>
      <c r="W74" t="str">
        <f t="shared" si="25"/>
        <v>UCE_elcaggCap_wof_MOZ</v>
      </c>
      <c r="X74" t="str">
        <f t="shared" si="17"/>
        <v>e?_wof_MOZ*</v>
      </c>
      <c r="Y74">
        <v>1</v>
      </c>
      <c r="Z74">
        <v>2</v>
      </c>
      <c r="AB74" t="str">
        <f t="shared" si="26"/>
        <v>UCE_elcaggCap_wof_MOZ</v>
      </c>
      <c r="AC74" t="str">
        <f t="shared" si="18"/>
        <v>elcagg_wof_MOZ</v>
      </c>
      <c r="AD74">
        <v>-1</v>
      </c>
    </row>
    <row r="75" spans="1:30">
      <c r="A75" t="s">
        <v>104</v>
      </c>
      <c r="B75" t="str">
        <f t="shared" si="19"/>
        <v>UCE_elcaggCap_spv_KAZ</v>
      </c>
      <c r="C75" t="str">
        <f t="shared" si="15"/>
        <v>e?_spv_KAZ*</v>
      </c>
      <c r="D75">
        <v>1</v>
      </c>
      <c r="E75">
        <v>2</v>
      </c>
      <c r="G75" t="str">
        <f t="shared" si="20"/>
        <v>UCE_elcaggCap_spv_KAZ</v>
      </c>
      <c r="H75" t="str">
        <f t="shared" si="21"/>
        <v>elcagg_spv_KAZ</v>
      </c>
      <c r="I75">
        <v>-1</v>
      </c>
      <c r="K75" t="s">
        <v>103</v>
      </c>
      <c r="L75" t="str">
        <f t="shared" si="22"/>
        <v>UCE_elcaggCap_won_JPN</v>
      </c>
      <c r="M75" t="str">
        <f t="shared" si="16"/>
        <v>e?_won_JPN*</v>
      </c>
      <c r="N75">
        <v>1</v>
      </c>
      <c r="O75">
        <v>2</v>
      </c>
      <c r="Q75" t="str">
        <f t="shared" si="23"/>
        <v>UCE_elcaggCap_won_JPN</v>
      </c>
      <c r="R75" t="str">
        <f t="shared" si="24"/>
        <v>elcagg_won_JPN</v>
      </c>
      <c r="S75">
        <v>-1</v>
      </c>
      <c r="V75" t="s">
        <v>127</v>
      </c>
      <c r="W75" t="str">
        <f t="shared" si="25"/>
        <v>UCE_elcaggCap_wof_MRT</v>
      </c>
      <c r="X75" t="str">
        <f t="shared" si="17"/>
        <v>e?_wof_MRT*</v>
      </c>
      <c r="Y75">
        <v>1</v>
      </c>
      <c r="Z75">
        <v>2</v>
      </c>
      <c r="AB75" t="str">
        <f t="shared" si="26"/>
        <v>UCE_elcaggCap_wof_MRT</v>
      </c>
      <c r="AC75" t="str">
        <f t="shared" si="18"/>
        <v>elcagg_wof_MRT</v>
      </c>
      <c r="AD75">
        <v>-1</v>
      </c>
    </row>
    <row r="76" spans="1:30">
      <c r="A76" t="s">
        <v>105</v>
      </c>
      <c r="B76" t="str">
        <f t="shared" si="19"/>
        <v>UCE_elcaggCap_spv_KEN</v>
      </c>
      <c r="C76" t="str">
        <f t="shared" si="15"/>
        <v>e?_spv_KEN*</v>
      </c>
      <c r="D76">
        <v>1</v>
      </c>
      <c r="E76">
        <v>2</v>
      </c>
      <c r="G76" t="str">
        <f t="shared" si="20"/>
        <v>UCE_elcaggCap_spv_KEN</v>
      </c>
      <c r="H76" t="str">
        <f t="shared" si="21"/>
        <v>elcagg_spv_KEN</v>
      </c>
      <c r="I76">
        <v>-1</v>
      </c>
      <c r="K76" t="s">
        <v>104</v>
      </c>
      <c r="L76" t="str">
        <f t="shared" si="22"/>
        <v>UCE_elcaggCap_won_KAZ</v>
      </c>
      <c r="M76" t="str">
        <f t="shared" si="16"/>
        <v>e?_won_KAZ*</v>
      </c>
      <c r="N76">
        <v>1</v>
      </c>
      <c r="O76">
        <v>2</v>
      </c>
      <c r="Q76" t="str">
        <f t="shared" si="23"/>
        <v>UCE_elcaggCap_won_KAZ</v>
      </c>
      <c r="R76" t="str">
        <f t="shared" si="24"/>
        <v>elcagg_won_KAZ</v>
      </c>
      <c r="S76">
        <v>-1</v>
      </c>
      <c r="V76" t="s">
        <v>128</v>
      </c>
      <c r="W76" t="str">
        <f t="shared" si="25"/>
        <v>UCE_elcaggCap_wof_MYS</v>
      </c>
      <c r="X76" t="str">
        <f t="shared" si="17"/>
        <v>e?_wof_MYS*</v>
      </c>
      <c r="Y76">
        <v>1</v>
      </c>
      <c r="Z76">
        <v>2</v>
      </c>
      <c r="AB76" t="str">
        <f t="shared" si="26"/>
        <v>UCE_elcaggCap_wof_MYS</v>
      </c>
      <c r="AC76" t="str">
        <f t="shared" si="18"/>
        <v>elcagg_wof_MYS</v>
      </c>
      <c r="AD76">
        <v>-1</v>
      </c>
    </row>
    <row r="77" spans="1:30">
      <c r="A77" t="s">
        <v>129</v>
      </c>
      <c r="B77" t="str">
        <f t="shared" si="19"/>
        <v>UCE_elcaggCap_spv_KGZ</v>
      </c>
      <c r="C77" t="str">
        <f t="shared" si="15"/>
        <v>e?_spv_KGZ*</v>
      </c>
      <c r="D77">
        <v>1</v>
      </c>
      <c r="E77">
        <v>2</v>
      </c>
      <c r="G77" t="str">
        <f t="shared" si="20"/>
        <v>UCE_elcaggCap_spv_KGZ</v>
      </c>
      <c r="H77" t="str">
        <f t="shared" si="21"/>
        <v>elcagg_spv_KGZ</v>
      </c>
      <c r="I77">
        <v>-1</v>
      </c>
      <c r="K77" t="s">
        <v>105</v>
      </c>
      <c r="L77" t="str">
        <f t="shared" si="22"/>
        <v>UCE_elcaggCap_won_KEN</v>
      </c>
      <c r="M77" t="str">
        <f t="shared" si="16"/>
        <v>e?_won_KEN*</v>
      </c>
      <c r="N77">
        <v>1</v>
      </c>
      <c r="O77">
        <v>2</v>
      </c>
      <c r="Q77" t="str">
        <f t="shared" si="23"/>
        <v>UCE_elcaggCap_won_KEN</v>
      </c>
      <c r="R77" t="str">
        <f t="shared" si="24"/>
        <v>elcagg_won_KEN</v>
      </c>
      <c r="S77">
        <v>-1</v>
      </c>
      <c r="V77" t="s">
        <v>130</v>
      </c>
      <c r="W77" t="str">
        <f t="shared" si="25"/>
        <v>UCE_elcaggCap_wof_NAM</v>
      </c>
      <c r="X77" t="str">
        <f t="shared" si="17"/>
        <v>e?_wof_NAM*</v>
      </c>
      <c r="Y77">
        <v>1</v>
      </c>
      <c r="Z77">
        <v>2</v>
      </c>
      <c r="AB77" t="str">
        <f t="shared" si="26"/>
        <v>UCE_elcaggCap_wof_NAM</v>
      </c>
      <c r="AC77" t="str">
        <f t="shared" si="18"/>
        <v>elcagg_wof_NAM</v>
      </c>
      <c r="AD77">
        <v>-1</v>
      </c>
    </row>
    <row r="78" spans="1:30">
      <c r="A78" t="s">
        <v>106</v>
      </c>
      <c r="B78" t="str">
        <f t="shared" si="19"/>
        <v>UCE_elcaggCap_spv_KHM</v>
      </c>
      <c r="C78" t="str">
        <f t="shared" si="15"/>
        <v>e?_spv_KHM*</v>
      </c>
      <c r="D78">
        <v>1</v>
      </c>
      <c r="E78">
        <v>2</v>
      </c>
      <c r="G78" t="str">
        <f t="shared" si="20"/>
        <v>UCE_elcaggCap_spv_KHM</v>
      </c>
      <c r="H78" t="str">
        <f t="shared" si="21"/>
        <v>elcagg_spv_KHM</v>
      </c>
      <c r="I78">
        <v>-1</v>
      </c>
      <c r="K78" t="s">
        <v>129</v>
      </c>
      <c r="L78" t="str">
        <f t="shared" si="22"/>
        <v>UCE_elcaggCap_won_KGZ</v>
      </c>
      <c r="M78" t="str">
        <f t="shared" si="16"/>
        <v>e?_won_KGZ*</v>
      </c>
      <c r="N78">
        <v>1</v>
      </c>
      <c r="O78">
        <v>2</v>
      </c>
      <c r="Q78" t="str">
        <f t="shared" si="23"/>
        <v>UCE_elcaggCap_won_KGZ</v>
      </c>
      <c r="R78" t="str">
        <f t="shared" si="24"/>
        <v>elcagg_won_KGZ</v>
      </c>
      <c r="S78">
        <v>-1</v>
      </c>
      <c r="V78" t="s">
        <v>131</v>
      </c>
      <c r="W78" t="str">
        <f t="shared" si="25"/>
        <v>UCE_elcaggCap_wof_NCL</v>
      </c>
      <c r="X78" t="str">
        <f t="shared" si="17"/>
        <v>e?_wof_NCL*</v>
      </c>
      <c r="Y78">
        <v>1</v>
      </c>
      <c r="Z78">
        <v>2</v>
      </c>
      <c r="AB78" t="str">
        <f t="shared" si="26"/>
        <v>UCE_elcaggCap_wof_NCL</v>
      </c>
      <c r="AC78" t="str">
        <f t="shared" si="18"/>
        <v>elcagg_wof_NCL</v>
      </c>
      <c r="AD78">
        <v>-1</v>
      </c>
    </row>
    <row r="79" spans="1:30">
      <c r="A79" t="s">
        <v>108</v>
      </c>
      <c r="B79" t="str">
        <f t="shared" si="19"/>
        <v>UCE_elcaggCap_spv_KOR</v>
      </c>
      <c r="C79" t="str">
        <f t="shared" si="15"/>
        <v>e?_spv_KOR*</v>
      </c>
      <c r="D79">
        <v>1</v>
      </c>
      <c r="E79">
        <v>2</v>
      </c>
      <c r="G79" t="str">
        <f t="shared" si="20"/>
        <v>UCE_elcaggCap_spv_KOR</v>
      </c>
      <c r="H79" t="str">
        <f t="shared" si="21"/>
        <v>elcagg_spv_KOR</v>
      </c>
      <c r="I79">
        <v>-1</v>
      </c>
      <c r="K79" t="s">
        <v>106</v>
      </c>
      <c r="L79" t="str">
        <f t="shared" si="22"/>
        <v>UCE_elcaggCap_won_KHM</v>
      </c>
      <c r="M79" t="str">
        <f t="shared" si="16"/>
        <v>e?_won_KHM*</v>
      </c>
      <c r="N79">
        <v>1</v>
      </c>
      <c r="O79">
        <v>2</v>
      </c>
      <c r="Q79" t="str">
        <f t="shared" si="23"/>
        <v>UCE_elcaggCap_won_KHM</v>
      </c>
      <c r="R79" t="str">
        <f t="shared" si="24"/>
        <v>elcagg_won_KHM</v>
      </c>
      <c r="S79">
        <v>-1</v>
      </c>
      <c r="V79" t="s">
        <v>132</v>
      </c>
      <c r="W79" t="str">
        <f t="shared" si="25"/>
        <v>UCE_elcaggCap_wof_NGA</v>
      </c>
      <c r="X79" t="str">
        <f t="shared" si="17"/>
        <v>e?_wof_NGA*</v>
      </c>
      <c r="Y79">
        <v>1</v>
      </c>
      <c r="Z79">
        <v>2</v>
      </c>
      <c r="AB79" t="str">
        <f t="shared" si="26"/>
        <v>UCE_elcaggCap_wof_NGA</v>
      </c>
      <c r="AC79" t="str">
        <f t="shared" si="18"/>
        <v>elcagg_wof_NGA</v>
      </c>
      <c r="AD79">
        <v>-1</v>
      </c>
    </row>
    <row r="80" spans="1:30">
      <c r="A80" t="s">
        <v>109</v>
      </c>
      <c r="B80" t="str">
        <f t="shared" si="19"/>
        <v>UCE_elcaggCap_spv_KWT</v>
      </c>
      <c r="C80" t="str">
        <f t="shared" si="15"/>
        <v>e?_spv_KWT*</v>
      </c>
      <c r="D80">
        <v>1</v>
      </c>
      <c r="E80">
        <v>2</v>
      </c>
      <c r="G80" t="str">
        <f t="shared" si="20"/>
        <v>UCE_elcaggCap_spv_KWT</v>
      </c>
      <c r="H80" t="str">
        <f t="shared" si="21"/>
        <v>elcagg_spv_KWT</v>
      </c>
      <c r="I80">
        <v>-1</v>
      </c>
      <c r="K80" t="s">
        <v>108</v>
      </c>
      <c r="L80" t="str">
        <f t="shared" si="22"/>
        <v>UCE_elcaggCap_won_KOR</v>
      </c>
      <c r="M80" t="str">
        <f t="shared" si="16"/>
        <v>e?_won_KOR*</v>
      </c>
      <c r="N80">
        <v>1</v>
      </c>
      <c r="O80">
        <v>2</v>
      </c>
      <c r="Q80" t="str">
        <f t="shared" si="23"/>
        <v>UCE_elcaggCap_won_KOR</v>
      </c>
      <c r="R80" t="str">
        <f t="shared" si="24"/>
        <v>elcagg_won_KOR</v>
      </c>
      <c r="S80">
        <v>-1</v>
      </c>
      <c r="V80" t="s">
        <v>133</v>
      </c>
      <c r="W80" t="str">
        <f t="shared" si="25"/>
        <v>UCE_elcaggCap_wof_NIC</v>
      </c>
      <c r="X80" t="str">
        <f t="shared" si="17"/>
        <v>e?_wof_NIC*</v>
      </c>
      <c r="Y80">
        <v>1</v>
      </c>
      <c r="Z80">
        <v>2</v>
      </c>
      <c r="AB80" t="str">
        <f t="shared" si="26"/>
        <v>UCE_elcaggCap_wof_NIC</v>
      </c>
      <c r="AC80" t="str">
        <f t="shared" si="18"/>
        <v>elcagg_wof_NIC</v>
      </c>
      <c r="AD80">
        <v>-1</v>
      </c>
    </row>
    <row r="81" spans="1:30">
      <c r="A81" t="s">
        <v>134</v>
      </c>
      <c r="B81" t="str">
        <f t="shared" si="19"/>
        <v>UCE_elcaggCap_spv_LAO</v>
      </c>
      <c r="C81" t="str">
        <f t="shared" si="15"/>
        <v>e?_spv_LAO*</v>
      </c>
      <c r="D81">
        <v>1</v>
      </c>
      <c r="E81">
        <v>2</v>
      </c>
      <c r="G81" t="str">
        <f t="shared" si="20"/>
        <v>UCE_elcaggCap_spv_LAO</v>
      </c>
      <c r="H81" t="str">
        <f t="shared" si="21"/>
        <v>elcagg_spv_LAO</v>
      </c>
      <c r="I81">
        <v>-1</v>
      </c>
      <c r="K81" t="s">
        <v>109</v>
      </c>
      <c r="L81" t="str">
        <f t="shared" si="22"/>
        <v>UCE_elcaggCap_won_KWT</v>
      </c>
      <c r="M81" t="str">
        <f t="shared" si="16"/>
        <v>e?_won_KWT*</v>
      </c>
      <c r="N81">
        <v>1</v>
      </c>
      <c r="O81">
        <v>2</v>
      </c>
      <c r="Q81" t="str">
        <f t="shared" si="23"/>
        <v>UCE_elcaggCap_won_KWT</v>
      </c>
      <c r="R81" t="str">
        <f t="shared" si="24"/>
        <v>elcagg_won_KWT</v>
      </c>
      <c r="S81">
        <v>-1</v>
      </c>
      <c r="V81" t="s">
        <v>135</v>
      </c>
      <c r="W81" t="str">
        <f t="shared" si="25"/>
        <v>UCE_elcaggCap_wof_NLD</v>
      </c>
      <c r="X81" t="str">
        <f t="shared" si="17"/>
        <v>e?_wof_NLD*</v>
      </c>
      <c r="Y81">
        <v>1</v>
      </c>
      <c r="Z81">
        <v>2</v>
      </c>
      <c r="AB81" t="str">
        <f t="shared" si="26"/>
        <v>UCE_elcaggCap_wof_NLD</v>
      </c>
      <c r="AC81" t="str">
        <f t="shared" si="18"/>
        <v>elcagg_wof_NLD</v>
      </c>
      <c r="AD81">
        <v>-1</v>
      </c>
    </row>
    <row r="82" spans="1:30">
      <c r="A82" t="s">
        <v>110</v>
      </c>
      <c r="B82" t="str">
        <f t="shared" si="19"/>
        <v>UCE_elcaggCap_spv_LBN</v>
      </c>
      <c r="C82" t="str">
        <f t="shared" si="15"/>
        <v>e?_spv_LBN*</v>
      </c>
      <c r="D82">
        <v>1</v>
      </c>
      <c r="E82">
        <v>2</v>
      </c>
      <c r="G82" t="str">
        <f t="shared" si="20"/>
        <v>UCE_elcaggCap_spv_LBN</v>
      </c>
      <c r="H82" t="str">
        <f t="shared" si="21"/>
        <v>elcagg_spv_LBN</v>
      </c>
      <c r="I82">
        <v>-1</v>
      </c>
      <c r="K82" t="s">
        <v>134</v>
      </c>
      <c r="L82" t="str">
        <f t="shared" si="22"/>
        <v>UCE_elcaggCap_won_LAO</v>
      </c>
      <c r="M82" t="str">
        <f t="shared" si="16"/>
        <v>e?_won_LAO*</v>
      </c>
      <c r="N82">
        <v>1</v>
      </c>
      <c r="O82">
        <v>2</v>
      </c>
      <c r="Q82" t="str">
        <f t="shared" si="23"/>
        <v>UCE_elcaggCap_won_LAO</v>
      </c>
      <c r="R82" t="str">
        <f t="shared" si="24"/>
        <v>elcagg_won_LAO</v>
      </c>
      <c r="S82">
        <v>-1</v>
      </c>
      <c r="V82" t="s">
        <v>136</v>
      </c>
      <c r="W82" t="str">
        <f t="shared" si="25"/>
        <v>UCE_elcaggCap_wof_NOR</v>
      </c>
      <c r="X82" t="str">
        <f t="shared" si="17"/>
        <v>e?_wof_NOR*</v>
      </c>
      <c r="Y82">
        <v>1</v>
      </c>
      <c r="Z82">
        <v>2</v>
      </c>
      <c r="AB82" t="str">
        <f t="shared" si="26"/>
        <v>UCE_elcaggCap_wof_NOR</v>
      </c>
      <c r="AC82" t="str">
        <f t="shared" si="18"/>
        <v>elcagg_wof_NOR</v>
      </c>
      <c r="AD82">
        <v>-1</v>
      </c>
    </row>
    <row r="83" spans="1:30">
      <c r="A83" t="s">
        <v>111</v>
      </c>
      <c r="B83" t="str">
        <f t="shared" si="19"/>
        <v>UCE_elcaggCap_spv_LBR</v>
      </c>
      <c r="C83" t="str">
        <f t="shared" si="15"/>
        <v>e?_spv_LBR*</v>
      </c>
      <c r="D83">
        <v>1</v>
      </c>
      <c r="E83">
        <v>2</v>
      </c>
      <c r="G83" t="str">
        <f t="shared" si="20"/>
        <v>UCE_elcaggCap_spv_LBR</v>
      </c>
      <c r="H83" t="str">
        <f t="shared" si="21"/>
        <v>elcagg_spv_LBR</v>
      </c>
      <c r="I83">
        <v>-1</v>
      </c>
      <c r="K83" t="s">
        <v>110</v>
      </c>
      <c r="L83" t="str">
        <f t="shared" si="22"/>
        <v>UCE_elcaggCap_won_LBN</v>
      </c>
      <c r="M83" t="str">
        <f t="shared" si="16"/>
        <v>e?_won_LBN*</v>
      </c>
      <c r="N83">
        <v>1</v>
      </c>
      <c r="O83">
        <v>2</v>
      </c>
      <c r="Q83" t="str">
        <f t="shared" si="23"/>
        <v>UCE_elcaggCap_won_LBN</v>
      </c>
      <c r="R83" t="str">
        <f t="shared" si="24"/>
        <v>elcagg_won_LBN</v>
      </c>
      <c r="S83">
        <v>-1</v>
      </c>
      <c r="V83" t="s">
        <v>137</v>
      </c>
      <c r="W83" t="str">
        <f t="shared" si="25"/>
        <v>UCE_elcaggCap_wof_NZL</v>
      </c>
      <c r="X83" t="str">
        <f t="shared" si="17"/>
        <v>e?_wof_NZL*</v>
      </c>
      <c r="Y83">
        <v>1</v>
      </c>
      <c r="Z83">
        <v>2</v>
      </c>
      <c r="AB83" t="str">
        <f t="shared" si="26"/>
        <v>UCE_elcaggCap_wof_NZL</v>
      </c>
      <c r="AC83" t="str">
        <f t="shared" si="18"/>
        <v>elcagg_wof_NZL</v>
      </c>
      <c r="AD83">
        <v>-1</v>
      </c>
    </row>
    <row r="84" spans="1:30">
      <c r="A84" t="s">
        <v>113</v>
      </c>
      <c r="B84" t="str">
        <f t="shared" si="19"/>
        <v>UCE_elcaggCap_spv_LBY</v>
      </c>
      <c r="C84" t="str">
        <f t="shared" si="15"/>
        <v>e?_spv_LBY*</v>
      </c>
      <c r="D84">
        <v>1</v>
      </c>
      <c r="E84">
        <v>2</v>
      </c>
      <c r="G84" t="str">
        <f t="shared" si="20"/>
        <v>UCE_elcaggCap_spv_LBY</v>
      </c>
      <c r="H84" t="str">
        <f t="shared" si="21"/>
        <v>elcagg_spv_LBY</v>
      </c>
      <c r="I84">
        <v>-1</v>
      </c>
      <c r="K84" t="s">
        <v>111</v>
      </c>
      <c r="L84" t="str">
        <f t="shared" si="22"/>
        <v>UCE_elcaggCap_won_LBR</v>
      </c>
      <c r="M84" t="str">
        <f t="shared" si="16"/>
        <v>e?_won_LBR*</v>
      </c>
      <c r="N84">
        <v>1</v>
      </c>
      <c r="O84">
        <v>2</v>
      </c>
      <c r="Q84" t="str">
        <f t="shared" si="23"/>
        <v>UCE_elcaggCap_won_LBR</v>
      </c>
      <c r="R84" t="str">
        <f t="shared" si="24"/>
        <v>elcagg_won_LBR</v>
      </c>
      <c r="S84">
        <v>-1</v>
      </c>
      <c r="V84" t="s">
        <v>138</v>
      </c>
      <c r="W84" t="str">
        <f t="shared" si="25"/>
        <v>UCE_elcaggCap_wof_OMN</v>
      </c>
      <c r="X84" t="str">
        <f t="shared" si="17"/>
        <v>e?_wof_OMN*</v>
      </c>
      <c r="Y84">
        <v>1</v>
      </c>
      <c r="Z84">
        <v>2</v>
      </c>
      <c r="AB84" t="str">
        <f t="shared" si="26"/>
        <v>UCE_elcaggCap_wof_OMN</v>
      </c>
      <c r="AC84" t="str">
        <f t="shared" si="18"/>
        <v>elcagg_wof_OMN</v>
      </c>
      <c r="AD84">
        <v>-1</v>
      </c>
    </row>
    <row r="85" spans="1:30">
      <c r="A85" t="s">
        <v>114</v>
      </c>
      <c r="B85" t="str">
        <f t="shared" si="19"/>
        <v>UCE_elcaggCap_spv_LKA</v>
      </c>
      <c r="C85" t="str">
        <f t="shared" si="15"/>
        <v>e?_spv_LKA*</v>
      </c>
      <c r="D85">
        <v>1</v>
      </c>
      <c r="E85">
        <v>2</v>
      </c>
      <c r="G85" t="str">
        <f t="shared" si="20"/>
        <v>UCE_elcaggCap_spv_LKA</v>
      </c>
      <c r="H85" t="str">
        <f t="shared" si="21"/>
        <v>elcagg_spv_LKA</v>
      </c>
      <c r="I85">
        <v>-1</v>
      </c>
      <c r="K85" t="s">
        <v>113</v>
      </c>
      <c r="L85" t="str">
        <f t="shared" si="22"/>
        <v>UCE_elcaggCap_won_LBY</v>
      </c>
      <c r="M85" t="str">
        <f t="shared" si="16"/>
        <v>e?_won_LBY*</v>
      </c>
      <c r="N85">
        <v>1</v>
      </c>
      <c r="O85">
        <v>2</v>
      </c>
      <c r="Q85" t="str">
        <f t="shared" si="23"/>
        <v>UCE_elcaggCap_won_LBY</v>
      </c>
      <c r="R85" t="str">
        <f t="shared" si="24"/>
        <v>elcagg_won_LBY</v>
      </c>
      <c r="S85">
        <v>-1</v>
      </c>
      <c r="V85" t="s">
        <v>139</v>
      </c>
      <c r="W85" t="str">
        <f t="shared" si="25"/>
        <v>UCE_elcaggCap_wof_PAK</v>
      </c>
      <c r="X85" t="str">
        <f t="shared" si="17"/>
        <v>e?_wof_PAK*</v>
      </c>
      <c r="Y85">
        <v>1</v>
      </c>
      <c r="Z85">
        <v>2</v>
      </c>
      <c r="AB85" t="str">
        <f t="shared" si="26"/>
        <v>UCE_elcaggCap_wof_PAK</v>
      </c>
      <c r="AC85" t="str">
        <f t="shared" si="18"/>
        <v>elcagg_wof_PAK</v>
      </c>
      <c r="AD85">
        <v>-1</v>
      </c>
    </row>
    <row r="86" spans="1:30">
      <c r="A86" t="s">
        <v>140</v>
      </c>
      <c r="B86" t="str">
        <f t="shared" si="19"/>
        <v>UCE_elcaggCap_spv_LSO</v>
      </c>
      <c r="C86" t="str">
        <f t="shared" si="15"/>
        <v>e?_spv_LSO*</v>
      </c>
      <c r="D86">
        <v>1</v>
      </c>
      <c r="E86">
        <v>2</v>
      </c>
      <c r="G86" t="str">
        <f t="shared" si="20"/>
        <v>UCE_elcaggCap_spv_LSO</v>
      </c>
      <c r="H86" t="str">
        <f t="shared" si="21"/>
        <v>elcagg_spv_LSO</v>
      </c>
      <c r="I86">
        <v>-1</v>
      </c>
      <c r="K86" t="s">
        <v>114</v>
      </c>
      <c r="L86" t="str">
        <f t="shared" si="22"/>
        <v>UCE_elcaggCap_won_LKA</v>
      </c>
      <c r="M86" t="str">
        <f t="shared" si="16"/>
        <v>e?_won_LKA*</v>
      </c>
      <c r="N86">
        <v>1</v>
      </c>
      <c r="O86">
        <v>2</v>
      </c>
      <c r="Q86" t="str">
        <f t="shared" si="23"/>
        <v>UCE_elcaggCap_won_LKA</v>
      </c>
      <c r="R86" t="str">
        <f t="shared" si="24"/>
        <v>elcagg_won_LKA</v>
      </c>
      <c r="S86">
        <v>-1</v>
      </c>
      <c r="V86" t="s">
        <v>141</v>
      </c>
      <c r="W86" t="str">
        <f t="shared" si="25"/>
        <v>UCE_elcaggCap_wof_PAN</v>
      </c>
      <c r="X86" t="str">
        <f t="shared" si="17"/>
        <v>e?_wof_PAN*</v>
      </c>
      <c r="Y86">
        <v>1</v>
      </c>
      <c r="Z86">
        <v>2</v>
      </c>
      <c r="AB86" t="str">
        <f t="shared" si="26"/>
        <v>UCE_elcaggCap_wof_PAN</v>
      </c>
      <c r="AC86" t="str">
        <f t="shared" si="18"/>
        <v>elcagg_wof_PAN</v>
      </c>
      <c r="AD86">
        <v>-1</v>
      </c>
    </row>
    <row r="87" spans="1:30">
      <c r="A87" t="s">
        <v>115</v>
      </c>
      <c r="B87" t="str">
        <f t="shared" si="19"/>
        <v>UCE_elcaggCap_spv_LTU</v>
      </c>
      <c r="C87" t="str">
        <f t="shared" si="15"/>
        <v>e?_spv_LTU*</v>
      </c>
      <c r="D87">
        <v>1</v>
      </c>
      <c r="E87">
        <v>2</v>
      </c>
      <c r="G87" t="str">
        <f t="shared" si="20"/>
        <v>UCE_elcaggCap_spv_LTU</v>
      </c>
      <c r="H87" t="str">
        <f t="shared" si="21"/>
        <v>elcagg_spv_LTU</v>
      </c>
      <c r="I87">
        <v>-1</v>
      </c>
      <c r="K87" t="s">
        <v>140</v>
      </c>
      <c r="L87" t="str">
        <f t="shared" si="22"/>
        <v>UCE_elcaggCap_won_LSO</v>
      </c>
      <c r="M87" t="str">
        <f t="shared" si="16"/>
        <v>e?_won_LSO*</v>
      </c>
      <c r="N87">
        <v>1</v>
      </c>
      <c r="O87">
        <v>2</v>
      </c>
      <c r="Q87" t="str">
        <f t="shared" si="23"/>
        <v>UCE_elcaggCap_won_LSO</v>
      </c>
      <c r="R87" t="str">
        <f t="shared" si="24"/>
        <v>elcagg_won_LSO</v>
      </c>
      <c r="S87">
        <v>-1</v>
      </c>
      <c r="V87" t="s">
        <v>142</v>
      </c>
      <c r="W87" t="str">
        <f t="shared" si="25"/>
        <v>UCE_elcaggCap_wof_PER</v>
      </c>
      <c r="X87" t="str">
        <f t="shared" si="17"/>
        <v>e?_wof_PER*</v>
      </c>
      <c r="Y87">
        <v>1</v>
      </c>
      <c r="Z87">
        <v>2</v>
      </c>
      <c r="AB87" t="str">
        <f t="shared" si="26"/>
        <v>UCE_elcaggCap_wof_PER</v>
      </c>
      <c r="AC87" t="str">
        <f t="shared" si="18"/>
        <v>elcagg_wof_PER</v>
      </c>
      <c r="AD87">
        <v>-1</v>
      </c>
    </row>
    <row r="88" spans="1:30">
      <c r="A88" t="s">
        <v>143</v>
      </c>
      <c r="B88" t="str">
        <f t="shared" si="19"/>
        <v>UCE_elcaggCap_spv_LUX</v>
      </c>
      <c r="C88" t="str">
        <f t="shared" si="15"/>
        <v>e?_spv_LUX*</v>
      </c>
      <c r="D88">
        <v>1</v>
      </c>
      <c r="E88">
        <v>2</v>
      </c>
      <c r="G88" t="str">
        <f t="shared" si="20"/>
        <v>UCE_elcaggCap_spv_LUX</v>
      </c>
      <c r="H88" t="str">
        <f t="shared" si="21"/>
        <v>elcagg_spv_LUX</v>
      </c>
      <c r="I88">
        <v>-1</v>
      </c>
      <c r="K88" t="s">
        <v>115</v>
      </c>
      <c r="L88" t="str">
        <f t="shared" si="22"/>
        <v>UCE_elcaggCap_won_LTU</v>
      </c>
      <c r="M88" t="str">
        <f t="shared" si="16"/>
        <v>e?_won_LTU*</v>
      </c>
      <c r="N88">
        <v>1</v>
      </c>
      <c r="O88">
        <v>2</v>
      </c>
      <c r="Q88" t="str">
        <f t="shared" si="23"/>
        <v>UCE_elcaggCap_won_LTU</v>
      </c>
      <c r="R88" t="str">
        <f t="shared" si="24"/>
        <v>elcagg_won_LTU</v>
      </c>
      <c r="S88">
        <v>-1</v>
      </c>
      <c r="V88" t="s">
        <v>144</v>
      </c>
      <c r="W88" t="str">
        <f t="shared" si="25"/>
        <v>UCE_elcaggCap_wof_PHL</v>
      </c>
      <c r="X88" t="str">
        <f t="shared" si="17"/>
        <v>e?_wof_PHL*</v>
      </c>
      <c r="Y88">
        <v>1</v>
      </c>
      <c r="Z88">
        <v>2</v>
      </c>
      <c r="AB88" t="str">
        <f t="shared" si="26"/>
        <v>UCE_elcaggCap_wof_PHL</v>
      </c>
      <c r="AC88" t="str">
        <f t="shared" si="18"/>
        <v>elcagg_wof_PHL</v>
      </c>
      <c r="AD88">
        <v>-1</v>
      </c>
    </row>
    <row r="89" spans="1:30">
      <c r="A89" t="s">
        <v>116</v>
      </c>
      <c r="B89" t="str">
        <f t="shared" si="19"/>
        <v>UCE_elcaggCap_spv_LVA</v>
      </c>
      <c r="C89" t="str">
        <f t="shared" si="15"/>
        <v>e?_spv_LVA*</v>
      </c>
      <c r="D89">
        <v>1</v>
      </c>
      <c r="E89">
        <v>2</v>
      </c>
      <c r="G89" t="str">
        <f t="shared" si="20"/>
        <v>UCE_elcaggCap_spv_LVA</v>
      </c>
      <c r="H89" t="str">
        <f t="shared" si="21"/>
        <v>elcagg_spv_LVA</v>
      </c>
      <c r="I89">
        <v>-1</v>
      </c>
      <c r="K89" t="s">
        <v>143</v>
      </c>
      <c r="L89" t="str">
        <f t="shared" si="22"/>
        <v>UCE_elcaggCap_won_LUX</v>
      </c>
      <c r="M89" t="str">
        <f t="shared" si="16"/>
        <v>e?_won_LUX*</v>
      </c>
      <c r="N89">
        <v>1</v>
      </c>
      <c r="O89">
        <v>2</v>
      </c>
      <c r="Q89" t="str">
        <f t="shared" si="23"/>
        <v>UCE_elcaggCap_won_LUX</v>
      </c>
      <c r="R89" t="str">
        <f t="shared" si="24"/>
        <v>elcagg_won_LUX</v>
      </c>
      <c r="S89">
        <v>-1</v>
      </c>
      <c r="V89" t="s">
        <v>145</v>
      </c>
      <c r="W89" t="str">
        <f t="shared" si="25"/>
        <v>UCE_elcaggCap_wof_PNG</v>
      </c>
      <c r="X89" t="str">
        <f t="shared" si="17"/>
        <v>e?_wof_PNG*</v>
      </c>
      <c r="Y89">
        <v>1</v>
      </c>
      <c r="Z89">
        <v>2</v>
      </c>
      <c r="AB89" t="str">
        <f t="shared" si="26"/>
        <v>UCE_elcaggCap_wof_PNG</v>
      </c>
      <c r="AC89" t="str">
        <f t="shared" si="18"/>
        <v>elcagg_wof_PNG</v>
      </c>
      <c r="AD89">
        <v>-1</v>
      </c>
    </row>
    <row r="90" spans="1:30">
      <c r="A90" t="s">
        <v>117</v>
      </c>
      <c r="B90" t="str">
        <f t="shared" si="19"/>
        <v>UCE_elcaggCap_spv_MAR</v>
      </c>
      <c r="C90" t="str">
        <f t="shared" si="15"/>
        <v>e?_spv_MAR*</v>
      </c>
      <c r="D90">
        <v>1</v>
      </c>
      <c r="E90">
        <v>2</v>
      </c>
      <c r="G90" t="str">
        <f t="shared" si="20"/>
        <v>UCE_elcaggCap_spv_MAR</v>
      </c>
      <c r="H90" t="str">
        <f t="shared" si="21"/>
        <v>elcagg_spv_MAR</v>
      </c>
      <c r="I90">
        <v>-1</v>
      </c>
      <c r="K90" t="s">
        <v>116</v>
      </c>
      <c r="L90" t="str">
        <f t="shared" si="22"/>
        <v>UCE_elcaggCap_won_LVA</v>
      </c>
      <c r="M90" t="str">
        <f t="shared" si="16"/>
        <v>e?_won_LVA*</v>
      </c>
      <c r="N90">
        <v>1</v>
      </c>
      <c r="O90">
        <v>2</v>
      </c>
      <c r="Q90" t="str">
        <f t="shared" si="23"/>
        <v>UCE_elcaggCap_won_LVA</v>
      </c>
      <c r="R90" t="str">
        <f t="shared" si="24"/>
        <v>elcagg_won_LVA</v>
      </c>
      <c r="S90">
        <v>-1</v>
      </c>
      <c r="V90" t="s">
        <v>146</v>
      </c>
      <c r="W90" t="str">
        <f t="shared" si="25"/>
        <v>UCE_elcaggCap_wof_POL</v>
      </c>
      <c r="X90" t="str">
        <f t="shared" si="17"/>
        <v>e?_wof_POL*</v>
      </c>
      <c r="Y90">
        <v>1</v>
      </c>
      <c r="Z90">
        <v>2</v>
      </c>
      <c r="AB90" t="str">
        <f t="shared" si="26"/>
        <v>UCE_elcaggCap_wof_POL</v>
      </c>
      <c r="AC90" t="str">
        <f t="shared" si="18"/>
        <v>elcagg_wof_POL</v>
      </c>
      <c r="AD90">
        <v>-1</v>
      </c>
    </row>
    <row r="91" spans="1:30">
      <c r="A91" t="s">
        <v>147</v>
      </c>
      <c r="B91" t="str">
        <f t="shared" si="19"/>
        <v>UCE_elcaggCap_spv_MDA</v>
      </c>
      <c r="C91" t="str">
        <f t="shared" si="15"/>
        <v>e?_spv_MDA*</v>
      </c>
      <c r="D91">
        <v>1</v>
      </c>
      <c r="E91">
        <v>2</v>
      </c>
      <c r="G91" t="str">
        <f t="shared" si="20"/>
        <v>UCE_elcaggCap_spv_MDA</v>
      </c>
      <c r="H91" t="str">
        <f t="shared" si="21"/>
        <v>elcagg_spv_MDA</v>
      </c>
      <c r="I91">
        <v>-1</v>
      </c>
      <c r="K91" t="s">
        <v>117</v>
      </c>
      <c r="L91" t="str">
        <f t="shared" si="22"/>
        <v>UCE_elcaggCap_won_MAR</v>
      </c>
      <c r="M91" t="str">
        <f t="shared" si="16"/>
        <v>e?_won_MAR*</v>
      </c>
      <c r="N91">
        <v>1</v>
      </c>
      <c r="O91">
        <v>2</v>
      </c>
      <c r="Q91" t="str">
        <f t="shared" si="23"/>
        <v>UCE_elcaggCap_won_MAR</v>
      </c>
      <c r="R91" t="str">
        <f t="shared" si="24"/>
        <v>elcagg_won_MAR</v>
      </c>
      <c r="S91">
        <v>-1</v>
      </c>
      <c r="V91" t="s">
        <v>148</v>
      </c>
      <c r="W91" t="str">
        <f t="shared" si="25"/>
        <v>UCE_elcaggCap_wof_PRI</v>
      </c>
      <c r="X91" t="str">
        <f t="shared" si="17"/>
        <v>e?_wof_PRI*</v>
      </c>
      <c r="Y91">
        <v>1</v>
      </c>
      <c r="Z91">
        <v>2</v>
      </c>
      <c r="AB91" t="str">
        <f t="shared" si="26"/>
        <v>UCE_elcaggCap_wof_PRI</v>
      </c>
      <c r="AC91" t="str">
        <f t="shared" si="18"/>
        <v>elcagg_wof_PRI</v>
      </c>
      <c r="AD91">
        <v>-1</v>
      </c>
    </row>
    <row r="92" spans="1:30">
      <c r="A92" t="s">
        <v>119</v>
      </c>
      <c r="B92" t="str">
        <f t="shared" si="19"/>
        <v>UCE_elcaggCap_spv_MDG</v>
      </c>
      <c r="C92" t="str">
        <f t="shared" si="15"/>
        <v>e?_spv_MDG*</v>
      </c>
      <c r="D92">
        <v>1</v>
      </c>
      <c r="E92">
        <v>2</v>
      </c>
      <c r="G92" t="str">
        <f t="shared" si="20"/>
        <v>UCE_elcaggCap_spv_MDG</v>
      </c>
      <c r="H92" t="str">
        <f t="shared" si="21"/>
        <v>elcagg_spv_MDG</v>
      </c>
      <c r="I92">
        <v>-1</v>
      </c>
      <c r="K92" t="s">
        <v>147</v>
      </c>
      <c r="L92" t="str">
        <f t="shared" si="22"/>
        <v>UCE_elcaggCap_won_MDA</v>
      </c>
      <c r="M92" t="str">
        <f t="shared" si="16"/>
        <v>e?_won_MDA*</v>
      </c>
      <c r="N92">
        <v>1</v>
      </c>
      <c r="O92">
        <v>2</v>
      </c>
      <c r="Q92" t="str">
        <f t="shared" si="23"/>
        <v>UCE_elcaggCap_won_MDA</v>
      </c>
      <c r="R92" t="str">
        <f t="shared" si="24"/>
        <v>elcagg_won_MDA</v>
      </c>
      <c r="S92">
        <v>-1</v>
      </c>
      <c r="V92" t="s">
        <v>149</v>
      </c>
      <c r="W92" t="str">
        <f t="shared" si="25"/>
        <v>UCE_elcaggCap_wof_PRK</v>
      </c>
      <c r="X92" t="str">
        <f t="shared" si="17"/>
        <v>e?_wof_PRK*</v>
      </c>
      <c r="Y92">
        <v>1</v>
      </c>
      <c r="Z92">
        <v>2</v>
      </c>
      <c r="AB92" t="str">
        <f t="shared" si="26"/>
        <v>UCE_elcaggCap_wof_PRK</v>
      </c>
      <c r="AC92" t="str">
        <f t="shared" si="18"/>
        <v>elcagg_wof_PRK</v>
      </c>
      <c r="AD92">
        <v>-1</v>
      </c>
    </row>
    <row r="93" spans="1:30">
      <c r="A93" t="s">
        <v>121</v>
      </c>
      <c r="B93" t="str">
        <f t="shared" si="19"/>
        <v>UCE_elcaggCap_spv_MEX</v>
      </c>
      <c r="C93" t="str">
        <f t="shared" si="15"/>
        <v>e?_spv_MEX*</v>
      </c>
      <c r="D93">
        <v>1</v>
      </c>
      <c r="E93">
        <v>2</v>
      </c>
      <c r="G93" t="str">
        <f t="shared" si="20"/>
        <v>UCE_elcaggCap_spv_MEX</v>
      </c>
      <c r="H93" t="str">
        <f t="shared" si="21"/>
        <v>elcagg_spv_MEX</v>
      </c>
      <c r="I93">
        <v>-1</v>
      </c>
      <c r="K93" t="s">
        <v>119</v>
      </c>
      <c r="L93" t="str">
        <f t="shared" si="22"/>
        <v>UCE_elcaggCap_won_MDG</v>
      </c>
      <c r="M93" t="str">
        <f t="shared" si="16"/>
        <v>e?_won_MDG*</v>
      </c>
      <c r="N93">
        <v>1</v>
      </c>
      <c r="O93">
        <v>2</v>
      </c>
      <c r="Q93" t="str">
        <f t="shared" si="23"/>
        <v>UCE_elcaggCap_won_MDG</v>
      </c>
      <c r="R93" t="str">
        <f t="shared" si="24"/>
        <v>elcagg_won_MDG</v>
      </c>
      <c r="S93">
        <v>-1</v>
      </c>
      <c r="V93" t="s">
        <v>150</v>
      </c>
      <c r="W93" t="str">
        <f t="shared" si="25"/>
        <v>UCE_elcaggCap_wof_PRT</v>
      </c>
      <c r="X93" t="str">
        <f t="shared" si="17"/>
        <v>e?_wof_PRT*</v>
      </c>
      <c r="Y93">
        <v>1</v>
      </c>
      <c r="Z93">
        <v>2</v>
      </c>
      <c r="AB93" t="str">
        <f t="shared" si="26"/>
        <v>UCE_elcaggCap_wof_PRT</v>
      </c>
      <c r="AC93" t="str">
        <f t="shared" si="18"/>
        <v>elcagg_wof_PRT</v>
      </c>
      <c r="AD93">
        <v>-1</v>
      </c>
    </row>
    <row r="94" spans="1:30">
      <c r="A94" t="s">
        <v>151</v>
      </c>
      <c r="B94" t="str">
        <f t="shared" si="19"/>
        <v>UCE_elcaggCap_spv_MKD</v>
      </c>
      <c r="C94" t="str">
        <f t="shared" si="15"/>
        <v>e?_spv_MKD*</v>
      </c>
      <c r="D94">
        <v>1</v>
      </c>
      <c r="E94">
        <v>2</v>
      </c>
      <c r="G94" t="str">
        <f t="shared" si="20"/>
        <v>UCE_elcaggCap_spv_MKD</v>
      </c>
      <c r="H94" t="str">
        <f t="shared" si="21"/>
        <v>elcagg_spv_MKD</v>
      </c>
      <c r="I94">
        <v>-1</v>
      </c>
      <c r="K94" t="s">
        <v>121</v>
      </c>
      <c r="L94" t="str">
        <f t="shared" si="22"/>
        <v>UCE_elcaggCap_won_MEX</v>
      </c>
      <c r="M94" t="str">
        <f t="shared" si="16"/>
        <v>e?_won_MEX*</v>
      </c>
      <c r="N94">
        <v>1</v>
      </c>
      <c r="O94">
        <v>2</v>
      </c>
      <c r="Q94" t="str">
        <f t="shared" si="23"/>
        <v>UCE_elcaggCap_won_MEX</v>
      </c>
      <c r="R94" t="str">
        <f t="shared" si="24"/>
        <v>elcagg_won_MEX</v>
      </c>
      <c r="S94">
        <v>-1</v>
      </c>
      <c r="V94" t="s">
        <v>152</v>
      </c>
      <c r="W94" t="str">
        <f t="shared" si="25"/>
        <v>UCE_elcaggCap_wof_QAT</v>
      </c>
      <c r="X94" t="str">
        <f t="shared" si="17"/>
        <v>e?_wof_QAT*</v>
      </c>
      <c r="Y94">
        <v>1</v>
      </c>
      <c r="Z94">
        <v>2</v>
      </c>
      <c r="AB94" t="str">
        <f t="shared" si="26"/>
        <v>UCE_elcaggCap_wof_QAT</v>
      </c>
      <c r="AC94" t="str">
        <f t="shared" si="18"/>
        <v>elcagg_wof_QAT</v>
      </c>
      <c r="AD94">
        <v>-1</v>
      </c>
    </row>
    <row r="95" spans="1:30">
      <c r="A95" t="s">
        <v>153</v>
      </c>
      <c r="B95" t="str">
        <f t="shared" si="19"/>
        <v>UCE_elcaggCap_spv_MLI</v>
      </c>
      <c r="C95" t="str">
        <f t="shared" si="15"/>
        <v>e?_spv_MLI*</v>
      </c>
      <c r="D95">
        <v>1</v>
      </c>
      <c r="E95">
        <v>2</v>
      </c>
      <c r="G95" t="str">
        <f t="shared" si="20"/>
        <v>UCE_elcaggCap_spv_MLI</v>
      </c>
      <c r="H95" t="str">
        <f t="shared" si="21"/>
        <v>elcagg_spv_MLI</v>
      </c>
      <c r="I95">
        <v>-1</v>
      </c>
      <c r="K95" t="s">
        <v>151</v>
      </c>
      <c r="L95" t="str">
        <f t="shared" si="22"/>
        <v>UCE_elcaggCap_won_MKD</v>
      </c>
      <c r="M95" t="str">
        <f t="shared" si="16"/>
        <v>e?_won_MKD*</v>
      </c>
      <c r="N95">
        <v>1</v>
      </c>
      <c r="O95">
        <v>2</v>
      </c>
      <c r="Q95" t="str">
        <f t="shared" si="23"/>
        <v>UCE_elcaggCap_won_MKD</v>
      </c>
      <c r="R95" t="str">
        <f t="shared" si="24"/>
        <v>elcagg_won_MKD</v>
      </c>
      <c r="S95">
        <v>-1</v>
      </c>
      <c r="V95" t="s">
        <v>154</v>
      </c>
      <c r="W95" t="str">
        <f t="shared" si="25"/>
        <v>UCE_elcaggCap_wof_RUS</v>
      </c>
      <c r="X95" t="str">
        <f t="shared" si="17"/>
        <v>e?_wof_RUS*</v>
      </c>
      <c r="Y95">
        <v>1</v>
      </c>
      <c r="Z95">
        <v>2</v>
      </c>
      <c r="AB95" t="str">
        <f t="shared" si="26"/>
        <v>UCE_elcaggCap_wof_RUS</v>
      </c>
      <c r="AC95" t="str">
        <f t="shared" si="18"/>
        <v>elcagg_wof_RUS</v>
      </c>
      <c r="AD95">
        <v>-1</v>
      </c>
    </row>
    <row r="96" spans="1:30">
      <c r="A96" t="s">
        <v>123</v>
      </c>
      <c r="B96" t="str">
        <f t="shared" si="19"/>
        <v>UCE_elcaggCap_spv_MMR</v>
      </c>
      <c r="C96" t="str">
        <f t="shared" si="15"/>
        <v>e?_spv_MMR*</v>
      </c>
      <c r="D96">
        <v>1</v>
      </c>
      <c r="E96">
        <v>2</v>
      </c>
      <c r="G96" t="str">
        <f t="shared" si="20"/>
        <v>UCE_elcaggCap_spv_MMR</v>
      </c>
      <c r="H96" t="str">
        <f t="shared" si="21"/>
        <v>elcagg_spv_MMR</v>
      </c>
      <c r="I96">
        <v>-1</v>
      </c>
      <c r="K96" t="s">
        <v>153</v>
      </c>
      <c r="L96" t="str">
        <f t="shared" si="22"/>
        <v>UCE_elcaggCap_won_MLI</v>
      </c>
      <c r="M96" t="str">
        <f t="shared" si="16"/>
        <v>e?_won_MLI*</v>
      </c>
      <c r="N96">
        <v>1</v>
      </c>
      <c r="O96">
        <v>2</v>
      </c>
      <c r="Q96" t="str">
        <f t="shared" si="23"/>
        <v>UCE_elcaggCap_won_MLI</v>
      </c>
      <c r="R96" t="str">
        <f t="shared" si="24"/>
        <v>elcagg_won_MLI</v>
      </c>
      <c r="S96">
        <v>-1</v>
      </c>
      <c r="V96" t="s">
        <v>155</v>
      </c>
      <c r="W96" t="str">
        <f t="shared" si="25"/>
        <v>UCE_elcaggCap_wof_SAU</v>
      </c>
      <c r="X96" t="str">
        <f t="shared" si="17"/>
        <v>e?_wof_SAU*</v>
      </c>
      <c r="Y96">
        <v>1</v>
      </c>
      <c r="Z96">
        <v>2</v>
      </c>
      <c r="AB96" t="str">
        <f t="shared" si="26"/>
        <v>UCE_elcaggCap_wof_SAU</v>
      </c>
      <c r="AC96" t="str">
        <f t="shared" si="18"/>
        <v>elcagg_wof_SAU</v>
      </c>
      <c r="AD96">
        <v>-1</v>
      </c>
    </row>
    <row r="97" spans="1:30">
      <c r="A97" t="s">
        <v>125</v>
      </c>
      <c r="B97" t="str">
        <f t="shared" si="19"/>
        <v>UCE_elcaggCap_spv_MNE</v>
      </c>
      <c r="C97" t="str">
        <f t="shared" si="15"/>
        <v>e?_spv_MNE*</v>
      </c>
      <c r="D97">
        <v>1</v>
      </c>
      <c r="E97">
        <v>2</v>
      </c>
      <c r="G97" t="str">
        <f t="shared" si="20"/>
        <v>UCE_elcaggCap_spv_MNE</v>
      </c>
      <c r="H97" t="str">
        <f t="shared" si="21"/>
        <v>elcagg_spv_MNE</v>
      </c>
      <c r="I97">
        <v>-1</v>
      </c>
      <c r="K97" t="s">
        <v>123</v>
      </c>
      <c r="L97" t="str">
        <f t="shared" si="22"/>
        <v>UCE_elcaggCap_won_MMR</v>
      </c>
      <c r="M97" t="str">
        <f t="shared" si="16"/>
        <v>e?_won_MMR*</v>
      </c>
      <c r="N97">
        <v>1</v>
      </c>
      <c r="O97">
        <v>2</v>
      </c>
      <c r="Q97" t="str">
        <f t="shared" si="23"/>
        <v>UCE_elcaggCap_won_MMR</v>
      </c>
      <c r="R97" t="str">
        <f t="shared" si="24"/>
        <v>elcagg_won_MMR</v>
      </c>
      <c r="S97">
        <v>-1</v>
      </c>
      <c r="V97" t="s">
        <v>156</v>
      </c>
      <c r="W97" t="str">
        <f t="shared" si="25"/>
        <v>UCE_elcaggCap_wof_SDN</v>
      </c>
      <c r="X97" t="str">
        <f t="shared" si="17"/>
        <v>e?_wof_SDN*</v>
      </c>
      <c r="Y97">
        <v>1</v>
      </c>
      <c r="Z97">
        <v>2</v>
      </c>
      <c r="AB97" t="str">
        <f t="shared" si="26"/>
        <v>UCE_elcaggCap_wof_SDN</v>
      </c>
      <c r="AC97" t="str">
        <f t="shared" si="18"/>
        <v>elcagg_wof_SDN</v>
      </c>
      <c r="AD97">
        <v>-1</v>
      </c>
    </row>
    <row r="98" spans="1:30">
      <c r="A98" t="s">
        <v>157</v>
      </c>
      <c r="B98" t="str">
        <f t="shared" si="19"/>
        <v>UCE_elcaggCap_spv_MNG</v>
      </c>
      <c r="C98" t="str">
        <f t="shared" si="15"/>
        <v>e?_spv_MNG*</v>
      </c>
      <c r="D98">
        <v>1</v>
      </c>
      <c r="E98">
        <v>2</v>
      </c>
      <c r="G98" t="str">
        <f t="shared" si="20"/>
        <v>UCE_elcaggCap_spv_MNG</v>
      </c>
      <c r="H98" t="str">
        <f t="shared" si="21"/>
        <v>elcagg_spv_MNG</v>
      </c>
      <c r="I98">
        <v>-1</v>
      </c>
      <c r="K98" t="s">
        <v>125</v>
      </c>
      <c r="L98" t="str">
        <f t="shared" si="22"/>
        <v>UCE_elcaggCap_won_MNE</v>
      </c>
      <c r="M98" t="str">
        <f t="shared" si="16"/>
        <v>e?_won_MNE*</v>
      </c>
      <c r="N98">
        <v>1</v>
      </c>
      <c r="O98">
        <v>2</v>
      </c>
      <c r="Q98" t="str">
        <f t="shared" si="23"/>
        <v>UCE_elcaggCap_won_MNE</v>
      </c>
      <c r="R98" t="str">
        <f t="shared" si="24"/>
        <v>elcagg_won_MNE</v>
      </c>
      <c r="S98">
        <v>-1</v>
      </c>
      <c r="V98" t="s">
        <v>158</v>
      </c>
      <c r="W98" t="str">
        <f t="shared" si="25"/>
        <v>UCE_elcaggCap_wof_SEN</v>
      </c>
      <c r="X98" t="str">
        <f t="shared" si="17"/>
        <v>e?_wof_SEN*</v>
      </c>
      <c r="Y98">
        <v>1</v>
      </c>
      <c r="Z98">
        <v>2</v>
      </c>
      <c r="AB98" t="str">
        <f t="shared" si="26"/>
        <v>UCE_elcaggCap_wof_SEN</v>
      </c>
      <c r="AC98" t="str">
        <f t="shared" si="18"/>
        <v>elcagg_wof_SEN</v>
      </c>
      <c r="AD98">
        <v>-1</v>
      </c>
    </row>
    <row r="99" spans="1:30">
      <c r="A99" t="s">
        <v>126</v>
      </c>
      <c r="B99" t="str">
        <f t="shared" si="19"/>
        <v>UCE_elcaggCap_spv_MOZ</v>
      </c>
      <c r="C99" t="str">
        <f t="shared" si="15"/>
        <v>e?_spv_MOZ*</v>
      </c>
      <c r="D99">
        <v>1</v>
      </c>
      <c r="E99">
        <v>2</v>
      </c>
      <c r="G99" t="str">
        <f t="shared" si="20"/>
        <v>UCE_elcaggCap_spv_MOZ</v>
      </c>
      <c r="H99" t="str">
        <f t="shared" si="21"/>
        <v>elcagg_spv_MOZ</v>
      </c>
      <c r="I99">
        <v>-1</v>
      </c>
      <c r="K99" t="s">
        <v>157</v>
      </c>
      <c r="L99" t="str">
        <f t="shared" si="22"/>
        <v>UCE_elcaggCap_won_MNG</v>
      </c>
      <c r="M99" t="str">
        <f t="shared" si="16"/>
        <v>e?_won_MNG*</v>
      </c>
      <c r="N99">
        <v>1</v>
      </c>
      <c r="O99">
        <v>2</v>
      </c>
      <c r="Q99" t="str">
        <f t="shared" si="23"/>
        <v>UCE_elcaggCap_won_MNG</v>
      </c>
      <c r="R99" t="str">
        <f t="shared" si="24"/>
        <v>elcagg_won_MNG</v>
      </c>
      <c r="S99">
        <v>-1</v>
      </c>
      <c r="V99" t="s">
        <v>159</v>
      </c>
      <c r="W99" t="str">
        <f t="shared" si="25"/>
        <v>UCE_elcaggCap_wof_SGP</v>
      </c>
      <c r="X99" t="str">
        <f t="shared" si="17"/>
        <v>e?_wof_SGP*</v>
      </c>
      <c r="Y99">
        <v>1</v>
      </c>
      <c r="Z99">
        <v>2</v>
      </c>
      <c r="AB99" t="str">
        <f t="shared" si="26"/>
        <v>UCE_elcaggCap_wof_SGP</v>
      </c>
      <c r="AC99" t="str">
        <f t="shared" si="18"/>
        <v>elcagg_wof_SGP</v>
      </c>
      <c r="AD99">
        <v>-1</v>
      </c>
    </row>
    <row r="100" spans="1:30">
      <c r="A100" t="s">
        <v>127</v>
      </c>
      <c r="B100" t="str">
        <f t="shared" si="19"/>
        <v>UCE_elcaggCap_spv_MRT</v>
      </c>
      <c r="C100" t="str">
        <f t="shared" si="15"/>
        <v>e?_spv_MRT*</v>
      </c>
      <c r="D100">
        <v>1</v>
      </c>
      <c r="E100">
        <v>2</v>
      </c>
      <c r="G100" t="str">
        <f t="shared" si="20"/>
        <v>UCE_elcaggCap_spv_MRT</v>
      </c>
      <c r="H100" t="str">
        <f t="shared" si="21"/>
        <v>elcagg_spv_MRT</v>
      </c>
      <c r="I100">
        <v>-1</v>
      </c>
      <c r="K100" t="s">
        <v>126</v>
      </c>
      <c r="L100" t="str">
        <f t="shared" si="22"/>
        <v>UCE_elcaggCap_won_MOZ</v>
      </c>
      <c r="M100" t="str">
        <f t="shared" si="16"/>
        <v>e?_won_MOZ*</v>
      </c>
      <c r="N100">
        <v>1</v>
      </c>
      <c r="O100">
        <v>2</v>
      </c>
      <c r="Q100" t="str">
        <f t="shared" si="23"/>
        <v>UCE_elcaggCap_won_MOZ</v>
      </c>
      <c r="R100" t="str">
        <f t="shared" si="24"/>
        <v>elcagg_won_MOZ</v>
      </c>
      <c r="S100">
        <v>-1</v>
      </c>
      <c r="V100" t="s">
        <v>160</v>
      </c>
      <c r="W100" t="str">
        <f t="shared" si="25"/>
        <v>UCE_elcaggCap_wof_SLE</v>
      </c>
      <c r="X100" t="str">
        <f t="shared" si="17"/>
        <v>e?_wof_SLE*</v>
      </c>
      <c r="Y100">
        <v>1</v>
      </c>
      <c r="Z100">
        <v>2</v>
      </c>
      <c r="AB100" t="str">
        <f t="shared" si="26"/>
        <v>UCE_elcaggCap_wof_SLE</v>
      </c>
      <c r="AC100" t="str">
        <f t="shared" si="18"/>
        <v>elcagg_wof_SLE</v>
      </c>
      <c r="AD100">
        <v>-1</v>
      </c>
    </row>
    <row r="101" spans="1:30">
      <c r="A101" t="s">
        <v>161</v>
      </c>
      <c r="B101" t="str">
        <f t="shared" si="19"/>
        <v>UCE_elcaggCap_spv_MWI</v>
      </c>
      <c r="C101" t="str">
        <f t="shared" si="15"/>
        <v>e?_spv_MWI*</v>
      </c>
      <c r="D101">
        <v>1</v>
      </c>
      <c r="E101">
        <v>2</v>
      </c>
      <c r="G101" t="str">
        <f t="shared" si="20"/>
        <v>UCE_elcaggCap_spv_MWI</v>
      </c>
      <c r="H101" t="str">
        <f t="shared" si="21"/>
        <v>elcagg_spv_MWI</v>
      </c>
      <c r="I101">
        <v>-1</v>
      </c>
      <c r="K101" t="s">
        <v>127</v>
      </c>
      <c r="L101" t="str">
        <f t="shared" si="22"/>
        <v>UCE_elcaggCap_won_MRT</v>
      </c>
      <c r="M101" t="str">
        <f t="shared" si="16"/>
        <v>e?_won_MRT*</v>
      </c>
      <c r="N101">
        <v>1</v>
      </c>
      <c r="O101">
        <v>2</v>
      </c>
      <c r="Q101" t="str">
        <f t="shared" si="23"/>
        <v>UCE_elcaggCap_won_MRT</v>
      </c>
      <c r="R101" t="str">
        <f t="shared" si="24"/>
        <v>elcagg_won_MRT</v>
      </c>
      <c r="S101">
        <v>-1</v>
      </c>
      <c r="V101" t="s">
        <v>162</v>
      </c>
      <c r="W101" t="str">
        <f t="shared" si="25"/>
        <v>UCE_elcaggCap_wof_SLV</v>
      </c>
      <c r="X101" t="str">
        <f t="shared" si="17"/>
        <v>e?_wof_SLV*</v>
      </c>
      <c r="Y101">
        <v>1</v>
      </c>
      <c r="Z101">
        <v>2</v>
      </c>
      <c r="AB101" t="str">
        <f t="shared" si="26"/>
        <v>UCE_elcaggCap_wof_SLV</v>
      </c>
      <c r="AC101" t="str">
        <f t="shared" si="18"/>
        <v>elcagg_wof_SLV</v>
      </c>
      <c r="AD101">
        <v>-1</v>
      </c>
    </row>
    <row r="102" spans="1:30">
      <c r="A102" t="s">
        <v>128</v>
      </c>
      <c r="B102" t="str">
        <f t="shared" si="19"/>
        <v>UCE_elcaggCap_spv_MYS</v>
      </c>
      <c r="C102" t="str">
        <f t="shared" si="15"/>
        <v>e?_spv_MYS*</v>
      </c>
      <c r="D102">
        <v>1</v>
      </c>
      <c r="E102">
        <v>2</v>
      </c>
      <c r="G102" t="str">
        <f t="shared" si="20"/>
        <v>UCE_elcaggCap_spv_MYS</v>
      </c>
      <c r="H102" t="str">
        <f t="shared" si="21"/>
        <v>elcagg_spv_MYS</v>
      </c>
      <c r="I102">
        <v>-1</v>
      </c>
      <c r="K102" t="s">
        <v>161</v>
      </c>
      <c r="L102" t="str">
        <f t="shared" si="22"/>
        <v>UCE_elcaggCap_won_MWI</v>
      </c>
      <c r="M102" t="str">
        <f t="shared" si="16"/>
        <v>e?_won_MWI*</v>
      </c>
      <c r="N102">
        <v>1</v>
      </c>
      <c r="O102">
        <v>2</v>
      </c>
      <c r="Q102" t="str">
        <f t="shared" si="23"/>
        <v>UCE_elcaggCap_won_MWI</v>
      </c>
      <c r="R102" t="str">
        <f t="shared" si="24"/>
        <v>elcagg_won_MWI</v>
      </c>
      <c r="S102">
        <v>-1</v>
      </c>
      <c r="V102" t="s">
        <v>163</v>
      </c>
      <c r="W102" t="str">
        <f t="shared" si="25"/>
        <v>UCE_elcaggCap_wof_SOM</v>
      </c>
      <c r="X102" t="str">
        <f t="shared" si="17"/>
        <v>e?_wof_SOM*</v>
      </c>
      <c r="Y102">
        <v>1</v>
      </c>
      <c r="Z102">
        <v>2</v>
      </c>
      <c r="AB102" t="str">
        <f t="shared" si="26"/>
        <v>UCE_elcaggCap_wof_SOM</v>
      </c>
      <c r="AC102" t="str">
        <f t="shared" si="18"/>
        <v>elcagg_wof_SOM</v>
      </c>
      <c r="AD102">
        <v>-1</v>
      </c>
    </row>
    <row r="103" spans="1:30">
      <c r="A103" t="s">
        <v>130</v>
      </c>
      <c r="B103" t="str">
        <f t="shared" si="19"/>
        <v>UCE_elcaggCap_spv_NAM</v>
      </c>
      <c r="C103" t="str">
        <f t="shared" si="15"/>
        <v>e?_spv_NAM*</v>
      </c>
      <c r="D103">
        <v>1</v>
      </c>
      <c r="E103">
        <v>2</v>
      </c>
      <c r="G103" t="str">
        <f t="shared" si="20"/>
        <v>UCE_elcaggCap_spv_NAM</v>
      </c>
      <c r="H103" t="str">
        <f t="shared" si="21"/>
        <v>elcagg_spv_NAM</v>
      </c>
      <c r="I103">
        <v>-1</v>
      </c>
      <c r="K103" t="s">
        <v>128</v>
      </c>
      <c r="L103" t="str">
        <f t="shared" si="22"/>
        <v>UCE_elcaggCap_won_MYS</v>
      </c>
      <c r="M103" t="str">
        <f t="shared" si="16"/>
        <v>e?_won_MYS*</v>
      </c>
      <c r="N103">
        <v>1</v>
      </c>
      <c r="O103">
        <v>2</v>
      </c>
      <c r="Q103" t="str">
        <f t="shared" si="23"/>
        <v>UCE_elcaggCap_won_MYS</v>
      </c>
      <c r="R103" t="str">
        <f t="shared" si="24"/>
        <v>elcagg_won_MYS</v>
      </c>
      <c r="S103">
        <v>-1</v>
      </c>
      <c r="V103" t="s">
        <v>164</v>
      </c>
      <c r="W103" t="str">
        <f t="shared" si="25"/>
        <v>UCE_elcaggCap_wof_SUR</v>
      </c>
      <c r="X103" t="str">
        <f t="shared" si="17"/>
        <v>e?_wof_SUR*</v>
      </c>
      <c r="Y103">
        <v>1</v>
      </c>
      <c r="Z103">
        <v>2</v>
      </c>
      <c r="AB103" t="str">
        <f t="shared" si="26"/>
        <v>UCE_elcaggCap_wof_SUR</v>
      </c>
      <c r="AC103" t="str">
        <f t="shared" si="18"/>
        <v>elcagg_wof_SUR</v>
      </c>
      <c r="AD103">
        <v>-1</v>
      </c>
    </row>
    <row r="104" spans="1:30">
      <c r="A104" t="s">
        <v>131</v>
      </c>
      <c r="B104" t="str">
        <f t="shared" si="19"/>
        <v>UCE_elcaggCap_spv_NCL</v>
      </c>
      <c r="C104" t="str">
        <f t="shared" si="15"/>
        <v>e?_spv_NCL*</v>
      </c>
      <c r="D104">
        <v>1</v>
      </c>
      <c r="E104">
        <v>2</v>
      </c>
      <c r="G104" t="str">
        <f t="shared" si="20"/>
        <v>UCE_elcaggCap_spv_NCL</v>
      </c>
      <c r="H104" t="str">
        <f t="shared" si="21"/>
        <v>elcagg_spv_NCL</v>
      </c>
      <c r="I104">
        <v>-1</v>
      </c>
      <c r="K104" t="s">
        <v>130</v>
      </c>
      <c r="L104" t="str">
        <f t="shared" si="22"/>
        <v>UCE_elcaggCap_won_NAM</v>
      </c>
      <c r="M104" t="str">
        <f t="shared" si="16"/>
        <v>e?_won_NAM*</v>
      </c>
      <c r="N104">
        <v>1</v>
      </c>
      <c r="O104">
        <v>2</v>
      </c>
      <c r="Q104" t="str">
        <f t="shared" si="23"/>
        <v>UCE_elcaggCap_won_NAM</v>
      </c>
      <c r="R104" t="str">
        <f t="shared" si="24"/>
        <v>elcagg_won_NAM</v>
      </c>
      <c r="S104">
        <v>-1</v>
      </c>
      <c r="V104" t="s">
        <v>165</v>
      </c>
      <c r="W104" t="str">
        <f t="shared" si="25"/>
        <v>UCE_elcaggCap_wof_SWE</v>
      </c>
      <c r="X104" t="str">
        <f t="shared" si="17"/>
        <v>e?_wof_SWE*</v>
      </c>
      <c r="Y104">
        <v>1</v>
      </c>
      <c r="Z104">
        <v>2</v>
      </c>
      <c r="AB104" t="str">
        <f t="shared" si="26"/>
        <v>UCE_elcaggCap_wof_SWE</v>
      </c>
      <c r="AC104" t="str">
        <f t="shared" si="18"/>
        <v>elcagg_wof_SWE</v>
      </c>
      <c r="AD104">
        <v>-1</v>
      </c>
    </row>
    <row r="105" spans="1:30">
      <c r="A105" t="s">
        <v>166</v>
      </c>
      <c r="B105" t="str">
        <f t="shared" si="19"/>
        <v>UCE_elcaggCap_spv_NER</v>
      </c>
      <c r="C105" t="str">
        <f t="shared" si="15"/>
        <v>e?_spv_NER*</v>
      </c>
      <c r="D105">
        <v>1</v>
      </c>
      <c r="E105">
        <v>2</v>
      </c>
      <c r="G105" t="str">
        <f t="shared" si="20"/>
        <v>UCE_elcaggCap_spv_NER</v>
      </c>
      <c r="H105" t="str">
        <f t="shared" si="21"/>
        <v>elcagg_spv_NER</v>
      </c>
      <c r="I105">
        <v>-1</v>
      </c>
      <c r="K105" t="s">
        <v>131</v>
      </c>
      <c r="L105" t="str">
        <f t="shared" si="22"/>
        <v>UCE_elcaggCap_won_NCL</v>
      </c>
      <c r="M105" t="str">
        <f t="shared" si="16"/>
        <v>e?_won_NCL*</v>
      </c>
      <c r="N105">
        <v>1</v>
      </c>
      <c r="O105">
        <v>2</v>
      </c>
      <c r="Q105" t="str">
        <f t="shared" si="23"/>
        <v>UCE_elcaggCap_won_NCL</v>
      </c>
      <c r="R105" t="str">
        <f t="shared" si="24"/>
        <v>elcagg_won_NCL</v>
      </c>
      <c r="S105">
        <v>-1</v>
      </c>
      <c r="V105" t="s">
        <v>167</v>
      </c>
      <c r="W105" t="str">
        <f t="shared" si="25"/>
        <v>UCE_elcaggCap_wof_SYR</v>
      </c>
      <c r="X105" t="str">
        <f t="shared" si="17"/>
        <v>e?_wof_SYR*</v>
      </c>
      <c r="Y105">
        <v>1</v>
      </c>
      <c r="Z105">
        <v>2</v>
      </c>
      <c r="AB105" t="str">
        <f t="shared" si="26"/>
        <v>UCE_elcaggCap_wof_SYR</v>
      </c>
      <c r="AC105" t="str">
        <f t="shared" si="18"/>
        <v>elcagg_wof_SYR</v>
      </c>
      <c r="AD105">
        <v>-1</v>
      </c>
    </row>
    <row r="106" spans="1:30">
      <c r="A106" t="s">
        <v>132</v>
      </c>
      <c r="B106" t="str">
        <f t="shared" si="19"/>
        <v>UCE_elcaggCap_spv_NGA</v>
      </c>
      <c r="C106" t="str">
        <f t="shared" si="15"/>
        <v>e?_spv_NGA*</v>
      </c>
      <c r="D106">
        <v>1</v>
      </c>
      <c r="E106">
        <v>2</v>
      </c>
      <c r="G106" t="str">
        <f t="shared" si="20"/>
        <v>UCE_elcaggCap_spv_NGA</v>
      </c>
      <c r="H106" t="str">
        <f t="shared" si="21"/>
        <v>elcagg_spv_NGA</v>
      </c>
      <c r="I106">
        <v>-1</v>
      </c>
      <c r="K106" t="s">
        <v>166</v>
      </c>
      <c r="L106" t="str">
        <f t="shared" si="22"/>
        <v>UCE_elcaggCap_won_NER</v>
      </c>
      <c r="M106" t="str">
        <f t="shared" si="16"/>
        <v>e?_won_NER*</v>
      </c>
      <c r="N106">
        <v>1</v>
      </c>
      <c r="O106">
        <v>2</v>
      </c>
      <c r="Q106" t="str">
        <f t="shared" si="23"/>
        <v>UCE_elcaggCap_won_NER</v>
      </c>
      <c r="R106" t="str">
        <f t="shared" si="24"/>
        <v>elcagg_won_NER</v>
      </c>
      <c r="S106">
        <v>-1</v>
      </c>
      <c r="V106" t="s">
        <v>168</v>
      </c>
      <c r="W106" t="str">
        <f t="shared" si="25"/>
        <v>UCE_elcaggCap_wof_TGO</v>
      </c>
      <c r="X106" t="str">
        <f t="shared" si="17"/>
        <v>e?_wof_TGO*</v>
      </c>
      <c r="Y106">
        <v>1</v>
      </c>
      <c r="Z106">
        <v>2</v>
      </c>
      <c r="AB106" t="str">
        <f t="shared" si="26"/>
        <v>UCE_elcaggCap_wof_TGO</v>
      </c>
      <c r="AC106" t="str">
        <f t="shared" si="18"/>
        <v>elcagg_wof_TGO</v>
      </c>
      <c r="AD106">
        <v>-1</v>
      </c>
    </row>
    <row r="107" spans="1:30">
      <c r="A107" t="s">
        <v>133</v>
      </c>
      <c r="B107" t="str">
        <f t="shared" si="19"/>
        <v>UCE_elcaggCap_spv_NIC</v>
      </c>
      <c r="C107" t="str">
        <f t="shared" si="15"/>
        <v>e?_spv_NIC*</v>
      </c>
      <c r="D107">
        <v>1</v>
      </c>
      <c r="E107">
        <v>2</v>
      </c>
      <c r="G107" t="str">
        <f t="shared" si="20"/>
        <v>UCE_elcaggCap_spv_NIC</v>
      </c>
      <c r="H107" t="str">
        <f t="shared" si="21"/>
        <v>elcagg_spv_NIC</v>
      </c>
      <c r="I107">
        <v>-1</v>
      </c>
      <c r="K107" t="s">
        <v>132</v>
      </c>
      <c r="L107" t="str">
        <f t="shared" si="22"/>
        <v>UCE_elcaggCap_won_NGA</v>
      </c>
      <c r="M107" t="str">
        <f t="shared" si="16"/>
        <v>e?_won_NGA*</v>
      </c>
      <c r="N107">
        <v>1</v>
      </c>
      <c r="O107">
        <v>2</v>
      </c>
      <c r="Q107" t="str">
        <f t="shared" si="23"/>
        <v>UCE_elcaggCap_won_NGA</v>
      </c>
      <c r="R107" t="str">
        <f t="shared" si="24"/>
        <v>elcagg_won_NGA</v>
      </c>
      <c r="S107">
        <v>-1</v>
      </c>
      <c r="V107" t="s">
        <v>169</v>
      </c>
      <c r="W107" t="str">
        <f t="shared" si="25"/>
        <v>UCE_elcaggCap_wof_THA</v>
      </c>
      <c r="X107" t="str">
        <f t="shared" si="17"/>
        <v>e?_wof_THA*</v>
      </c>
      <c r="Y107">
        <v>1</v>
      </c>
      <c r="Z107">
        <v>2</v>
      </c>
      <c r="AB107" t="str">
        <f t="shared" si="26"/>
        <v>UCE_elcaggCap_wof_THA</v>
      </c>
      <c r="AC107" t="str">
        <f t="shared" si="18"/>
        <v>elcagg_wof_THA</v>
      </c>
      <c r="AD107">
        <v>-1</v>
      </c>
    </row>
    <row r="108" spans="1:30">
      <c r="A108" t="s">
        <v>135</v>
      </c>
      <c r="B108" t="str">
        <f t="shared" si="19"/>
        <v>UCE_elcaggCap_spv_NLD</v>
      </c>
      <c r="C108" t="str">
        <f t="shared" si="15"/>
        <v>e?_spv_NLD*</v>
      </c>
      <c r="D108">
        <v>1</v>
      </c>
      <c r="E108">
        <v>2</v>
      </c>
      <c r="G108" t="str">
        <f t="shared" si="20"/>
        <v>UCE_elcaggCap_spv_NLD</v>
      </c>
      <c r="H108" t="str">
        <f t="shared" si="21"/>
        <v>elcagg_spv_NLD</v>
      </c>
      <c r="I108">
        <v>-1</v>
      </c>
      <c r="K108" t="s">
        <v>133</v>
      </c>
      <c r="L108" t="str">
        <f t="shared" si="22"/>
        <v>UCE_elcaggCap_won_NIC</v>
      </c>
      <c r="M108" t="str">
        <f t="shared" si="16"/>
        <v>e?_won_NIC*</v>
      </c>
      <c r="N108">
        <v>1</v>
      </c>
      <c r="O108">
        <v>2</v>
      </c>
      <c r="Q108" t="str">
        <f t="shared" si="23"/>
        <v>UCE_elcaggCap_won_NIC</v>
      </c>
      <c r="R108" t="str">
        <f t="shared" si="24"/>
        <v>elcagg_won_NIC</v>
      </c>
      <c r="S108">
        <v>-1</v>
      </c>
      <c r="V108" t="s">
        <v>170</v>
      </c>
      <c r="W108" t="str">
        <f t="shared" si="25"/>
        <v>UCE_elcaggCap_wof_TKM</v>
      </c>
      <c r="X108" t="str">
        <f t="shared" si="17"/>
        <v>e?_wof_TKM*</v>
      </c>
      <c r="Y108">
        <v>1</v>
      </c>
      <c r="Z108">
        <v>2</v>
      </c>
      <c r="AB108" t="str">
        <f t="shared" si="26"/>
        <v>UCE_elcaggCap_wof_TKM</v>
      </c>
      <c r="AC108" t="str">
        <f t="shared" si="18"/>
        <v>elcagg_wof_TKM</v>
      </c>
      <c r="AD108">
        <v>-1</v>
      </c>
    </row>
    <row r="109" spans="1:30">
      <c r="A109" t="s">
        <v>136</v>
      </c>
      <c r="B109" t="str">
        <f t="shared" si="19"/>
        <v>UCE_elcaggCap_spv_NOR</v>
      </c>
      <c r="C109" t="str">
        <f t="shared" si="15"/>
        <v>e?_spv_NOR*</v>
      </c>
      <c r="D109">
        <v>1</v>
      </c>
      <c r="E109">
        <v>2</v>
      </c>
      <c r="G109" t="str">
        <f t="shared" si="20"/>
        <v>UCE_elcaggCap_spv_NOR</v>
      </c>
      <c r="H109" t="str">
        <f t="shared" si="21"/>
        <v>elcagg_spv_NOR</v>
      </c>
      <c r="I109">
        <v>-1</v>
      </c>
      <c r="K109" t="s">
        <v>135</v>
      </c>
      <c r="L109" t="str">
        <f t="shared" si="22"/>
        <v>UCE_elcaggCap_won_NLD</v>
      </c>
      <c r="M109" t="str">
        <f t="shared" si="16"/>
        <v>e?_won_NLD*</v>
      </c>
      <c r="N109">
        <v>1</v>
      </c>
      <c r="O109">
        <v>2</v>
      </c>
      <c r="Q109" t="str">
        <f t="shared" si="23"/>
        <v>UCE_elcaggCap_won_NLD</v>
      </c>
      <c r="R109" t="str">
        <f t="shared" si="24"/>
        <v>elcagg_won_NLD</v>
      </c>
      <c r="S109">
        <v>-1</v>
      </c>
      <c r="V109" t="s">
        <v>171</v>
      </c>
      <c r="W109" t="str">
        <f t="shared" si="25"/>
        <v>UCE_elcaggCap_wof_TTO</v>
      </c>
      <c r="X109" t="str">
        <f t="shared" si="17"/>
        <v>e?_wof_TTO*</v>
      </c>
      <c r="Y109">
        <v>1</v>
      </c>
      <c r="Z109">
        <v>2</v>
      </c>
      <c r="AB109" t="str">
        <f t="shared" si="26"/>
        <v>UCE_elcaggCap_wof_TTO</v>
      </c>
      <c r="AC109" t="str">
        <f t="shared" si="18"/>
        <v>elcagg_wof_TTO</v>
      </c>
      <c r="AD109">
        <v>-1</v>
      </c>
    </row>
    <row r="110" spans="1:30">
      <c r="A110" t="s">
        <v>172</v>
      </c>
      <c r="B110" t="str">
        <f t="shared" si="19"/>
        <v>UCE_elcaggCap_spv_NPL</v>
      </c>
      <c r="C110" t="str">
        <f t="shared" si="15"/>
        <v>e?_spv_NPL*</v>
      </c>
      <c r="D110">
        <v>1</v>
      </c>
      <c r="E110">
        <v>2</v>
      </c>
      <c r="G110" t="str">
        <f t="shared" si="20"/>
        <v>UCE_elcaggCap_spv_NPL</v>
      </c>
      <c r="H110" t="str">
        <f t="shared" si="21"/>
        <v>elcagg_spv_NPL</v>
      </c>
      <c r="I110">
        <v>-1</v>
      </c>
      <c r="K110" t="s">
        <v>136</v>
      </c>
      <c r="L110" t="str">
        <f t="shared" si="22"/>
        <v>UCE_elcaggCap_won_NOR</v>
      </c>
      <c r="M110" t="str">
        <f t="shared" si="16"/>
        <v>e?_won_NOR*</v>
      </c>
      <c r="N110">
        <v>1</v>
      </c>
      <c r="O110">
        <v>2</v>
      </c>
      <c r="Q110" t="str">
        <f t="shared" si="23"/>
        <v>UCE_elcaggCap_won_NOR</v>
      </c>
      <c r="R110" t="str">
        <f t="shared" si="24"/>
        <v>elcagg_won_NOR</v>
      </c>
      <c r="S110">
        <v>-1</v>
      </c>
      <c r="V110" t="s">
        <v>173</v>
      </c>
      <c r="W110" t="str">
        <f t="shared" si="25"/>
        <v>UCE_elcaggCap_wof_TUN</v>
      </c>
      <c r="X110" t="str">
        <f t="shared" si="17"/>
        <v>e?_wof_TUN*</v>
      </c>
      <c r="Y110">
        <v>1</v>
      </c>
      <c r="Z110">
        <v>2</v>
      </c>
      <c r="AB110" t="str">
        <f t="shared" si="26"/>
        <v>UCE_elcaggCap_wof_TUN</v>
      </c>
      <c r="AC110" t="str">
        <f t="shared" si="18"/>
        <v>elcagg_wof_TUN</v>
      </c>
      <c r="AD110">
        <v>-1</v>
      </c>
    </row>
    <row r="111" spans="1:30">
      <c r="A111" t="s">
        <v>137</v>
      </c>
      <c r="B111" t="str">
        <f t="shared" si="19"/>
        <v>UCE_elcaggCap_spv_NZL</v>
      </c>
      <c r="C111" t="str">
        <f t="shared" si="15"/>
        <v>e?_spv_NZL*</v>
      </c>
      <c r="D111">
        <v>1</v>
      </c>
      <c r="E111">
        <v>2</v>
      </c>
      <c r="G111" t="str">
        <f t="shared" si="20"/>
        <v>UCE_elcaggCap_spv_NZL</v>
      </c>
      <c r="H111" t="str">
        <f t="shared" si="21"/>
        <v>elcagg_spv_NZL</v>
      </c>
      <c r="I111">
        <v>-1</v>
      </c>
      <c r="K111" t="s">
        <v>172</v>
      </c>
      <c r="L111" t="str">
        <f t="shared" si="22"/>
        <v>UCE_elcaggCap_won_NPL</v>
      </c>
      <c r="M111" t="str">
        <f t="shared" si="16"/>
        <v>e?_won_NPL*</v>
      </c>
      <c r="N111">
        <v>1</v>
      </c>
      <c r="O111">
        <v>2</v>
      </c>
      <c r="Q111" t="str">
        <f t="shared" si="23"/>
        <v>UCE_elcaggCap_won_NPL</v>
      </c>
      <c r="R111" t="str">
        <f t="shared" si="24"/>
        <v>elcagg_won_NPL</v>
      </c>
      <c r="S111">
        <v>-1</v>
      </c>
      <c r="V111" t="s">
        <v>174</v>
      </c>
      <c r="W111" t="str">
        <f t="shared" si="25"/>
        <v>UCE_elcaggCap_wof_TUR</v>
      </c>
      <c r="X111" t="str">
        <f t="shared" si="17"/>
        <v>e?_wof_TUR*</v>
      </c>
      <c r="Y111">
        <v>1</v>
      </c>
      <c r="Z111">
        <v>2</v>
      </c>
      <c r="AB111" t="str">
        <f t="shared" si="26"/>
        <v>UCE_elcaggCap_wof_TUR</v>
      </c>
      <c r="AC111" t="str">
        <f t="shared" si="18"/>
        <v>elcagg_wof_TUR</v>
      </c>
      <c r="AD111">
        <v>-1</v>
      </c>
    </row>
    <row r="112" spans="1:30">
      <c r="A112" t="s">
        <v>138</v>
      </c>
      <c r="B112" t="str">
        <f t="shared" si="19"/>
        <v>UCE_elcaggCap_spv_OMN</v>
      </c>
      <c r="C112" t="str">
        <f t="shared" si="15"/>
        <v>e?_spv_OMN*</v>
      </c>
      <c r="D112">
        <v>1</v>
      </c>
      <c r="E112">
        <v>2</v>
      </c>
      <c r="G112" t="str">
        <f t="shared" si="20"/>
        <v>UCE_elcaggCap_spv_OMN</v>
      </c>
      <c r="H112" t="str">
        <f t="shared" si="21"/>
        <v>elcagg_spv_OMN</v>
      </c>
      <c r="I112">
        <v>-1</v>
      </c>
      <c r="K112" t="s">
        <v>137</v>
      </c>
      <c r="L112" t="str">
        <f t="shared" si="22"/>
        <v>UCE_elcaggCap_won_NZL</v>
      </c>
      <c r="M112" t="str">
        <f t="shared" si="16"/>
        <v>e?_won_NZL*</v>
      </c>
      <c r="N112">
        <v>1</v>
      </c>
      <c r="O112">
        <v>2</v>
      </c>
      <c r="Q112" t="str">
        <f t="shared" si="23"/>
        <v>UCE_elcaggCap_won_NZL</v>
      </c>
      <c r="R112" t="str">
        <f t="shared" si="24"/>
        <v>elcagg_won_NZL</v>
      </c>
      <c r="S112">
        <v>-1</v>
      </c>
      <c r="V112" t="s">
        <v>175</v>
      </c>
      <c r="W112" t="str">
        <f t="shared" si="25"/>
        <v>UCE_elcaggCap_wof_TWN</v>
      </c>
      <c r="X112" t="str">
        <f t="shared" si="17"/>
        <v>e?_wof_TWN*</v>
      </c>
      <c r="Y112">
        <v>1</v>
      </c>
      <c r="Z112">
        <v>2</v>
      </c>
      <c r="AB112" t="str">
        <f t="shared" si="26"/>
        <v>UCE_elcaggCap_wof_TWN</v>
      </c>
      <c r="AC112" t="str">
        <f t="shared" si="18"/>
        <v>elcagg_wof_TWN</v>
      </c>
      <c r="AD112">
        <v>-1</v>
      </c>
    </row>
    <row r="113" spans="1:30">
      <c r="A113" t="s">
        <v>139</v>
      </c>
      <c r="B113" t="str">
        <f t="shared" si="19"/>
        <v>UCE_elcaggCap_spv_PAK</v>
      </c>
      <c r="C113" t="str">
        <f t="shared" si="15"/>
        <v>e?_spv_PAK*</v>
      </c>
      <c r="D113">
        <v>1</v>
      </c>
      <c r="E113">
        <v>2</v>
      </c>
      <c r="G113" t="str">
        <f t="shared" si="20"/>
        <v>UCE_elcaggCap_spv_PAK</v>
      </c>
      <c r="H113" t="str">
        <f t="shared" si="21"/>
        <v>elcagg_spv_PAK</v>
      </c>
      <c r="I113">
        <v>-1</v>
      </c>
      <c r="K113" t="s">
        <v>138</v>
      </c>
      <c r="L113" t="str">
        <f t="shared" si="22"/>
        <v>UCE_elcaggCap_won_OMN</v>
      </c>
      <c r="M113" t="str">
        <f t="shared" si="16"/>
        <v>e?_won_OMN*</v>
      </c>
      <c r="N113">
        <v>1</v>
      </c>
      <c r="O113">
        <v>2</v>
      </c>
      <c r="Q113" t="str">
        <f t="shared" si="23"/>
        <v>UCE_elcaggCap_won_OMN</v>
      </c>
      <c r="R113" t="str">
        <f t="shared" si="24"/>
        <v>elcagg_won_OMN</v>
      </c>
      <c r="S113">
        <v>-1</v>
      </c>
      <c r="V113" t="s">
        <v>176</v>
      </c>
      <c r="W113" t="str">
        <f t="shared" si="25"/>
        <v>UCE_elcaggCap_wof_TZA</v>
      </c>
      <c r="X113" t="str">
        <f t="shared" si="17"/>
        <v>e?_wof_TZA*</v>
      </c>
      <c r="Y113">
        <v>1</v>
      </c>
      <c r="Z113">
        <v>2</v>
      </c>
      <c r="AB113" t="str">
        <f t="shared" si="26"/>
        <v>UCE_elcaggCap_wof_TZA</v>
      </c>
      <c r="AC113" t="str">
        <f t="shared" si="18"/>
        <v>elcagg_wof_TZA</v>
      </c>
      <c r="AD113">
        <v>-1</v>
      </c>
    </row>
    <row r="114" spans="1:30">
      <c r="A114" t="s">
        <v>141</v>
      </c>
      <c r="B114" t="str">
        <f t="shared" si="19"/>
        <v>UCE_elcaggCap_spv_PAN</v>
      </c>
      <c r="C114" t="str">
        <f t="shared" si="15"/>
        <v>e?_spv_PAN*</v>
      </c>
      <c r="D114">
        <v>1</v>
      </c>
      <c r="E114">
        <v>2</v>
      </c>
      <c r="G114" t="str">
        <f t="shared" si="20"/>
        <v>UCE_elcaggCap_spv_PAN</v>
      </c>
      <c r="H114" t="str">
        <f t="shared" si="21"/>
        <v>elcagg_spv_PAN</v>
      </c>
      <c r="I114">
        <v>-1</v>
      </c>
      <c r="K114" t="s">
        <v>139</v>
      </c>
      <c r="L114" t="str">
        <f t="shared" si="22"/>
        <v>UCE_elcaggCap_won_PAK</v>
      </c>
      <c r="M114" t="str">
        <f t="shared" si="16"/>
        <v>e?_won_PAK*</v>
      </c>
      <c r="N114">
        <v>1</v>
      </c>
      <c r="O114">
        <v>2</v>
      </c>
      <c r="Q114" t="str">
        <f t="shared" si="23"/>
        <v>UCE_elcaggCap_won_PAK</v>
      </c>
      <c r="R114" t="str">
        <f t="shared" si="24"/>
        <v>elcagg_won_PAK</v>
      </c>
      <c r="S114">
        <v>-1</v>
      </c>
      <c r="V114" t="s">
        <v>177</v>
      </c>
      <c r="W114" t="str">
        <f t="shared" si="25"/>
        <v>UCE_elcaggCap_wof_UKR</v>
      </c>
      <c r="X114" t="str">
        <f t="shared" si="17"/>
        <v>e?_wof_UKR*</v>
      </c>
      <c r="Y114">
        <v>1</v>
      </c>
      <c r="Z114">
        <v>2</v>
      </c>
      <c r="AB114" t="str">
        <f t="shared" si="26"/>
        <v>UCE_elcaggCap_wof_UKR</v>
      </c>
      <c r="AC114" t="str">
        <f t="shared" si="18"/>
        <v>elcagg_wof_UKR</v>
      </c>
      <c r="AD114">
        <v>-1</v>
      </c>
    </row>
    <row r="115" spans="1:30">
      <c r="A115" t="s">
        <v>142</v>
      </c>
      <c r="B115" t="str">
        <f t="shared" si="19"/>
        <v>UCE_elcaggCap_spv_PER</v>
      </c>
      <c r="C115" t="str">
        <f t="shared" si="15"/>
        <v>e?_spv_PER*</v>
      </c>
      <c r="D115">
        <v>1</v>
      </c>
      <c r="E115">
        <v>2</v>
      </c>
      <c r="G115" t="str">
        <f t="shared" si="20"/>
        <v>UCE_elcaggCap_spv_PER</v>
      </c>
      <c r="H115" t="str">
        <f t="shared" si="21"/>
        <v>elcagg_spv_PER</v>
      </c>
      <c r="I115">
        <v>-1</v>
      </c>
      <c r="K115" t="s">
        <v>141</v>
      </c>
      <c r="L115" t="str">
        <f t="shared" si="22"/>
        <v>UCE_elcaggCap_won_PAN</v>
      </c>
      <c r="M115" t="str">
        <f t="shared" si="16"/>
        <v>e?_won_PAN*</v>
      </c>
      <c r="N115">
        <v>1</v>
      </c>
      <c r="O115">
        <v>2</v>
      </c>
      <c r="Q115" t="str">
        <f t="shared" si="23"/>
        <v>UCE_elcaggCap_won_PAN</v>
      </c>
      <c r="R115" t="str">
        <f t="shared" si="24"/>
        <v>elcagg_won_PAN</v>
      </c>
      <c r="S115">
        <v>-1</v>
      </c>
      <c r="V115" t="s">
        <v>178</v>
      </c>
      <c r="W115" t="str">
        <f t="shared" si="25"/>
        <v>UCE_elcaggCap_wof_URY</v>
      </c>
      <c r="X115" t="str">
        <f t="shared" si="17"/>
        <v>e?_wof_URY*</v>
      </c>
      <c r="Y115">
        <v>1</v>
      </c>
      <c r="Z115">
        <v>2</v>
      </c>
      <c r="AB115" t="str">
        <f t="shared" si="26"/>
        <v>UCE_elcaggCap_wof_URY</v>
      </c>
      <c r="AC115" t="str">
        <f t="shared" si="18"/>
        <v>elcagg_wof_URY</v>
      </c>
      <c r="AD115">
        <v>-1</v>
      </c>
    </row>
    <row r="116" spans="1:30">
      <c r="A116" t="s">
        <v>144</v>
      </c>
      <c r="B116" t="str">
        <f t="shared" si="19"/>
        <v>UCE_elcaggCap_spv_PHL</v>
      </c>
      <c r="C116" t="str">
        <f t="shared" si="15"/>
        <v>e?_spv_PHL*</v>
      </c>
      <c r="D116">
        <v>1</v>
      </c>
      <c r="E116">
        <v>2</v>
      </c>
      <c r="G116" t="str">
        <f t="shared" si="20"/>
        <v>UCE_elcaggCap_spv_PHL</v>
      </c>
      <c r="H116" t="str">
        <f t="shared" si="21"/>
        <v>elcagg_spv_PHL</v>
      </c>
      <c r="I116">
        <v>-1</v>
      </c>
      <c r="K116" t="s">
        <v>142</v>
      </c>
      <c r="L116" t="str">
        <f t="shared" si="22"/>
        <v>UCE_elcaggCap_won_PER</v>
      </c>
      <c r="M116" t="str">
        <f t="shared" si="16"/>
        <v>e?_won_PER*</v>
      </c>
      <c r="N116">
        <v>1</v>
      </c>
      <c r="O116">
        <v>2</v>
      </c>
      <c r="Q116" t="str">
        <f t="shared" si="23"/>
        <v>UCE_elcaggCap_won_PER</v>
      </c>
      <c r="R116" t="str">
        <f t="shared" si="24"/>
        <v>elcagg_won_PER</v>
      </c>
      <c r="S116">
        <v>-1</v>
      </c>
      <c r="V116" t="s">
        <v>20</v>
      </c>
      <c r="W116" t="str">
        <f t="shared" si="25"/>
        <v>UCE_elcaggCap_wof_USA</v>
      </c>
      <c r="X116" t="str">
        <f t="shared" si="17"/>
        <v>e?_wof_USA*</v>
      </c>
      <c r="Y116">
        <v>1</v>
      </c>
      <c r="Z116">
        <v>2</v>
      </c>
      <c r="AB116" t="str">
        <f t="shared" si="26"/>
        <v>UCE_elcaggCap_wof_USA</v>
      </c>
      <c r="AC116" t="str">
        <f t="shared" si="18"/>
        <v>elcagg_wof_USA</v>
      </c>
      <c r="AD116">
        <v>-1</v>
      </c>
    </row>
    <row r="117" spans="1:30">
      <c r="A117" t="s">
        <v>145</v>
      </c>
      <c r="B117" t="str">
        <f t="shared" si="19"/>
        <v>UCE_elcaggCap_spv_PNG</v>
      </c>
      <c r="C117" t="str">
        <f t="shared" si="15"/>
        <v>e?_spv_PNG*</v>
      </c>
      <c r="D117">
        <v>1</v>
      </c>
      <c r="E117">
        <v>2</v>
      </c>
      <c r="G117" t="str">
        <f t="shared" si="20"/>
        <v>UCE_elcaggCap_spv_PNG</v>
      </c>
      <c r="H117" t="str">
        <f t="shared" si="21"/>
        <v>elcagg_spv_PNG</v>
      </c>
      <c r="I117">
        <v>-1</v>
      </c>
      <c r="K117" t="s">
        <v>144</v>
      </c>
      <c r="L117" t="str">
        <f t="shared" si="22"/>
        <v>UCE_elcaggCap_won_PHL</v>
      </c>
      <c r="M117" t="str">
        <f t="shared" si="16"/>
        <v>e?_won_PHL*</v>
      </c>
      <c r="N117">
        <v>1</v>
      </c>
      <c r="O117">
        <v>2</v>
      </c>
      <c r="Q117" t="str">
        <f t="shared" si="23"/>
        <v>UCE_elcaggCap_won_PHL</v>
      </c>
      <c r="R117" t="str">
        <f t="shared" si="24"/>
        <v>elcagg_won_PHL</v>
      </c>
      <c r="S117">
        <v>-1</v>
      </c>
      <c r="V117" t="s">
        <v>179</v>
      </c>
      <c r="W117" t="str">
        <f t="shared" si="25"/>
        <v>UCE_elcaggCap_wof_VEN</v>
      </c>
      <c r="X117" t="str">
        <f t="shared" si="17"/>
        <v>e?_wof_VEN*</v>
      </c>
      <c r="Y117">
        <v>1</v>
      </c>
      <c r="Z117">
        <v>2</v>
      </c>
      <c r="AB117" t="str">
        <f t="shared" si="26"/>
        <v>UCE_elcaggCap_wof_VEN</v>
      </c>
      <c r="AC117" t="str">
        <f t="shared" si="18"/>
        <v>elcagg_wof_VEN</v>
      </c>
      <c r="AD117">
        <v>-1</v>
      </c>
    </row>
    <row r="118" spans="1:30">
      <c r="A118" t="s">
        <v>146</v>
      </c>
      <c r="B118" t="str">
        <f t="shared" si="19"/>
        <v>UCE_elcaggCap_spv_POL</v>
      </c>
      <c r="C118" t="str">
        <f t="shared" si="15"/>
        <v>e?_spv_POL*</v>
      </c>
      <c r="D118">
        <v>1</v>
      </c>
      <c r="E118">
        <v>2</v>
      </c>
      <c r="G118" t="str">
        <f t="shared" si="20"/>
        <v>UCE_elcaggCap_spv_POL</v>
      </c>
      <c r="H118" t="str">
        <f t="shared" si="21"/>
        <v>elcagg_spv_POL</v>
      </c>
      <c r="I118">
        <v>-1</v>
      </c>
      <c r="K118" t="s">
        <v>145</v>
      </c>
      <c r="L118" t="str">
        <f t="shared" si="22"/>
        <v>UCE_elcaggCap_won_PNG</v>
      </c>
      <c r="M118" t="str">
        <f t="shared" si="16"/>
        <v>e?_won_PNG*</v>
      </c>
      <c r="N118">
        <v>1</v>
      </c>
      <c r="O118">
        <v>2</v>
      </c>
      <c r="Q118" t="str">
        <f t="shared" si="23"/>
        <v>UCE_elcaggCap_won_PNG</v>
      </c>
      <c r="R118" t="str">
        <f t="shared" si="24"/>
        <v>elcagg_won_PNG</v>
      </c>
      <c r="S118">
        <v>-1</v>
      </c>
      <c r="V118" t="s">
        <v>180</v>
      </c>
      <c r="W118" t="str">
        <f t="shared" si="25"/>
        <v>UCE_elcaggCap_wof_VNM</v>
      </c>
      <c r="X118" t="str">
        <f t="shared" si="17"/>
        <v>e?_wof_VNM*</v>
      </c>
      <c r="Y118">
        <v>1</v>
      </c>
      <c r="Z118">
        <v>2</v>
      </c>
      <c r="AB118" t="str">
        <f t="shared" si="26"/>
        <v>UCE_elcaggCap_wof_VNM</v>
      </c>
      <c r="AC118" t="str">
        <f t="shared" si="18"/>
        <v>elcagg_wof_VNM</v>
      </c>
      <c r="AD118">
        <v>-1</v>
      </c>
    </row>
    <row r="119" spans="1:30">
      <c r="A119" t="s">
        <v>148</v>
      </c>
      <c r="B119" t="str">
        <f t="shared" si="19"/>
        <v>UCE_elcaggCap_spv_PRI</v>
      </c>
      <c r="C119" t="str">
        <f t="shared" si="15"/>
        <v>e?_spv_PRI*</v>
      </c>
      <c r="D119">
        <v>1</v>
      </c>
      <c r="E119">
        <v>2</v>
      </c>
      <c r="G119" t="str">
        <f t="shared" si="20"/>
        <v>UCE_elcaggCap_spv_PRI</v>
      </c>
      <c r="H119" t="str">
        <f t="shared" si="21"/>
        <v>elcagg_spv_PRI</v>
      </c>
      <c r="I119">
        <v>-1</v>
      </c>
      <c r="K119" t="s">
        <v>146</v>
      </c>
      <c r="L119" t="str">
        <f t="shared" si="22"/>
        <v>UCE_elcaggCap_won_POL</v>
      </c>
      <c r="M119" t="str">
        <f t="shared" si="16"/>
        <v>e?_won_POL*</v>
      </c>
      <c r="N119">
        <v>1</v>
      </c>
      <c r="O119">
        <v>2</v>
      </c>
      <c r="Q119" t="str">
        <f t="shared" si="23"/>
        <v>UCE_elcaggCap_won_POL</v>
      </c>
      <c r="R119" t="str">
        <f t="shared" si="24"/>
        <v>elcagg_won_POL</v>
      </c>
      <c r="S119">
        <v>-1</v>
      </c>
      <c r="V119" t="s">
        <v>181</v>
      </c>
      <c r="W119" t="str">
        <f t="shared" si="25"/>
        <v>UCE_elcaggCap_wof_YEM</v>
      </c>
      <c r="X119" t="str">
        <f t="shared" si="17"/>
        <v>e?_wof_YEM*</v>
      </c>
      <c r="Y119">
        <v>1</v>
      </c>
      <c r="Z119">
        <v>2</v>
      </c>
      <c r="AB119" t="str">
        <f t="shared" si="26"/>
        <v>UCE_elcaggCap_wof_YEM</v>
      </c>
      <c r="AC119" t="str">
        <f t="shared" si="18"/>
        <v>elcagg_wof_YEM</v>
      </c>
      <c r="AD119">
        <v>-1</v>
      </c>
    </row>
    <row r="120" spans="1:30">
      <c r="A120" t="s">
        <v>149</v>
      </c>
      <c r="B120" t="str">
        <f t="shared" si="19"/>
        <v>UCE_elcaggCap_spv_PRK</v>
      </c>
      <c r="C120" t="str">
        <f t="shared" si="15"/>
        <v>e?_spv_PRK*</v>
      </c>
      <c r="D120">
        <v>1</v>
      </c>
      <c r="E120">
        <v>2</v>
      </c>
      <c r="G120" t="str">
        <f t="shared" si="20"/>
        <v>UCE_elcaggCap_spv_PRK</v>
      </c>
      <c r="H120" t="str">
        <f t="shared" si="21"/>
        <v>elcagg_spv_PRK</v>
      </c>
      <c r="I120">
        <v>-1</v>
      </c>
      <c r="K120" t="s">
        <v>148</v>
      </c>
      <c r="L120" t="str">
        <f t="shared" si="22"/>
        <v>UCE_elcaggCap_won_PRI</v>
      </c>
      <c r="M120" t="str">
        <f t="shared" si="16"/>
        <v>e?_won_PRI*</v>
      </c>
      <c r="N120">
        <v>1</v>
      </c>
      <c r="O120">
        <v>2</v>
      </c>
      <c r="Q120" t="str">
        <f t="shared" si="23"/>
        <v>UCE_elcaggCap_won_PRI</v>
      </c>
      <c r="R120" t="str">
        <f t="shared" si="24"/>
        <v>elcagg_won_PRI</v>
      </c>
      <c r="S120">
        <v>-1</v>
      </c>
      <c r="V120" t="s">
        <v>182</v>
      </c>
      <c r="W120" t="str">
        <f t="shared" si="25"/>
        <v>UCE_elcaggCap_wof_ZAF</v>
      </c>
      <c r="X120" t="str">
        <f t="shared" si="17"/>
        <v>e?_wof_ZAF*</v>
      </c>
      <c r="Y120">
        <v>1</v>
      </c>
      <c r="Z120">
        <v>2</v>
      </c>
      <c r="AB120" t="str">
        <f t="shared" si="26"/>
        <v>UCE_elcaggCap_wof_ZAF</v>
      </c>
      <c r="AC120" t="str">
        <f t="shared" si="18"/>
        <v>elcagg_wof_ZAF</v>
      </c>
      <c r="AD120">
        <v>-1</v>
      </c>
    </row>
    <row r="121" spans="1:30">
      <c r="A121" t="s">
        <v>150</v>
      </c>
      <c r="B121" t="str">
        <f t="shared" si="19"/>
        <v>UCE_elcaggCap_spv_PRT</v>
      </c>
      <c r="C121" t="str">
        <f t="shared" si="15"/>
        <v>e?_spv_PRT*</v>
      </c>
      <c r="D121">
        <v>1</v>
      </c>
      <c r="E121">
        <v>2</v>
      </c>
      <c r="G121" t="str">
        <f t="shared" si="20"/>
        <v>UCE_elcaggCap_spv_PRT</v>
      </c>
      <c r="H121" t="str">
        <f t="shared" si="21"/>
        <v>elcagg_spv_PRT</v>
      </c>
      <c r="I121">
        <v>-1</v>
      </c>
      <c r="K121" t="s">
        <v>149</v>
      </c>
      <c r="L121" t="str">
        <f t="shared" si="22"/>
        <v>UCE_elcaggCap_won_PRK</v>
      </c>
      <c r="M121" t="str">
        <f t="shared" si="16"/>
        <v>e?_won_PRK*</v>
      </c>
      <c r="N121">
        <v>1</v>
      </c>
      <c r="O121">
        <v>2</v>
      </c>
      <c r="Q121" t="str">
        <f t="shared" si="23"/>
        <v>UCE_elcaggCap_won_PRK</v>
      </c>
      <c r="R121" t="str">
        <f t="shared" si="24"/>
        <v>elcagg_won_PRK</v>
      </c>
      <c r="S121">
        <v>-1</v>
      </c>
    </row>
    <row r="122" spans="1:30">
      <c r="A122" t="s">
        <v>183</v>
      </c>
      <c r="B122" t="str">
        <f t="shared" si="19"/>
        <v>UCE_elcaggCap_spv_PRY</v>
      </c>
      <c r="C122" t="str">
        <f t="shared" si="15"/>
        <v>e?_spv_PRY*</v>
      </c>
      <c r="D122">
        <v>1</v>
      </c>
      <c r="E122">
        <v>2</v>
      </c>
      <c r="G122" t="str">
        <f t="shared" si="20"/>
        <v>UCE_elcaggCap_spv_PRY</v>
      </c>
      <c r="H122" t="str">
        <f t="shared" si="21"/>
        <v>elcagg_spv_PRY</v>
      </c>
      <c r="I122">
        <v>-1</v>
      </c>
      <c r="K122" t="s">
        <v>150</v>
      </c>
      <c r="L122" t="str">
        <f t="shared" si="22"/>
        <v>UCE_elcaggCap_won_PRT</v>
      </c>
      <c r="M122" t="str">
        <f t="shared" si="16"/>
        <v>e?_won_PRT*</v>
      </c>
      <c r="N122">
        <v>1</v>
      </c>
      <c r="O122">
        <v>2</v>
      </c>
      <c r="Q122" t="str">
        <f t="shared" si="23"/>
        <v>UCE_elcaggCap_won_PRT</v>
      </c>
      <c r="R122" t="str">
        <f t="shared" si="24"/>
        <v>elcagg_won_PRT</v>
      </c>
      <c r="S122">
        <v>-1</v>
      </c>
    </row>
    <row r="123" spans="1:30">
      <c r="A123" t="s">
        <v>152</v>
      </c>
      <c r="B123" t="str">
        <f t="shared" si="19"/>
        <v>UCE_elcaggCap_spv_QAT</v>
      </c>
      <c r="C123" t="str">
        <f t="shared" si="15"/>
        <v>e?_spv_QAT*</v>
      </c>
      <c r="D123">
        <v>1</v>
      </c>
      <c r="E123">
        <v>2</v>
      </c>
      <c r="G123" t="str">
        <f t="shared" si="20"/>
        <v>UCE_elcaggCap_spv_QAT</v>
      </c>
      <c r="H123" t="str">
        <f t="shared" si="21"/>
        <v>elcagg_spv_QAT</v>
      </c>
      <c r="I123">
        <v>-1</v>
      </c>
      <c r="K123" t="s">
        <v>183</v>
      </c>
      <c r="L123" t="str">
        <f t="shared" si="22"/>
        <v>UCE_elcaggCap_won_PRY</v>
      </c>
      <c r="M123" t="str">
        <f t="shared" si="16"/>
        <v>e?_won_PRY*</v>
      </c>
      <c r="N123">
        <v>1</v>
      </c>
      <c r="O123">
        <v>2</v>
      </c>
      <c r="Q123" t="str">
        <f t="shared" si="23"/>
        <v>UCE_elcaggCap_won_PRY</v>
      </c>
      <c r="R123" t="str">
        <f t="shared" si="24"/>
        <v>elcagg_won_PRY</v>
      </c>
      <c r="S123">
        <v>-1</v>
      </c>
    </row>
    <row r="124" spans="1:30">
      <c r="A124" t="s">
        <v>184</v>
      </c>
      <c r="B124" t="str">
        <f t="shared" si="19"/>
        <v>UCE_elcaggCap_spv_ROU</v>
      </c>
      <c r="C124" t="str">
        <f t="shared" si="15"/>
        <v>e?_spv_ROU*</v>
      </c>
      <c r="D124">
        <v>1</v>
      </c>
      <c r="E124">
        <v>2</v>
      </c>
      <c r="G124" t="str">
        <f t="shared" si="20"/>
        <v>UCE_elcaggCap_spv_ROU</v>
      </c>
      <c r="H124" t="str">
        <f t="shared" si="21"/>
        <v>elcagg_spv_ROU</v>
      </c>
      <c r="I124">
        <v>-1</v>
      </c>
      <c r="K124" t="s">
        <v>152</v>
      </c>
      <c r="L124" t="str">
        <f t="shared" si="22"/>
        <v>UCE_elcaggCap_won_QAT</v>
      </c>
      <c r="M124" t="str">
        <f t="shared" si="16"/>
        <v>e?_won_QAT*</v>
      </c>
      <c r="N124">
        <v>1</v>
      </c>
      <c r="O124">
        <v>2</v>
      </c>
      <c r="Q124" t="str">
        <f t="shared" si="23"/>
        <v>UCE_elcaggCap_won_QAT</v>
      </c>
      <c r="R124" t="str">
        <f t="shared" si="24"/>
        <v>elcagg_won_QAT</v>
      </c>
      <c r="S124">
        <v>-1</v>
      </c>
    </row>
    <row r="125" spans="1:30">
      <c r="A125" t="s">
        <v>154</v>
      </c>
      <c r="B125" t="str">
        <f t="shared" si="19"/>
        <v>UCE_elcaggCap_spv_RUS</v>
      </c>
      <c r="C125" t="str">
        <f t="shared" si="15"/>
        <v>e?_spv_RUS*</v>
      </c>
      <c r="D125">
        <v>1</v>
      </c>
      <c r="E125">
        <v>2</v>
      </c>
      <c r="G125" t="str">
        <f t="shared" si="20"/>
        <v>UCE_elcaggCap_spv_RUS</v>
      </c>
      <c r="H125" t="str">
        <f t="shared" si="21"/>
        <v>elcagg_spv_RUS</v>
      </c>
      <c r="I125">
        <v>-1</v>
      </c>
      <c r="K125" t="s">
        <v>184</v>
      </c>
      <c r="L125" t="str">
        <f t="shared" si="22"/>
        <v>UCE_elcaggCap_won_ROU</v>
      </c>
      <c r="M125" t="str">
        <f t="shared" si="16"/>
        <v>e?_won_ROU*</v>
      </c>
      <c r="N125">
        <v>1</v>
      </c>
      <c r="O125">
        <v>2</v>
      </c>
      <c r="Q125" t="str">
        <f t="shared" si="23"/>
        <v>UCE_elcaggCap_won_ROU</v>
      </c>
      <c r="R125" t="str">
        <f t="shared" si="24"/>
        <v>elcagg_won_ROU</v>
      </c>
      <c r="S125">
        <v>-1</v>
      </c>
    </row>
    <row r="126" spans="1:30">
      <c r="A126" t="s">
        <v>185</v>
      </c>
      <c r="B126" t="str">
        <f t="shared" si="19"/>
        <v>UCE_elcaggCap_spv_RWA</v>
      </c>
      <c r="C126" t="str">
        <f t="shared" si="15"/>
        <v>e?_spv_RWA*</v>
      </c>
      <c r="D126">
        <v>1</v>
      </c>
      <c r="E126">
        <v>2</v>
      </c>
      <c r="G126" t="str">
        <f t="shared" si="20"/>
        <v>UCE_elcaggCap_spv_RWA</v>
      </c>
      <c r="H126" t="str">
        <f t="shared" si="21"/>
        <v>elcagg_spv_RWA</v>
      </c>
      <c r="I126">
        <v>-1</v>
      </c>
      <c r="K126" t="s">
        <v>154</v>
      </c>
      <c r="L126" t="str">
        <f t="shared" si="22"/>
        <v>UCE_elcaggCap_won_RUS</v>
      </c>
      <c r="M126" t="str">
        <f t="shared" si="16"/>
        <v>e?_won_RUS*</v>
      </c>
      <c r="N126">
        <v>1</v>
      </c>
      <c r="O126">
        <v>2</v>
      </c>
      <c r="Q126" t="str">
        <f t="shared" si="23"/>
        <v>UCE_elcaggCap_won_RUS</v>
      </c>
      <c r="R126" t="str">
        <f t="shared" si="24"/>
        <v>elcagg_won_RUS</v>
      </c>
      <c r="S126">
        <v>-1</v>
      </c>
    </row>
    <row r="127" spans="1:30">
      <c r="A127" t="s">
        <v>155</v>
      </c>
      <c r="B127" t="str">
        <f t="shared" si="19"/>
        <v>UCE_elcaggCap_spv_SAU</v>
      </c>
      <c r="C127" t="str">
        <f t="shared" si="15"/>
        <v>e?_spv_SAU*</v>
      </c>
      <c r="D127">
        <v>1</v>
      </c>
      <c r="E127">
        <v>2</v>
      </c>
      <c r="G127" t="str">
        <f t="shared" si="20"/>
        <v>UCE_elcaggCap_spv_SAU</v>
      </c>
      <c r="H127" t="str">
        <f t="shared" si="21"/>
        <v>elcagg_spv_SAU</v>
      </c>
      <c r="I127">
        <v>-1</v>
      </c>
      <c r="K127" t="s">
        <v>185</v>
      </c>
      <c r="L127" t="str">
        <f t="shared" si="22"/>
        <v>UCE_elcaggCap_won_RWA</v>
      </c>
      <c r="M127" t="str">
        <f t="shared" si="16"/>
        <v>e?_won_RWA*</v>
      </c>
      <c r="N127">
        <v>1</v>
      </c>
      <c r="O127">
        <v>2</v>
      </c>
      <c r="Q127" t="str">
        <f t="shared" si="23"/>
        <v>UCE_elcaggCap_won_RWA</v>
      </c>
      <c r="R127" t="str">
        <f t="shared" si="24"/>
        <v>elcagg_won_RWA</v>
      </c>
      <c r="S127">
        <v>-1</v>
      </c>
    </row>
    <row r="128" spans="1:30">
      <c r="A128" t="s">
        <v>156</v>
      </c>
      <c r="B128" t="str">
        <f t="shared" si="19"/>
        <v>UCE_elcaggCap_spv_SDN</v>
      </c>
      <c r="C128" t="str">
        <f t="shared" si="15"/>
        <v>e?_spv_SDN*</v>
      </c>
      <c r="D128">
        <v>1</v>
      </c>
      <c r="E128">
        <v>2</v>
      </c>
      <c r="G128" t="str">
        <f t="shared" si="20"/>
        <v>UCE_elcaggCap_spv_SDN</v>
      </c>
      <c r="H128" t="str">
        <f t="shared" si="21"/>
        <v>elcagg_spv_SDN</v>
      </c>
      <c r="I128">
        <v>-1</v>
      </c>
      <c r="K128" t="s">
        <v>155</v>
      </c>
      <c r="L128" t="str">
        <f t="shared" si="22"/>
        <v>UCE_elcaggCap_won_SAU</v>
      </c>
      <c r="M128" t="str">
        <f t="shared" si="16"/>
        <v>e?_won_SAU*</v>
      </c>
      <c r="N128">
        <v>1</v>
      </c>
      <c r="O128">
        <v>2</v>
      </c>
      <c r="Q128" t="str">
        <f t="shared" si="23"/>
        <v>UCE_elcaggCap_won_SAU</v>
      </c>
      <c r="R128" t="str">
        <f t="shared" si="24"/>
        <v>elcagg_won_SAU</v>
      </c>
      <c r="S128">
        <v>-1</v>
      </c>
    </row>
    <row r="129" spans="1:19">
      <c r="A129" t="s">
        <v>158</v>
      </c>
      <c r="B129" t="str">
        <f t="shared" si="19"/>
        <v>UCE_elcaggCap_spv_SEN</v>
      </c>
      <c r="C129" t="str">
        <f t="shared" si="15"/>
        <v>e?_spv_SEN*</v>
      </c>
      <c r="D129">
        <v>1</v>
      </c>
      <c r="E129">
        <v>2</v>
      </c>
      <c r="G129" t="str">
        <f t="shared" si="20"/>
        <v>UCE_elcaggCap_spv_SEN</v>
      </c>
      <c r="H129" t="str">
        <f t="shared" si="21"/>
        <v>elcagg_spv_SEN</v>
      </c>
      <c r="I129">
        <v>-1</v>
      </c>
      <c r="K129" t="s">
        <v>156</v>
      </c>
      <c r="L129" t="str">
        <f t="shared" si="22"/>
        <v>UCE_elcaggCap_won_SDN</v>
      </c>
      <c r="M129" t="str">
        <f t="shared" si="16"/>
        <v>e?_won_SDN*</v>
      </c>
      <c r="N129">
        <v>1</v>
      </c>
      <c r="O129">
        <v>2</v>
      </c>
      <c r="Q129" t="str">
        <f t="shared" si="23"/>
        <v>UCE_elcaggCap_won_SDN</v>
      </c>
      <c r="R129" t="str">
        <f t="shared" si="24"/>
        <v>elcagg_won_SDN</v>
      </c>
      <c r="S129">
        <v>-1</v>
      </c>
    </row>
    <row r="130" spans="1:19">
      <c r="A130" t="s">
        <v>159</v>
      </c>
      <c r="B130" t="str">
        <f t="shared" si="19"/>
        <v>UCE_elcaggCap_spv_SGP</v>
      </c>
      <c r="C130" t="str">
        <f t="shared" si="15"/>
        <v>e?_spv_SGP*</v>
      </c>
      <c r="D130">
        <v>1</v>
      </c>
      <c r="E130">
        <v>2</v>
      </c>
      <c r="G130" t="str">
        <f t="shared" si="20"/>
        <v>UCE_elcaggCap_spv_SGP</v>
      </c>
      <c r="H130" t="str">
        <f t="shared" si="21"/>
        <v>elcagg_spv_SGP</v>
      </c>
      <c r="I130">
        <v>-1</v>
      </c>
      <c r="K130" t="s">
        <v>158</v>
      </c>
      <c r="L130" t="str">
        <f t="shared" si="22"/>
        <v>UCE_elcaggCap_won_SEN</v>
      </c>
      <c r="M130" t="str">
        <f t="shared" si="16"/>
        <v>e?_won_SEN*</v>
      </c>
      <c r="N130">
        <v>1</v>
      </c>
      <c r="O130">
        <v>2</v>
      </c>
      <c r="Q130" t="str">
        <f t="shared" si="23"/>
        <v>UCE_elcaggCap_won_SEN</v>
      </c>
      <c r="R130" t="str">
        <f t="shared" si="24"/>
        <v>elcagg_won_SEN</v>
      </c>
      <c r="S130">
        <v>-1</v>
      </c>
    </row>
    <row r="131" spans="1:19">
      <c r="A131" t="s">
        <v>160</v>
      </c>
      <c r="B131" t="str">
        <f t="shared" si="19"/>
        <v>UCE_elcaggCap_spv_SLE</v>
      </c>
      <c r="C131" t="str">
        <f t="shared" si="15"/>
        <v>e?_spv_SLE*</v>
      </c>
      <c r="D131">
        <v>1</v>
      </c>
      <c r="E131">
        <v>2</v>
      </c>
      <c r="G131" t="str">
        <f t="shared" si="20"/>
        <v>UCE_elcaggCap_spv_SLE</v>
      </c>
      <c r="H131" t="str">
        <f t="shared" si="21"/>
        <v>elcagg_spv_SLE</v>
      </c>
      <c r="I131">
        <v>-1</v>
      </c>
      <c r="K131" t="s">
        <v>159</v>
      </c>
      <c r="L131" t="str">
        <f t="shared" si="22"/>
        <v>UCE_elcaggCap_won_SGP</v>
      </c>
      <c r="M131" t="str">
        <f t="shared" si="16"/>
        <v>e?_won_SGP*</v>
      </c>
      <c r="N131">
        <v>1</v>
      </c>
      <c r="O131">
        <v>2</v>
      </c>
      <c r="Q131" t="str">
        <f t="shared" si="23"/>
        <v>UCE_elcaggCap_won_SGP</v>
      </c>
      <c r="R131" t="str">
        <f t="shared" si="24"/>
        <v>elcagg_won_SGP</v>
      </c>
      <c r="S131">
        <v>-1</v>
      </c>
    </row>
    <row r="132" spans="1:19">
      <c r="A132" t="s">
        <v>162</v>
      </c>
      <c r="B132" t="str">
        <f t="shared" si="19"/>
        <v>UCE_elcaggCap_spv_SLV</v>
      </c>
      <c r="C132" t="str">
        <f t="shared" si="15"/>
        <v>e?_spv_SLV*</v>
      </c>
      <c r="D132">
        <v>1</v>
      </c>
      <c r="E132">
        <v>2</v>
      </c>
      <c r="G132" t="str">
        <f t="shared" si="20"/>
        <v>UCE_elcaggCap_spv_SLV</v>
      </c>
      <c r="H132" t="str">
        <f t="shared" si="21"/>
        <v>elcagg_spv_SLV</v>
      </c>
      <c r="I132">
        <v>-1</v>
      </c>
      <c r="K132" t="s">
        <v>160</v>
      </c>
      <c r="L132" t="str">
        <f t="shared" si="22"/>
        <v>UCE_elcaggCap_won_SLE</v>
      </c>
      <c r="M132" t="str">
        <f t="shared" si="16"/>
        <v>e?_won_SLE*</v>
      </c>
      <c r="N132">
        <v>1</v>
      </c>
      <c r="O132">
        <v>2</v>
      </c>
      <c r="Q132" t="str">
        <f t="shared" si="23"/>
        <v>UCE_elcaggCap_won_SLE</v>
      </c>
      <c r="R132" t="str">
        <f t="shared" si="24"/>
        <v>elcagg_won_SLE</v>
      </c>
      <c r="S132">
        <v>-1</v>
      </c>
    </row>
    <row r="133" spans="1:19">
      <c r="A133" t="s">
        <v>163</v>
      </c>
      <c r="B133" t="str">
        <f t="shared" si="19"/>
        <v>UCE_elcaggCap_spv_SOM</v>
      </c>
      <c r="C133" t="str">
        <f t="shared" ref="C133:C160" si="27">"e?_spv_"&amp;$A133&amp;"*"</f>
        <v>e?_spv_SOM*</v>
      </c>
      <c r="D133">
        <v>1</v>
      </c>
      <c r="E133">
        <v>2</v>
      </c>
      <c r="G133" t="str">
        <f t="shared" si="20"/>
        <v>UCE_elcaggCap_spv_SOM</v>
      </c>
      <c r="H133" t="str">
        <f t="shared" si="21"/>
        <v>elcagg_spv_SOM</v>
      </c>
      <c r="I133">
        <v>-1</v>
      </c>
      <c r="K133" t="s">
        <v>162</v>
      </c>
      <c r="L133" t="str">
        <f t="shared" si="22"/>
        <v>UCE_elcaggCap_won_SLV</v>
      </c>
      <c r="M133" t="str">
        <f t="shared" ref="M133:M162" si="28">"e?_won_"&amp;$K133&amp;"*"</f>
        <v>e?_won_SLV*</v>
      </c>
      <c r="N133">
        <v>1</v>
      </c>
      <c r="O133">
        <v>2</v>
      </c>
      <c r="Q133" t="str">
        <f t="shared" si="23"/>
        <v>UCE_elcaggCap_won_SLV</v>
      </c>
      <c r="R133" t="str">
        <f t="shared" si="24"/>
        <v>elcagg_won_SLV</v>
      </c>
      <c r="S133">
        <v>-1</v>
      </c>
    </row>
    <row r="134" spans="1:19">
      <c r="A134" t="s">
        <v>186</v>
      </c>
      <c r="B134" t="str">
        <f t="shared" ref="B134:B160" si="29">"UCE_elcaggCap_"&amp;A$1&amp;"_"&amp;A134</f>
        <v>UCE_elcaggCap_spv_SRB</v>
      </c>
      <c r="C134" t="str">
        <f t="shared" si="27"/>
        <v>e?_spv_SRB*</v>
      </c>
      <c r="D134">
        <v>1</v>
      </c>
      <c r="E134">
        <v>2</v>
      </c>
      <c r="G134" t="str">
        <f t="shared" ref="G134:G160" si="30">B134</f>
        <v>UCE_elcaggCap_spv_SRB</v>
      </c>
      <c r="H134" t="str">
        <f t="shared" ref="H134:H160" si="31">"elcagg_spv_"&amp;$A134</f>
        <v>elcagg_spv_SRB</v>
      </c>
      <c r="I134">
        <v>-1</v>
      </c>
      <c r="K134" t="s">
        <v>163</v>
      </c>
      <c r="L134" t="str">
        <f t="shared" ref="L134:L162" si="32">"UCE_elcaggCap_"&amp;K$1&amp;"_"&amp;K134</f>
        <v>UCE_elcaggCap_won_SOM</v>
      </c>
      <c r="M134" t="str">
        <f t="shared" si="28"/>
        <v>e?_won_SOM*</v>
      </c>
      <c r="N134">
        <v>1</v>
      </c>
      <c r="O134">
        <v>2</v>
      </c>
      <c r="Q134" t="str">
        <f t="shared" ref="Q134:Q162" si="33">L134</f>
        <v>UCE_elcaggCap_won_SOM</v>
      </c>
      <c r="R134" t="str">
        <f t="shared" ref="R134:R162" si="34">"elcagg_won_"&amp;$K134</f>
        <v>elcagg_won_SOM</v>
      </c>
      <c r="S134">
        <v>-1</v>
      </c>
    </row>
    <row r="135" spans="1:19">
      <c r="A135" t="s">
        <v>187</v>
      </c>
      <c r="B135" t="str">
        <f t="shared" si="29"/>
        <v>UCE_elcaggCap_spv_SSD</v>
      </c>
      <c r="C135" t="str">
        <f t="shared" si="27"/>
        <v>e?_spv_SSD*</v>
      </c>
      <c r="D135">
        <v>1</v>
      </c>
      <c r="E135">
        <v>2</v>
      </c>
      <c r="G135" t="str">
        <f t="shared" si="30"/>
        <v>UCE_elcaggCap_spv_SSD</v>
      </c>
      <c r="H135" t="str">
        <f t="shared" si="31"/>
        <v>elcagg_spv_SSD</v>
      </c>
      <c r="I135">
        <v>-1</v>
      </c>
      <c r="K135" t="s">
        <v>186</v>
      </c>
      <c r="L135" t="str">
        <f t="shared" si="32"/>
        <v>UCE_elcaggCap_won_SRB</v>
      </c>
      <c r="M135" t="str">
        <f t="shared" si="28"/>
        <v>e?_won_SRB*</v>
      </c>
      <c r="N135">
        <v>1</v>
      </c>
      <c r="O135">
        <v>2</v>
      </c>
      <c r="Q135" t="str">
        <f t="shared" si="33"/>
        <v>UCE_elcaggCap_won_SRB</v>
      </c>
      <c r="R135" t="str">
        <f t="shared" si="34"/>
        <v>elcagg_won_SRB</v>
      </c>
      <c r="S135">
        <v>-1</v>
      </c>
    </row>
    <row r="136" spans="1:19">
      <c r="A136" t="s">
        <v>164</v>
      </c>
      <c r="B136" t="str">
        <f t="shared" si="29"/>
        <v>UCE_elcaggCap_spv_SUR</v>
      </c>
      <c r="C136" t="str">
        <f t="shared" si="27"/>
        <v>e?_spv_SUR*</v>
      </c>
      <c r="D136">
        <v>1</v>
      </c>
      <c r="E136">
        <v>2</v>
      </c>
      <c r="G136" t="str">
        <f t="shared" si="30"/>
        <v>UCE_elcaggCap_spv_SUR</v>
      </c>
      <c r="H136" t="str">
        <f t="shared" si="31"/>
        <v>elcagg_spv_SUR</v>
      </c>
      <c r="I136">
        <v>-1</v>
      </c>
      <c r="K136" t="s">
        <v>187</v>
      </c>
      <c r="L136" t="str">
        <f t="shared" si="32"/>
        <v>UCE_elcaggCap_won_SSD</v>
      </c>
      <c r="M136" t="str">
        <f t="shared" si="28"/>
        <v>e?_won_SSD*</v>
      </c>
      <c r="N136">
        <v>1</v>
      </c>
      <c r="O136">
        <v>2</v>
      </c>
      <c r="Q136" t="str">
        <f t="shared" si="33"/>
        <v>UCE_elcaggCap_won_SSD</v>
      </c>
      <c r="R136" t="str">
        <f t="shared" si="34"/>
        <v>elcagg_won_SSD</v>
      </c>
      <c r="S136">
        <v>-1</v>
      </c>
    </row>
    <row r="137" spans="1:19">
      <c r="A137" t="s">
        <v>188</v>
      </c>
      <c r="B137" t="str">
        <f t="shared" si="29"/>
        <v>UCE_elcaggCap_spv_SVK</v>
      </c>
      <c r="C137" t="str">
        <f t="shared" si="27"/>
        <v>e?_spv_SVK*</v>
      </c>
      <c r="D137">
        <v>1</v>
      </c>
      <c r="E137">
        <v>2</v>
      </c>
      <c r="G137" t="str">
        <f t="shared" si="30"/>
        <v>UCE_elcaggCap_spv_SVK</v>
      </c>
      <c r="H137" t="str">
        <f t="shared" si="31"/>
        <v>elcagg_spv_SVK</v>
      </c>
      <c r="I137">
        <v>-1</v>
      </c>
      <c r="K137" t="s">
        <v>164</v>
      </c>
      <c r="L137" t="str">
        <f t="shared" si="32"/>
        <v>UCE_elcaggCap_won_SUR</v>
      </c>
      <c r="M137" t="str">
        <f t="shared" si="28"/>
        <v>e?_won_SUR*</v>
      </c>
      <c r="N137">
        <v>1</v>
      </c>
      <c r="O137">
        <v>2</v>
      </c>
      <c r="Q137" t="str">
        <f t="shared" si="33"/>
        <v>UCE_elcaggCap_won_SUR</v>
      </c>
      <c r="R137" t="str">
        <f t="shared" si="34"/>
        <v>elcagg_won_SUR</v>
      </c>
      <c r="S137">
        <v>-1</v>
      </c>
    </row>
    <row r="138" spans="1:19">
      <c r="A138" t="s">
        <v>189</v>
      </c>
      <c r="B138" t="str">
        <f t="shared" si="29"/>
        <v>UCE_elcaggCap_spv_SVN</v>
      </c>
      <c r="C138" t="str">
        <f t="shared" si="27"/>
        <v>e?_spv_SVN*</v>
      </c>
      <c r="D138">
        <v>1</v>
      </c>
      <c r="E138">
        <v>2</v>
      </c>
      <c r="G138" t="str">
        <f t="shared" si="30"/>
        <v>UCE_elcaggCap_spv_SVN</v>
      </c>
      <c r="H138" t="str">
        <f t="shared" si="31"/>
        <v>elcagg_spv_SVN</v>
      </c>
      <c r="I138">
        <v>-1</v>
      </c>
      <c r="K138" t="s">
        <v>188</v>
      </c>
      <c r="L138" t="str">
        <f t="shared" si="32"/>
        <v>UCE_elcaggCap_won_SVK</v>
      </c>
      <c r="M138" t="str">
        <f t="shared" si="28"/>
        <v>e?_won_SVK*</v>
      </c>
      <c r="N138">
        <v>1</v>
      </c>
      <c r="O138">
        <v>2</v>
      </c>
      <c r="Q138" t="str">
        <f t="shared" si="33"/>
        <v>UCE_elcaggCap_won_SVK</v>
      </c>
      <c r="R138" t="str">
        <f t="shared" si="34"/>
        <v>elcagg_won_SVK</v>
      </c>
      <c r="S138">
        <v>-1</v>
      </c>
    </row>
    <row r="139" spans="1:19">
      <c r="A139" t="s">
        <v>165</v>
      </c>
      <c r="B139" t="str">
        <f t="shared" si="29"/>
        <v>UCE_elcaggCap_spv_SWE</v>
      </c>
      <c r="C139" t="str">
        <f t="shared" si="27"/>
        <v>e?_spv_SWE*</v>
      </c>
      <c r="D139">
        <v>1</v>
      </c>
      <c r="E139">
        <v>2</v>
      </c>
      <c r="G139" t="str">
        <f t="shared" si="30"/>
        <v>UCE_elcaggCap_spv_SWE</v>
      </c>
      <c r="H139" t="str">
        <f t="shared" si="31"/>
        <v>elcagg_spv_SWE</v>
      </c>
      <c r="I139">
        <v>-1</v>
      </c>
      <c r="K139" t="s">
        <v>189</v>
      </c>
      <c r="L139" t="str">
        <f t="shared" si="32"/>
        <v>UCE_elcaggCap_won_SVN</v>
      </c>
      <c r="M139" t="str">
        <f t="shared" si="28"/>
        <v>e?_won_SVN*</v>
      </c>
      <c r="N139">
        <v>1</v>
      </c>
      <c r="O139">
        <v>2</v>
      </c>
      <c r="Q139" t="str">
        <f t="shared" si="33"/>
        <v>UCE_elcaggCap_won_SVN</v>
      </c>
      <c r="R139" t="str">
        <f t="shared" si="34"/>
        <v>elcagg_won_SVN</v>
      </c>
      <c r="S139">
        <v>-1</v>
      </c>
    </row>
    <row r="140" spans="1:19">
      <c r="A140" t="s">
        <v>167</v>
      </c>
      <c r="B140" t="str">
        <f t="shared" si="29"/>
        <v>UCE_elcaggCap_spv_SYR</v>
      </c>
      <c r="C140" t="str">
        <f t="shared" si="27"/>
        <v>e?_spv_SYR*</v>
      </c>
      <c r="D140">
        <v>1</v>
      </c>
      <c r="E140">
        <v>2</v>
      </c>
      <c r="G140" t="str">
        <f t="shared" si="30"/>
        <v>UCE_elcaggCap_spv_SYR</v>
      </c>
      <c r="H140" t="str">
        <f t="shared" si="31"/>
        <v>elcagg_spv_SYR</v>
      </c>
      <c r="I140">
        <v>-1</v>
      </c>
      <c r="K140" t="s">
        <v>165</v>
      </c>
      <c r="L140" t="str">
        <f t="shared" si="32"/>
        <v>UCE_elcaggCap_won_SWE</v>
      </c>
      <c r="M140" t="str">
        <f t="shared" si="28"/>
        <v>e?_won_SWE*</v>
      </c>
      <c r="N140">
        <v>1</v>
      </c>
      <c r="O140">
        <v>2</v>
      </c>
      <c r="Q140" t="str">
        <f t="shared" si="33"/>
        <v>UCE_elcaggCap_won_SWE</v>
      </c>
      <c r="R140" t="str">
        <f t="shared" si="34"/>
        <v>elcagg_won_SWE</v>
      </c>
      <c r="S140">
        <v>-1</v>
      </c>
    </row>
    <row r="141" spans="1:19">
      <c r="A141" t="s">
        <v>190</v>
      </c>
      <c r="B141" t="str">
        <f t="shared" si="29"/>
        <v>UCE_elcaggCap_spv_TCD</v>
      </c>
      <c r="C141" t="str">
        <f t="shared" si="27"/>
        <v>e?_spv_TCD*</v>
      </c>
      <c r="D141">
        <v>1</v>
      </c>
      <c r="E141">
        <v>2</v>
      </c>
      <c r="G141" t="str">
        <f t="shared" si="30"/>
        <v>UCE_elcaggCap_spv_TCD</v>
      </c>
      <c r="H141" t="str">
        <f t="shared" si="31"/>
        <v>elcagg_spv_TCD</v>
      </c>
      <c r="I141">
        <v>-1</v>
      </c>
      <c r="K141" t="s">
        <v>167</v>
      </c>
      <c r="L141" t="str">
        <f t="shared" si="32"/>
        <v>UCE_elcaggCap_won_SYR</v>
      </c>
      <c r="M141" t="str">
        <f t="shared" si="28"/>
        <v>e?_won_SYR*</v>
      </c>
      <c r="N141">
        <v>1</v>
      </c>
      <c r="O141">
        <v>2</v>
      </c>
      <c r="Q141" t="str">
        <f t="shared" si="33"/>
        <v>UCE_elcaggCap_won_SYR</v>
      </c>
      <c r="R141" t="str">
        <f t="shared" si="34"/>
        <v>elcagg_won_SYR</v>
      </c>
      <c r="S141">
        <v>-1</v>
      </c>
    </row>
    <row r="142" spans="1:19">
      <c r="A142" t="s">
        <v>168</v>
      </c>
      <c r="B142" t="str">
        <f t="shared" si="29"/>
        <v>UCE_elcaggCap_spv_TGO</v>
      </c>
      <c r="C142" t="str">
        <f t="shared" si="27"/>
        <v>e?_spv_TGO*</v>
      </c>
      <c r="D142">
        <v>1</v>
      </c>
      <c r="E142">
        <v>2</v>
      </c>
      <c r="G142" t="str">
        <f t="shared" si="30"/>
        <v>UCE_elcaggCap_spv_TGO</v>
      </c>
      <c r="H142" t="str">
        <f t="shared" si="31"/>
        <v>elcagg_spv_TGO</v>
      </c>
      <c r="I142">
        <v>-1</v>
      </c>
      <c r="K142" t="s">
        <v>190</v>
      </c>
      <c r="L142" t="str">
        <f t="shared" si="32"/>
        <v>UCE_elcaggCap_won_TCD</v>
      </c>
      <c r="M142" t="str">
        <f t="shared" si="28"/>
        <v>e?_won_TCD*</v>
      </c>
      <c r="N142">
        <v>1</v>
      </c>
      <c r="O142">
        <v>2</v>
      </c>
      <c r="Q142" t="str">
        <f t="shared" si="33"/>
        <v>UCE_elcaggCap_won_TCD</v>
      </c>
      <c r="R142" t="str">
        <f t="shared" si="34"/>
        <v>elcagg_won_TCD</v>
      </c>
      <c r="S142">
        <v>-1</v>
      </c>
    </row>
    <row r="143" spans="1:19">
      <c r="A143" t="s">
        <v>169</v>
      </c>
      <c r="B143" t="str">
        <f t="shared" si="29"/>
        <v>UCE_elcaggCap_spv_THA</v>
      </c>
      <c r="C143" t="str">
        <f t="shared" si="27"/>
        <v>e?_spv_THA*</v>
      </c>
      <c r="D143">
        <v>1</v>
      </c>
      <c r="E143">
        <v>2</v>
      </c>
      <c r="G143" t="str">
        <f t="shared" si="30"/>
        <v>UCE_elcaggCap_spv_THA</v>
      </c>
      <c r="H143" t="str">
        <f t="shared" si="31"/>
        <v>elcagg_spv_THA</v>
      </c>
      <c r="I143">
        <v>-1</v>
      </c>
      <c r="K143" t="s">
        <v>168</v>
      </c>
      <c r="L143" t="str">
        <f t="shared" si="32"/>
        <v>UCE_elcaggCap_won_TGO</v>
      </c>
      <c r="M143" t="str">
        <f t="shared" si="28"/>
        <v>e?_won_TGO*</v>
      </c>
      <c r="N143">
        <v>1</v>
      </c>
      <c r="O143">
        <v>2</v>
      </c>
      <c r="Q143" t="str">
        <f t="shared" si="33"/>
        <v>UCE_elcaggCap_won_TGO</v>
      </c>
      <c r="R143" t="str">
        <f t="shared" si="34"/>
        <v>elcagg_won_TGO</v>
      </c>
      <c r="S143">
        <v>-1</v>
      </c>
    </row>
    <row r="144" spans="1:19">
      <c r="A144" t="s">
        <v>191</v>
      </c>
      <c r="B144" t="str">
        <f t="shared" si="29"/>
        <v>UCE_elcaggCap_spv_TJK</v>
      </c>
      <c r="C144" t="str">
        <f t="shared" si="27"/>
        <v>e?_spv_TJK*</v>
      </c>
      <c r="D144">
        <v>1</v>
      </c>
      <c r="E144">
        <v>2</v>
      </c>
      <c r="G144" t="str">
        <f t="shared" si="30"/>
        <v>UCE_elcaggCap_spv_TJK</v>
      </c>
      <c r="H144" t="str">
        <f t="shared" si="31"/>
        <v>elcagg_spv_TJK</v>
      </c>
      <c r="I144">
        <v>-1</v>
      </c>
      <c r="K144" t="s">
        <v>169</v>
      </c>
      <c r="L144" t="str">
        <f t="shared" si="32"/>
        <v>UCE_elcaggCap_won_THA</v>
      </c>
      <c r="M144" t="str">
        <f t="shared" si="28"/>
        <v>e?_won_THA*</v>
      </c>
      <c r="N144">
        <v>1</v>
      </c>
      <c r="O144">
        <v>2</v>
      </c>
      <c r="Q144" t="str">
        <f t="shared" si="33"/>
        <v>UCE_elcaggCap_won_THA</v>
      </c>
      <c r="R144" t="str">
        <f t="shared" si="34"/>
        <v>elcagg_won_THA</v>
      </c>
      <c r="S144">
        <v>-1</v>
      </c>
    </row>
    <row r="145" spans="1:19">
      <c r="A145" t="s">
        <v>170</v>
      </c>
      <c r="B145" t="str">
        <f t="shared" si="29"/>
        <v>UCE_elcaggCap_spv_TKM</v>
      </c>
      <c r="C145" t="str">
        <f t="shared" si="27"/>
        <v>e?_spv_TKM*</v>
      </c>
      <c r="D145">
        <v>1</v>
      </c>
      <c r="E145">
        <v>2</v>
      </c>
      <c r="G145" t="str">
        <f t="shared" si="30"/>
        <v>UCE_elcaggCap_spv_TKM</v>
      </c>
      <c r="H145" t="str">
        <f t="shared" si="31"/>
        <v>elcagg_spv_TKM</v>
      </c>
      <c r="I145">
        <v>-1</v>
      </c>
      <c r="K145" t="s">
        <v>191</v>
      </c>
      <c r="L145" t="str">
        <f t="shared" si="32"/>
        <v>UCE_elcaggCap_won_TJK</v>
      </c>
      <c r="M145" t="str">
        <f t="shared" si="28"/>
        <v>e?_won_TJK*</v>
      </c>
      <c r="N145">
        <v>1</v>
      </c>
      <c r="O145">
        <v>2</v>
      </c>
      <c r="Q145" t="str">
        <f t="shared" si="33"/>
        <v>UCE_elcaggCap_won_TJK</v>
      </c>
      <c r="R145" t="str">
        <f t="shared" si="34"/>
        <v>elcagg_won_TJK</v>
      </c>
      <c r="S145">
        <v>-1</v>
      </c>
    </row>
    <row r="146" spans="1:19">
      <c r="A146" t="s">
        <v>173</v>
      </c>
      <c r="B146" t="str">
        <f t="shared" si="29"/>
        <v>UCE_elcaggCap_spv_TUN</v>
      </c>
      <c r="C146" t="str">
        <f t="shared" si="27"/>
        <v>e?_spv_TUN*</v>
      </c>
      <c r="D146">
        <v>1</v>
      </c>
      <c r="E146">
        <v>2</v>
      </c>
      <c r="G146" t="str">
        <f t="shared" si="30"/>
        <v>UCE_elcaggCap_spv_TUN</v>
      </c>
      <c r="H146" t="str">
        <f t="shared" si="31"/>
        <v>elcagg_spv_TUN</v>
      </c>
      <c r="I146">
        <v>-1</v>
      </c>
      <c r="K146" t="s">
        <v>170</v>
      </c>
      <c r="L146" t="str">
        <f t="shared" si="32"/>
        <v>UCE_elcaggCap_won_TKM</v>
      </c>
      <c r="M146" t="str">
        <f t="shared" si="28"/>
        <v>e?_won_TKM*</v>
      </c>
      <c r="N146">
        <v>1</v>
      </c>
      <c r="O146">
        <v>2</v>
      </c>
      <c r="Q146" t="str">
        <f t="shared" si="33"/>
        <v>UCE_elcaggCap_won_TKM</v>
      </c>
      <c r="R146" t="str">
        <f t="shared" si="34"/>
        <v>elcagg_won_TKM</v>
      </c>
      <c r="S146">
        <v>-1</v>
      </c>
    </row>
    <row r="147" spans="1:19">
      <c r="A147" t="s">
        <v>174</v>
      </c>
      <c r="B147" t="str">
        <f t="shared" si="29"/>
        <v>UCE_elcaggCap_spv_TUR</v>
      </c>
      <c r="C147" t="str">
        <f t="shared" si="27"/>
        <v>e?_spv_TUR*</v>
      </c>
      <c r="D147">
        <v>1</v>
      </c>
      <c r="E147">
        <v>2</v>
      </c>
      <c r="G147" t="str">
        <f t="shared" si="30"/>
        <v>UCE_elcaggCap_spv_TUR</v>
      </c>
      <c r="H147" t="str">
        <f t="shared" si="31"/>
        <v>elcagg_spv_TUR</v>
      </c>
      <c r="I147">
        <v>-1</v>
      </c>
      <c r="K147" t="s">
        <v>171</v>
      </c>
      <c r="L147" t="str">
        <f t="shared" si="32"/>
        <v>UCE_elcaggCap_won_TTO</v>
      </c>
      <c r="M147" t="str">
        <f t="shared" si="28"/>
        <v>e?_won_TTO*</v>
      </c>
      <c r="N147">
        <v>1</v>
      </c>
      <c r="O147">
        <v>2</v>
      </c>
      <c r="Q147" t="str">
        <f t="shared" si="33"/>
        <v>UCE_elcaggCap_won_TTO</v>
      </c>
      <c r="R147" t="str">
        <f t="shared" si="34"/>
        <v>elcagg_won_TTO</v>
      </c>
      <c r="S147">
        <v>-1</v>
      </c>
    </row>
    <row r="148" spans="1:19">
      <c r="A148" t="s">
        <v>175</v>
      </c>
      <c r="B148" t="str">
        <f t="shared" si="29"/>
        <v>UCE_elcaggCap_spv_TWN</v>
      </c>
      <c r="C148" t="str">
        <f t="shared" si="27"/>
        <v>e?_spv_TWN*</v>
      </c>
      <c r="D148">
        <v>1</v>
      </c>
      <c r="E148">
        <v>2</v>
      </c>
      <c r="G148" t="str">
        <f t="shared" si="30"/>
        <v>UCE_elcaggCap_spv_TWN</v>
      </c>
      <c r="H148" t="str">
        <f t="shared" si="31"/>
        <v>elcagg_spv_TWN</v>
      </c>
      <c r="I148">
        <v>-1</v>
      </c>
      <c r="K148" t="s">
        <v>173</v>
      </c>
      <c r="L148" t="str">
        <f t="shared" si="32"/>
        <v>UCE_elcaggCap_won_TUN</v>
      </c>
      <c r="M148" t="str">
        <f t="shared" si="28"/>
        <v>e?_won_TUN*</v>
      </c>
      <c r="N148">
        <v>1</v>
      </c>
      <c r="O148">
        <v>2</v>
      </c>
      <c r="Q148" t="str">
        <f t="shared" si="33"/>
        <v>UCE_elcaggCap_won_TUN</v>
      </c>
      <c r="R148" t="str">
        <f t="shared" si="34"/>
        <v>elcagg_won_TUN</v>
      </c>
      <c r="S148">
        <v>-1</v>
      </c>
    </row>
    <row r="149" spans="1:19">
      <c r="A149" t="s">
        <v>176</v>
      </c>
      <c r="B149" t="str">
        <f t="shared" si="29"/>
        <v>UCE_elcaggCap_spv_TZA</v>
      </c>
      <c r="C149" t="str">
        <f t="shared" si="27"/>
        <v>e?_spv_TZA*</v>
      </c>
      <c r="D149">
        <v>1</v>
      </c>
      <c r="E149">
        <v>2</v>
      </c>
      <c r="G149" t="str">
        <f t="shared" si="30"/>
        <v>UCE_elcaggCap_spv_TZA</v>
      </c>
      <c r="H149" t="str">
        <f t="shared" si="31"/>
        <v>elcagg_spv_TZA</v>
      </c>
      <c r="I149">
        <v>-1</v>
      </c>
      <c r="K149" t="s">
        <v>174</v>
      </c>
      <c r="L149" t="str">
        <f t="shared" si="32"/>
        <v>UCE_elcaggCap_won_TUR</v>
      </c>
      <c r="M149" t="str">
        <f t="shared" si="28"/>
        <v>e?_won_TUR*</v>
      </c>
      <c r="N149">
        <v>1</v>
      </c>
      <c r="O149">
        <v>2</v>
      </c>
      <c r="Q149" t="str">
        <f t="shared" si="33"/>
        <v>UCE_elcaggCap_won_TUR</v>
      </c>
      <c r="R149" t="str">
        <f t="shared" si="34"/>
        <v>elcagg_won_TUR</v>
      </c>
      <c r="S149">
        <v>-1</v>
      </c>
    </row>
    <row r="150" spans="1:19">
      <c r="A150" t="s">
        <v>192</v>
      </c>
      <c r="B150" t="str">
        <f t="shared" si="29"/>
        <v>UCE_elcaggCap_spv_UGA</v>
      </c>
      <c r="C150" t="str">
        <f t="shared" si="27"/>
        <v>e?_spv_UGA*</v>
      </c>
      <c r="D150">
        <v>1</v>
      </c>
      <c r="E150">
        <v>2</v>
      </c>
      <c r="G150" t="str">
        <f t="shared" si="30"/>
        <v>UCE_elcaggCap_spv_UGA</v>
      </c>
      <c r="H150" t="str">
        <f t="shared" si="31"/>
        <v>elcagg_spv_UGA</v>
      </c>
      <c r="I150">
        <v>-1</v>
      </c>
      <c r="K150" t="s">
        <v>175</v>
      </c>
      <c r="L150" t="str">
        <f t="shared" si="32"/>
        <v>UCE_elcaggCap_won_TWN</v>
      </c>
      <c r="M150" t="str">
        <f t="shared" si="28"/>
        <v>e?_won_TWN*</v>
      </c>
      <c r="N150">
        <v>1</v>
      </c>
      <c r="O150">
        <v>2</v>
      </c>
      <c r="Q150" t="str">
        <f t="shared" si="33"/>
        <v>UCE_elcaggCap_won_TWN</v>
      </c>
      <c r="R150" t="str">
        <f t="shared" si="34"/>
        <v>elcagg_won_TWN</v>
      </c>
      <c r="S150">
        <v>-1</v>
      </c>
    </row>
    <row r="151" spans="1:19">
      <c r="A151" t="s">
        <v>177</v>
      </c>
      <c r="B151" t="str">
        <f t="shared" si="29"/>
        <v>UCE_elcaggCap_spv_UKR</v>
      </c>
      <c r="C151" t="str">
        <f t="shared" si="27"/>
        <v>e?_spv_UKR*</v>
      </c>
      <c r="D151">
        <v>1</v>
      </c>
      <c r="E151">
        <v>2</v>
      </c>
      <c r="G151" t="str">
        <f t="shared" si="30"/>
        <v>UCE_elcaggCap_spv_UKR</v>
      </c>
      <c r="H151" t="str">
        <f t="shared" si="31"/>
        <v>elcagg_spv_UKR</v>
      </c>
      <c r="I151">
        <v>-1</v>
      </c>
      <c r="K151" t="s">
        <v>176</v>
      </c>
      <c r="L151" t="str">
        <f t="shared" si="32"/>
        <v>UCE_elcaggCap_won_TZA</v>
      </c>
      <c r="M151" t="str">
        <f t="shared" si="28"/>
        <v>e?_won_TZA*</v>
      </c>
      <c r="N151">
        <v>1</v>
      </c>
      <c r="O151">
        <v>2</v>
      </c>
      <c r="Q151" t="str">
        <f t="shared" si="33"/>
        <v>UCE_elcaggCap_won_TZA</v>
      </c>
      <c r="R151" t="str">
        <f t="shared" si="34"/>
        <v>elcagg_won_TZA</v>
      </c>
      <c r="S151">
        <v>-1</v>
      </c>
    </row>
    <row r="152" spans="1:19">
      <c r="A152" t="s">
        <v>178</v>
      </c>
      <c r="B152" t="str">
        <f t="shared" si="29"/>
        <v>UCE_elcaggCap_spv_URY</v>
      </c>
      <c r="C152" t="str">
        <f t="shared" si="27"/>
        <v>e?_spv_URY*</v>
      </c>
      <c r="D152">
        <v>1</v>
      </c>
      <c r="E152">
        <v>2</v>
      </c>
      <c r="G152" t="str">
        <f t="shared" si="30"/>
        <v>UCE_elcaggCap_spv_URY</v>
      </c>
      <c r="H152" t="str">
        <f t="shared" si="31"/>
        <v>elcagg_spv_URY</v>
      </c>
      <c r="I152">
        <v>-1</v>
      </c>
      <c r="K152" t="s">
        <v>192</v>
      </c>
      <c r="L152" t="str">
        <f t="shared" si="32"/>
        <v>UCE_elcaggCap_won_UGA</v>
      </c>
      <c r="M152" t="str">
        <f t="shared" si="28"/>
        <v>e?_won_UGA*</v>
      </c>
      <c r="N152">
        <v>1</v>
      </c>
      <c r="O152">
        <v>2</v>
      </c>
      <c r="Q152" t="str">
        <f t="shared" si="33"/>
        <v>UCE_elcaggCap_won_UGA</v>
      </c>
      <c r="R152" t="str">
        <f t="shared" si="34"/>
        <v>elcagg_won_UGA</v>
      </c>
      <c r="S152">
        <v>-1</v>
      </c>
    </row>
    <row r="153" spans="1:19">
      <c r="A153" t="s">
        <v>20</v>
      </c>
      <c r="B153" t="str">
        <f t="shared" si="29"/>
        <v>UCE_elcaggCap_spv_USA</v>
      </c>
      <c r="C153" t="str">
        <f t="shared" si="27"/>
        <v>e?_spv_USA*</v>
      </c>
      <c r="D153">
        <v>1</v>
      </c>
      <c r="E153">
        <v>2</v>
      </c>
      <c r="G153" t="str">
        <f t="shared" si="30"/>
        <v>UCE_elcaggCap_spv_USA</v>
      </c>
      <c r="H153" t="str">
        <f t="shared" si="31"/>
        <v>elcagg_spv_USA</v>
      </c>
      <c r="I153">
        <v>-1</v>
      </c>
      <c r="K153" t="s">
        <v>177</v>
      </c>
      <c r="L153" t="str">
        <f t="shared" si="32"/>
        <v>UCE_elcaggCap_won_UKR</v>
      </c>
      <c r="M153" t="str">
        <f t="shared" si="28"/>
        <v>e?_won_UKR*</v>
      </c>
      <c r="N153">
        <v>1</v>
      </c>
      <c r="O153">
        <v>2</v>
      </c>
      <c r="Q153" t="str">
        <f t="shared" si="33"/>
        <v>UCE_elcaggCap_won_UKR</v>
      </c>
      <c r="R153" t="str">
        <f t="shared" si="34"/>
        <v>elcagg_won_UKR</v>
      </c>
      <c r="S153">
        <v>-1</v>
      </c>
    </row>
    <row r="154" spans="1:19">
      <c r="A154" t="s">
        <v>193</v>
      </c>
      <c r="B154" t="str">
        <f t="shared" si="29"/>
        <v>UCE_elcaggCap_spv_UZB</v>
      </c>
      <c r="C154" t="str">
        <f t="shared" si="27"/>
        <v>e?_spv_UZB*</v>
      </c>
      <c r="D154">
        <v>1</v>
      </c>
      <c r="E154">
        <v>2</v>
      </c>
      <c r="G154" t="str">
        <f t="shared" si="30"/>
        <v>UCE_elcaggCap_spv_UZB</v>
      </c>
      <c r="H154" t="str">
        <f t="shared" si="31"/>
        <v>elcagg_spv_UZB</v>
      </c>
      <c r="I154">
        <v>-1</v>
      </c>
      <c r="K154" t="s">
        <v>178</v>
      </c>
      <c r="L154" t="str">
        <f t="shared" si="32"/>
        <v>UCE_elcaggCap_won_URY</v>
      </c>
      <c r="M154" t="str">
        <f t="shared" si="28"/>
        <v>e?_won_URY*</v>
      </c>
      <c r="N154">
        <v>1</v>
      </c>
      <c r="O154">
        <v>2</v>
      </c>
      <c r="Q154" t="str">
        <f t="shared" si="33"/>
        <v>UCE_elcaggCap_won_URY</v>
      </c>
      <c r="R154" t="str">
        <f t="shared" si="34"/>
        <v>elcagg_won_URY</v>
      </c>
      <c r="S154">
        <v>-1</v>
      </c>
    </row>
    <row r="155" spans="1:19">
      <c r="A155" t="s">
        <v>179</v>
      </c>
      <c r="B155" t="str">
        <f t="shared" si="29"/>
        <v>UCE_elcaggCap_spv_VEN</v>
      </c>
      <c r="C155" t="str">
        <f t="shared" si="27"/>
        <v>e?_spv_VEN*</v>
      </c>
      <c r="D155">
        <v>1</v>
      </c>
      <c r="E155">
        <v>2</v>
      </c>
      <c r="G155" t="str">
        <f t="shared" si="30"/>
        <v>UCE_elcaggCap_spv_VEN</v>
      </c>
      <c r="H155" t="str">
        <f t="shared" si="31"/>
        <v>elcagg_spv_VEN</v>
      </c>
      <c r="I155">
        <v>-1</v>
      </c>
      <c r="K155" t="s">
        <v>20</v>
      </c>
      <c r="L155" t="str">
        <f t="shared" si="32"/>
        <v>UCE_elcaggCap_won_USA</v>
      </c>
      <c r="M155" t="str">
        <f t="shared" si="28"/>
        <v>e?_won_USA*</v>
      </c>
      <c r="N155">
        <v>1</v>
      </c>
      <c r="O155">
        <v>2</v>
      </c>
      <c r="Q155" t="str">
        <f t="shared" si="33"/>
        <v>UCE_elcaggCap_won_USA</v>
      </c>
      <c r="R155" t="str">
        <f t="shared" si="34"/>
        <v>elcagg_won_USA</v>
      </c>
      <c r="S155">
        <v>-1</v>
      </c>
    </row>
    <row r="156" spans="1:19">
      <c r="A156" t="s">
        <v>180</v>
      </c>
      <c r="B156" t="str">
        <f t="shared" si="29"/>
        <v>UCE_elcaggCap_spv_VNM</v>
      </c>
      <c r="C156" t="str">
        <f t="shared" si="27"/>
        <v>e?_spv_VNM*</v>
      </c>
      <c r="D156">
        <v>1</v>
      </c>
      <c r="E156">
        <v>2</v>
      </c>
      <c r="G156" t="str">
        <f t="shared" si="30"/>
        <v>UCE_elcaggCap_spv_VNM</v>
      </c>
      <c r="H156" t="str">
        <f t="shared" si="31"/>
        <v>elcagg_spv_VNM</v>
      </c>
      <c r="I156">
        <v>-1</v>
      </c>
      <c r="K156" t="s">
        <v>193</v>
      </c>
      <c r="L156" t="str">
        <f t="shared" si="32"/>
        <v>UCE_elcaggCap_won_UZB</v>
      </c>
      <c r="M156" t="str">
        <f t="shared" si="28"/>
        <v>e?_won_UZB*</v>
      </c>
      <c r="N156">
        <v>1</v>
      </c>
      <c r="O156">
        <v>2</v>
      </c>
      <c r="Q156" t="str">
        <f t="shared" si="33"/>
        <v>UCE_elcaggCap_won_UZB</v>
      </c>
      <c r="R156" t="str">
        <f t="shared" si="34"/>
        <v>elcagg_won_UZB</v>
      </c>
      <c r="S156">
        <v>-1</v>
      </c>
    </row>
    <row r="157" spans="1:19">
      <c r="A157" t="s">
        <v>181</v>
      </c>
      <c r="B157" t="str">
        <f t="shared" si="29"/>
        <v>UCE_elcaggCap_spv_YEM</v>
      </c>
      <c r="C157" t="str">
        <f t="shared" si="27"/>
        <v>e?_spv_YEM*</v>
      </c>
      <c r="D157">
        <v>1</v>
      </c>
      <c r="E157">
        <v>2</v>
      </c>
      <c r="G157" t="str">
        <f t="shared" si="30"/>
        <v>UCE_elcaggCap_spv_YEM</v>
      </c>
      <c r="H157" t="str">
        <f t="shared" si="31"/>
        <v>elcagg_spv_YEM</v>
      </c>
      <c r="I157">
        <v>-1</v>
      </c>
      <c r="K157" t="s">
        <v>179</v>
      </c>
      <c r="L157" t="str">
        <f t="shared" si="32"/>
        <v>UCE_elcaggCap_won_VEN</v>
      </c>
      <c r="M157" t="str">
        <f t="shared" si="28"/>
        <v>e?_won_VEN*</v>
      </c>
      <c r="N157">
        <v>1</v>
      </c>
      <c r="O157">
        <v>2</v>
      </c>
      <c r="Q157" t="str">
        <f t="shared" si="33"/>
        <v>UCE_elcaggCap_won_VEN</v>
      </c>
      <c r="R157" t="str">
        <f t="shared" si="34"/>
        <v>elcagg_won_VEN</v>
      </c>
      <c r="S157">
        <v>-1</v>
      </c>
    </row>
    <row r="158" spans="1:19">
      <c r="A158" t="s">
        <v>182</v>
      </c>
      <c r="B158" t="str">
        <f t="shared" si="29"/>
        <v>UCE_elcaggCap_spv_ZAF</v>
      </c>
      <c r="C158" t="str">
        <f t="shared" si="27"/>
        <v>e?_spv_ZAF*</v>
      </c>
      <c r="D158">
        <v>1</v>
      </c>
      <c r="E158">
        <v>2</v>
      </c>
      <c r="G158" t="str">
        <f t="shared" si="30"/>
        <v>UCE_elcaggCap_spv_ZAF</v>
      </c>
      <c r="H158" t="str">
        <f t="shared" si="31"/>
        <v>elcagg_spv_ZAF</v>
      </c>
      <c r="I158">
        <v>-1</v>
      </c>
      <c r="K158" t="s">
        <v>180</v>
      </c>
      <c r="L158" t="str">
        <f t="shared" si="32"/>
        <v>UCE_elcaggCap_won_VNM</v>
      </c>
      <c r="M158" t="str">
        <f t="shared" si="28"/>
        <v>e?_won_VNM*</v>
      </c>
      <c r="N158">
        <v>1</v>
      </c>
      <c r="O158">
        <v>2</v>
      </c>
      <c r="Q158" t="str">
        <f t="shared" si="33"/>
        <v>UCE_elcaggCap_won_VNM</v>
      </c>
      <c r="R158" t="str">
        <f t="shared" si="34"/>
        <v>elcagg_won_VNM</v>
      </c>
      <c r="S158">
        <v>-1</v>
      </c>
    </row>
    <row r="159" spans="1:19">
      <c r="A159" t="s">
        <v>194</v>
      </c>
      <c r="B159" t="str">
        <f t="shared" si="29"/>
        <v>UCE_elcaggCap_spv_ZMB</v>
      </c>
      <c r="C159" t="str">
        <f t="shared" si="27"/>
        <v>e?_spv_ZMB*</v>
      </c>
      <c r="D159">
        <v>1</v>
      </c>
      <c r="E159">
        <v>2</v>
      </c>
      <c r="G159" t="str">
        <f t="shared" si="30"/>
        <v>UCE_elcaggCap_spv_ZMB</v>
      </c>
      <c r="H159" t="str">
        <f t="shared" si="31"/>
        <v>elcagg_spv_ZMB</v>
      </c>
      <c r="I159">
        <v>-1</v>
      </c>
      <c r="K159" t="s">
        <v>181</v>
      </c>
      <c r="L159" t="str">
        <f t="shared" si="32"/>
        <v>UCE_elcaggCap_won_YEM</v>
      </c>
      <c r="M159" t="str">
        <f t="shared" si="28"/>
        <v>e?_won_YEM*</v>
      </c>
      <c r="N159">
        <v>1</v>
      </c>
      <c r="O159">
        <v>2</v>
      </c>
      <c r="Q159" t="str">
        <f t="shared" si="33"/>
        <v>UCE_elcaggCap_won_YEM</v>
      </c>
      <c r="R159" t="str">
        <f t="shared" si="34"/>
        <v>elcagg_won_YEM</v>
      </c>
      <c r="S159">
        <v>-1</v>
      </c>
    </row>
    <row r="160" spans="1:19">
      <c r="A160" t="s">
        <v>195</v>
      </c>
      <c r="B160" t="str">
        <f t="shared" si="29"/>
        <v>UCE_elcaggCap_spv_ZWE</v>
      </c>
      <c r="C160" t="str">
        <f t="shared" si="27"/>
        <v>e?_spv_ZWE*</v>
      </c>
      <c r="D160">
        <v>1</v>
      </c>
      <c r="E160">
        <v>2</v>
      </c>
      <c r="G160" t="str">
        <f t="shared" si="30"/>
        <v>UCE_elcaggCap_spv_ZWE</v>
      </c>
      <c r="H160" t="str">
        <f t="shared" si="31"/>
        <v>elcagg_spv_ZWE</v>
      </c>
      <c r="I160">
        <v>-1</v>
      </c>
      <c r="K160" t="s">
        <v>182</v>
      </c>
      <c r="L160" t="str">
        <f t="shared" si="32"/>
        <v>UCE_elcaggCap_won_ZAF</v>
      </c>
      <c r="M160" t="str">
        <f t="shared" si="28"/>
        <v>e?_won_ZAF*</v>
      </c>
      <c r="N160">
        <v>1</v>
      </c>
      <c r="O160">
        <v>2</v>
      </c>
      <c r="Q160" t="str">
        <f t="shared" si="33"/>
        <v>UCE_elcaggCap_won_ZAF</v>
      </c>
      <c r="R160" t="str">
        <f t="shared" si="34"/>
        <v>elcagg_won_ZAF</v>
      </c>
      <c r="S160">
        <v>-1</v>
      </c>
    </row>
    <row r="161" spans="11:19">
      <c r="K161" t="s">
        <v>194</v>
      </c>
      <c r="L161" t="str">
        <f t="shared" si="32"/>
        <v>UCE_elcaggCap_won_ZMB</v>
      </c>
      <c r="M161" t="str">
        <f t="shared" si="28"/>
        <v>e?_won_ZMB*</v>
      </c>
      <c r="N161">
        <v>1</v>
      </c>
      <c r="O161">
        <v>2</v>
      </c>
      <c r="Q161" t="str">
        <f t="shared" si="33"/>
        <v>UCE_elcaggCap_won_ZMB</v>
      </c>
      <c r="R161" t="str">
        <f t="shared" si="34"/>
        <v>elcagg_won_ZMB</v>
      </c>
      <c r="S161">
        <v>-1</v>
      </c>
    </row>
    <row r="162" spans="11:19">
      <c r="K162" t="s">
        <v>195</v>
      </c>
      <c r="L162" t="str">
        <f t="shared" si="32"/>
        <v>UCE_elcaggCap_won_ZWE</v>
      </c>
      <c r="M162" t="str">
        <f t="shared" si="28"/>
        <v>e?_won_ZWE*</v>
      </c>
      <c r="N162">
        <v>1</v>
      </c>
      <c r="O162">
        <v>2</v>
      </c>
      <c r="Q162" t="str">
        <f t="shared" si="33"/>
        <v>UCE_elcaggCap_won_ZWE</v>
      </c>
      <c r="R162" t="str">
        <f t="shared" si="34"/>
        <v>elcagg_won_ZWE</v>
      </c>
      <c r="S162">
        <v>-1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zoomScale="60" zoomScaleNormal="60" workbookViewId="0">
      <selection activeCell="J19" sqref="J19"/>
    </sheetView>
  </sheetViews>
  <sheetFormatPr defaultColWidth="9" defaultRowHeight="14.5"/>
  <cols>
    <col min="1" max="1" width="14.4636363636364" customWidth="1"/>
    <col min="2" max="3" width="6.52727272727273" customWidth="1"/>
    <col min="10" max="10" width="14.5272727272727" customWidth="1"/>
    <col min="11" max="11" width="8.52727272727273" customWidth="1"/>
    <col min="12" max="12" width="14.5272727272727" customWidth="1"/>
    <col min="13" max="13" width="6.52727272727273" customWidth="1"/>
    <col min="14" max="14" width="7.52727272727273" customWidth="1"/>
    <col min="15" max="15" width="2" customWidth="1"/>
    <col min="16" max="16" width="8" customWidth="1"/>
    <col min="18" max="18" width="4.86363636363636" customWidth="1"/>
    <col min="19" max="19" width="9.8" customWidth="1"/>
    <col min="20" max="20" width="9.86363636363636" customWidth="1"/>
  </cols>
  <sheetData>
    <row r="1" spans="1:22">
      <c r="A1" t="s">
        <v>196</v>
      </c>
      <c r="J1" t="s">
        <v>197</v>
      </c>
    </row>
    <row r="3" spans="1:22">
      <c r="A3" t="s">
        <v>198</v>
      </c>
      <c r="B3" t="s">
        <v>199</v>
      </c>
      <c r="C3" t="s">
        <v>200</v>
      </c>
      <c r="E3" t="s">
        <v>198</v>
      </c>
      <c r="F3" s="14">
        <v>0.5</v>
      </c>
      <c r="G3" s="14">
        <v>0.25</v>
      </c>
      <c r="H3" s="14">
        <v>0.1</v>
      </c>
      <c r="L3" t="s">
        <v>201</v>
      </c>
      <c r="S3" t="s">
        <v>0</v>
      </c>
    </row>
    <row r="4" spans="1:22">
      <c r="A4" t="s">
        <v>202</v>
      </c>
      <c r="B4">
        <v>0</v>
      </c>
      <c r="C4">
        <v>4.8</v>
      </c>
      <c r="E4" t="s">
        <v>202</v>
      </c>
      <c r="F4">
        <v>82.6</v>
      </c>
      <c r="G4">
        <v>41.3</v>
      </c>
      <c r="H4">
        <v>16.5</v>
      </c>
      <c r="J4" t="s">
        <v>203</v>
      </c>
      <c r="K4" t="s">
        <v>204</v>
      </c>
      <c r="L4" t="s">
        <v>198</v>
      </c>
      <c r="M4" t="s">
        <v>205</v>
      </c>
      <c r="N4">
        <v>2020</v>
      </c>
      <c r="O4">
        <v>0</v>
      </c>
      <c r="P4" t="s">
        <v>206</v>
      </c>
      <c r="S4" t="s">
        <v>207</v>
      </c>
      <c r="T4" t="s">
        <v>204</v>
      </c>
      <c r="U4" t="s">
        <v>198</v>
      </c>
      <c r="V4" t="s">
        <v>14</v>
      </c>
    </row>
    <row r="5" spans="1:22">
      <c r="A5" t="s">
        <v>208</v>
      </c>
      <c r="B5">
        <v>5.35</v>
      </c>
      <c r="C5">
        <v>0</v>
      </c>
      <c r="E5" t="s">
        <v>209</v>
      </c>
      <c r="F5">
        <v>132.5</v>
      </c>
      <c r="G5">
        <v>66.2</v>
      </c>
      <c r="H5">
        <v>26.5</v>
      </c>
      <c r="J5" t="s">
        <v>210</v>
      </c>
      <c r="K5" t="s">
        <v>211</v>
      </c>
      <c r="N5">
        <v>0</v>
      </c>
      <c r="O5">
        <v>3</v>
      </c>
      <c r="P5">
        <v>1</v>
      </c>
      <c r="S5" t="s">
        <v>212</v>
      </c>
      <c r="T5" t="str">
        <f>K5</f>
        <v>E_Nuclear</v>
      </c>
      <c r="V5">
        <v>2150</v>
      </c>
    </row>
    <row r="6" spans="1:22">
      <c r="A6" t="s">
        <v>213</v>
      </c>
      <c r="B6">
        <v>1.99</v>
      </c>
      <c r="C6">
        <v>1.4</v>
      </c>
      <c r="E6" t="s">
        <v>214</v>
      </c>
      <c r="F6">
        <v>22</v>
      </c>
      <c r="G6">
        <v>11</v>
      </c>
      <c r="H6">
        <v>4.4</v>
      </c>
      <c r="L6" t="str">
        <f>IF(A4="","\I:",A4)</f>
        <v>Africa_North</v>
      </c>
      <c r="M6" s="18">
        <f>B4*1.1</f>
        <v>0</v>
      </c>
      <c r="N6" s="18">
        <f>MAX(VLOOKUP(L6,$E$4:$G$40,3,FALSE),M6*1.5)</f>
        <v>41.3</v>
      </c>
      <c r="S6" t="s">
        <v>212</v>
      </c>
      <c r="T6" t="str">
        <f>T5</f>
        <v>E_Nuclear</v>
      </c>
      <c r="U6" t="str">
        <f t="shared" ref="U6:U27" si="0">L6</f>
        <v>Africa_North</v>
      </c>
      <c r="V6">
        <v>2030</v>
      </c>
    </row>
    <row r="7" spans="1:22">
      <c r="A7" t="s">
        <v>215</v>
      </c>
      <c r="B7">
        <v>55.53</v>
      </c>
      <c r="C7">
        <v>29.16</v>
      </c>
      <c r="E7" t="s">
        <v>216</v>
      </c>
      <c r="F7">
        <v>6</v>
      </c>
      <c r="G7">
        <v>3</v>
      </c>
      <c r="H7">
        <v>1.2</v>
      </c>
      <c r="L7" t="str">
        <f t="shared" ref="L7:L27" si="1">IF(A5="","\I:",A5)</f>
        <v>BeNeLux</v>
      </c>
      <c r="M7" s="18">
        <f t="shared" ref="M7:M27" si="2">B5*1.1</f>
        <v>5.885</v>
      </c>
      <c r="N7" s="18">
        <f t="shared" ref="N7:N27" si="3">MAX(VLOOKUP(L7,$E$4:$G$40,3,FALSE),M7*1.5)</f>
        <v>8.8275</v>
      </c>
      <c r="S7" t="s">
        <v>212</v>
      </c>
      <c r="T7" t="str">
        <f t="shared" ref="T7:T28" si="4">T6</f>
        <v>E_Nuclear</v>
      </c>
      <c r="U7" t="str">
        <f t="shared" si="0"/>
        <v>BeNeLux</v>
      </c>
      <c r="V7">
        <v>2030</v>
      </c>
    </row>
    <row r="8" spans="1:22">
      <c r="A8" t="s">
        <v>217</v>
      </c>
      <c r="B8">
        <v>0.69</v>
      </c>
      <c r="C8">
        <v>0</v>
      </c>
      <c r="E8" t="s">
        <v>218</v>
      </c>
      <c r="F8">
        <v>2.3</v>
      </c>
      <c r="G8">
        <v>1.1</v>
      </c>
      <c r="H8">
        <v>0.5</v>
      </c>
      <c r="L8" t="str">
        <f t="shared" si="1"/>
        <v>Brazil</v>
      </c>
      <c r="M8" s="18">
        <f t="shared" si="2"/>
        <v>2.189</v>
      </c>
      <c r="N8" s="18">
        <f t="shared" si="3"/>
        <v>29.2</v>
      </c>
      <c r="S8" t="s">
        <v>212</v>
      </c>
      <c r="T8" t="str">
        <f t="shared" si="4"/>
        <v>E_Nuclear</v>
      </c>
      <c r="U8" t="str">
        <f t="shared" si="0"/>
        <v>Brazil</v>
      </c>
      <c r="V8">
        <v>2030</v>
      </c>
    </row>
    <row r="9" spans="1:22">
      <c r="A9" t="s">
        <v>219</v>
      </c>
      <c r="B9">
        <v>6.29</v>
      </c>
      <c r="C9">
        <v>0.94</v>
      </c>
      <c r="E9" t="s">
        <v>208</v>
      </c>
      <c r="F9">
        <v>16.3</v>
      </c>
      <c r="G9">
        <v>8.1</v>
      </c>
      <c r="H9">
        <v>3.3</v>
      </c>
      <c r="L9" t="str">
        <f t="shared" si="1"/>
        <v>China</v>
      </c>
      <c r="M9" s="18">
        <f t="shared" si="2"/>
        <v>61.083</v>
      </c>
      <c r="N9" s="18">
        <f t="shared" si="3"/>
        <v>628.9</v>
      </c>
      <c r="S9" t="s">
        <v>212</v>
      </c>
      <c r="T9" t="str">
        <f t="shared" si="4"/>
        <v>E_Nuclear</v>
      </c>
      <c r="U9" t="str">
        <f t="shared" si="0"/>
        <v>China</v>
      </c>
      <c r="V9">
        <v>2030</v>
      </c>
    </row>
    <row r="10" spans="1:22">
      <c r="A10" t="s">
        <v>220</v>
      </c>
      <c r="B10">
        <v>61.4</v>
      </c>
      <c r="C10">
        <v>1.65</v>
      </c>
      <c r="E10" t="s">
        <v>213</v>
      </c>
      <c r="F10">
        <v>58.4</v>
      </c>
      <c r="G10">
        <v>29.2</v>
      </c>
      <c r="H10">
        <v>11.7</v>
      </c>
      <c r="L10" t="str">
        <f t="shared" si="1"/>
        <v>CroSloven</v>
      </c>
      <c r="M10" s="18">
        <f t="shared" si="2"/>
        <v>0.759</v>
      </c>
      <c r="N10" s="18">
        <f t="shared" si="3"/>
        <v>1.1385</v>
      </c>
      <c r="S10" t="s">
        <v>212</v>
      </c>
      <c r="T10" t="str">
        <f t="shared" si="4"/>
        <v>E_Nuclear</v>
      </c>
      <c r="U10" t="str">
        <f t="shared" si="0"/>
        <v>CroSloven</v>
      </c>
      <c r="V10">
        <v>2030</v>
      </c>
    </row>
    <row r="11" spans="1:22">
      <c r="A11" t="s">
        <v>221</v>
      </c>
      <c r="B11">
        <v>4.2</v>
      </c>
      <c r="C11">
        <v>0</v>
      </c>
      <c r="E11" t="s">
        <v>215</v>
      </c>
      <c r="F11">
        <v>1257.8</v>
      </c>
      <c r="G11">
        <v>628.9</v>
      </c>
      <c r="H11">
        <v>251.6</v>
      </c>
      <c r="L11" t="str">
        <f t="shared" si="1"/>
        <v>CzechSlovak</v>
      </c>
      <c r="M11" s="18">
        <f t="shared" si="2"/>
        <v>6.919</v>
      </c>
      <c r="N11" s="18">
        <f t="shared" si="3"/>
        <v>10.3785</v>
      </c>
      <c r="S11" t="s">
        <v>212</v>
      </c>
      <c r="T11" t="str">
        <f t="shared" si="4"/>
        <v>E_Nuclear</v>
      </c>
      <c r="U11" t="str">
        <f t="shared" si="0"/>
        <v>CzechSlovak</v>
      </c>
      <c r="V11">
        <v>2030</v>
      </c>
    </row>
    <row r="12" spans="1:22">
      <c r="A12" t="s">
        <v>222</v>
      </c>
      <c r="B12">
        <v>5.34</v>
      </c>
      <c r="C12">
        <v>0</v>
      </c>
      <c r="E12" t="s">
        <v>217</v>
      </c>
      <c r="F12">
        <v>2</v>
      </c>
      <c r="G12">
        <v>1</v>
      </c>
      <c r="H12">
        <v>0.4</v>
      </c>
      <c r="L12" t="str">
        <f t="shared" si="1"/>
        <v>France</v>
      </c>
      <c r="M12" s="18">
        <f t="shared" si="2"/>
        <v>67.54</v>
      </c>
      <c r="N12" s="18">
        <f t="shared" si="3"/>
        <v>101.31</v>
      </c>
      <c r="S12" t="s">
        <v>212</v>
      </c>
      <c r="T12" t="str">
        <f t="shared" si="4"/>
        <v>E_Nuclear</v>
      </c>
      <c r="U12" t="str">
        <f t="shared" si="0"/>
        <v>France</v>
      </c>
      <c r="V12">
        <v>2030</v>
      </c>
    </row>
    <row r="13" spans="1:22">
      <c r="A13" t="s">
        <v>223</v>
      </c>
      <c r="B13">
        <v>6.78</v>
      </c>
      <c r="C13">
        <v>7.3</v>
      </c>
      <c r="E13" t="s">
        <v>219</v>
      </c>
      <c r="F13">
        <v>6.1</v>
      </c>
      <c r="G13">
        <v>3</v>
      </c>
      <c r="H13">
        <v>1.2</v>
      </c>
      <c r="L13" t="str">
        <f t="shared" si="1"/>
        <v>Germany</v>
      </c>
      <c r="M13" s="18">
        <f t="shared" si="2"/>
        <v>4.62</v>
      </c>
      <c r="N13" s="18">
        <f t="shared" si="3"/>
        <v>19.3</v>
      </c>
      <c r="S13" t="s">
        <v>212</v>
      </c>
      <c r="T13" t="str">
        <f t="shared" si="4"/>
        <v>E_Nuclear</v>
      </c>
      <c r="U13" t="str">
        <f t="shared" si="0"/>
        <v>Germany</v>
      </c>
      <c r="V13">
        <v>2030</v>
      </c>
    </row>
    <row r="14" spans="1:22">
      <c r="A14" t="s">
        <v>224</v>
      </c>
      <c r="B14">
        <v>33.08</v>
      </c>
      <c r="C14">
        <v>6.84</v>
      </c>
      <c r="E14" t="s">
        <v>220</v>
      </c>
      <c r="F14">
        <v>34</v>
      </c>
      <c r="G14">
        <v>17</v>
      </c>
      <c r="H14">
        <v>6.8</v>
      </c>
      <c r="L14" t="str">
        <f t="shared" si="1"/>
        <v>HunRomBul</v>
      </c>
      <c r="M14" s="18">
        <f t="shared" si="2"/>
        <v>5.874</v>
      </c>
      <c r="N14" s="18">
        <f t="shared" si="3"/>
        <v>8.811</v>
      </c>
      <c r="S14" t="s">
        <v>212</v>
      </c>
      <c r="T14" t="str">
        <f t="shared" si="4"/>
        <v>E_Nuclear</v>
      </c>
      <c r="U14" t="str">
        <f t="shared" si="0"/>
        <v>HunRomBul</v>
      </c>
      <c r="V14">
        <v>2030</v>
      </c>
    </row>
    <row r="15" spans="1:22">
      <c r="A15" t="s">
        <v>225</v>
      </c>
      <c r="B15">
        <v>1.75</v>
      </c>
      <c r="C15">
        <v>0</v>
      </c>
      <c r="E15" t="s">
        <v>221</v>
      </c>
      <c r="F15">
        <v>38.5</v>
      </c>
      <c r="G15">
        <v>19.3</v>
      </c>
      <c r="H15">
        <v>7.7</v>
      </c>
      <c r="L15" t="str">
        <f t="shared" si="1"/>
        <v>India</v>
      </c>
      <c r="M15" s="18">
        <f t="shared" si="2"/>
        <v>7.458</v>
      </c>
      <c r="N15" s="18">
        <f t="shared" si="3"/>
        <v>196</v>
      </c>
      <c r="S15" t="s">
        <v>212</v>
      </c>
      <c r="T15" t="str">
        <f t="shared" si="4"/>
        <v>E_Nuclear</v>
      </c>
      <c r="U15" t="str">
        <f t="shared" si="0"/>
        <v>India</v>
      </c>
      <c r="V15">
        <v>2030</v>
      </c>
    </row>
    <row r="16" spans="1:22">
      <c r="A16" t="s">
        <v>226</v>
      </c>
      <c r="B16">
        <v>3.8</v>
      </c>
      <c r="C16">
        <v>4.19</v>
      </c>
      <c r="E16" t="s">
        <v>227</v>
      </c>
      <c r="F16">
        <v>4.4</v>
      </c>
      <c r="G16">
        <v>2.2</v>
      </c>
      <c r="H16">
        <v>0.9</v>
      </c>
      <c r="L16" t="str">
        <f t="shared" si="1"/>
        <v>Japan</v>
      </c>
      <c r="M16" s="18">
        <f t="shared" si="2"/>
        <v>36.388</v>
      </c>
      <c r="N16" s="18">
        <f t="shared" si="3"/>
        <v>54.582</v>
      </c>
      <c r="S16" t="s">
        <v>212</v>
      </c>
      <c r="T16" t="str">
        <f t="shared" si="4"/>
        <v>E_Nuclear</v>
      </c>
      <c r="U16" t="str">
        <f t="shared" si="0"/>
        <v>Japan</v>
      </c>
      <c r="V16">
        <v>2030</v>
      </c>
    </row>
    <row r="17" spans="1:22">
      <c r="A17" t="s">
        <v>228</v>
      </c>
      <c r="B17">
        <v>109.61</v>
      </c>
      <c r="C17">
        <v>2.9</v>
      </c>
      <c r="E17" t="s">
        <v>222</v>
      </c>
      <c r="F17">
        <v>7.4</v>
      </c>
      <c r="G17">
        <v>3.7</v>
      </c>
      <c r="H17">
        <v>1.5</v>
      </c>
      <c r="L17" t="str">
        <f t="shared" si="1"/>
        <v>LatAm</v>
      </c>
      <c r="M17" s="18">
        <f t="shared" si="2"/>
        <v>1.925</v>
      </c>
      <c r="N17" s="18">
        <f t="shared" si="3"/>
        <v>46.1</v>
      </c>
      <c r="S17" t="s">
        <v>212</v>
      </c>
      <c r="T17" t="str">
        <f t="shared" si="4"/>
        <v>E_Nuclear</v>
      </c>
      <c r="U17" t="str">
        <f t="shared" si="0"/>
        <v>LatAm</v>
      </c>
      <c r="V17">
        <v>2030</v>
      </c>
    </row>
    <row r="18" spans="1:22">
      <c r="A18" t="s">
        <v>229</v>
      </c>
      <c r="B18">
        <v>31.61</v>
      </c>
      <c r="C18">
        <v>6.6</v>
      </c>
      <c r="E18" t="s">
        <v>223</v>
      </c>
      <c r="F18">
        <v>391.9</v>
      </c>
      <c r="G18">
        <v>196</v>
      </c>
      <c r="H18">
        <v>78.4</v>
      </c>
      <c r="L18" t="str">
        <f t="shared" si="1"/>
        <v>MidEast</v>
      </c>
      <c r="M18" s="18">
        <f t="shared" si="2"/>
        <v>4.18</v>
      </c>
      <c r="N18" s="18">
        <f t="shared" si="3"/>
        <v>51.6</v>
      </c>
      <c r="S18" t="s">
        <v>212</v>
      </c>
      <c r="T18" t="str">
        <f t="shared" si="4"/>
        <v>E_Nuclear</v>
      </c>
      <c r="U18" t="str">
        <f t="shared" si="0"/>
        <v>MidEast</v>
      </c>
      <c r="V18">
        <v>2030</v>
      </c>
    </row>
    <row r="19" spans="1:22">
      <c r="A19" t="s">
        <v>230</v>
      </c>
      <c r="B19">
        <v>30.71</v>
      </c>
      <c r="C19">
        <v>6.58</v>
      </c>
      <c r="E19" t="s">
        <v>231</v>
      </c>
      <c r="F19">
        <v>2.3</v>
      </c>
      <c r="G19">
        <v>1.2</v>
      </c>
      <c r="H19">
        <v>0.5</v>
      </c>
      <c r="L19" t="str">
        <f t="shared" si="1"/>
        <v>NorthAm</v>
      </c>
      <c r="M19" s="18">
        <f t="shared" si="2"/>
        <v>120.571</v>
      </c>
      <c r="N19" s="18">
        <f t="shared" si="3"/>
        <v>201.3</v>
      </c>
      <c r="S19" t="s">
        <v>212</v>
      </c>
      <c r="T19" t="str">
        <f t="shared" si="4"/>
        <v>E_Nuclear</v>
      </c>
      <c r="U19" t="str">
        <f t="shared" si="0"/>
        <v>NorthAm</v>
      </c>
      <c r="V19">
        <v>2030</v>
      </c>
    </row>
    <row r="20" spans="1:22">
      <c r="A20" t="s">
        <v>232</v>
      </c>
      <c r="B20">
        <v>1.94</v>
      </c>
      <c r="C20">
        <v>0</v>
      </c>
      <c r="E20" t="s">
        <v>233</v>
      </c>
      <c r="F20">
        <v>20.5</v>
      </c>
      <c r="G20">
        <v>10.2</v>
      </c>
      <c r="H20">
        <v>4.1</v>
      </c>
      <c r="L20" t="str">
        <f t="shared" si="1"/>
        <v>ROW</v>
      </c>
      <c r="M20" s="18">
        <f t="shared" si="2"/>
        <v>34.771</v>
      </c>
      <c r="N20" s="18">
        <f t="shared" si="3"/>
        <v>160.1</v>
      </c>
      <c r="S20" t="s">
        <v>212</v>
      </c>
      <c r="T20" t="str">
        <f t="shared" si="4"/>
        <v>E_Nuclear</v>
      </c>
      <c r="U20" t="str">
        <f t="shared" si="0"/>
        <v>ROW</v>
      </c>
      <c r="V20">
        <v>2030</v>
      </c>
    </row>
    <row r="21" spans="1:22">
      <c r="A21" t="s">
        <v>234</v>
      </c>
      <c r="B21">
        <v>7.12</v>
      </c>
      <c r="C21">
        <v>0</v>
      </c>
      <c r="E21" t="s">
        <v>224</v>
      </c>
      <c r="F21">
        <v>59.6</v>
      </c>
      <c r="G21">
        <v>29.8</v>
      </c>
      <c r="H21">
        <v>11.9</v>
      </c>
      <c r="L21" t="str">
        <f t="shared" si="1"/>
        <v>Russia</v>
      </c>
      <c r="M21" s="18">
        <f t="shared" si="2"/>
        <v>33.781</v>
      </c>
      <c r="N21" s="18">
        <f t="shared" si="3"/>
        <v>50.6715</v>
      </c>
      <c r="S21" t="s">
        <v>212</v>
      </c>
      <c r="T21" t="str">
        <f t="shared" si="4"/>
        <v>E_Nuclear</v>
      </c>
      <c r="U21" t="str">
        <f t="shared" si="0"/>
        <v>Russia</v>
      </c>
      <c r="V21">
        <v>2030</v>
      </c>
    </row>
    <row r="22" spans="1:22">
      <c r="A22" t="s">
        <v>235</v>
      </c>
      <c r="B22">
        <v>9.69</v>
      </c>
      <c r="C22">
        <v>0</v>
      </c>
      <c r="E22" t="s">
        <v>225</v>
      </c>
      <c r="F22">
        <v>92.1</v>
      </c>
      <c r="G22">
        <v>46.1</v>
      </c>
      <c r="H22">
        <v>18.4</v>
      </c>
      <c r="L22" t="str">
        <f t="shared" si="1"/>
        <v>SouthAfrica</v>
      </c>
      <c r="M22" s="18">
        <f t="shared" si="2"/>
        <v>2.134</v>
      </c>
      <c r="N22" s="18">
        <f t="shared" si="3"/>
        <v>10.3</v>
      </c>
      <c r="S22" t="s">
        <v>212</v>
      </c>
      <c r="T22" t="str">
        <f t="shared" si="4"/>
        <v>E_Nuclear</v>
      </c>
      <c r="U22" t="str">
        <f t="shared" si="0"/>
        <v>SouthAfrica</v>
      </c>
      <c r="V22">
        <v>2030</v>
      </c>
    </row>
    <row r="23" spans="1:22">
      <c r="A23" t="s">
        <v>236</v>
      </c>
      <c r="B23">
        <v>2.96</v>
      </c>
      <c r="C23">
        <v>0</v>
      </c>
      <c r="E23" t="s">
        <v>226</v>
      </c>
      <c r="F23">
        <v>103.1</v>
      </c>
      <c r="G23">
        <v>51.6</v>
      </c>
      <c r="H23">
        <v>20.6</v>
      </c>
      <c r="L23" t="str">
        <f t="shared" si="1"/>
        <v>SpainPor</v>
      </c>
      <c r="M23" s="18">
        <f t="shared" si="2"/>
        <v>7.832</v>
      </c>
      <c r="N23" s="18">
        <f t="shared" si="3"/>
        <v>11.748</v>
      </c>
      <c r="S23" t="s">
        <v>212</v>
      </c>
      <c r="T23" t="str">
        <f t="shared" si="4"/>
        <v>E_Nuclear</v>
      </c>
      <c r="U23" t="str">
        <f t="shared" si="0"/>
        <v>SpainPor</v>
      </c>
      <c r="V23">
        <v>2030</v>
      </c>
    </row>
    <row r="24" spans="1:22">
      <c r="A24" t="s">
        <v>237</v>
      </c>
      <c r="B24">
        <v>0</v>
      </c>
      <c r="C24">
        <v>4.8</v>
      </c>
      <c r="E24" t="s">
        <v>228</v>
      </c>
      <c r="F24">
        <v>402.5</v>
      </c>
      <c r="G24">
        <v>201.3</v>
      </c>
      <c r="H24">
        <v>80.5</v>
      </c>
      <c r="L24" t="str">
        <f t="shared" si="1"/>
        <v>SweFinDen</v>
      </c>
      <c r="M24" s="18">
        <f t="shared" si="2"/>
        <v>10.659</v>
      </c>
      <c r="N24" s="18">
        <f t="shared" si="3"/>
        <v>15.9885</v>
      </c>
      <c r="S24" t="s">
        <v>212</v>
      </c>
      <c r="T24" t="str">
        <f t="shared" si="4"/>
        <v>E_Nuclear</v>
      </c>
      <c r="U24" t="str">
        <f t="shared" si="0"/>
        <v>SweFinDen</v>
      </c>
      <c r="V24">
        <v>2030</v>
      </c>
    </row>
    <row r="25" spans="1:22">
      <c r="A25" t="s">
        <v>238</v>
      </c>
      <c r="B25">
        <v>7.83</v>
      </c>
      <c r="C25">
        <v>3.44</v>
      </c>
      <c r="E25" t="s">
        <v>239</v>
      </c>
      <c r="F25">
        <v>9.3</v>
      </c>
      <c r="G25">
        <v>4.7</v>
      </c>
      <c r="H25">
        <v>1.9</v>
      </c>
      <c r="L25" t="str">
        <f t="shared" si="1"/>
        <v>Switzerland</v>
      </c>
      <c r="M25" s="18">
        <f t="shared" si="2"/>
        <v>3.256</v>
      </c>
      <c r="N25" s="18">
        <f t="shared" si="3"/>
        <v>4.884</v>
      </c>
      <c r="S25" t="s">
        <v>212</v>
      </c>
      <c r="T25" t="str">
        <f t="shared" si="4"/>
        <v>E_Nuclear</v>
      </c>
      <c r="U25" t="str">
        <f t="shared" si="0"/>
        <v>Switzerland</v>
      </c>
      <c r="V25">
        <v>2030</v>
      </c>
    </row>
    <row r="26" spans="1:22">
      <c r="A26" t="s">
        <v>240</v>
      </c>
      <c r="B26">
        <v>13.84</v>
      </c>
      <c r="C26">
        <v>0</v>
      </c>
      <c r="E26" t="s">
        <v>241</v>
      </c>
      <c r="F26">
        <v>10.6</v>
      </c>
      <c r="G26">
        <v>5.3</v>
      </c>
      <c r="H26">
        <v>2.1</v>
      </c>
      <c r="L26" t="str">
        <f t="shared" si="1"/>
        <v>Turkey</v>
      </c>
      <c r="M26" s="18">
        <f t="shared" si="2"/>
        <v>0</v>
      </c>
      <c r="N26" s="18">
        <f t="shared" si="3"/>
        <v>16.4</v>
      </c>
      <c r="S26" t="s">
        <v>212</v>
      </c>
      <c r="T26" t="str">
        <f t="shared" si="4"/>
        <v>E_Nuclear</v>
      </c>
      <c r="U26" t="str">
        <f t="shared" si="0"/>
        <v>Turkey</v>
      </c>
      <c r="V26">
        <v>2030</v>
      </c>
    </row>
    <row r="27" spans="1:22">
      <c r="E27" t="s">
        <v>229</v>
      </c>
      <c r="F27">
        <v>320.2</v>
      </c>
      <c r="G27">
        <v>160.1</v>
      </c>
      <c r="H27">
        <v>64</v>
      </c>
      <c r="L27" t="str">
        <f t="shared" si="1"/>
        <v>UK</v>
      </c>
      <c r="M27" s="18">
        <f t="shared" si="2"/>
        <v>8.613</v>
      </c>
      <c r="N27" s="18">
        <f t="shared" si="3"/>
        <v>13.2</v>
      </c>
      <c r="S27" t="s">
        <v>212</v>
      </c>
      <c r="T27" t="str">
        <f t="shared" si="4"/>
        <v>E_Nuclear</v>
      </c>
      <c r="U27" t="str">
        <f t="shared" si="0"/>
        <v>UK</v>
      </c>
      <c r="V27">
        <v>2030</v>
      </c>
    </row>
    <row r="28" spans="1:22">
      <c r="E28" t="s">
        <v>230</v>
      </c>
      <c r="F28">
        <v>78.5</v>
      </c>
      <c r="G28">
        <v>39.3</v>
      </c>
      <c r="H28">
        <v>15.7</v>
      </c>
      <c r="L28" t="str">
        <f t="shared" ref="L28" si="5">IF(A26="","\I:",A26)</f>
        <v>Ukraine</v>
      </c>
      <c r="M28" s="18">
        <f t="shared" ref="M28" si="6">B26*1.1</f>
        <v>15.224</v>
      </c>
      <c r="N28" s="18">
        <f t="shared" ref="N28" si="7">MAX(VLOOKUP(L28,$E$4:$G$40,3,FALSE),M28*1.5)</f>
        <v>22.836</v>
      </c>
      <c r="S28" t="s">
        <v>212</v>
      </c>
      <c r="T28" t="str">
        <f t="shared" si="4"/>
        <v>E_Nuclear</v>
      </c>
      <c r="U28" t="str">
        <f t="shared" ref="U28" si="8">L28</f>
        <v>Ukraine</v>
      </c>
      <c r="V28">
        <v>2030</v>
      </c>
    </row>
    <row r="29" spans="1:22">
      <c r="E29" t="s">
        <v>242</v>
      </c>
      <c r="F29">
        <v>46.5</v>
      </c>
      <c r="G29">
        <v>23.3</v>
      </c>
      <c r="H29">
        <v>9.3</v>
      </c>
      <c r="M29" s="18"/>
      <c r="N29" s="18"/>
    </row>
    <row r="30" spans="1:22">
      <c r="E30" t="s">
        <v>232</v>
      </c>
      <c r="F30">
        <v>20.6</v>
      </c>
      <c r="G30">
        <v>10.3</v>
      </c>
      <c r="H30">
        <v>4.1</v>
      </c>
    </row>
    <row r="31" spans="1:22">
      <c r="E31" t="s">
        <v>234</v>
      </c>
      <c r="F31">
        <v>22.1</v>
      </c>
      <c r="G31">
        <v>11</v>
      </c>
      <c r="H31">
        <v>4.4</v>
      </c>
    </row>
    <row r="32" spans="1:22">
      <c r="E32" t="s">
        <v>235</v>
      </c>
      <c r="F32">
        <v>18.9</v>
      </c>
      <c r="G32">
        <v>9.5</v>
      </c>
      <c r="H32">
        <v>3.8</v>
      </c>
      <c r="M32" s="18">
        <f>SUM(M6:M29)</f>
        <v>441.661</v>
      </c>
      <c r="N32" s="18">
        <f>SUM(N6:N29)</f>
        <v>1704.8755</v>
      </c>
    </row>
    <row r="33" spans="5:8">
      <c r="E33" t="s">
        <v>236</v>
      </c>
      <c r="F33">
        <v>5.1</v>
      </c>
      <c r="G33">
        <v>2.6</v>
      </c>
      <c r="H33">
        <v>1</v>
      </c>
    </row>
    <row r="34" spans="5:8">
      <c r="E34" t="s">
        <v>237</v>
      </c>
      <c r="F34">
        <v>32.9</v>
      </c>
      <c r="G34">
        <v>16.4</v>
      </c>
      <c r="H34">
        <v>6.6</v>
      </c>
    </row>
    <row r="35" spans="5:8">
      <c r="E35" t="s">
        <v>238</v>
      </c>
      <c r="F35">
        <v>26.4</v>
      </c>
      <c r="G35">
        <v>13.2</v>
      </c>
      <c r="H35">
        <v>5.3</v>
      </c>
    </row>
    <row r="36" spans="5:8">
      <c r="E36" t="s">
        <v>240</v>
      </c>
      <c r="F36">
        <v>8.8</v>
      </c>
      <c r="G36">
        <v>4.4</v>
      </c>
      <c r="H36">
        <v>1.8</v>
      </c>
    </row>
    <row r="37" spans="5:8">
      <c r="E37" t="s">
        <v>243</v>
      </c>
      <c r="F37">
        <v>6.1</v>
      </c>
      <c r="G37">
        <v>3.1</v>
      </c>
      <c r="H37">
        <v>1.2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zoomScale="37" zoomScaleNormal="37" workbookViewId="0">
      <selection activeCell="A37" sqref="A37"/>
    </sheetView>
  </sheetViews>
  <sheetFormatPr defaultColWidth="9" defaultRowHeight="14.5"/>
  <cols>
    <col min="1" max="1" width="71.2" customWidth="1"/>
    <col min="2" max="3" width="10.4636363636364" customWidth="1"/>
    <col min="4" max="4" width="10.5272727272727" customWidth="1"/>
    <col min="5" max="5" width="10" customWidth="1"/>
    <col min="6" max="6" width="7.86363636363636" customWidth="1"/>
    <col min="7" max="7" width="7.8" customWidth="1"/>
    <col min="8" max="8" width="7.33636363636364" customWidth="1"/>
    <col min="9" max="9" width="7.52727272727273" customWidth="1"/>
    <col min="10" max="10" width="9.8" customWidth="1"/>
    <col min="11" max="11" width="7.13636363636364" customWidth="1"/>
    <col min="12" max="13" width="7.8" customWidth="1"/>
    <col min="14" max="14" width="8.8" customWidth="1"/>
    <col min="15" max="15" width="7.8" customWidth="1"/>
    <col min="16" max="16" width="7.13636363636364" customWidth="1"/>
    <col min="17" max="19" width="7.8" customWidth="1"/>
    <col min="20" max="20" width="8.46363636363636" customWidth="1"/>
    <col min="21" max="21" width="6.8" customWidth="1"/>
    <col min="22" max="22" width="7.8" customWidth="1"/>
    <col min="23" max="23" width="7.52727272727273" customWidth="1"/>
    <col min="24" max="25" width="7.8" customWidth="1"/>
    <col min="26" max="26" width="10.3363636363636" customWidth="1"/>
    <col min="27" max="27" width="6.8" customWidth="1"/>
    <col min="28" max="28" width="9.46363636363636" customWidth="1"/>
    <col min="29" max="29" width="6.8" customWidth="1"/>
    <col min="30" max="30" width="7.8" customWidth="1"/>
    <col min="31" max="31" width="10.1363636363636" customWidth="1"/>
    <col min="32" max="32" width="9.8" customWidth="1"/>
    <col min="33" max="33" width="7.8" customWidth="1"/>
    <col min="34" max="34" width="7.46363636363636" customWidth="1"/>
    <col min="35" max="35" width="6.8" customWidth="1"/>
    <col min="36" max="36" width="7.8" customWidth="1"/>
    <col min="37" max="37" width="8.8" customWidth="1"/>
    <col min="40" max="40" width="4.8" customWidth="1"/>
  </cols>
  <sheetData>
    <row r="1" spans="1:36">
      <c r="A1" t="s">
        <v>244</v>
      </c>
    </row>
    <row r="2" spans="1:36">
      <c r="A2" t="s">
        <v>245</v>
      </c>
      <c r="B2" t="s">
        <v>202</v>
      </c>
      <c r="C2" t="s">
        <v>209</v>
      </c>
      <c r="D2" t="s">
        <v>214</v>
      </c>
      <c r="E2" t="s">
        <v>216</v>
      </c>
      <c r="F2" t="s">
        <v>218</v>
      </c>
      <c r="G2" t="s">
        <v>208</v>
      </c>
      <c r="H2" t="s">
        <v>213</v>
      </c>
      <c r="I2" t="s">
        <v>215</v>
      </c>
      <c r="J2" t="s">
        <v>217</v>
      </c>
      <c r="K2" t="s">
        <v>219</v>
      </c>
      <c r="L2" t="s">
        <v>220</v>
      </c>
      <c r="M2" t="s">
        <v>221</v>
      </c>
      <c r="N2" t="s">
        <v>227</v>
      </c>
      <c r="O2" t="s">
        <v>222</v>
      </c>
      <c r="P2" t="s">
        <v>246</v>
      </c>
      <c r="Q2" t="s">
        <v>223</v>
      </c>
      <c r="R2" t="s">
        <v>231</v>
      </c>
      <c r="S2" t="s">
        <v>233</v>
      </c>
      <c r="T2" t="s">
        <v>224</v>
      </c>
      <c r="U2" t="s">
        <v>225</v>
      </c>
      <c r="V2" t="s">
        <v>226</v>
      </c>
      <c r="W2" t="s">
        <v>228</v>
      </c>
      <c r="X2" t="s">
        <v>239</v>
      </c>
      <c r="Y2" t="s">
        <v>241</v>
      </c>
      <c r="Z2" t="s">
        <v>229</v>
      </c>
      <c r="AA2" t="s">
        <v>230</v>
      </c>
      <c r="AB2" t="s">
        <v>242</v>
      </c>
      <c r="AC2" t="s">
        <v>232</v>
      </c>
      <c r="AD2" t="s">
        <v>234</v>
      </c>
      <c r="AE2" t="s">
        <v>235</v>
      </c>
      <c r="AF2" t="s">
        <v>236</v>
      </c>
      <c r="AG2" t="s">
        <v>237</v>
      </c>
      <c r="AH2" t="s">
        <v>238</v>
      </c>
      <c r="AI2" t="s">
        <v>240</v>
      </c>
      <c r="AJ2" t="s">
        <v>243</v>
      </c>
    </row>
    <row r="3" spans="1:36">
      <c r="A3" t="s">
        <v>247</v>
      </c>
      <c r="D3">
        <v>8.42</v>
      </c>
      <c r="E3">
        <v>22.28</v>
      </c>
      <c r="F3">
        <v>15.65</v>
      </c>
      <c r="G3">
        <v>93.81</v>
      </c>
      <c r="I3">
        <v>8197.59</v>
      </c>
      <c r="J3">
        <v>28.9</v>
      </c>
      <c r="K3">
        <v>43.71</v>
      </c>
      <c r="L3">
        <v>49.07</v>
      </c>
      <c r="M3">
        <v>291.13</v>
      </c>
      <c r="N3">
        <v>12.5</v>
      </c>
      <c r="O3">
        <v>66.02</v>
      </c>
      <c r="P3">
        <v>16.78</v>
      </c>
      <c r="S3">
        <v>237.38</v>
      </c>
      <c r="U3">
        <v>1.27</v>
      </c>
      <c r="V3">
        <v>10.27</v>
      </c>
      <c r="W3">
        <v>538.85</v>
      </c>
      <c r="X3">
        <v>1.7</v>
      </c>
      <c r="Y3">
        <v>462.11</v>
      </c>
      <c r="Z3">
        <v>730.98</v>
      </c>
      <c r="AA3">
        <v>2357.01</v>
      </c>
      <c r="AD3">
        <v>0.76</v>
      </c>
      <c r="AE3">
        <v>117.72</v>
      </c>
      <c r="AF3">
        <v>2.53</v>
      </c>
      <c r="AG3">
        <v>13.26</v>
      </c>
      <c r="AI3">
        <v>36.85</v>
      </c>
      <c r="AJ3">
        <v>19.04</v>
      </c>
    </row>
    <row r="4" spans="1:36">
      <c r="A4" t="s">
        <v>248</v>
      </c>
      <c r="B4">
        <v>2.76</v>
      </c>
      <c r="C4">
        <v>0.09</v>
      </c>
      <c r="D4">
        <v>46.99</v>
      </c>
      <c r="E4">
        <v>16.55</v>
      </c>
      <c r="F4">
        <v>3.2</v>
      </c>
      <c r="G4">
        <v>112.19</v>
      </c>
      <c r="H4">
        <v>302.07</v>
      </c>
      <c r="J4">
        <v>1.83</v>
      </c>
      <c r="K4">
        <v>32.65</v>
      </c>
      <c r="L4">
        <v>36.48</v>
      </c>
      <c r="M4">
        <v>116.8</v>
      </c>
      <c r="N4">
        <v>10.61</v>
      </c>
      <c r="O4">
        <v>12.77</v>
      </c>
      <c r="Q4">
        <v>145.17</v>
      </c>
      <c r="R4">
        <v>7.46</v>
      </c>
      <c r="S4">
        <v>142.24</v>
      </c>
      <c r="U4">
        <v>40.88</v>
      </c>
      <c r="V4">
        <v>11.95</v>
      </c>
      <c r="W4">
        <v>610.03</v>
      </c>
      <c r="X4">
        <v>4.77</v>
      </c>
      <c r="Y4">
        <v>50.12</v>
      </c>
      <c r="Z4">
        <v>218.17</v>
      </c>
      <c r="AA4">
        <v>225.82</v>
      </c>
      <c r="AC4">
        <v>0.22</v>
      </c>
      <c r="AD4">
        <v>100.25</v>
      </c>
      <c r="AE4">
        <v>61.97</v>
      </c>
      <c r="AF4">
        <v>10.63</v>
      </c>
      <c r="AG4">
        <v>30.7</v>
      </c>
      <c r="AH4">
        <v>125.56</v>
      </c>
      <c r="AI4">
        <v>7.19</v>
      </c>
      <c r="AJ4">
        <v>1.95</v>
      </c>
    </row>
    <row r="5" spans="1:36">
      <c r="A5" t="s">
        <v>249</v>
      </c>
      <c r="B5">
        <v>2.76</v>
      </c>
      <c r="C5">
        <v>0.09</v>
      </c>
      <c r="D5">
        <v>55.41</v>
      </c>
      <c r="E5">
        <v>38.83</v>
      </c>
      <c r="F5">
        <v>18.84</v>
      </c>
      <c r="G5">
        <v>206</v>
      </c>
      <c r="H5">
        <v>302.07</v>
      </c>
      <c r="I5">
        <v>8197.59</v>
      </c>
      <c r="J5">
        <v>30.73</v>
      </c>
      <c r="K5">
        <v>76.37</v>
      </c>
      <c r="L5">
        <v>85.54</v>
      </c>
      <c r="M5">
        <v>407.93</v>
      </c>
      <c r="N5">
        <v>23.11</v>
      </c>
      <c r="O5">
        <v>78.79</v>
      </c>
      <c r="P5">
        <v>16.78</v>
      </c>
      <c r="Q5">
        <v>145.17</v>
      </c>
      <c r="R5">
        <v>7.46</v>
      </c>
      <c r="S5">
        <v>379.62</v>
      </c>
      <c r="U5">
        <v>42.15</v>
      </c>
      <c r="V5">
        <v>22.21</v>
      </c>
      <c r="W5">
        <v>1148.88</v>
      </c>
      <c r="X5">
        <v>6.47</v>
      </c>
      <c r="Y5">
        <v>512.23</v>
      </c>
      <c r="Z5">
        <v>949.15</v>
      </c>
      <c r="AA5">
        <v>2582.82</v>
      </c>
      <c r="AC5">
        <v>0.22</v>
      </c>
      <c r="AD5">
        <v>101.01</v>
      </c>
      <c r="AE5">
        <v>179.69</v>
      </c>
      <c r="AF5">
        <v>13.16</v>
      </c>
      <c r="AG5">
        <v>43.96</v>
      </c>
      <c r="AH5">
        <v>125.56</v>
      </c>
      <c r="AI5">
        <v>44.04</v>
      </c>
      <c r="AJ5">
        <v>20.99</v>
      </c>
    </row>
    <row r="6" spans="1:36">
      <c r="A6" t="s">
        <v>250</v>
      </c>
      <c r="D6">
        <v>0</v>
      </c>
      <c r="E6">
        <v>38.39</v>
      </c>
      <c r="F6">
        <v>36.27</v>
      </c>
      <c r="G6">
        <v>59.34</v>
      </c>
      <c r="I6">
        <v>7418.86</v>
      </c>
      <c r="J6">
        <v>19.6</v>
      </c>
      <c r="K6">
        <v>91.89</v>
      </c>
      <c r="L6">
        <v>84.07</v>
      </c>
      <c r="M6">
        <v>318.83</v>
      </c>
      <c r="N6">
        <v>1.22</v>
      </c>
      <c r="O6">
        <v>83.51</v>
      </c>
      <c r="P6">
        <v>2.87</v>
      </c>
      <c r="S6">
        <v>57.14</v>
      </c>
      <c r="V6">
        <v>0</v>
      </c>
      <c r="W6">
        <v>437.62</v>
      </c>
      <c r="X6">
        <v>7.71</v>
      </c>
      <c r="Y6">
        <v>163.53</v>
      </c>
      <c r="Z6">
        <v>410.1</v>
      </c>
      <c r="AA6">
        <v>2612.31</v>
      </c>
      <c r="AD6">
        <v>0.04</v>
      </c>
      <c r="AE6">
        <v>269.78</v>
      </c>
      <c r="AF6">
        <v>5.77</v>
      </c>
      <c r="AG6">
        <v>18.09</v>
      </c>
      <c r="AI6">
        <v>54.8</v>
      </c>
      <c r="AJ6">
        <v>6.28</v>
      </c>
    </row>
    <row r="7" spans="1:36">
      <c r="A7" t="s">
        <v>251</v>
      </c>
      <c r="D7">
        <v>0</v>
      </c>
      <c r="E7">
        <v>9.86</v>
      </c>
      <c r="F7">
        <v>1.4</v>
      </c>
      <c r="G7">
        <v>37.01</v>
      </c>
      <c r="J7">
        <v>0.08</v>
      </c>
      <c r="K7">
        <v>8.49</v>
      </c>
      <c r="L7">
        <v>25.29</v>
      </c>
      <c r="N7">
        <v>0.32</v>
      </c>
      <c r="O7">
        <v>1.06</v>
      </c>
      <c r="S7">
        <v>13.59</v>
      </c>
      <c r="V7">
        <v>0</v>
      </c>
      <c r="W7">
        <v>0.1</v>
      </c>
      <c r="Y7">
        <v>17.64</v>
      </c>
      <c r="Z7">
        <v>284.4</v>
      </c>
      <c r="AA7">
        <v>542.6</v>
      </c>
      <c r="AD7">
        <v>11.5</v>
      </c>
      <c r="AE7">
        <v>53.39</v>
      </c>
      <c r="AF7">
        <v>14.54</v>
      </c>
      <c r="AG7">
        <v>21.24</v>
      </c>
      <c r="AI7">
        <v>34.75</v>
      </c>
      <c r="AJ7">
        <v>6.86</v>
      </c>
    </row>
    <row r="8" spans="1:36">
      <c r="A8" t="s">
        <v>252</v>
      </c>
      <c r="D8">
        <v>0</v>
      </c>
      <c r="E8">
        <v>48.25</v>
      </c>
      <c r="F8">
        <v>37.67</v>
      </c>
      <c r="G8">
        <v>96.35</v>
      </c>
      <c r="I8">
        <v>7418.86</v>
      </c>
      <c r="J8">
        <v>19.68</v>
      </c>
      <c r="K8">
        <v>100.38</v>
      </c>
      <c r="L8">
        <v>109.36</v>
      </c>
      <c r="M8">
        <v>318.83</v>
      </c>
      <c r="N8">
        <v>1.55</v>
      </c>
      <c r="O8">
        <v>84.56</v>
      </c>
      <c r="P8">
        <v>2.87</v>
      </c>
      <c r="S8">
        <v>70.73</v>
      </c>
      <c r="V8">
        <v>0</v>
      </c>
      <c r="W8">
        <v>437.72</v>
      </c>
      <c r="X8">
        <v>7.71</v>
      </c>
      <c r="Y8">
        <v>181.17</v>
      </c>
      <c r="Z8">
        <v>694.5</v>
      </c>
      <c r="AA8">
        <v>3154.91</v>
      </c>
      <c r="AD8">
        <v>11.54</v>
      </c>
      <c r="AE8">
        <v>323.17</v>
      </c>
      <c r="AF8">
        <v>20.31</v>
      </c>
      <c r="AG8">
        <v>39.33</v>
      </c>
      <c r="AI8">
        <v>89.55</v>
      </c>
      <c r="AJ8">
        <v>13.14</v>
      </c>
    </row>
    <row r="9" spans="1:36">
      <c r="A9" t="s">
        <v>253</v>
      </c>
      <c r="D9">
        <v>0</v>
      </c>
      <c r="E9">
        <v>1.72</v>
      </c>
      <c r="F9">
        <v>2.32</v>
      </c>
      <c r="G9">
        <v>0.63</v>
      </c>
      <c r="I9">
        <v>0.91</v>
      </c>
      <c r="J9">
        <v>0.68</v>
      </c>
      <c r="K9">
        <v>2.1</v>
      </c>
      <c r="L9">
        <v>1.71</v>
      </c>
      <c r="M9">
        <v>1.1</v>
      </c>
      <c r="N9">
        <v>0.1</v>
      </c>
      <c r="O9">
        <v>1.26</v>
      </c>
      <c r="P9">
        <v>0.17</v>
      </c>
      <c r="S9">
        <v>0.24</v>
      </c>
      <c r="V9">
        <v>0</v>
      </c>
      <c r="W9">
        <v>0.81</v>
      </c>
      <c r="X9">
        <v>4.53</v>
      </c>
      <c r="Y9">
        <v>0.35</v>
      </c>
      <c r="Z9">
        <v>0.56</v>
      </c>
      <c r="AA9">
        <v>1.11</v>
      </c>
      <c r="AD9">
        <v>0.05</v>
      </c>
      <c r="AE9">
        <v>2.29</v>
      </c>
      <c r="AF9">
        <v>2.28</v>
      </c>
      <c r="AG9">
        <v>1.36</v>
      </c>
      <c r="AI9">
        <v>1.49</v>
      </c>
      <c r="AJ9">
        <v>0.33</v>
      </c>
    </row>
    <row r="10" spans="1:36">
      <c r="A10" t="s">
        <v>254</v>
      </c>
      <c r="D10">
        <v>0</v>
      </c>
      <c r="E10">
        <v>0.6</v>
      </c>
      <c r="F10">
        <v>0.44</v>
      </c>
      <c r="G10">
        <v>0.33</v>
      </c>
      <c r="J10">
        <v>0.04</v>
      </c>
      <c r="K10">
        <v>0.26</v>
      </c>
      <c r="L10">
        <v>0.69</v>
      </c>
      <c r="N10">
        <v>0.03</v>
      </c>
      <c r="O10">
        <v>0.08</v>
      </c>
      <c r="S10">
        <v>0.1</v>
      </c>
      <c r="V10">
        <v>0</v>
      </c>
      <c r="W10">
        <v>0</v>
      </c>
      <c r="Y10">
        <v>0.35</v>
      </c>
      <c r="Z10">
        <v>1.3</v>
      </c>
      <c r="AA10">
        <v>2.4</v>
      </c>
      <c r="AD10">
        <v>0.11</v>
      </c>
      <c r="AE10">
        <v>0.86</v>
      </c>
      <c r="AF10">
        <v>1.37</v>
      </c>
      <c r="AG10">
        <v>0.69</v>
      </c>
      <c r="AI10">
        <v>4.83</v>
      </c>
      <c r="AJ10">
        <v>3.52</v>
      </c>
    </row>
    <row r="11" spans="1:36">
      <c r="A11" t="s">
        <v>255</v>
      </c>
      <c r="D11">
        <v>0</v>
      </c>
      <c r="E11">
        <v>1.24</v>
      </c>
      <c r="F11">
        <v>2</v>
      </c>
      <c r="G11">
        <v>0.47</v>
      </c>
      <c r="I11">
        <v>0.91</v>
      </c>
      <c r="J11">
        <v>0.64</v>
      </c>
      <c r="K11">
        <v>1.31</v>
      </c>
      <c r="L11">
        <v>1.28</v>
      </c>
      <c r="M11">
        <v>0.78</v>
      </c>
      <c r="N11">
        <v>0.07</v>
      </c>
      <c r="O11">
        <v>1.07</v>
      </c>
      <c r="P11">
        <v>0.17</v>
      </c>
      <c r="S11">
        <v>0.19</v>
      </c>
      <c r="V11">
        <v>0</v>
      </c>
      <c r="W11">
        <v>0.38</v>
      </c>
      <c r="X11">
        <v>1.19</v>
      </c>
      <c r="Y11">
        <v>0.35</v>
      </c>
      <c r="Z11">
        <v>0.73</v>
      </c>
      <c r="AA11">
        <v>1.22</v>
      </c>
      <c r="AD11">
        <v>0.11</v>
      </c>
      <c r="AE11">
        <v>1.8</v>
      </c>
      <c r="AF11">
        <v>1.54</v>
      </c>
      <c r="AG11">
        <v>0.89</v>
      </c>
      <c r="AI11">
        <v>2.03</v>
      </c>
      <c r="AJ11">
        <v>0.63</v>
      </c>
    </row>
    <row r="12" spans="1:36">
      <c r="A12" t="s">
        <v>256</v>
      </c>
      <c r="B12">
        <v>0.19</v>
      </c>
      <c r="C12">
        <v>0</v>
      </c>
      <c r="D12">
        <v>5.68</v>
      </c>
      <c r="E12">
        <v>16.68</v>
      </c>
      <c r="F12">
        <v>28.87</v>
      </c>
      <c r="G12">
        <v>26.38</v>
      </c>
      <c r="H12">
        <v>12.4</v>
      </c>
      <c r="I12">
        <v>25.58</v>
      </c>
      <c r="J12">
        <v>31.07</v>
      </c>
      <c r="K12">
        <v>19.22</v>
      </c>
      <c r="L12">
        <v>5.08</v>
      </c>
      <c r="M12">
        <v>19.78</v>
      </c>
      <c r="N12">
        <v>11.11</v>
      </c>
      <c r="O12">
        <v>15.43</v>
      </c>
      <c r="P12">
        <v>23.17</v>
      </c>
      <c r="Q12">
        <v>2.21</v>
      </c>
      <c r="R12">
        <v>6.13</v>
      </c>
      <c r="S12">
        <v>37.08</v>
      </c>
      <c r="U12">
        <v>1.4</v>
      </c>
      <c r="V12">
        <v>0.61</v>
      </c>
      <c r="W12">
        <v>5.81</v>
      </c>
      <c r="X12">
        <v>1.24</v>
      </c>
      <c r="Y12">
        <v>79.65</v>
      </c>
      <c r="Z12">
        <v>8.08</v>
      </c>
      <c r="AA12">
        <v>60.36</v>
      </c>
      <c r="AC12">
        <v>0.03</v>
      </c>
      <c r="AD12">
        <v>8.39</v>
      </c>
      <c r="AE12">
        <v>17.82</v>
      </c>
      <c r="AF12">
        <v>5.92</v>
      </c>
      <c r="AG12">
        <v>3.72</v>
      </c>
      <c r="AH12">
        <v>10.78</v>
      </c>
      <c r="AI12">
        <v>10.54</v>
      </c>
      <c r="AJ12">
        <v>8.5</v>
      </c>
    </row>
    <row r="13" spans="1:36">
      <c r="A13" t="s">
        <v>257</v>
      </c>
      <c r="B13">
        <v>1432.93</v>
      </c>
      <c r="C13">
        <v>2330.8</v>
      </c>
      <c r="D13">
        <v>974.94</v>
      </c>
      <c r="E13">
        <v>232.8</v>
      </c>
      <c r="F13">
        <v>65.27</v>
      </c>
      <c r="G13">
        <v>781.03</v>
      </c>
      <c r="H13">
        <v>2436.83</v>
      </c>
      <c r="I13">
        <v>32042.76</v>
      </c>
      <c r="J13">
        <v>98.89</v>
      </c>
      <c r="K13">
        <v>397.33</v>
      </c>
      <c r="L13">
        <v>1685.32</v>
      </c>
      <c r="M13">
        <v>2062.79</v>
      </c>
      <c r="N13">
        <v>208.06</v>
      </c>
      <c r="O13">
        <v>510.71</v>
      </c>
      <c r="P13">
        <v>72.43</v>
      </c>
      <c r="Q13">
        <v>6558.72</v>
      </c>
      <c r="R13">
        <v>121.67</v>
      </c>
      <c r="S13">
        <v>1023.7</v>
      </c>
      <c r="T13">
        <v>3631.3</v>
      </c>
      <c r="U13">
        <v>3005.89</v>
      </c>
      <c r="V13">
        <v>3625.06</v>
      </c>
      <c r="W13">
        <v>19785.88</v>
      </c>
      <c r="X13">
        <v>522.5</v>
      </c>
      <c r="Y13">
        <v>643.09</v>
      </c>
      <c r="Z13">
        <v>11745.45</v>
      </c>
      <c r="AA13">
        <v>4278.75</v>
      </c>
      <c r="AB13">
        <v>1508.46</v>
      </c>
      <c r="AC13">
        <v>839.13</v>
      </c>
      <c r="AD13">
        <v>1204.01</v>
      </c>
      <c r="AE13">
        <v>1008.51</v>
      </c>
      <c r="AF13">
        <v>222.21</v>
      </c>
      <c r="AG13">
        <v>1182.17</v>
      </c>
      <c r="AH13">
        <v>1164.78</v>
      </c>
      <c r="AI13">
        <v>417.73</v>
      </c>
      <c r="AJ13">
        <v>246.83</v>
      </c>
    </row>
    <row r="17" spans="1:36">
      <c r="A17" t="s">
        <v>258</v>
      </c>
    </row>
    <row r="18" spans="1:36">
      <c r="A18" t="s">
        <v>245</v>
      </c>
      <c r="B18" t="s">
        <v>202</v>
      </c>
      <c r="C18" t="s">
        <v>209</v>
      </c>
      <c r="D18" t="s">
        <v>214</v>
      </c>
      <c r="E18" t="s">
        <v>216</v>
      </c>
      <c r="F18" t="s">
        <v>218</v>
      </c>
      <c r="G18" t="s">
        <v>208</v>
      </c>
      <c r="H18" t="s">
        <v>213</v>
      </c>
      <c r="I18" t="s">
        <v>215</v>
      </c>
      <c r="J18" t="s">
        <v>217</v>
      </c>
      <c r="K18" t="s">
        <v>219</v>
      </c>
      <c r="L18" t="s">
        <v>220</v>
      </c>
      <c r="M18" t="s">
        <v>221</v>
      </c>
      <c r="N18" t="s">
        <v>227</v>
      </c>
      <c r="O18" t="s">
        <v>222</v>
      </c>
      <c r="P18" t="s">
        <v>246</v>
      </c>
      <c r="Q18" t="s">
        <v>223</v>
      </c>
      <c r="R18" t="s">
        <v>231</v>
      </c>
      <c r="S18" t="s">
        <v>233</v>
      </c>
      <c r="T18" t="s">
        <v>224</v>
      </c>
      <c r="U18" t="s">
        <v>225</v>
      </c>
      <c r="V18" t="s">
        <v>226</v>
      </c>
      <c r="W18" t="s">
        <v>228</v>
      </c>
      <c r="X18" t="s">
        <v>239</v>
      </c>
      <c r="Y18" t="s">
        <v>241</v>
      </c>
      <c r="Z18" t="s">
        <v>229</v>
      </c>
      <c r="AA18" t="s">
        <v>230</v>
      </c>
      <c r="AB18" t="s">
        <v>242</v>
      </c>
      <c r="AC18" t="s">
        <v>232</v>
      </c>
      <c r="AD18" t="s">
        <v>234</v>
      </c>
      <c r="AE18" t="s">
        <v>235</v>
      </c>
      <c r="AF18" t="s">
        <v>236</v>
      </c>
      <c r="AG18" t="s">
        <v>237</v>
      </c>
      <c r="AH18" t="s">
        <v>238</v>
      </c>
      <c r="AI18" t="s">
        <v>240</v>
      </c>
      <c r="AJ18" t="s">
        <v>243</v>
      </c>
    </row>
    <row r="19" spans="1:36">
      <c r="A19" t="s">
        <v>259</v>
      </c>
      <c r="B19">
        <v>251.01</v>
      </c>
      <c r="C19">
        <v>380.17</v>
      </c>
      <c r="D19">
        <v>48.01</v>
      </c>
      <c r="E19">
        <v>11.68</v>
      </c>
      <c r="F19">
        <v>8.77</v>
      </c>
      <c r="G19">
        <v>30.15</v>
      </c>
      <c r="H19">
        <v>374.38</v>
      </c>
      <c r="I19">
        <v>1102.64</v>
      </c>
      <c r="J19">
        <v>9.02</v>
      </c>
      <c r="K19">
        <v>17.05</v>
      </c>
      <c r="L19">
        <v>126.83</v>
      </c>
      <c r="M19">
        <v>94.75</v>
      </c>
      <c r="N19">
        <v>21.15</v>
      </c>
      <c r="O19">
        <v>38.71</v>
      </c>
      <c r="P19">
        <v>1.94</v>
      </c>
      <c r="Q19">
        <v>977.62</v>
      </c>
      <c r="R19">
        <v>8.86</v>
      </c>
      <c r="S19">
        <v>69.61</v>
      </c>
      <c r="T19">
        <v>150.1</v>
      </c>
      <c r="U19">
        <v>397.59</v>
      </c>
      <c r="V19">
        <v>551.53</v>
      </c>
      <c r="W19">
        <v>981.03</v>
      </c>
      <c r="X19">
        <v>23.97</v>
      </c>
      <c r="Y19">
        <v>37.54</v>
      </c>
      <c r="Z19">
        <v>761.13</v>
      </c>
      <c r="AA19">
        <v>364.29</v>
      </c>
      <c r="AB19">
        <v>136.79</v>
      </c>
      <c r="AC19">
        <v>85.96</v>
      </c>
      <c r="AD19">
        <v>108.47</v>
      </c>
      <c r="AE19">
        <v>52.18</v>
      </c>
      <c r="AF19">
        <v>17.6</v>
      </c>
      <c r="AG19">
        <v>104.64</v>
      </c>
      <c r="AH19">
        <v>99.95</v>
      </c>
      <c r="AI19">
        <v>42.48</v>
      </c>
      <c r="AJ19">
        <v>27.91</v>
      </c>
    </row>
    <row r="20" spans="1:36">
      <c r="A20" t="s">
        <v>260</v>
      </c>
      <c r="B20">
        <v>62.73</v>
      </c>
      <c r="C20">
        <v>81.77</v>
      </c>
      <c r="D20">
        <v>48.31</v>
      </c>
      <c r="E20">
        <v>7.95</v>
      </c>
      <c r="F20">
        <v>6.94</v>
      </c>
      <c r="G20">
        <v>28.56</v>
      </c>
      <c r="H20">
        <v>20.84</v>
      </c>
      <c r="I20">
        <v>2090.08</v>
      </c>
      <c r="J20">
        <v>4.86</v>
      </c>
      <c r="K20">
        <v>33.11</v>
      </c>
      <c r="L20">
        <v>75.06</v>
      </c>
      <c r="M20">
        <v>103.71</v>
      </c>
      <c r="N20">
        <v>4.74</v>
      </c>
      <c r="O20">
        <v>41.51</v>
      </c>
      <c r="P20">
        <v>1.45</v>
      </c>
      <c r="Q20">
        <v>509.64</v>
      </c>
      <c r="R20">
        <v>3.63</v>
      </c>
      <c r="S20">
        <v>33.83</v>
      </c>
      <c r="T20">
        <v>150.27</v>
      </c>
      <c r="U20">
        <v>77.09</v>
      </c>
      <c r="V20">
        <v>132.55</v>
      </c>
      <c r="W20">
        <v>766.87</v>
      </c>
      <c r="X20">
        <v>2.35</v>
      </c>
      <c r="Y20">
        <v>45.56</v>
      </c>
      <c r="Z20">
        <v>471.58</v>
      </c>
      <c r="AA20">
        <v>268.67</v>
      </c>
      <c r="AB20">
        <v>66.99</v>
      </c>
      <c r="AC20">
        <v>44.96</v>
      </c>
      <c r="AD20">
        <v>35.74</v>
      </c>
      <c r="AE20">
        <v>26</v>
      </c>
      <c r="AF20">
        <v>5.61</v>
      </c>
      <c r="AG20">
        <v>55.66</v>
      </c>
      <c r="AH20">
        <v>17.28</v>
      </c>
      <c r="AI20">
        <v>29.78</v>
      </c>
      <c r="AJ20">
        <v>16.57</v>
      </c>
    </row>
    <row r="21" spans="1:36">
      <c r="A21" t="s">
        <v>261</v>
      </c>
      <c r="B21">
        <v>313.75</v>
      </c>
      <c r="C21">
        <v>461.95</v>
      </c>
      <c r="D21">
        <v>96.32</v>
      </c>
      <c r="E21">
        <v>19.63</v>
      </c>
      <c r="F21">
        <v>15.71</v>
      </c>
      <c r="G21">
        <v>58.7</v>
      </c>
      <c r="H21">
        <v>395.22</v>
      </c>
      <c r="I21">
        <v>3192.72</v>
      </c>
      <c r="J21">
        <v>13.88</v>
      </c>
      <c r="K21">
        <v>50.16</v>
      </c>
      <c r="L21">
        <v>201.89</v>
      </c>
      <c r="M21">
        <v>198.46</v>
      </c>
      <c r="N21">
        <v>25.88</v>
      </c>
      <c r="O21">
        <v>80.22</v>
      </c>
      <c r="P21">
        <v>3.39</v>
      </c>
      <c r="Q21">
        <v>1487.26</v>
      </c>
      <c r="R21">
        <v>12.49</v>
      </c>
      <c r="S21">
        <v>103.44</v>
      </c>
      <c r="T21">
        <v>300.37</v>
      </c>
      <c r="U21">
        <v>474.67</v>
      </c>
      <c r="V21">
        <v>684.09</v>
      </c>
      <c r="W21">
        <v>1747.89</v>
      </c>
      <c r="X21">
        <v>26.32</v>
      </c>
      <c r="Y21">
        <v>83.1</v>
      </c>
      <c r="Z21">
        <v>1232.71</v>
      </c>
      <c r="AA21">
        <v>632.96</v>
      </c>
      <c r="AB21">
        <v>203.78</v>
      </c>
      <c r="AC21">
        <v>130.92</v>
      </c>
      <c r="AD21">
        <v>144.21</v>
      </c>
      <c r="AE21">
        <v>78.18</v>
      </c>
      <c r="AF21">
        <v>23.21</v>
      </c>
      <c r="AG21">
        <v>160.3</v>
      </c>
      <c r="AH21">
        <v>117.22</v>
      </c>
      <c r="AI21">
        <v>72.26</v>
      </c>
      <c r="AJ21">
        <v>44.48</v>
      </c>
    </row>
    <row r="22" spans="1:36">
      <c r="A22" t="s">
        <v>257</v>
      </c>
      <c r="B22">
        <v>1432.93</v>
      </c>
      <c r="C22">
        <v>2330.8</v>
      </c>
      <c r="D22">
        <v>974.94</v>
      </c>
      <c r="E22">
        <v>232.8</v>
      </c>
      <c r="F22">
        <v>65.27</v>
      </c>
      <c r="G22">
        <v>781.03</v>
      </c>
      <c r="H22">
        <v>2436.83</v>
      </c>
      <c r="I22">
        <v>32042.76</v>
      </c>
      <c r="J22">
        <v>98.89</v>
      </c>
      <c r="K22">
        <v>397.33</v>
      </c>
      <c r="L22">
        <v>1685.32</v>
      </c>
      <c r="M22">
        <v>2062.79</v>
      </c>
      <c r="N22">
        <v>208.06</v>
      </c>
      <c r="O22">
        <v>510.71</v>
      </c>
      <c r="P22">
        <v>72.43</v>
      </c>
      <c r="Q22">
        <v>6558.72</v>
      </c>
      <c r="R22">
        <v>121.67</v>
      </c>
      <c r="S22">
        <v>1023.7</v>
      </c>
      <c r="T22">
        <v>3631.3</v>
      </c>
      <c r="U22">
        <v>3005.89</v>
      </c>
      <c r="V22">
        <v>3625.06</v>
      </c>
      <c r="W22">
        <v>19785.88</v>
      </c>
      <c r="X22">
        <v>522.5</v>
      </c>
      <c r="Y22">
        <v>643.09</v>
      </c>
      <c r="Z22">
        <v>11745.45</v>
      </c>
      <c r="AA22">
        <v>4278.75</v>
      </c>
      <c r="AB22">
        <v>1508.46</v>
      </c>
      <c r="AC22">
        <v>839.13</v>
      </c>
      <c r="AD22">
        <v>1204.01</v>
      </c>
      <c r="AE22">
        <v>1008.51</v>
      </c>
      <c r="AF22">
        <v>222.21</v>
      </c>
      <c r="AG22">
        <v>1182.17</v>
      </c>
      <c r="AH22">
        <v>1164.78</v>
      </c>
      <c r="AI22">
        <v>417.73</v>
      </c>
      <c r="AJ22">
        <v>246.83</v>
      </c>
    </row>
    <row r="23" spans="1:36">
      <c r="A23" t="s">
        <v>262</v>
      </c>
      <c r="B23">
        <v>17.52</v>
      </c>
      <c r="C23">
        <v>16.31</v>
      </c>
      <c r="D23">
        <v>4.92</v>
      </c>
      <c r="E23">
        <v>5.02</v>
      </c>
      <c r="F23">
        <v>13.43</v>
      </c>
      <c r="G23">
        <v>3.86</v>
      </c>
      <c r="H23">
        <v>15.36</v>
      </c>
      <c r="I23">
        <v>3.44</v>
      </c>
      <c r="J23">
        <v>9.12</v>
      </c>
      <c r="K23">
        <v>4.29</v>
      </c>
      <c r="L23">
        <v>7.53</v>
      </c>
      <c r="M23">
        <v>4.59</v>
      </c>
      <c r="N23">
        <v>10.16</v>
      </c>
      <c r="O23">
        <v>7.58</v>
      </c>
      <c r="P23">
        <v>2.68</v>
      </c>
      <c r="Q23">
        <v>14.91</v>
      </c>
      <c r="R23">
        <v>7.29</v>
      </c>
      <c r="S23">
        <v>6.8</v>
      </c>
      <c r="T23">
        <v>4.13</v>
      </c>
      <c r="U23">
        <v>13.23</v>
      </c>
      <c r="V23">
        <v>15.21</v>
      </c>
      <c r="W23">
        <v>4.96</v>
      </c>
      <c r="X23">
        <v>4.59</v>
      </c>
      <c r="Y23">
        <v>5.84</v>
      </c>
      <c r="Z23">
        <v>6.48</v>
      </c>
      <c r="AA23">
        <v>8.51</v>
      </c>
      <c r="AB23">
        <v>9.07</v>
      </c>
      <c r="AC23">
        <v>10.24</v>
      </c>
      <c r="AD23">
        <v>9.01</v>
      </c>
      <c r="AE23">
        <v>5.17</v>
      </c>
      <c r="AF23">
        <v>7.92</v>
      </c>
      <c r="AG23">
        <v>8.85</v>
      </c>
      <c r="AH23">
        <v>8.58</v>
      </c>
      <c r="AI23">
        <v>10.17</v>
      </c>
      <c r="AJ23">
        <v>11.31</v>
      </c>
    </row>
    <row r="24" spans="1:36">
      <c r="A24" t="s">
        <v>263</v>
      </c>
      <c r="B24">
        <v>4.38</v>
      </c>
      <c r="C24">
        <v>3.51</v>
      </c>
      <c r="D24">
        <v>4.96</v>
      </c>
      <c r="E24">
        <v>3.42</v>
      </c>
      <c r="F24">
        <v>10.64</v>
      </c>
      <c r="G24">
        <v>3.66</v>
      </c>
      <c r="H24">
        <v>0.86</v>
      </c>
      <c r="I24">
        <v>6.52</v>
      </c>
      <c r="J24">
        <v>4.91</v>
      </c>
      <c r="K24">
        <v>8.33</v>
      </c>
      <c r="L24">
        <v>4.45</v>
      </c>
      <c r="M24">
        <v>5.03</v>
      </c>
      <c r="N24">
        <v>2.28</v>
      </c>
      <c r="O24">
        <v>8.13</v>
      </c>
      <c r="P24">
        <v>2</v>
      </c>
      <c r="Q24">
        <v>7.77</v>
      </c>
      <c r="R24">
        <v>2.98</v>
      </c>
      <c r="S24">
        <v>3.3</v>
      </c>
      <c r="T24">
        <v>4.14</v>
      </c>
      <c r="U24">
        <v>2.56</v>
      </c>
      <c r="V24">
        <v>3.66</v>
      </c>
      <c r="W24">
        <v>3.88</v>
      </c>
      <c r="X24">
        <v>0.45</v>
      </c>
      <c r="Y24">
        <v>7.08</v>
      </c>
      <c r="Z24">
        <v>4.01</v>
      </c>
      <c r="AA24">
        <v>6.28</v>
      </c>
      <c r="AB24">
        <v>4.44</v>
      </c>
      <c r="AC24">
        <v>5.36</v>
      </c>
      <c r="AD24">
        <v>2.97</v>
      </c>
      <c r="AE24">
        <v>2.58</v>
      </c>
      <c r="AF24">
        <v>2.52</v>
      </c>
      <c r="AG24">
        <v>4.71</v>
      </c>
      <c r="AH24">
        <v>1.48</v>
      </c>
      <c r="AI24">
        <v>7.13</v>
      </c>
      <c r="AJ24">
        <v>6.71</v>
      </c>
    </row>
    <row r="25" spans="1:36">
      <c r="A25" t="s">
        <v>264</v>
      </c>
      <c r="B25">
        <v>21.9</v>
      </c>
      <c r="C25">
        <v>19.82</v>
      </c>
      <c r="D25">
        <v>9.88</v>
      </c>
      <c r="E25">
        <v>8.43</v>
      </c>
      <c r="F25">
        <v>24.07</v>
      </c>
      <c r="G25">
        <v>7.52</v>
      </c>
      <c r="H25">
        <v>16.22</v>
      </c>
      <c r="I25">
        <v>9.96</v>
      </c>
      <c r="J25">
        <v>14.03</v>
      </c>
      <c r="K25">
        <v>12.62</v>
      </c>
      <c r="L25">
        <v>11.98</v>
      </c>
      <c r="M25">
        <v>9.62</v>
      </c>
      <c r="N25">
        <v>12.44</v>
      </c>
      <c r="O25">
        <v>15.71</v>
      </c>
      <c r="P25">
        <v>4.68</v>
      </c>
      <c r="Q25">
        <v>22.68</v>
      </c>
      <c r="R25">
        <v>10.27</v>
      </c>
      <c r="S25">
        <v>10.1</v>
      </c>
      <c r="T25">
        <v>8.27</v>
      </c>
      <c r="U25">
        <v>15.79</v>
      </c>
      <c r="V25">
        <v>18.87</v>
      </c>
      <c r="W25">
        <v>8.83</v>
      </c>
      <c r="X25">
        <v>5.04</v>
      </c>
      <c r="Y25">
        <v>12.92</v>
      </c>
      <c r="Z25">
        <v>10.5</v>
      </c>
      <c r="AA25">
        <v>14.79</v>
      </c>
      <c r="AB25">
        <v>13.51</v>
      </c>
      <c r="AC25">
        <v>15.6</v>
      </c>
      <c r="AD25">
        <v>11.98</v>
      </c>
      <c r="AE25">
        <v>7.75</v>
      </c>
      <c r="AF25">
        <v>10.44</v>
      </c>
      <c r="AG25">
        <v>13.56</v>
      </c>
      <c r="AH25">
        <v>10.06</v>
      </c>
      <c r="AI25">
        <v>17.3</v>
      </c>
      <c r="AJ25">
        <v>18.02</v>
      </c>
    </row>
    <row r="27" spans="1:36">
      <c r="A27" t="s">
        <v>265</v>
      </c>
      <c r="D27">
        <v>0</v>
      </c>
      <c r="E27">
        <v>12.04</v>
      </c>
      <c r="F27">
        <v>9.88</v>
      </c>
      <c r="G27">
        <v>9.83</v>
      </c>
      <c r="I27">
        <v>61.81</v>
      </c>
      <c r="J27">
        <v>2.9</v>
      </c>
      <c r="K27">
        <v>8.88</v>
      </c>
      <c r="L27">
        <v>17.41</v>
      </c>
      <c r="M27">
        <v>43.43</v>
      </c>
      <c r="N27">
        <v>0.36</v>
      </c>
      <c r="O27">
        <v>19.24</v>
      </c>
      <c r="P27">
        <v>3.41</v>
      </c>
      <c r="S27">
        <v>8.16</v>
      </c>
      <c r="W27">
        <v>50.27</v>
      </c>
      <c r="X27">
        <v>2.77</v>
      </c>
      <c r="Y27">
        <v>26.62</v>
      </c>
      <c r="Z27">
        <v>57.54</v>
      </c>
      <c r="AA27">
        <v>563.99</v>
      </c>
      <c r="AE27">
        <v>63.58</v>
      </c>
      <c r="AF27">
        <v>2.35</v>
      </c>
      <c r="AI27">
        <v>29.97</v>
      </c>
      <c r="AJ27">
        <v>3.32</v>
      </c>
    </row>
    <row r="28" spans="1:36">
      <c r="A28" t="s">
        <v>266</v>
      </c>
      <c r="D28">
        <v>0</v>
      </c>
      <c r="F28">
        <v>1.4</v>
      </c>
      <c r="G28">
        <v>0</v>
      </c>
      <c r="I28">
        <v>102.25</v>
      </c>
      <c r="J28">
        <v>2.53</v>
      </c>
      <c r="K28">
        <v>20.13</v>
      </c>
      <c r="O28">
        <v>9.94</v>
      </c>
      <c r="S28">
        <v>0.21</v>
      </c>
      <c r="W28">
        <v>83.78</v>
      </c>
      <c r="X28">
        <v>0.53</v>
      </c>
      <c r="Y28">
        <v>5.25</v>
      </c>
      <c r="Z28">
        <v>39.7</v>
      </c>
      <c r="AE28">
        <v>0.91</v>
      </c>
      <c r="AI28">
        <v>17.24</v>
      </c>
      <c r="AJ28">
        <v>1.44</v>
      </c>
    </row>
    <row r="29" spans="1:36">
      <c r="A29" t="s">
        <v>267</v>
      </c>
      <c r="D29">
        <v>0</v>
      </c>
      <c r="E29">
        <v>12.04</v>
      </c>
      <c r="F29">
        <v>11.28</v>
      </c>
      <c r="G29">
        <v>9.83</v>
      </c>
      <c r="I29">
        <v>164.05</v>
      </c>
      <c r="J29">
        <v>5.43</v>
      </c>
      <c r="K29">
        <v>29.01</v>
      </c>
      <c r="L29">
        <v>17.41</v>
      </c>
      <c r="M29">
        <v>43.43</v>
      </c>
      <c r="N29">
        <v>0.36</v>
      </c>
      <c r="O29">
        <v>29.18</v>
      </c>
      <c r="P29">
        <v>3.41</v>
      </c>
      <c r="S29">
        <v>8.38</v>
      </c>
      <c r="W29">
        <v>134.05</v>
      </c>
      <c r="X29">
        <v>3.31</v>
      </c>
      <c r="Y29">
        <v>31.88</v>
      </c>
      <c r="Z29">
        <v>97.23</v>
      </c>
      <c r="AA29">
        <v>563.99</v>
      </c>
      <c r="AE29">
        <v>64.49</v>
      </c>
      <c r="AF29">
        <v>2.35</v>
      </c>
      <c r="AI29">
        <v>47.21</v>
      </c>
      <c r="AJ29">
        <v>4.75</v>
      </c>
    </row>
    <row r="30" spans="1:36">
      <c r="A30" t="s">
        <v>268</v>
      </c>
      <c r="B30">
        <v>3.14</v>
      </c>
      <c r="C30">
        <v>0.39</v>
      </c>
      <c r="D30">
        <v>0</v>
      </c>
      <c r="E30">
        <v>82.28</v>
      </c>
      <c r="F30">
        <v>80.74</v>
      </c>
      <c r="G30">
        <v>95.4</v>
      </c>
      <c r="H30">
        <v>4.04</v>
      </c>
      <c r="I30">
        <v>8329.62</v>
      </c>
      <c r="J30">
        <v>23.36</v>
      </c>
      <c r="K30">
        <v>137.38</v>
      </c>
      <c r="L30">
        <v>178.46</v>
      </c>
      <c r="M30">
        <v>428.91</v>
      </c>
      <c r="N30">
        <v>1.55</v>
      </c>
      <c r="O30">
        <v>129.46</v>
      </c>
      <c r="P30">
        <v>35.81</v>
      </c>
      <c r="S30">
        <v>85.74</v>
      </c>
      <c r="T30">
        <v>21.54</v>
      </c>
      <c r="V30">
        <v>0</v>
      </c>
      <c r="W30">
        <v>443.9</v>
      </c>
      <c r="X30">
        <v>13.74</v>
      </c>
      <c r="Y30">
        <v>285.36</v>
      </c>
      <c r="Z30">
        <v>966.43</v>
      </c>
      <c r="AA30">
        <v>5742.94</v>
      </c>
      <c r="AD30">
        <v>11.54</v>
      </c>
      <c r="AE30">
        <v>465.2</v>
      </c>
      <c r="AF30">
        <v>24</v>
      </c>
      <c r="AG30">
        <v>60.29</v>
      </c>
      <c r="AH30">
        <v>64.91</v>
      </c>
      <c r="AI30">
        <v>270.13</v>
      </c>
      <c r="AJ30">
        <v>39.25</v>
      </c>
    </row>
    <row r="31" spans="1:36">
      <c r="A31" t="s">
        <v>269</v>
      </c>
      <c r="E31">
        <v>14.63</v>
      </c>
      <c r="F31">
        <v>13.98</v>
      </c>
      <c r="G31">
        <v>10.31</v>
      </c>
      <c r="I31">
        <v>1.97</v>
      </c>
      <c r="J31">
        <v>23.25</v>
      </c>
      <c r="K31">
        <v>21.12</v>
      </c>
      <c r="L31">
        <v>9.76</v>
      </c>
      <c r="M31">
        <v>10.13</v>
      </c>
      <c r="N31">
        <v>23.32</v>
      </c>
      <c r="O31">
        <v>22.54</v>
      </c>
      <c r="P31">
        <v>9.51</v>
      </c>
      <c r="S31">
        <v>9.77</v>
      </c>
      <c r="W31">
        <v>30.2</v>
      </c>
      <c r="X31">
        <v>24.09</v>
      </c>
      <c r="Y31">
        <v>11.17</v>
      </c>
      <c r="Z31">
        <v>10.06</v>
      </c>
      <c r="AA31">
        <v>9.82</v>
      </c>
      <c r="AE31">
        <v>13.86</v>
      </c>
      <c r="AF31">
        <v>9.79</v>
      </c>
      <c r="AI31">
        <v>17.48</v>
      </c>
      <c r="AJ31">
        <v>12.11</v>
      </c>
    </row>
    <row r="36" ht="17.75" spans="1:40">
      <c r="A36" s="22" t="s">
        <v>270</v>
      </c>
    </row>
    <row r="37" ht="16" spans="1:40">
      <c r="A37" s="23" t="s">
        <v>207</v>
      </c>
      <c r="B37" s="23" t="s">
        <v>271</v>
      </c>
      <c r="C37" s="23" t="str">
        <f t="shared" ref="C37:AK37" si="0">B18</f>
        <v>Africa_North</v>
      </c>
      <c r="D37" s="23" t="str">
        <f t="shared" si="0"/>
        <v>Africa_Other</v>
      </c>
      <c r="E37" s="23" t="str">
        <f t="shared" si="0"/>
        <v>Australia</v>
      </c>
      <c r="F37" s="23" t="str">
        <f t="shared" si="0"/>
        <v>Austria</v>
      </c>
      <c r="G37" s="23" t="str">
        <f t="shared" si="0"/>
        <v>Baltics</v>
      </c>
      <c r="H37" s="23" t="str">
        <f t="shared" si="0"/>
        <v>BeNeLux</v>
      </c>
      <c r="I37" s="23" t="str">
        <f t="shared" si="0"/>
        <v>Brazil</v>
      </c>
      <c r="J37" s="23" t="str">
        <f t="shared" si="0"/>
        <v>China</v>
      </c>
      <c r="K37" s="23" t="str">
        <f t="shared" si="0"/>
        <v>CroSloven</v>
      </c>
      <c r="L37" s="23" t="str">
        <f t="shared" si="0"/>
        <v>CzechSlovak</v>
      </c>
      <c r="M37" s="23" t="str">
        <f t="shared" si="0"/>
        <v>France</v>
      </c>
      <c r="N37" s="23" t="str">
        <f t="shared" si="0"/>
        <v>Germany</v>
      </c>
      <c r="O37" s="23" t="str">
        <f t="shared" si="0"/>
        <v>GreeceCyp</v>
      </c>
      <c r="P37" s="23" t="str">
        <f t="shared" si="0"/>
        <v>HunRomBul</v>
      </c>
      <c r="Q37" s="23" t="str">
        <f t="shared" si="0"/>
        <v>Iceland</v>
      </c>
      <c r="R37" s="23" t="str">
        <f t="shared" si="0"/>
        <v>India</v>
      </c>
      <c r="S37" s="23" t="str">
        <f t="shared" si="0"/>
        <v>Ireland</v>
      </c>
      <c r="T37" s="23" t="str">
        <f t="shared" si="0"/>
        <v>ItalyMal</v>
      </c>
      <c r="U37" s="23" t="str">
        <f t="shared" si="0"/>
        <v>Japan</v>
      </c>
      <c r="V37" s="23" t="str">
        <f t="shared" si="0"/>
        <v>LatAm</v>
      </c>
      <c r="W37" s="23" t="str">
        <f t="shared" si="0"/>
        <v>MidEast</v>
      </c>
      <c r="X37" s="23" t="str">
        <f t="shared" si="0"/>
        <v>NorthAm</v>
      </c>
      <c r="Y37" s="23" t="str">
        <f t="shared" si="0"/>
        <v>Norway</v>
      </c>
      <c r="Z37" s="23" t="str">
        <f t="shared" si="0"/>
        <v>Poland</v>
      </c>
      <c r="AA37" s="23" t="str">
        <f t="shared" si="0"/>
        <v>ROW</v>
      </c>
      <c r="AB37" s="23" t="str">
        <f t="shared" si="0"/>
        <v>Russia</v>
      </c>
      <c r="AC37" s="23" t="str">
        <f t="shared" si="0"/>
        <v>SaudiArabia</v>
      </c>
      <c r="AD37" s="23" t="str">
        <f t="shared" si="0"/>
        <v>SouthAfrica</v>
      </c>
      <c r="AE37" s="23" t="str">
        <f t="shared" si="0"/>
        <v>SpainPor</v>
      </c>
      <c r="AF37" s="23" t="str">
        <f t="shared" si="0"/>
        <v>SweFinDen</v>
      </c>
      <c r="AG37" s="23" t="str">
        <f t="shared" si="0"/>
        <v>Switzerland</v>
      </c>
      <c r="AH37" s="23" t="str">
        <f t="shared" si="0"/>
        <v>Turkey</v>
      </c>
      <c r="AI37" s="23" t="str">
        <f t="shared" si="0"/>
        <v>UK</v>
      </c>
      <c r="AJ37" s="23" t="str">
        <f t="shared" si="0"/>
        <v>Ukraine</v>
      </c>
      <c r="AK37" s="23" t="str">
        <f t="shared" si="0"/>
        <v>WestBalkans</v>
      </c>
      <c r="AL37" s="23" t="s">
        <v>34</v>
      </c>
      <c r="AM37" s="23" t="s">
        <v>272</v>
      </c>
      <c r="AN37" s="23" t="s">
        <v>13</v>
      </c>
    </row>
    <row r="38" spans="1:40">
      <c r="A38" t="s">
        <v>273</v>
      </c>
      <c r="B38">
        <v>0.5</v>
      </c>
      <c r="C38" t="str">
        <f>IF(B9&gt;0,B9,"")</f>
        <v/>
      </c>
      <c r="D38" t="str">
        <f t="shared" ref="D38:S39" si="1">IF(C9&gt;0,C9,"")</f>
        <v/>
      </c>
      <c r="E38" t="str">
        <f t="shared" si="1"/>
        <v/>
      </c>
      <c r="F38">
        <f t="shared" si="1"/>
        <v>1.72</v>
      </c>
      <c r="G38">
        <f t="shared" si="1"/>
        <v>2.32</v>
      </c>
      <c r="H38">
        <f t="shared" si="1"/>
        <v>0.63</v>
      </c>
      <c r="I38" t="str">
        <f t="shared" si="1"/>
        <v/>
      </c>
      <c r="J38">
        <f t="shared" si="1"/>
        <v>0.91</v>
      </c>
      <c r="K38">
        <f t="shared" si="1"/>
        <v>0.68</v>
      </c>
      <c r="L38">
        <f t="shared" si="1"/>
        <v>2.1</v>
      </c>
      <c r="M38">
        <f t="shared" si="1"/>
        <v>1.71</v>
      </c>
      <c r="N38">
        <f t="shared" si="1"/>
        <v>1.1</v>
      </c>
      <c r="O38">
        <f t="shared" si="1"/>
        <v>0.1</v>
      </c>
      <c r="P38">
        <f t="shared" si="1"/>
        <v>1.26</v>
      </c>
      <c r="Q38">
        <f t="shared" si="1"/>
        <v>0.17</v>
      </c>
      <c r="R38" t="str">
        <f t="shared" si="1"/>
        <v/>
      </c>
      <c r="S38" t="str">
        <f t="shared" si="1"/>
        <v/>
      </c>
      <c r="T38">
        <f t="shared" ref="T38:AI39" si="2">IF(S9&gt;0,S9,"")</f>
        <v>0.24</v>
      </c>
      <c r="U38" t="str">
        <f t="shared" si="2"/>
        <v/>
      </c>
      <c r="V38" t="str">
        <f t="shared" si="2"/>
        <v/>
      </c>
      <c r="W38" t="str">
        <f t="shared" si="2"/>
        <v/>
      </c>
      <c r="X38">
        <f t="shared" si="2"/>
        <v>0.81</v>
      </c>
      <c r="Y38">
        <f t="shared" si="2"/>
        <v>4.53</v>
      </c>
      <c r="Z38">
        <f t="shared" si="2"/>
        <v>0.35</v>
      </c>
      <c r="AA38">
        <f t="shared" si="2"/>
        <v>0.56</v>
      </c>
      <c r="AB38">
        <f t="shared" si="2"/>
        <v>1.11</v>
      </c>
      <c r="AC38" t="str">
        <f t="shared" si="2"/>
        <v/>
      </c>
      <c r="AD38" t="str">
        <f t="shared" si="2"/>
        <v/>
      </c>
      <c r="AE38">
        <f t="shared" si="2"/>
        <v>0.05</v>
      </c>
      <c r="AF38">
        <f t="shared" si="2"/>
        <v>2.29</v>
      </c>
      <c r="AG38">
        <f t="shared" si="2"/>
        <v>2.28</v>
      </c>
      <c r="AH38">
        <f t="shared" si="2"/>
        <v>1.36</v>
      </c>
      <c r="AI38" t="str">
        <f t="shared" si="2"/>
        <v/>
      </c>
      <c r="AJ38">
        <f t="shared" ref="AJ38:AK39" si="3">IF(AI9&gt;0,AI9,"")</f>
        <v>1.49</v>
      </c>
      <c r="AK38">
        <f t="shared" si="3"/>
        <v>0.33</v>
      </c>
    </row>
    <row r="39" spans="1:40">
      <c r="A39" t="s">
        <v>273</v>
      </c>
      <c r="B39">
        <v>0.5</v>
      </c>
      <c r="C39" t="str">
        <f>IF(B10&gt;0,B10,"")</f>
        <v/>
      </c>
      <c r="D39" t="str">
        <f t="shared" si="1"/>
        <v/>
      </c>
      <c r="E39" t="str">
        <f t="shared" si="1"/>
        <v/>
      </c>
      <c r="F39">
        <f t="shared" si="1"/>
        <v>0.6</v>
      </c>
      <c r="G39">
        <f t="shared" si="1"/>
        <v>0.44</v>
      </c>
      <c r="H39">
        <f t="shared" si="1"/>
        <v>0.33</v>
      </c>
      <c r="I39" t="str">
        <f t="shared" si="1"/>
        <v/>
      </c>
      <c r="J39" t="str">
        <f t="shared" si="1"/>
        <v/>
      </c>
      <c r="K39">
        <f t="shared" si="1"/>
        <v>0.04</v>
      </c>
      <c r="L39">
        <f t="shared" si="1"/>
        <v>0.26</v>
      </c>
      <c r="M39">
        <f t="shared" si="1"/>
        <v>0.69</v>
      </c>
      <c r="N39" t="str">
        <f t="shared" si="1"/>
        <v/>
      </c>
      <c r="O39">
        <f t="shared" si="1"/>
        <v>0.03</v>
      </c>
      <c r="P39">
        <f t="shared" si="1"/>
        <v>0.08</v>
      </c>
      <c r="Q39" t="str">
        <f t="shared" si="1"/>
        <v/>
      </c>
      <c r="R39" t="str">
        <f t="shared" si="1"/>
        <v/>
      </c>
      <c r="S39" t="str">
        <f t="shared" si="1"/>
        <v/>
      </c>
      <c r="T39">
        <f t="shared" si="2"/>
        <v>0.1</v>
      </c>
      <c r="U39" t="str">
        <f t="shared" si="2"/>
        <v/>
      </c>
      <c r="V39" t="str">
        <f t="shared" si="2"/>
        <v/>
      </c>
      <c r="W39" t="str">
        <f t="shared" si="2"/>
        <v/>
      </c>
      <c r="X39" t="str">
        <f t="shared" si="2"/>
        <v/>
      </c>
      <c r="Y39" t="str">
        <f t="shared" si="2"/>
        <v/>
      </c>
      <c r="Z39">
        <f t="shared" si="2"/>
        <v>0.35</v>
      </c>
      <c r="AA39">
        <f t="shared" si="2"/>
        <v>1.3</v>
      </c>
      <c r="AB39">
        <f t="shared" si="2"/>
        <v>2.4</v>
      </c>
      <c r="AC39" t="str">
        <f t="shared" si="2"/>
        <v/>
      </c>
      <c r="AD39" t="str">
        <f t="shared" si="2"/>
        <v/>
      </c>
      <c r="AE39">
        <f t="shared" si="2"/>
        <v>0.11</v>
      </c>
      <c r="AF39">
        <f t="shared" si="2"/>
        <v>0.86</v>
      </c>
      <c r="AG39">
        <f t="shared" si="2"/>
        <v>1.37</v>
      </c>
      <c r="AH39">
        <f t="shared" si="2"/>
        <v>0.69</v>
      </c>
      <c r="AI39" t="str">
        <f t="shared" si="2"/>
        <v/>
      </c>
      <c r="AJ39">
        <f t="shared" si="3"/>
        <v>4.83</v>
      </c>
      <c r="AK39">
        <f t="shared" si="3"/>
        <v>3.52</v>
      </c>
      <c r="AL39" t="s">
        <v>274</v>
      </c>
    </row>
    <row r="40" spans="1:40">
      <c r="A40" t="s">
        <v>32</v>
      </c>
    </row>
    <row r="41" spans="1:40">
      <c r="A41" t="s">
        <v>275</v>
      </c>
      <c r="C41" s="24">
        <f>1-B25/100</f>
        <v>0.781</v>
      </c>
      <c r="D41" s="24">
        <f t="shared" ref="D41:AK41" si="4">1-C25/100</f>
        <v>0.8018</v>
      </c>
      <c r="E41" s="24">
        <f t="shared" si="4"/>
        <v>0.9012</v>
      </c>
      <c r="F41" s="24">
        <f t="shared" si="4"/>
        <v>0.9157</v>
      </c>
      <c r="G41" s="24">
        <f t="shared" si="4"/>
        <v>0.7593</v>
      </c>
      <c r="H41" s="24">
        <f t="shared" si="4"/>
        <v>0.9248</v>
      </c>
      <c r="I41" s="24">
        <f t="shared" si="4"/>
        <v>0.8378</v>
      </c>
      <c r="J41" s="24">
        <f t="shared" si="4"/>
        <v>0.9004</v>
      </c>
      <c r="K41" s="24">
        <f t="shared" si="4"/>
        <v>0.8597</v>
      </c>
      <c r="L41" s="24">
        <f t="shared" si="4"/>
        <v>0.8738</v>
      </c>
      <c r="M41" s="24">
        <f t="shared" si="4"/>
        <v>0.8802</v>
      </c>
      <c r="N41" s="24">
        <f t="shared" si="4"/>
        <v>0.9038</v>
      </c>
      <c r="O41" s="24">
        <f t="shared" si="4"/>
        <v>0.8756</v>
      </c>
      <c r="P41" s="24">
        <f t="shared" si="4"/>
        <v>0.8429</v>
      </c>
      <c r="Q41" s="24">
        <f t="shared" si="4"/>
        <v>0.9532</v>
      </c>
      <c r="R41" s="24">
        <f t="shared" si="4"/>
        <v>0.7732</v>
      </c>
      <c r="S41" s="24">
        <f t="shared" si="4"/>
        <v>0.8973</v>
      </c>
      <c r="T41" s="24">
        <f t="shared" si="4"/>
        <v>0.899</v>
      </c>
      <c r="U41" s="24">
        <f t="shared" si="4"/>
        <v>0.9173</v>
      </c>
      <c r="V41" s="24">
        <f t="shared" si="4"/>
        <v>0.8421</v>
      </c>
      <c r="W41" s="24">
        <f t="shared" si="4"/>
        <v>0.8113</v>
      </c>
      <c r="X41" s="24">
        <f t="shared" si="4"/>
        <v>0.9117</v>
      </c>
      <c r="Y41" s="24">
        <f t="shared" si="4"/>
        <v>0.9496</v>
      </c>
      <c r="Z41" s="24">
        <f t="shared" si="4"/>
        <v>0.8708</v>
      </c>
      <c r="AA41" s="24">
        <f t="shared" si="4"/>
        <v>0.895</v>
      </c>
      <c r="AB41" s="24">
        <f t="shared" si="4"/>
        <v>0.8521</v>
      </c>
      <c r="AC41" s="24">
        <f t="shared" si="4"/>
        <v>0.8649</v>
      </c>
      <c r="AD41" s="24">
        <f t="shared" si="4"/>
        <v>0.844</v>
      </c>
      <c r="AE41" s="24">
        <f t="shared" si="4"/>
        <v>0.8802</v>
      </c>
      <c r="AF41" s="24">
        <f t="shared" si="4"/>
        <v>0.9225</v>
      </c>
      <c r="AG41" s="24">
        <f t="shared" si="4"/>
        <v>0.8956</v>
      </c>
      <c r="AH41" s="24">
        <f t="shared" si="4"/>
        <v>0.8644</v>
      </c>
      <c r="AI41" s="24">
        <f t="shared" si="4"/>
        <v>0.8994</v>
      </c>
      <c r="AJ41" s="24">
        <f t="shared" si="4"/>
        <v>0.827</v>
      </c>
      <c r="AK41" s="24">
        <f t="shared" si="4"/>
        <v>0.8198</v>
      </c>
      <c r="AM41" t="s">
        <v>10</v>
      </c>
      <c r="AN41">
        <v>2020</v>
      </c>
    </row>
    <row r="42" spans="1:40">
      <c r="A42" t="s">
        <v>275</v>
      </c>
      <c r="C42" s="14">
        <f t="shared" ref="C42:AK42" si="5">MAX($C$41:$AL$41)</f>
        <v>0.9532</v>
      </c>
      <c r="D42" s="14">
        <f t="shared" si="5"/>
        <v>0.9532</v>
      </c>
      <c r="E42" s="14">
        <f t="shared" si="5"/>
        <v>0.9532</v>
      </c>
      <c r="F42" s="14">
        <f t="shared" si="5"/>
        <v>0.9532</v>
      </c>
      <c r="G42" s="14">
        <f t="shared" si="5"/>
        <v>0.9532</v>
      </c>
      <c r="H42" s="14">
        <f t="shared" si="5"/>
        <v>0.9532</v>
      </c>
      <c r="I42" s="14">
        <f t="shared" si="5"/>
        <v>0.9532</v>
      </c>
      <c r="J42" s="14">
        <f t="shared" si="5"/>
        <v>0.9532</v>
      </c>
      <c r="K42" s="14">
        <f t="shared" si="5"/>
        <v>0.9532</v>
      </c>
      <c r="L42" s="14">
        <f t="shared" si="5"/>
        <v>0.9532</v>
      </c>
      <c r="M42" s="14">
        <f t="shared" si="5"/>
        <v>0.9532</v>
      </c>
      <c r="N42" s="14">
        <f t="shared" si="5"/>
        <v>0.9532</v>
      </c>
      <c r="O42" s="14">
        <f t="shared" si="5"/>
        <v>0.9532</v>
      </c>
      <c r="P42" s="14">
        <f t="shared" si="5"/>
        <v>0.9532</v>
      </c>
      <c r="Q42" s="14">
        <f t="shared" si="5"/>
        <v>0.9532</v>
      </c>
      <c r="R42" s="14">
        <f t="shared" si="5"/>
        <v>0.9532</v>
      </c>
      <c r="S42" s="14">
        <f t="shared" si="5"/>
        <v>0.9532</v>
      </c>
      <c r="T42" s="14">
        <f t="shared" si="5"/>
        <v>0.9532</v>
      </c>
      <c r="U42" s="14">
        <f t="shared" si="5"/>
        <v>0.9532</v>
      </c>
      <c r="V42" s="14">
        <f t="shared" si="5"/>
        <v>0.9532</v>
      </c>
      <c r="W42" s="14">
        <f t="shared" si="5"/>
        <v>0.9532</v>
      </c>
      <c r="X42" s="14">
        <f t="shared" si="5"/>
        <v>0.9532</v>
      </c>
      <c r="Y42" s="14">
        <f t="shared" si="5"/>
        <v>0.9532</v>
      </c>
      <c r="Z42" s="14">
        <f t="shared" si="5"/>
        <v>0.9532</v>
      </c>
      <c r="AA42" s="14">
        <f t="shared" si="5"/>
        <v>0.9532</v>
      </c>
      <c r="AB42" s="14">
        <f t="shared" si="5"/>
        <v>0.9532</v>
      </c>
      <c r="AC42" s="14">
        <f t="shared" si="5"/>
        <v>0.9532</v>
      </c>
      <c r="AD42" s="14">
        <f t="shared" si="5"/>
        <v>0.9532</v>
      </c>
      <c r="AE42" s="14">
        <f t="shared" si="5"/>
        <v>0.9532</v>
      </c>
      <c r="AF42" s="14">
        <f t="shared" si="5"/>
        <v>0.9532</v>
      </c>
      <c r="AG42" s="14">
        <f t="shared" si="5"/>
        <v>0.9532</v>
      </c>
      <c r="AH42" s="14">
        <f t="shared" si="5"/>
        <v>0.9532</v>
      </c>
      <c r="AI42" s="14">
        <f t="shared" si="5"/>
        <v>0.9532</v>
      </c>
      <c r="AJ42" s="14">
        <f t="shared" si="5"/>
        <v>0.9532</v>
      </c>
      <c r="AK42" s="14">
        <f t="shared" si="5"/>
        <v>0.9532</v>
      </c>
      <c r="AM42" t="s">
        <v>10</v>
      </c>
      <c r="AN42">
        <v>2070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2"/>
  <sheetViews>
    <sheetView zoomScale="32" zoomScaleNormal="32" workbookViewId="0">
      <selection activeCell="A2" sqref="A2"/>
    </sheetView>
  </sheetViews>
  <sheetFormatPr defaultColWidth="8.52727272727273" defaultRowHeight="14.5"/>
  <cols>
    <col min="2" max="2" width="24.8636363636364" customWidth="1"/>
    <col min="3" max="3" width="8.52727272727273" customWidth="1"/>
    <col min="4" max="4" width="8.66363636363636" customWidth="1"/>
    <col min="5" max="5" width="10.8636363636364" customWidth="1"/>
    <col min="6" max="7" width="10.8" customWidth="1"/>
    <col min="8" max="8" width="10.3363636363636" customWidth="1"/>
    <col min="9" max="10" width="7.86363636363636" customWidth="1"/>
    <col min="11" max="11" width="7.46363636363636" customWidth="1"/>
    <col min="12" max="12" width="7.8" customWidth="1"/>
    <col min="13" max="13" width="9.8" customWidth="1"/>
    <col min="14" max="14" width="7.13636363636364" customWidth="1"/>
    <col min="15" max="15" width="5.8" customWidth="1"/>
    <col min="16" max="16" width="6.52727272727273" customWidth="1"/>
    <col min="17" max="18" width="5.8" customWidth="1"/>
    <col min="19" max="19" width="7.2" customWidth="1"/>
    <col min="20" max="20" width="6.8" customWidth="1"/>
    <col min="21" max="21" width="7.86363636363636" customWidth="1"/>
    <col min="22" max="22" width="5.8" customWidth="1"/>
    <col min="23" max="23" width="8.2" customWidth="1"/>
    <col min="24" max="25" width="5.8" customWidth="1"/>
    <col min="26" max="26" width="7.8" customWidth="1"/>
    <col min="27" max="27" width="6.46363636363636" customWidth="1"/>
    <col min="28" max="28" width="7.13636363636364" customWidth="1"/>
    <col min="29" max="29" width="10.3363636363636" customWidth="1"/>
    <col min="30" max="30" width="5.8" customWidth="1"/>
    <col min="31" max="31" width="9.2" customWidth="1"/>
    <col min="32" max="33" width="5.8" customWidth="1"/>
    <col min="34" max="34" width="10.1363636363636" customWidth="1"/>
    <col min="35" max="35" width="9.86363636363636" customWidth="1"/>
    <col min="36" max="36" width="6.46363636363636" customWidth="1"/>
    <col min="37" max="37" width="7.46363636363636" customWidth="1"/>
    <col min="38" max="39" width="5.8" customWidth="1"/>
  </cols>
  <sheetData>
    <row r="1" spans="2:39">
      <c r="C1" t="s">
        <v>276</v>
      </c>
      <c r="D1" t="s">
        <v>277</v>
      </c>
      <c r="E1" t="s">
        <v>202</v>
      </c>
      <c r="F1" t="s">
        <v>209</v>
      </c>
      <c r="G1" t="s">
        <v>214</v>
      </c>
      <c r="H1" t="s">
        <v>216</v>
      </c>
      <c r="I1" t="s">
        <v>218</v>
      </c>
      <c r="J1" t="s">
        <v>208</v>
      </c>
      <c r="K1" t="s">
        <v>213</v>
      </c>
      <c r="L1" t="s">
        <v>215</v>
      </c>
      <c r="M1" t="s">
        <v>217</v>
      </c>
      <c r="N1" t="s">
        <v>219</v>
      </c>
      <c r="O1" t="s">
        <v>220</v>
      </c>
      <c r="P1" t="s">
        <v>221</v>
      </c>
      <c r="Q1" t="s">
        <v>227</v>
      </c>
      <c r="R1" t="s">
        <v>222</v>
      </c>
      <c r="S1" t="s">
        <v>246</v>
      </c>
      <c r="T1" t="s">
        <v>223</v>
      </c>
      <c r="U1" t="s">
        <v>231</v>
      </c>
      <c r="V1" t="s">
        <v>233</v>
      </c>
      <c r="W1" t="s">
        <v>224</v>
      </c>
      <c r="X1" t="s">
        <v>225</v>
      </c>
      <c r="Y1" t="s">
        <v>226</v>
      </c>
      <c r="Z1" t="s">
        <v>228</v>
      </c>
      <c r="AA1" t="s">
        <v>239</v>
      </c>
      <c r="AB1" t="s">
        <v>241</v>
      </c>
      <c r="AC1" t="s">
        <v>229</v>
      </c>
      <c r="AD1" t="s">
        <v>230</v>
      </c>
      <c r="AE1" t="s">
        <v>242</v>
      </c>
      <c r="AF1" t="s">
        <v>232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240</v>
      </c>
      <c r="AM1" t="s">
        <v>243</v>
      </c>
    </row>
    <row r="2" spans="2:39">
      <c r="B2" t="s">
        <v>278</v>
      </c>
      <c r="C2" t="s">
        <v>279</v>
      </c>
      <c r="D2" t="s">
        <v>280</v>
      </c>
      <c r="E2">
        <v>0.033</v>
      </c>
      <c r="F2">
        <v>0.266</v>
      </c>
      <c r="G2">
        <v>0.406</v>
      </c>
      <c r="H2">
        <v>0.429</v>
      </c>
      <c r="I2">
        <v>0.556</v>
      </c>
      <c r="J2">
        <v>0.95</v>
      </c>
      <c r="K2">
        <v>0.363</v>
      </c>
      <c r="L2">
        <v>0.95</v>
      </c>
      <c r="M2">
        <v>0.588</v>
      </c>
      <c r="N2">
        <v>0.702</v>
      </c>
      <c r="O2">
        <v>0.695</v>
      </c>
      <c r="P2">
        <v>0.589</v>
      </c>
      <c r="Q2">
        <v>0.514</v>
      </c>
      <c r="R2">
        <v>0.677</v>
      </c>
      <c r="T2">
        <v>0.407</v>
      </c>
      <c r="U2">
        <v>0.95</v>
      </c>
      <c r="V2">
        <v>0.624</v>
      </c>
      <c r="W2">
        <v>0.896</v>
      </c>
      <c r="X2">
        <v>0.462</v>
      </c>
      <c r="Y2">
        <v>0.95</v>
      </c>
      <c r="Z2">
        <v>0.547</v>
      </c>
      <c r="AA2">
        <v>0.913</v>
      </c>
      <c r="AB2">
        <v>0.78</v>
      </c>
      <c r="AC2">
        <v>0.564</v>
      </c>
      <c r="AD2">
        <v>0.071</v>
      </c>
      <c r="AF2">
        <v>0.18</v>
      </c>
      <c r="AG2">
        <v>0.604</v>
      </c>
      <c r="AH2">
        <v>0.385</v>
      </c>
      <c r="AI2">
        <v>0.95</v>
      </c>
      <c r="AJ2">
        <v>0.481</v>
      </c>
      <c r="AK2">
        <v>0.579</v>
      </c>
      <c r="AL2">
        <v>0.171</v>
      </c>
      <c r="AM2">
        <v>0.639</v>
      </c>
    </row>
    <row r="3" spans="2:39">
      <c r="B3" t="s">
        <v>281</v>
      </c>
      <c r="C3" t="s">
        <v>282</v>
      </c>
      <c r="D3" t="s">
        <v>280</v>
      </c>
      <c r="E3">
        <v>0.733</v>
      </c>
      <c r="F3">
        <v>0</v>
      </c>
      <c r="G3">
        <v>0.627</v>
      </c>
      <c r="H3">
        <v>0.95</v>
      </c>
      <c r="J3">
        <v>0.278</v>
      </c>
      <c r="K3">
        <v>0.509</v>
      </c>
      <c r="L3">
        <v>0.576</v>
      </c>
      <c r="M3">
        <v>0.368</v>
      </c>
      <c r="N3">
        <v>0.457</v>
      </c>
      <c r="O3">
        <v>0.098</v>
      </c>
      <c r="P3">
        <v>0.382</v>
      </c>
      <c r="Q3">
        <v>0.187</v>
      </c>
      <c r="R3">
        <v>0.277</v>
      </c>
      <c r="T3">
        <v>0.707</v>
      </c>
      <c r="U3">
        <v>0.132</v>
      </c>
      <c r="V3">
        <v>0.257</v>
      </c>
      <c r="W3">
        <v>0.674</v>
      </c>
      <c r="X3">
        <v>0.498</v>
      </c>
      <c r="Y3">
        <v>0.95</v>
      </c>
      <c r="Z3">
        <v>0.395</v>
      </c>
      <c r="AA3">
        <v>0.95</v>
      </c>
      <c r="AB3">
        <v>0.412</v>
      </c>
      <c r="AC3">
        <v>0.565</v>
      </c>
      <c r="AD3">
        <v>0.637</v>
      </c>
      <c r="AF3">
        <v>0.474</v>
      </c>
      <c r="AG3">
        <v>0.151</v>
      </c>
      <c r="AH3">
        <v>0.166</v>
      </c>
      <c r="AJ3">
        <v>0.646</v>
      </c>
      <c r="AK3">
        <v>0.184</v>
      </c>
      <c r="AL3">
        <v>0</v>
      </c>
      <c r="AM3">
        <v>0.59</v>
      </c>
    </row>
    <row r="4" spans="2:39">
      <c r="B4" t="s">
        <v>283</v>
      </c>
      <c r="C4" t="s">
        <v>284</v>
      </c>
      <c r="D4" t="s">
        <v>280</v>
      </c>
      <c r="E4">
        <v>0.387</v>
      </c>
      <c r="F4">
        <v>0.327</v>
      </c>
      <c r="G4">
        <v>0.197</v>
      </c>
      <c r="H4">
        <v>0.158</v>
      </c>
      <c r="I4">
        <v>0.077</v>
      </c>
      <c r="J4">
        <v>0.312</v>
      </c>
      <c r="K4">
        <v>0.232</v>
      </c>
      <c r="L4">
        <v>0.259</v>
      </c>
      <c r="M4">
        <v>0.688</v>
      </c>
      <c r="N4">
        <v>0.145</v>
      </c>
      <c r="O4">
        <v>0.194</v>
      </c>
      <c r="P4">
        <v>0.261</v>
      </c>
      <c r="Q4">
        <v>0.283</v>
      </c>
      <c r="R4">
        <v>0.199</v>
      </c>
      <c r="T4">
        <v>0.185</v>
      </c>
      <c r="U4">
        <v>0.411</v>
      </c>
      <c r="V4">
        <v>0.238</v>
      </c>
      <c r="W4">
        <v>0.465</v>
      </c>
      <c r="X4">
        <v>0.4</v>
      </c>
      <c r="Y4">
        <v>0.437</v>
      </c>
      <c r="Z4">
        <v>0.393</v>
      </c>
      <c r="AA4">
        <v>0.263</v>
      </c>
      <c r="AB4">
        <v>0.482</v>
      </c>
      <c r="AC4">
        <v>0.457</v>
      </c>
      <c r="AD4">
        <v>0.537</v>
      </c>
      <c r="AE4">
        <v>0.432</v>
      </c>
      <c r="AF4">
        <v>0</v>
      </c>
      <c r="AG4">
        <v>0.269</v>
      </c>
      <c r="AH4">
        <v>0.048</v>
      </c>
      <c r="AI4">
        <v>0.248</v>
      </c>
      <c r="AJ4">
        <v>0.275</v>
      </c>
      <c r="AK4">
        <v>0.301</v>
      </c>
      <c r="AL4">
        <v>0.495</v>
      </c>
      <c r="AM4">
        <v>0.262</v>
      </c>
    </row>
    <row r="5" spans="2:39">
      <c r="B5" t="s">
        <v>285</v>
      </c>
      <c r="C5" t="s">
        <v>286</v>
      </c>
      <c r="D5" t="s">
        <v>280</v>
      </c>
      <c r="J5">
        <v>0.95</v>
      </c>
      <c r="K5">
        <v>0.832</v>
      </c>
      <c r="L5">
        <v>0.872</v>
      </c>
      <c r="M5">
        <v>0.933</v>
      </c>
      <c r="N5">
        <v>0.885</v>
      </c>
      <c r="O5">
        <v>0.624</v>
      </c>
      <c r="P5">
        <v>0.95</v>
      </c>
      <c r="R5">
        <v>0.925</v>
      </c>
      <c r="T5">
        <v>0.736</v>
      </c>
      <c r="W5">
        <v>0.267</v>
      </c>
      <c r="X5">
        <v>0.584</v>
      </c>
      <c r="Y5">
        <v>0.856</v>
      </c>
      <c r="Z5">
        <v>0.903</v>
      </c>
      <c r="AC5">
        <v>0.835</v>
      </c>
      <c r="AD5">
        <v>0.84</v>
      </c>
      <c r="AF5">
        <v>0.526</v>
      </c>
      <c r="AG5">
        <v>0.911</v>
      </c>
      <c r="AH5">
        <v>0.832</v>
      </c>
      <c r="AI5">
        <v>0.933</v>
      </c>
      <c r="AK5">
        <v>0.791</v>
      </c>
    </row>
    <row r="6" spans="2:39">
      <c r="B6" t="s">
        <v>287</v>
      </c>
      <c r="C6" t="s">
        <v>288</v>
      </c>
      <c r="D6" t="s">
        <v>280</v>
      </c>
      <c r="E6">
        <v>0.95</v>
      </c>
      <c r="F6">
        <v>0.146</v>
      </c>
      <c r="G6">
        <v>0.262</v>
      </c>
      <c r="H6">
        <v>0.573</v>
      </c>
      <c r="I6">
        <v>0.369</v>
      </c>
      <c r="J6">
        <v>0.95</v>
      </c>
      <c r="K6">
        <v>0.166</v>
      </c>
      <c r="L6">
        <v>0.582</v>
      </c>
      <c r="M6">
        <v>0.017</v>
      </c>
      <c r="N6">
        <v>0.95</v>
      </c>
      <c r="O6">
        <v>0.571</v>
      </c>
      <c r="P6">
        <v>0.95</v>
      </c>
      <c r="Q6">
        <v>0.312</v>
      </c>
      <c r="R6">
        <v>0.088</v>
      </c>
      <c r="T6">
        <v>0.026</v>
      </c>
      <c r="U6">
        <v>0.111</v>
      </c>
      <c r="V6">
        <v>0.95</v>
      </c>
      <c r="W6">
        <v>0.194</v>
      </c>
      <c r="X6">
        <v>0.221</v>
      </c>
      <c r="Y6">
        <v>0.895</v>
      </c>
      <c r="Z6">
        <v>0.135</v>
      </c>
      <c r="AA6">
        <v>0.72</v>
      </c>
      <c r="AB6">
        <v>0.95</v>
      </c>
      <c r="AC6">
        <v>0.2</v>
      </c>
      <c r="AD6">
        <v>0.95</v>
      </c>
      <c r="AE6">
        <v>0.64</v>
      </c>
      <c r="AF6">
        <v>0.231</v>
      </c>
      <c r="AG6">
        <v>0.374</v>
      </c>
      <c r="AH6">
        <v>0.1</v>
      </c>
      <c r="AI6">
        <v>0.279</v>
      </c>
      <c r="AJ6">
        <v>0.163</v>
      </c>
      <c r="AK6">
        <v>0.425</v>
      </c>
      <c r="AL6">
        <v>0.95</v>
      </c>
      <c r="AM6">
        <v>0.95</v>
      </c>
    </row>
    <row r="7" spans="2:39">
      <c r="B7" t="str">
        <f>B2</f>
        <v>elcbsl,indbio</v>
      </c>
      <c r="C7" t="s">
        <v>279</v>
      </c>
      <c r="D7" t="s">
        <v>289</v>
      </c>
      <c r="E7">
        <v>0.014</v>
      </c>
      <c r="F7">
        <v>0.175</v>
      </c>
      <c r="G7">
        <v>0.406</v>
      </c>
      <c r="H7">
        <v>0.429</v>
      </c>
      <c r="I7">
        <v>0.556</v>
      </c>
      <c r="J7">
        <v>0.885</v>
      </c>
      <c r="K7">
        <v>0.363</v>
      </c>
      <c r="L7">
        <v>0.95</v>
      </c>
      <c r="M7">
        <v>0.55</v>
      </c>
      <c r="N7">
        <v>0.702</v>
      </c>
      <c r="O7">
        <v>0.695</v>
      </c>
      <c r="P7">
        <v>0.589</v>
      </c>
      <c r="Q7">
        <v>0.469</v>
      </c>
      <c r="R7">
        <v>0.489</v>
      </c>
      <c r="T7">
        <v>0.307</v>
      </c>
      <c r="U7">
        <v>0.913</v>
      </c>
      <c r="V7">
        <v>0.624</v>
      </c>
      <c r="W7">
        <v>0.896</v>
      </c>
      <c r="X7">
        <v>0.348</v>
      </c>
      <c r="Y7">
        <v>0.294</v>
      </c>
      <c r="Z7">
        <v>0.547</v>
      </c>
      <c r="AA7">
        <v>0.285</v>
      </c>
      <c r="AB7">
        <v>0.744</v>
      </c>
      <c r="AC7">
        <v>0.416</v>
      </c>
      <c r="AD7">
        <v>0.051</v>
      </c>
      <c r="AF7">
        <v>0.145</v>
      </c>
      <c r="AG7">
        <v>0.604</v>
      </c>
      <c r="AH7">
        <v>0.385</v>
      </c>
      <c r="AI7">
        <v>0.95</v>
      </c>
      <c r="AJ7">
        <v>0.45</v>
      </c>
      <c r="AK7">
        <v>0.579</v>
      </c>
      <c r="AL7">
        <v>0.171</v>
      </c>
      <c r="AM7">
        <v>0.228</v>
      </c>
    </row>
    <row r="8" spans="2:39">
      <c r="B8" t="str">
        <f t="shared" ref="B8:B16" si="0">B3</f>
        <v>???coa,elccob</v>
      </c>
      <c r="C8" t="s">
        <v>282</v>
      </c>
      <c r="D8" t="s">
        <v>289</v>
      </c>
      <c r="E8">
        <v>0.57</v>
      </c>
      <c r="F8">
        <v>0</v>
      </c>
      <c r="G8">
        <v>0.605</v>
      </c>
      <c r="H8">
        <v>0.277</v>
      </c>
      <c r="I8">
        <v>0.95</v>
      </c>
      <c r="J8">
        <v>0.251</v>
      </c>
      <c r="K8">
        <v>0.509</v>
      </c>
      <c r="L8">
        <v>0.515</v>
      </c>
      <c r="M8">
        <v>0.368</v>
      </c>
      <c r="N8">
        <v>0.428</v>
      </c>
      <c r="O8">
        <v>0.094</v>
      </c>
      <c r="P8">
        <v>0.328</v>
      </c>
      <c r="Q8">
        <v>0.187</v>
      </c>
      <c r="R8">
        <v>0.268</v>
      </c>
      <c r="T8">
        <v>0.578</v>
      </c>
      <c r="U8">
        <v>0.063</v>
      </c>
      <c r="V8">
        <v>0.197</v>
      </c>
      <c r="W8">
        <v>0.674</v>
      </c>
      <c r="X8">
        <v>0.498</v>
      </c>
      <c r="Y8">
        <v>0.385</v>
      </c>
      <c r="Z8">
        <v>0.384</v>
      </c>
      <c r="AA8">
        <v>0.95</v>
      </c>
      <c r="AB8">
        <v>0.412</v>
      </c>
      <c r="AC8">
        <v>0.557</v>
      </c>
      <c r="AD8">
        <v>0.42</v>
      </c>
      <c r="AF8">
        <v>0.474</v>
      </c>
      <c r="AG8">
        <v>0.125</v>
      </c>
      <c r="AH8">
        <v>0.166</v>
      </c>
      <c r="AJ8">
        <v>0.568</v>
      </c>
      <c r="AK8">
        <v>0.082</v>
      </c>
      <c r="AL8">
        <v>0</v>
      </c>
      <c r="AM8">
        <v>0.59</v>
      </c>
    </row>
    <row r="9" spans="2:39">
      <c r="B9" t="str">
        <f t="shared" si="0"/>
        <v>???nga</v>
      </c>
      <c r="C9" t="s">
        <v>284</v>
      </c>
      <c r="D9" t="s">
        <v>289</v>
      </c>
      <c r="E9">
        <v>0.373</v>
      </c>
      <c r="F9">
        <v>0.318</v>
      </c>
      <c r="G9">
        <v>0.197</v>
      </c>
      <c r="H9">
        <v>0.127</v>
      </c>
      <c r="I9">
        <v>0.063</v>
      </c>
      <c r="J9">
        <v>0.312</v>
      </c>
      <c r="K9">
        <v>0.232</v>
      </c>
      <c r="L9">
        <v>0.259</v>
      </c>
      <c r="M9">
        <v>0.29</v>
      </c>
      <c r="N9">
        <v>0.088</v>
      </c>
      <c r="O9">
        <v>0.063</v>
      </c>
      <c r="P9">
        <v>0.254</v>
      </c>
      <c r="Q9">
        <v>0.154</v>
      </c>
      <c r="R9">
        <v>0.164</v>
      </c>
      <c r="T9">
        <v>0.165</v>
      </c>
      <c r="U9">
        <v>0.322</v>
      </c>
      <c r="V9">
        <v>0.158</v>
      </c>
      <c r="W9">
        <v>0.465</v>
      </c>
      <c r="X9">
        <v>0.352</v>
      </c>
      <c r="Y9">
        <v>0.389</v>
      </c>
      <c r="Z9">
        <v>0.314</v>
      </c>
      <c r="AA9">
        <v>0.046</v>
      </c>
      <c r="AB9">
        <v>0.372</v>
      </c>
      <c r="AC9">
        <v>0.457</v>
      </c>
      <c r="AD9">
        <v>0.475</v>
      </c>
      <c r="AE9">
        <v>0.386</v>
      </c>
      <c r="AF9">
        <v>0</v>
      </c>
      <c r="AG9">
        <v>0.195</v>
      </c>
      <c r="AH9">
        <v>0.048</v>
      </c>
      <c r="AI9">
        <v>0.238</v>
      </c>
      <c r="AJ9">
        <v>0.227</v>
      </c>
      <c r="AK9">
        <v>0.301</v>
      </c>
      <c r="AL9">
        <v>0.14</v>
      </c>
      <c r="AM9">
        <v>0.062</v>
      </c>
    </row>
    <row r="10" spans="2:39">
      <c r="B10" t="str">
        <f t="shared" si="0"/>
        <v>???nuc</v>
      </c>
      <c r="C10" t="s">
        <v>286</v>
      </c>
      <c r="D10" t="s">
        <v>289</v>
      </c>
      <c r="J10">
        <v>0.537</v>
      </c>
      <c r="K10">
        <v>0.806</v>
      </c>
      <c r="L10">
        <v>0.72</v>
      </c>
      <c r="M10">
        <v>0.928</v>
      </c>
      <c r="N10">
        <v>0.712</v>
      </c>
      <c r="O10">
        <v>0.548</v>
      </c>
      <c r="P10">
        <v>0.803</v>
      </c>
      <c r="R10">
        <v>0.925</v>
      </c>
      <c r="T10">
        <v>0.63</v>
      </c>
      <c r="W10">
        <v>0</v>
      </c>
      <c r="X10">
        <v>0.397</v>
      </c>
      <c r="Y10">
        <v>0.377</v>
      </c>
      <c r="Z10">
        <v>0.903</v>
      </c>
      <c r="AC10">
        <v>0.705</v>
      </c>
      <c r="AD10">
        <v>0.786</v>
      </c>
      <c r="AF10">
        <v>0.526</v>
      </c>
      <c r="AG10">
        <v>0.882</v>
      </c>
      <c r="AH10">
        <v>0.73</v>
      </c>
      <c r="AI10">
        <v>0.699</v>
      </c>
      <c r="AK10">
        <v>0.62</v>
      </c>
      <c r="AL10">
        <v>0.512</v>
      </c>
    </row>
    <row r="11" spans="2:39">
      <c r="B11" t="str">
        <f t="shared" si="0"/>
        <v>???oil*</v>
      </c>
      <c r="C11" t="s">
        <v>288</v>
      </c>
      <c r="D11" t="s">
        <v>289</v>
      </c>
      <c r="E11">
        <v>0.367</v>
      </c>
      <c r="F11">
        <v>0.146</v>
      </c>
      <c r="G11">
        <v>0.21</v>
      </c>
      <c r="H11">
        <v>0.463</v>
      </c>
      <c r="I11">
        <v>0.21</v>
      </c>
      <c r="J11">
        <v>0.95</v>
      </c>
      <c r="K11">
        <v>0.16</v>
      </c>
      <c r="L11">
        <v>0.52</v>
      </c>
      <c r="M11">
        <v>0.003</v>
      </c>
      <c r="N11">
        <v>0.95</v>
      </c>
      <c r="O11">
        <v>0.571</v>
      </c>
      <c r="P11">
        <v>0.95</v>
      </c>
      <c r="Q11">
        <v>0.301</v>
      </c>
      <c r="R11">
        <v>0.07</v>
      </c>
      <c r="S11">
        <v>0</v>
      </c>
      <c r="T11">
        <v>0.021</v>
      </c>
      <c r="U11">
        <v>0.111</v>
      </c>
      <c r="V11">
        <v>0.782</v>
      </c>
      <c r="W11">
        <v>0.089</v>
      </c>
      <c r="X11">
        <v>0.221</v>
      </c>
      <c r="Y11">
        <v>0.616</v>
      </c>
      <c r="Z11">
        <v>0.117</v>
      </c>
      <c r="AA11">
        <v>0.632</v>
      </c>
      <c r="AB11">
        <v>0.95</v>
      </c>
      <c r="AC11">
        <v>0.2</v>
      </c>
      <c r="AD11">
        <v>0.95</v>
      </c>
      <c r="AE11">
        <v>0.629</v>
      </c>
      <c r="AF11">
        <v>0.001</v>
      </c>
      <c r="AG11">
        <v>0.374</v>
      </c>
      <c r="AH11">
        <v>0.1</v>
      </c>
      <c r="AI11">
        <v>0.26</v>
      </c>
      <c r="AJ11">
        <v>0.059</v>
      </c>
      <c r="AK11">
        <v>0.22</v>
      </c>
      <c r="AL11">
        <v>0.95</v>
      </c>
      <c r="AM11">
        <v>0.103</v>
      </c>
    </row>
    <row r="12" spans="2:39">
      <c r="B12" t="str">
        <f t="shared" si="0"/>
        <v>elcbsl,indbio</v>
      </c>
      <c r="C12" t="s">
        <v>279</v>
      </c>
      <c r="D12" t="s">
        <v>290</v>
      </c>
      <c r="E12">
        <v>0.057</v>
      </c>
      <c r="F12">
        <v>0.287</v>
      </c>
      <c r="G12">
        <v>0.506</v>
      </c>
      <c r="H12">
        <v>0.564</v>
      </c>
      <c r="I12">
        <v>0.842</v>
      </c>
      <c r="J12">
        <v>0.95</v>
      </c>
      <c r="K12">
        <v>0.436</v>
      </c>
      <c r="L12">
        <v>0.95</v>
      </c>
      <c r="M12">
        <v>0.711</v>
      </c>
      <c r="N12">
        <v>0.77</v>
      </c>
      <c r="O12">
        <v>0.834</v>
      </c>
      <c r="P12">
        <v>0.769</v>
      </c>
      <c r="Q12">
        <v>0.587</v>
      </c>
      <c r="R12">
        <v>0.879</v>
      </c>
      <c r="T12">
        <v>0.655</v>
      </c>
      <c r="U12">
        <v>0.95</v>
      </c>
      <c r="V12">
        <v>0.751</v>
      </c>
      <c r="W12">
        <v>0.95</v>
      </c>
      <c r="X12">
        <v>0.462</v>
      </c>
      <c r="Y12">
        <v>0.95</v>
      </c>
      <c r="Z12">
        <v>0.644</v>
      </c>
      <c r="AA12">
        <v>0.95</v>
      </c>
      <c r="AB12">
        <v>0.95</v>
      </c>
      <c r="AC12">
        <v>0.564</v>
      </c>
      <c r="AD12">
        <v>0.107</v>
      </c>
      <c r="AF12">
        <v>0.189</v>
      </c>
      <c r="AG12">
        <v>0.727</v>
      </c>
      <c r="AH12">
        <v>0.476</v>
      </c>
      <c r="AI12">
        <v>0.95</v>
      </c>
      <c r="AJ12">
        <v>0.56</v>
      </c>
      <c r="AK12">
        <v>0.77</v>
      </c>
      <c r="AL12">
        <v>0.41</v>
      </c>
      <c r="AM12">
        <v>0.95</v>
      </c>
    </row>
    <row r="13" spans="2:39">
      <c r="B13" t="str">
        <f t="shared" si="0"/>
        <v>???coa,elccob</v>
      </c>
      <c r="C13" t="s">
        <v>282</v>
      </c>
      <c r="D13" t="s">
        <v>290</v>
      </c>
      <c r="E13">
        <v>0.777</v>
      </c>
      <c r="F13">
        <v>0.47</v>
      </c>
      <c r="G13">
        <v>0.724</v>
      </c>
      <c r="H13">
        <v>0.95</v>
      </c>
      <c r="I13">
        <v>0.95</v>
      </c>
      <c r="J13">
        <v>0.95</v>
      </c>
      <c r="K13">
        <v>0.922</v>
      </c>
      <c r="L13">
        <v>0.587</v>
      </c>
      <c r="M13">
        <v>0.578</v>
      </c>
      <c r="N13">
        <v>0.544</v>
      </c>
      <c r="O13">
        <v>0.391</v>
      </c>
      <c r="P13">
        <v>0.625</v>
      </c>
      <c r="Q13">
        <v>0.597</v>
      </c>
      <c r="R13">
        <v>0.431</v>
      </c>
      <c r="T13">
        <v>0.707</v>
      </c>
      <c r="U13">
        <v>0.604</v>
      </c>
      <c r="V13">
        <v>0.509</v>
      </c>
      <c r="W13">
        <v>0.9</v>
      </c>
      <c r="X13">
        <v>0.777</v>
      </c>
      <c r="Y13">
        <v>0.95</v>
      </c>
      <c r="Z13">
        <v>0.568</v>
      </c>
      <c r="AA13">
        <v>0.95</v>
      </c>
      <c r="AB13">
        <v>0.522</v>
      </c>
      <c r="AC13">
        <v>0.7</v>
      </c>
      <c r="AD13">
        <v>0.637</v>
      </c>
      <c r="AF13">
        <v>0.671</v>
      </c>
      <c r="AG13">
        <v>0.575</v>
      </c>
      <c r="AH13">
        <v>0.351</v>
      </c>
      <c r="AJ13">
        <v>0.679</v>
      </c>
      <c r="AK13">
        <v>0.539</v>
      </c>
      <c r="AL13">
        <v>0.319</v>
      </c>
      <c r="AM13">
        <v>0.695</v>
      </c>
    </row>
    <row r="14" spans="2:39">
      <c r="B14" t="str">
        <f t="shared" si="0"/>
        <v>???nga</v>
      </c>
      <c r="C14" t="s">
        <v>284</v>
      </c>
      <c r="D14" t="s">
        <v>290</v>
      </c>
      <c r="E14">
        <v>0.505</v>
      </c>
      <c r="F14">
        <v>0.399</v>
      </c>
      <c r="G14">
        <v>0.324</v>
      </c>
      <c r="H14">
        <v>0.268</v>
      </c>
      <c r="I14">
        <v>0.149</v>
      </c>
      <c r="J14">
        <v>0.495</v>
      </c>
      <c r="K14">
        <v>0.675</v>
      </c>
      <c r="L14">
        <v>0.324</v>
      </c>
      <c r="M14">
        <v>0.787</v>
      </c>
      <c r="N14">
        <v>0.352</v>
      </c>
      <c r="O14">
        <v>0.294</v>
      </c>
      <c r="P14">
        <v>0.352</v>
      </c>
      <c r="Q14">
        <v>0.468</v>
      </c>
      <c r="R14">
        <v>0.256</v>
      </c>
      <c r="T14">
        <v>0.267</v>
      </c>
      <c r="U14">
        <v>0.442</v>
      </c>
      <c r="V14">
        <v>0.298</v>
      </c>
      <c r="W14">
        <v>0.665</v>
      </c>
      <c r="X14">
        <v>0.479</v>
      </c>
      <c r="Y14">
        <v>0.441</v>
      </c>
      <c r="Z14">
        <v>0.393</v>
      </c>
      <c r="AA14">
        <v>0.268</v>
      </c>
      <c r="AB14">
        <v>0.757</v>
      </c>
      <c r="AC14">
        <v>0.53</v>
      </c>
      <c r="AD14">
        <v>0.576</v>
      </c>
      <c r="AE14">
        <v>0.467</v>
      </c>
      <c r="AF14">
        <v>0.95</v>
      </c>
      <c r="AG14">
        <v>0.375</v>
      </c>
      <c r="AH14">
        <v>0.229</v>
      </c>
      <c r="AI14">
        <v>0.427</v>
      </c>
      <c r="AJ14">
        <v>0.617</v>
      </c>
      <c r="AK14">
        <v>0.466</v>
      </c>
      <c r="AL14">
        <v>0.495</v>
      </c>
      <c r="AM14">
        <v>0.266</v>
      </c>
    </row>
    <row r="15" spans="2:39">
      <c r="B15" t="str">
        <f t="shared" si="0"/>
        <v>???nuc</v>
      </c>
      <c r="C15" t="s">
        <v>286</v>
      </c>
      <c r="D15" t="s">
        <v>290</v>
      </c>
      <c r="J15">
        <v>0.95</v>
      </c>
      <c r="K15">
        <v>0.925</v>
      </c>
      <c r="L15">
        <v>0.873</v>
      </c>
      <c r="M15">
        <v>0.95</v>
      </c>
      <c r="N15">
        <v>0.885</v>
      </c>
      <c r="O15">
        <v>0.791</v>
      </c>
      <c r="P15">
        <v>0.95</v>
      </c>
      <c r="R15">
        <v>0.948</v>
      </c>
      <c r="T15">
        <v>0.778</v>
      </c>
      <c r="W15">
        <v>0.267</v>
      </c>
      <c r="X15">
        <v>0.663</v>
      </c>
      <c r="Y15">
        <v>0.856</v>
      </c>
      <c r="Z15">
        <v>0.93</v>
      </c>
      <c r="AC15">
        <v>0.868</v>
      </c>
      <c r="AD15">
        <v>0.95</v>
      </c>
      <c r="AF15">
        <v>0.884</v>
      </c>
      <c r="AG15">
        <v>0.939</v>
      </c>
      <c r="AH15">
        <v>0.911</v>
      </c>
      <c r="AI15">
        <v>0.95</v>
      </c>
      <c r="AK15">
        <v>0.884</v>
      </c>
      <c r="AL15">
        <v>0.729</v>
      </c>
    </row>
    <row r="16" spans="2:39">
      <c r="B16" t="str">
        <f t="shared" si="0"/>
        <v>???oil*</v>
      </c>
      <c r="C16" t="s">
        <v>288</v>
      </c>
      <c r="D16" t="s">
        <v>290</v>
      </c>
      <c r="E16">
        <v>0.95</v>
      </c>
      <c r="F16">
        <v>0.402</v>
      </c>
      <c r="G16">
        <v>0.344</v>
      </c>
      <c r="H16">
        <v>0.574</v>
      </c>
      <c r="I16">
        <v>0.689</v>
      </c>
      <c r="J16">
        <v>0.95</v>
      </c>
      <c r="K16">
        <v>0.458</v>
      </c>
      <c r="L16">
        <v>0.95</v>
      </c>
      <c r="M16">
        <v>0.017</v>
      </c>
      <c r="N16">
        <v>0.95</v>
      </c>
      <c r="O16">
        <v>0.732</v>
      </c>
      <c r="P16">
        <v>0.95</v>
      </c>
      <c r="Q16">
        <v>0.359</v>
      </c>
      <c r="R16">
        <v>0.106</v>
      </c>
      <c r="S16">
        <v>0</v>
      </c>
      <c r="T16">
        <v>0.1</v>
      </c>
      <c r="U16">
        <v>0.404</v>
      </c>
      <c r="V16">
        <v>0.95</v>
      </c>
      <c r="W16">
        <v>0.332</v>
      </c>
      <c r="X16">
        <v>0.364</v>
      </c>
      <c r="Y16">
        <v>0.902</v>
      </c>
      <c r="Z16">
        <v>0.16</v>
      </c>
      <c r="AA16">
        <v>0.95</v>
      </c>
      <c r="AB16">
        <v>0.95</v>
      </c>
      <c r="AC16">
        <v>0.557</v>
      </c>
      <c r="AD16">
        <v>0.95</v>
      </c>
      <c r="AE16">
        <v>0.95</v>
      </c>
      <c r="AF16">
        <v>0.231</v>
      </c>
      <c r="AG16">
        <v>0.616</v>
      </c>
      <c r="AH16">
        <v>0.182</v>
      </c>
      <c r="AI16">
        <v>0.311</v>
      </c>
      <c r="AJ16">
        <v>0.474</v>
      </c>
      <c r="AK16">
        <v>0.644</v>
      </c>
      <c r="AL16">
        <v>0.95</v>
      </c>
      <c r="AM16">
        <v>0.95</v>
      </c>
    </row>
    <row r="18" spans="1:46">
      <c r="A18" t="s">
        <v>197</v>
      </c>
    </row>
    <row r="20" spans="1:46">
      <c r="D20" s="13" t="s">
        <v>291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46">
      <c r="A21" t="s">
        <v>32</v>
      </c>
      <c r="B21" t="s">
        <v>203</v>
      </c>
      <c r="C21" t="s">
        <v>292</v>
      </c>
      <c r="D21" s="15" t="s">
        <v>4</v>
      </c>
      <c r="E21" s="14" t="str">
        <f>E1</f>
        <v>Africa_North</v>
      </c>
      <c r="F21" s="14" t="str">
        <f t="shared" ref="F21:AM21" si="1">F1</f>
        <v>Africa_Other</v>
      </c>
      <c r="G21" s="14" t="str">
        <f t="shared" si="1"/>
        <v>Australia</v>
      </c>
      <c r="H21" s="14" t="str">
        <f t="shared" si="1"/>
        <v>Austria</v>
      </c>
      <c r="I21" s="14" t="str">
        <f t="shared" si="1"/>
        <v>Baltics</v>
      </c>
      <c r="J21" s="14" t="str">
        <f t="shared" si="1"/>
        <v>BeNeLux</v>
      </c>
      <c r="K21" s="14" t="str">
        <f t="shared" si="1"/>
        <v>Brazil</v>
      </c>
      <c r="L21" s="14" t="str">
        <f t="shared" si="1"/>
        <v>China</v>
      </c>
      <c r="M21" s="14" t="str">
        <f t="shared" si="1"/>
        <v>CroSloven</v>
      </c>
      <c r="N21" s="14" t="str">
        <f t="shared" si="1"/>
        <v>CzechSlovak</v>
      </c>
      <c r="O21" s="14" t="str">
        <f t="shared" si="1"/>
        <v>France</v>
      </c>
      <c r="P21" s="14" t="str">
        <f t="shared" si="1"/>
        <v>Germany</v>
      </c>
      <c r="Q21" s="14" t="str">
        <f t="shared" si="1"/>
        <v>GreeceCyp</v>
      </c>
      <c r="R21" s="14" t="str">
        <f t="shared" si="1"/>
        <v>HunRomBul</v>
      </c>
      <c r="S21" s="14" t="str">
        <f t="shared" si="1"/>
        <v>Iceland</v>
      </c>
      <c r="T21" s="14" t="str">
        <f t="shared" si="1"/>
        <v>India</v>
      </c>
      <c r="U21" s="14" t="str">
        <f t="shared" si="1"/>
        <v>Ireland</v>
      </c>
      <c r="V21" s="14" t="str">
        <f t="shared" si="1"/>
        <v>ItalyMal</v>
      </c>
      <c r="W21" s="14" t="str">
        <f t="shared" si="1"/>
        <v>Japan</v>
      </c>
      <c r="X21" s="14" t="str">
        <f t="shared" si="1"/>
        <v>LatAm</v>
      </c>
      <c r="Y21" s="14" t="str">
        <f t="shared" si="1"/>
        <v>MidEast</v>
      </c>
      <c r="Z21" s="14" t="str">
        <f t="shared" si="1"/>
        <v>NorthAm</v>
      </c>
      <c r="AA21" s="14" t="str">
        <f t="shared" si="1"/>
        <v>Norway</v>
      </c>
      <c r="AB21" s="14" t="str">
        <f t="shared" si="1"/>
        <v>Poland</v>
      </c>
      <c r="AC21" s="14" t="str">
        <f t="shared" si="1"/>
        <v>ROW</v>
      </c>
      <c r="AD21" s="14" t="str">
        <f t="shared" si="1"/>
        <v>Russia</v>
      </c>
      <c r="AE21" s="14" t="str">
        <f t="shared" si="1"/>
        <v>SaudiArabia</v>
      </c>
      <c r="AF21" s="14" t="str">
        <f t="shared" si="1"/>
        <v>SouthAfrica</v>
      </c>
      <c r="AG21" s="14" t="str">
        <f t="shared" si="1"/>
        <v>SpainPor</v>
      </c>
      <c r="AH21" s="14" t="str">
        <f t="shared" si="1"/>
        <v>SweFinDen</v>
      </c>
      <c r="AI21" s="14" t="str">
        <f t="shared" si="1"/>
        <v>Switzerland</v>
      </c>
      <c r="AJ21" s="14" t="str">
        <f t="shared" si="1"/>
        <v>Turkey</v>
      </c>
      <c r="AK21" s="14" t="str">
        <f t="shared" si="1"/>
        <v>UK</v>
      </c>
      <c r="AL21" s="14" t="str">
        <f t="shared" si="1"/>
        <v>Ukraine</v>
      </c>
      <c r="AM21" s="14" t="str">
        <f t="shared" si="1"/>
        <v>WestBalkans</v>
      </c>
      <c r="AN21" s="14" t="s">
        <v>293</v>
      </c>
      <c r="AO21" t="s">
        <v>294</v>
      </c>
      <c r="AP21" t="s">
        <v>295</v>
      </c>
      <c r="AQ21" s="14" t="s">
        <v>296</v>
      </c>
      <c r="AR21" s="14" t="s">
        <v>297</v>
      </c>
      <c r="AS21" s="14" t="s">
        <v>298</v>
      </c>
      <c r="AT21" s="14" t="s">
        <v>299</v>
      </c>
    </row>
    <row r="22" spans="1:46">
      <c r="A22" s="16">
        <v>0.95</v>
      </c>
      <c r="B22" t="str">
        <f>"UCE_utilization_"&amp;C2&amp;"_"&amp;C22</f>
        <v>UCE_utilization_bioenergy_LO</v>
      </c>
      <c r="C22" t="s">
        <v>300</v>
      </c>
      <c r="D22" s="17">
        <v>2023</v>
      </c>
      <c r="E22" s="14">
        <f>IF(E2="","",-MIN(E2,0.8)*$A22)</f>
        <v>-0.03135</v>
      </c>
      <c r="F22" s="14">
        <f t="shared" ref="F22:AM26" si="2">IF(F2="","",-MIN(F2,0.8)*$A22)</f>
        <v>-0.2527</v>
      </c>
      <c r="G22" s="14">
        <f t="shared" si="2"/>
        <v>-0.3857</v>
      </c>
      <c r="H22" s="14">
        <f t="shared" si="2"/>
        <v>-0.40755</v>
      </c>
      <c r="I22" s="14">
        <f t="shared" si="2"/>
        <v>-0.5282</v>
      </c>
      <c r="J22" s="14">
        <f t="shared" si="2"/>
        <v>-0.76</v>
      </c>
      <c r="K22" s="14">
        <f t="shared" si="2"/>
        <v>-0.34485</v>
      </c>
      <c r="L22" s="14">
        <f t="shared" si="2"/>
        <v>-0.76</v>
      </c>
      <c r="M22" s="14">
        <f t="shared" si="2"/>
        <v>-0.5586</v>
      </c>
      <c r="N22" s="14">
        <f t="shared" si="2"/>
        <v>-0.6669</v>
      </c>
      <c r="O22" s="14">
        <f t="shared" si="2"/>
        <v>-0.66025</v>
      </c>
      <c r="P22" s="14">
        <f t="shared" si="2"/>
        <v>-0.55955</v>
      </c>
      <c r="Q22" s="14">
        <f t="shared" si="2"/>
        <v>-0.4883</v>
      </c>
      <c r="R22" s="14">
        <f t="shared" si="2"/>
        <v>-0.64315</v>
      </c>
      <c r="S22" s="14" t="str">
        <f t="shared" si="2"/>
        <v/>
      </c>
      <c r="T22" s="14">
        <f t="shared" si="2"/>
        <v>-0.38665</v>
      </c>
      <c r="U22" s="14">
        <f t="shared" si="2"/>
        <v>-0.76</v>
      </c>
      <c r="V22" s="14">
        <f t="shared" si="2"/>
        <v>-0.5928</v>
      </c>
      <c r="W22" s="14">
        <f t="shared" si="2"/>
        <v>-0.76</v>
      </c>
      <c r="X22" s="14">
        <f t="shared" si="2"/>
        <v>-0.4389</v>
      </c>
      <c r="Y22" s="14">
        <f t="shared" si="2"/>
        <v>-0.76</v>
      </c>
      <c r="Z22" s="14">
        <f t="shared" si="2"/>
        <v>-0.51965</v>
      </c>
      <c r="AA22" s="14">
        <f t="shared" si="2"/>
        <v>-0.76</v>
      </c>
      <c r="AB22" s="14">
        <f t="shared" si="2"/>
        <v>-0.741</v>
      </c>
      <c r="AC22" s="14">
        <f t="shared" si="2"/>
        <v>-0.5358</v>
      </c>
      <c r="AD22" s="14">
        <f t="shared" si="2"/>
        <v>-0.06745</v>
      </c>
      <c r="AE22" s="14" t="str">
        <f t="shared" si="2"/>
        <v/>
      </c>
      <c r="AF22" s="14">
        <f t="shared" si="2"/>
        <v>-0.171</v>
      </c>
      <c r="AG22" s="14">
        <f t="shared" si="2"/>
        <v>-0.5738</v>
      </c>
      <c r="AH22" s="14">
        <f t="shared" si="2"/>
        <v>-0.36575</v>
      </c>
      <c r="AI22" s="14">
        <f t="shared" si="2"/>
        <v>-0.76</v>
      </c>
      <c r="AJ22" s="14">
        <f t="shared" si="2"/>
        <v>-0.45695</v>
      </c>
      <c r="AK22" s="14">
        <f t="shared" si="2"/>
        <v>-0.55005</v>
      </c>
      <c r="AL22" s="14">
        <f t="shared" si="2"/>
        <v>-0.16245</v>
      </c>
      <c r="AM22" s="14">
        <f t="shared" si="2"/>
        <v>-0.60705</v>
      </c>
      <c r="AN22" s="18">
        <f>1/31.536</f>
        <v>0.0317097919837646</v>
      </c>
      <c r="AO22" t="s">
        <v>301</v>
      </c>
      <c r="AP22" t="str">
        <f>B2</f>
        <v>elcbsl,indbio</v>
      </c>
      <c r="AQ22">
        <v>2</v>
      </c>
      <c r="AR22" s="33" t="s">
        <v>302</v>
      </c>
    </row>
    <row r="23" spans="1:46">
      <c r="A23" s="19">
        <v>0.8</v>
      </c>
      <c r="B23" t="str">
        <f t="shared" ref="B23:B26" si="3">"UCE_utilization_"&amp;C3&amp;"_"&amp;C23</f>
        <v>UCE_utilization_coal_LO</v>
      </c>
      <c r="C23" t="s">
        <v>300</v>
      </c>
      <c r="D23" s="17">
        <f>D22</f>
        <v>2023</v>
      </c>
      <c r="E23" s="14">
        <f t="shared" ref="E23:T26" si="4">IF(E3="","",-MIN(E3,0.8)*$A23)</f>
        <v>-0.5864</v>
      </c>
      <c r="F23" s="14">
        <f t="shared" si="4"/>
        <v>0</v>
      </c>
      <c r="G23" s="14">
        <f t="shared" si="4"/>
        <v>-0.5016</v>
      </c>
      <c r="H23" s="14">
        <f t="shared" si="4"/>
        <v>-0.64</v>
      </c>
      <c r="I23" s="14" t="str">
        <f t="shared" si="4"/>
        <v/>
      </c>
      <c r="J23" s="14">
        <f t="shared" si="4"/>
        <v>-0.2224</v>
      </c>
      <c r="K23" s="14">
        <f t="shared" si="4"/>
        <v>-0.4072</v>
      </c>
      <c r="L23" s="14">
        <f t="shared" si="4"/>
        <v>-0.4608</v>
      </c>
      <c r="M23" s="14">
        <f t="shared" si="4"/>
        <v>-0.2944</v>
      </c>
      <c r="N23" s="14">
        <f t="shared" si="4"/>
        <v>-0.3656</v>
      </c>
      <c r="O23" s="14">
        <f t="shared" si="4"/>
        <v>-0.0784</v>
      </c>
      <c r="P23" s="14">
        <f t="shared" si="4"/>
        <v>-0.3056</v>
      </c>
      <c r="Q23" s="14">
        <f t="shared" si="4"/>
        <v>-0.1496</v>
      </c>
      <c r="R23" s="14">
        <f t="shared" si="4"/>
        <v>-0.2216</v>
      </c>
      <c r="S23" s="14" t="str">
        <f t="shared" si="4"/>
        <v/>
      </c>
      <c r="T23" s="14">
        <f t="shared" si="4"/>
        <v>-0.5656</v>
      </c>
      <c r="U23" s="14">
        <f t="shared" si="2"/>
        <v>-0.1056</v>
      </c>
      <c r="V23" s="14">
        <f t="shared" si="2"/>
        <v>-0.2056</v>
      </c>
      <c r="W23" s="14">
        <f t="shared" si="2"/>
        <v>-0.5392</v>
      </c>
      <c r="X23" s="14">
        <f t="shared" si="2"/>
        <v>-0.3984</v>
      </c>
      <c r="Y23" s="14">
        <f t="shared" si="2"/>
        <v>-0.64</v>
      </c>
      <c r="Z23" s="14">
        <f t="shared" si="2"/>
        <v>-0.316</v>
      </c>
      <c r="AA23" s="14">
        <f t="shared" si="2"/>
        <v>-0.64</v>
      </c>
      <c r="AB23" s="14">
        <f t="shared" si="2"/>
        <v>-0.3296</v>
      </c>
      <c r="AC23" s="14">
        <f t="shared" si="2"/>
        <v>-0.452</v>
      </c>
      <c r="AD23" s="14">
        <f t="shared" si="2"/>
        <v>-0.5096</v>
      </c>
      <c r="AE23" s="14" t="str">
        <f t="shared" si="2"/>
        <v/>
      </c>
      <c r="AF23" s="14">
        <f t="shared" si="2"/>
        <v>-0.3792</v>
      </c>
      <c r="AG23" s="14">
        <f t="shared" si="2"/>
        <v>-0.1208</v>
      </c>
      <c r="AH23" s="14">
        <f t="shared" si="2"/>
        <v>-0.1328</v>
      </c>
      <c r="AI23" s="14" t="str">
        <f t="shared" si="2"/>
        <v/>
      </c>
      <c r="AJ23" s="14">
        <f t="shared" si="2"/>
        <v>-0.5168</v>
      </c>
      <c r="AK23" s="14">
        <f t="shared" si="2"/>
        <v>-0.1472</v>
      </c>
      <c r="AL23" s="14">
        <f t="shared" si="2"/>
        <v>0</v>
      </c>
      <c r="AM23" s="14">
        <f t="shared" si="2"/>
        <v>-0.472</v>
      </c>
      <c r="AN23" s="18">
        <f t="shared" ref="AN23:AN31" si="5">1/31.536</f>
        <v>0.0317097919837646</v>
      </c>
      <c r="AO23" t="s">
        <v>301</v>
      </c>
      <c r="AP23" t="str">
        <f>B3</f>
        <v>???coa,elccob</v>
      </c>
      <c r="AQ23">
        <v>2</v>
      </c>
      <c r="AR23" s="33" t="s">
        <v>302</v>
      </c>
    </row>
    <row r="24" spans="1:46">
      <c r="A24" s="16">
        <v>0.95</v>
      </c>
      <c r="B24" t="str">
        <f t="shared" si="3"/>
        <v>UCE_utilization_gas_LO</v>
      </c>
      <c r="C24" t="s">
        <v>300</v>
      </c>
      <c r="D24" s="17">
        <f t="shared" ref="D24:D31" si="6">D23</f>
        <v>2023</v>
      </c>
      <c r="E24" s="14">
        <f t="shared" si="4"/>
        <v>-0.36765</v>
      </c>
      <c r="F24" s="14">
        <f t="shared" si="2"/>
        <v>-0.31065</v>
      </c>
      <c r="G24" s="14">
        <f t="shared" si="2"/>
        <v>-0.18715</v>
      </c>
      <c r="H24" s="14">
        <f t="shared" si="2"/>
        <v>-0.1501</v>
      </c>
      <c r="I24" s="14">
        <f t="shared" si="2"/>
        <v>-0.07315</v>
      </c>
      <c r="J24" s="14">
        <f t="shared" si="2"/>
        <v>-0.2964</v>
      </c>
      <c r="K24" s="14">
        <f t="shared" si="2"/>
        <v>-0.2204</v>
      </c>
      <c r="L24" s="14">
        <f t="shared" si="2"/>
        <v>-0.24605</v>
      </c>
      <c r="M24" s="14">
        <f t="shared" si="2"/>
        <v>-0.6536</v>
      </c>
      <c r="N24" s="14">
        <f t="shared" si="2"/>
        <v>-0.13775</v>
      </c>
      <c r="O24" s="14">
        <f t="shared" si="2"/>
        <v>-0.1843</v>
      </c>
      <c r="P24" s="14">
        <f t="shared" si="2"/>
        <v>-0.24795</v>
      </c>
      <c r="Q24" s="14">
        <f t="shared" si="2"/>
        <v>-0.26885</v>
      </c>
      <c r="R24" s="14">
        <f t="shared" si="2"/>
        <v>-0.18905</v>
      </c>
      <c r="S24" s="14" t="str">
        <f t="shared" si="2"/>
        <v/>
      </c>
      <c r="T24" s="14">
        <f t="shared" si="2"/>
        <v>-0.17575</v>
      </c>
      <c r="U24" s="14">
        <f t="shared" si="2"/>
        <v>-0.39045</v>
      </c>
      <c r="V24" s="14">
        <f t="shared" si="2"/>
        <v>-0.2261</v>
      </c>
      <c r="W24" s="14">
        <f t="shared" si="2"/>
        <v>-0.44175</v>
      </c>
      <c r="X24" s="14">
        <f t="shared" si="2"/>
        <v>-0.38</v>
      </c>
      <c r="Y24" s="14">
        <f t="shared" si="2"/>
        <v>-0.41515</v>
      </c>
      <c r="Z24" s="14">
        <f t="shared" si="2"/>
        <v>-0.37335</v>
      </c>
      <c r="AA24" s="14">
        <f t="shared" si="2"/>
        <v>-0.24985</v>
      </c>
      <c r="AB24" s="14">
        <f t="shared" si="2"/>
        <v>-0.4579</v>
      </c>
      <c r="AC24" s="14">
        <f t="shared" si="2"/>
        <v>-0.43415</v>
      </c>
      <c r="AD24" s="14">
        <f t="shared" si="2"/>
        <v>-0.51015</v>
      </c>
      <c r="AE24" s="14">
        <f t="shared" si="2"/>
        <v>-0.4104</v>
      </c>
      <c r="AF24" s="14">
        <f t="shared" si="2"/>
        <v>0</v>
      </c>
      <c r="AG24" s="14">
        <f t="shared" si="2"/>
        <v>-0.25555</v>
      </c>
      <c r="AH24" s="14">
        <f t="shared" si="2"/>
        <v>-0.0456</v>
      </c>
      <c r="AI24" s="14">
        <f t="shared" si="2"/>
        <v>-0.2356</v>
      </c>
      <c r="AJ24" s="14">
        <f t="shared" si="2"/>
        <v>-0.26125</v>
      </c>
      <c r="AK24" s="14">
        <f t="shared" si="2"/>
        <v>-0.28595</v>
      </c>
      <c r="AL24" s="14">
        <f t="shared" si="2"/>
        <v>-0.47025</v>
      </c>
      <c r="AM24" s="14">
        <f t="shared" si="2"/>
        <v>-0.2489</v>
      </c>
      <c r="AN24" s="18">
        <f t="shared" si="5"/>
        <v>0.0317097919837646</v>
      </c>
      <c r="AO24" t="s">
        <v>301</v>
      </c>
      <c r="AP24" t="str">
        <f>B4</f>
        <v>???nga</v>
      </c>
      <c r="AQ24">
        <v>2</v>
      </c>
      <c r="AR24" s="33" t="s">
        <v>302</v>
      </c>
      <c r="AS24" s="33" t="s">
        <v>303</v>
      </c>
      <c r="AT24" t="s">
        <v>304</v>
      </c>
    </row>
    <row r="25" spans="1:46">
      <c r="A25" s="16">
        <v>0.95</v>
      </c>
      <c r="B25" t="str">
        <f t="shared" si="3"/>
        <v>UCE_utilization_nuclear_LO</v>
      </c>
      <c r="C25" t="s">
        <v>300</v>
      </c>
      <c r="D25" s="17">
        <f t="shared" si="6"/>
        <v>2023</v>
      </c>
      <c r="E25" s="14" t="str">
        <f t="shared" si="4"/>
        <v/>
      </c>
      <c r="F25" s="14" t="str">
        <f t="shared" si="2"/>
        <v/>
      </c>
      <c r="G25" s="14" t="str">
        <f t="shared" si="2"/>
        <v/>
      </c>
      <c r="H25" s="14" t="str">
        <f t="shared" si="2"/>
        <v/>
      </c>
      <c r="I25" s="14" t="str">
        <f t="shared" si="2"/>
        <v/>
      </c>
      <c r="J25" s="14">
        <f t="shared" si="2"/>
        <v>-0.76</v>
      </c>
      <c r="K25" s="14">
        <f t="shared" si="2"/>
        <v>-0.76</v>
      </c>
      <c r="L25" s="14">
        <f t="shared" si="2"/>
        <v>-0.76</v>
      </c>
      <c r="M25" s="14">
        <f t="shared" si="2"/>
        <v>-0.76</v>
      </c>
      <c r="N25" s="14">
        <f t="shared" si="2"/>
        <v>-0.76</v>
      </c>
      <c r="O25" s="14">
        <f t="shared" si="2"/>
        <v>-0.5928</v>
      </c>
      <c r="P25" s="14">
        <f t="shared" si="2"/>
        <v>-0.76</v>
      </c>
      <c r="Q25" s="14" t="str">
        <f t="shared" si="2"/>
        <v/>
      </c>
      <c r="R25" s="14">
        <f t="shared" si="2"/>
        <v>-0.76</v>
      </c>
      <c r="S25" s="14" t="str">
        <f t="shared" si="2"/>
        <v/>
      </c>
      <c r="T25" s="14">
        <f t="shared" si="2"/>
        <v>-0.6992</v>
      </c>
      <c r="U25" s="14" t="str">
        <f t="shared" si="2"/>
        <v/>
      </c>
      <c r="V25" s="14" t="str">
        <f t="shared" si="2"/>
        <v/>
      </c>
      <c r="W25" s="14">
        <f t="shared" si="2"/>
        <v>-0.25365</v>
      </c>
      <c r="X25" s="14">
        <f t="shared" si="2"/>
        <v>-0.5548</v>
      </c>
      <c r="Y25" s="14">
        <f t="shared" si="2"/>
        <v>-0.76</v>
      </c>
      <c r="Z25" s="14">
        <f t="shared" si="2"/>
        <v>-0.76</v>
      </c>
      <c r="AA25" s="14" t="str">
        <f t="shared" si="2"/>
        <v/>
      </c>
      <c r="AB25" s="14" t="str">
        <f t="shared" si="2"/>
        <v/>
      </c>
      <c r="AC25" s="14">
        <f t="shared" si="2"/>
        <v>-0.76</v>
      </c>
      <c r="AD25" s="14">
        <f t="shared" si="2"/>
        <v>-0.76</v>
      </c>
      <c r="AE25" s="14" t="str">
        <f t="shared" si="2"/>
        <v/>
      </c>
      <c r="AF25" s="14">
        <f t="shared" si="2"/>
        <v>-0.4997</v>
      </c>
      <c r="AG25" s="14">
        <f t="shared" si="2"/>
        <v>-0.76</v>
      </c>
      <c r="AH25" s="14">
        <f t="shared" si="2"/>
        <v>-0.76</v>
      </c>
      <c r="AI25" s="14">
        <f t="shared" si="2"/>
        <v>-0.76</v>
      </c>
      <c r="AJ25" s="14" t="str">
        <f t="shared" si="2"/>
        <v/>
      </c>
      <c r="AK25" s="14">
        <f t="shared" si="2"/>
        <v>-0.75145</v>
      </c>
      <c r="AL25" s="14" t="str">
        <f t="shared" si="2"/>
        <v/>
      </c>
      <c r="AM25" s="14" t="str">
        <f t="shared" si="2"/>
        <v/>
      </c>
      <c r="AN25" s="18">
        <f t="shared" si="5"/>
        <v>0.0317097919837646</v>
      </c>
      <c r="AO25" t="s">
        <v>301</v>
      </c>
      <c r="AP25" t="str">
        <f>B5</f>
        <v>???nuc</v>
      </c>
      <c r="AQ25">
        <v>2</v>
      </c>
      <c r="AR25" s="33" t="s">
        <v>302</v>
      </c>
    </row>
    <row r="26" spans="1:46">
      <c r="A26" s="16">
        <v>0.95</v>
      </c>
      <c r="B26" t="str">
        <f t="shared" si="3"/>
        <v>UCE_utilization_oil_\I: LO</v>
      </c>
      <c r="C26" t="s">
        <v>305</v>
      </c>
      <c r="D26" s="17">
        <f t="shared" si="6"/>
        <v>2023</v>
      </c>
      <c r="E26" s="14">
        <f t="shared" si="4"/>
        <v>-0.76</v>
      </c>
      <c r="F26" s="14">
        <f t="shared" si="2"/>
        <v>-0.1387</v>
      </c>
      <c r="G26" s="14">
        <f t="shared" si="2"/>
        <v>-0.2489</v>
      </c>
      <c r="H26" s="14">
        <f t="shared" si="2"/>
        <v>-0.54435</v>
      </c>
      <c r="I26" s="14">
        <f t="shared" si="2"/>
        <v>-0.35055</v>
      </c>
      <c r="J26" s="14">
        <f t="shared" si="2"/>
        <v>-0.76</v>
      </c>
      <c r="K26" s="14">
        <f t="shared" si="2"/>
        <v>-0.1577</v>
      </c>
      <c r="L26" s="14">
        <f t="shared" si="2"/>
        <v>-0.5529</v>
      </c>
      <c r="M26" s="14">
        <f t="shared" si="2"/>
        <v>-0.01615</v>
      </c>
      <c r="N26" s="14">
        <f t="shared" si="2"/>
        <v>-0.76</v>
      </c>
      <c r="O26" s="14">
        <f t="shared" si="2"/>
        <v>-0.54245</v>
      </c>
      <c r="P26" s="14">
        <f t="shared" si="2"/>
        <v>-0.76</v>
      </c>
      <c r="Q26" s="14">
        <f t="shared" si="2"/>
        <v>-0.2964</v>
      </c>
      <c r="R26" s="14">
        <f t="shared" si="2"/>
        <v>-0.0836</v>
      </c>
      <c r="S26" s="14" t="str">
        <f t="shared" si="2"/>
        <v/>
      </c>
      <c r="T26" s="14">
        <f t="shared" ref="T26:AM26" si="7">IF(T6="","",-MIN(T6,0.8)*$A26)</f>
        <v>-0.0247</v>
      </c>
      <c r="U26" s="14">
        <f t="shared" si="7"/>
        <v>-0.10545</v>
      </c>
      <c r="V26" s="14">
        <f t="shared" si="7"/>
        <v>-0.76</v>
      </c>
      <c r="W26" s="14">
        <f t="shared" si="7"/>
        <v>-0.1843</v>
      </c>
      <c r="X26" s="14">
        <f t="shared" si="7"/>
        <v>-0.20995</v>
      </c>
      <c r="Y26" s="14">
        <f t="shared" si="7"/>
        <v>-0.76</v>
      </c>
      <c r="Z26" s="14">
        <f t="shared" si="7"/>
        <v>-0.12825</v>
      </c>
      <c r="AA26" s="14">
        <f t="shared" si="7"/>
        <v>-0.684</v>
      </c>
      <c r="AB26" s="14">
        <f t="shared" si="7"/>
        <v>-0.76</v>
      </c>
      <c r="AC26" s="14">
        <f t="shared" si="7"/>
        <v>-0.19</v>
      </c>
      <c r="AD26" s="14">
        <f t="shared" si="7"/>
        <v>-0.76</v>
      </c>
      <c r="AE26" s="14">
        <f t="shared" si="7"/>
        <v>-0.608</v>
      </c>
      <c r="AF26" s="14">
        <f t="shared" si="7"/>
        <v>-0.21945</v>
      </c>
      <c r="AG26" s="14">
        <f t="shared" si="7"/>
        <v>-0.3553</v>
      </c>
      <c r="AH26" s="14">
        <f t="shared" si="7"/>
        <v>-0.095</v>
      </c>
      <c r="AI26" s="14">
        <f t="shared" si="7"/>
        <v>-0.26505</v>
      </c>
      <c r="AJ26" s="14">
        <f t="shared" si="7"/>
        <v>-0.15485</v>
      </c>
      <c r="AK26" s="14">
        <f t="shared" si="7"/>
        <v>-0.40375</v>
      </c>
      <c r="AL26" s="14">
        <f t="shared" si="7"/>
        <v>-0.76</v>
      </c>
      <c r="AM26" s="14">
        <f t="shared" si="7"/>
        <v>-0.76</v>
      </c>
      <c r="AN26" s="18">
        <f t="shared" si="5"/>
        <v>0.0317097919837646</v>
      </c>
      <c r="AO26" t="s">
        <v>301</v>
      </c>
      <c r="AP26" t="str">
        <f>B6</f>
        <v>???oil*</v>
      </c>
      <c r="AQ26">
        <v>2</v>
      </c>
      <c r="AR26" s="33" t="s">
        <v>302</v>
      </c>
    </row>
    <row r="27" spans="1:46">
      <c r="A27" s="16">
        <v>1.05</v>
      </c>
      <c r="B27" t="str">
        <f>"UCE_utilization_"&amp;C2&amp;"_"&amp;C27</f>
        <v>UCE_utilization_bioenergy_UP</v>
      </c>
      <c r="C27" t="s">
        <v>306</v>
      </c>
      <c r="D27" s="17">
        <f t="shared" si="6"/>
        <v>2023</v>
      </c>
      <c r="E27" s="14">
        <f>IF(E2="","",-E2*$A27)</f>
        <v>-0.03465</v>
      </c>
      <c r="F27" s="14">
        <f>IF(F2="","",-F2*$A27)</f>
        <v>-0.2793</v>
      </c>
      <c r="G27" s="14">
        <f t="shared" ref="G27:AM30" si="8">IF(G2="","",-G2*$A27)</f>
        <v>-0.4263</v>
      </c>
      <c r="H27" s="14">
        <f t="shared" si="8"/>
        <v>-0.45045</v>
      </c>
      <c r="I27" s="14">
        <f t="shared" si="8"/>
        <v>-0.5838</v>
      </c>
      <c r="J27" s="14">
        <f t="shared" si="8"/>
        <v>-0.9975</v>
      </c>
      <c r="K27" s="14">
        <f t="shared" si="8"/>
        <v>-0.38115</v>
      </c>
      <c r="L27" s="14">
        <f t="shared" si="8"/>
        <v>-0.9975</v>
      </c>
      <c r="M27" s="14">
        <f t="shared" si="8"/>
        <v>-0.6174</v>
      </c>
      <c r="N27" s="14">
        <f t="shared" si="8"/>
        <v>-0.7371</v>
      </c>
      <c r="O27" s="14">
        <f t="shared" si="8"/>
        <v>-0.72975</v>
      </c>
      <c r="P27" s="14">
        <f t="shared" si="8"/>
        <v>-0.61845</v>
      </c>
      <c r="Q27" s="14">
        <f t="shared" si="8"/>
        <v>-0.5397</v>
      </c>
      <c r="R27" s="14">
        <f t="shared" si="8"/>
        <v>-0.71085</v>
      </c>
      <c r="S27" s="14" t="str">
        <f t="shared" si="8"/>
        <v/>
      </c>
      <c r="T27" s="14">
        <f t="shared" si="8"/>
        <v>-0.42735</v>
      </c>
      <c r="U27" s="14">
        <f t="shared" si="8"/>
        <v>-0.9975</v>
      </c>
      <c r="V27" s="14">
        <f t="shared" si="8"/>
        <v>-0.6552</v>
      </c>
      <c r="W27" s="14">
        <f t="shared" si="8"/>
        <v>-0.9408</v>
      </c>
      <c r="X27" s="14">
        <f t="shared" si="8"/>
        <v>-0.4851</v>
      </c>
      <c r="Y27" s="14">
        <f t="shared" si="8"/>
        <v>-0.9975</v>
      </c>
      <c r="Z27" s="14">
        <f t="shared" si="8"/>
        <v>-0.57435</v>
      </c>
      <c r="AA27" s="14">
        <f t="shared" si="8"/>
        <v>-0.95865</v>
      </c>
      <c r="AB27" s="14">
        <f t="shared" si="8"/>
        <v>-0.819</v>
      </c>
      <c r="AC27" s="14">
        <f t="shared" si="8"/>
        <v>-0.5922</v>
      </c>
      <c r="AD27" s="14">
        <f t="shared" si="8"/>
        <v>-0.07455</v>
      </c>
      <c r="AE27" s="14" t="str">
        <f t="shared" si="8"/>
        <v/>
      </c>
      <c r="AF27" s="14">
        <f t="shared" si="8"/>
        <v>-0.189</v>
      </c>
      <c r="AG27" s="14">
        <f t="shared" si="8"/>
        <v>-0.6342</v>
      </c>
      <c r="AH27" s="14">
        <f t="shared" si="8"/>
        <v>-0.40425</v>
      </c>
      <c r="AI27" s="14">
        <f t="shared" si="8"/>
        <v>-0.9975</v>
      </c>
      <c r="AJ27" s="14">
        <f t="shared" si="8"/>
        <v>-0.50505</v>
      </c>
      <c r="AK27" s="14">
        <f t="shared" si="8"/>
        <v>-0.60795</v>
      </c>
      <c r="AL27" s="14">
        <f t="shared" si="8"/>
        <v>-0.17955</v>
      </c>
      <c r="AM27" s="14">
        <f t="shared" si="8"/>
        <v>-0.67095</v>
      </c>
      <c r="AN27" s="18">
        <f t="shared" si="5"/>
        <v>0.0317097919837646</v>
      </c>
      <c r="AO27" t="s">
        <v>301</v>
      </c>
      <c r="AP27" t="str">
        <f>AP22</f>
        <v>elcbsl,indbio</v>
      </c>
      <c r="AQ27">
        <v>2</v>
      </c>
      <c r="AR27" s="33" t="s">
        <v>302</v>
      </c>
    </row>
    <row r="28" spans="1:46">
      <c r="A28" s="16">
        <v>1.05</v>
      </c>
      <c r="B28" t="str">
        <f t="shared" ref="B28:B31" si="9">"UCE_utilization_"&amp;C3&amp;"_"&amp;C28</f>
        <v>UCE_utilization_coal_UP</v>
      </c>
      <c r="C28" t="s">
        <v>306</v>
      </c>
      <c r="D28" s="17">
        <f t="shared" si="6"/>
        <v>2023</v>
      </c>
      <c r="E28" s="14">
        <f t="shared" ref="E28:T31" si="10">IF(E3="","",-E3*$A28)</f>
        <v>-0.76965</v>
      </c>
      <c r="F28" s="14">
        <f t="shared" si="10"/>
        <v>0</v>
      </c>
      <c r="G28" s="14">
        <f t="shared" si="8"/>
        <v>-0.65835</v>
      </c>
      <c r="H28" s="14">
        <f t="shared" si="8"/>
        <v>-0.9975</v>
      </c>
      <c r="I28" s="14" t="str">
        <f t="shared" si="8"/>
        <v/>
      </c>
      <c r="J28" s="14">
        <f t="shared" si="8"/>
        <v>-0.2919</v>
      </c>
      <c r="K28" s="14">
        <f t="shared" si="8"/>
        <v>-0.53445</v>
      </c>
      <c r="L28" s="14">
        <f t="shared" si="8"/>
        <v>-0.6048</v>
      </c>
      <c r="M28" s="14">
        <f t="shared" si="8"/>
        <v>-0.3864</v>
      </c>
      <c r="N28" s="14">
        <f t="shared" si="8"/>
        <v>-0.47985</v>
      </c>
      <c r="O28" s="14">
        <f t="shared" si="8"/>
        <v>-0.1029</v>
      </c>
      <c r="P28" s="14">
        <f t="shared" si="8"/>
        <v>-0.4011</v>
      </c>
      <c r="Q28" s="14">
        <f t="shared" si="8"/>
        <v>-0.19635</v>
      </c>
      <c r="R28" s="14">
        <f t="shared" si="8"/>
        <v>-0.29085</v>
      </c>
      <c r="S28" s="14" t="str">
        <f t="shared" si="8"/>
        <v/>
      </c>
      <c r="T28" s="14">
        <f t="shared" si="8"/>
        <v>-0.74235</v>
      </c>
      <c r="U28" s="14">
        <f t="shared" si="8"/>
        <v>-0.1386</v>
      </c>
      <c r="V28" s="14">
        <f t="shared" si="8"/>
        <v>-0.26985</v>
      </c>
      <c r="W28" s="14">
        <f t="shared" si="8"/>
        <v>-0.7077</v>
      </c>
      <c r="X28" s="14">
        <f t="shared" si="8"/>
        <v>-0.5229</v>
      </c>
      <c r="Y28" s="14">
        <f t="shared" si="8"/>
        <v>-0.9975</v>
      </c>
      <c r="Z28" s="14">
        <f t="shared" si="8"/>
        <v>-0.41475</v>
      </c>
      <c r="AA28" s="14">
        <f t="shared" si="8"/>
        <v>-0.9975</v>
      </c>
      <c r="AB28" s="14">
        <f t="shared" si="8"/>
        <v>-0.4326</v>
      </c>
      <c r="AC28" s="14">
        <f t="shared" si="8"/>
        <v>-0.59325</v>
      </c>
      <c r="AD28" s="14">
        <f t="shared" si="8"/>
        <v>-0.66885</v>
      </c>
      <c r="AE28" s="14" t="str">
        <f t="shared" si="8"/>
        <v/>
      </c>
      <c r="AF28" s="14">
        <f t="shared" si="8"/>
        <v>-0.4977</v>
      </c>
      <c r="AG28" s="14">
        <f t="shared" si="8"/>
        <v>-0.15855</v>
      </c>
      <c r="AH28" s="14">
        <f t="shared" si="8"/>
        <v>-0.1743</v>
      </c>
      <c r="AI28" s="14" t="str">
        <f t="shared" si="8"/>
        <v/>
      </c>
      <c r="AJ28" s="14">
        <f t="shared" si="8"/>
        <v>-0.6783</v>
      </c>
      <c r="AK28" s="14">
        <f t="shared" si="8"/>
        <v>-0.1932</v>
      </c>
      <c r="AL28" s="14">
        <f t="shared" si="8"/>
        <v>0</v>
      </c>
      <c r="AM28" s="14">
        <f t="shared" si="8"/>
        <v>-0.6195</v>
      </c>
      <c r="AN28" s="18">
        <f t="shared" si="5"/>
        <v>0.0317097919837646</v>
      </c>
      <c r="AO28" t="s">
        <v>301</v>
      </c>
      <c r="AP28" t="str">
        <f t="shared" ref="AP28:AP31" si="11">AP23</f>
        <v>???coa,elccob</v>
      </c>
      <c r="AQ28">
        <v>2</v>
      </c>
      <c r="AR28" s="33" t="s">
        <v>302</v>
      </c>
    </row>
    <row r="29" spans="1:46">
      <c r="A29" s="16">
        <v>1.05</v>
      </c>
      <c r="B29" t="str">
        <f t="shared" si="9"/>
        <v>UCE_utilization_gas_UP</v>
      </c>
      <c r="C29" t="s">
        <v>306</v>
      </c>
      <c r="D29" s="17">
        <f t="shared" si="6"/>
        <v>2023</v>
      </c>
      <c r="E29" s="14">
        <f t="shared" si="10"/>
        <v>-0.40635</v>
      </c>
      <c r="F29" s="14">
        <f t="shared" si="10"/>
        <v>-0.34335</v>
      </c>
      <c r="G29" s="14">
        <f t="shared" si="8"/>
        <v>-0.20685</v>
      </c>
      <c r="H29" s="14">
        <f t="shared" si="8"/>
        <v>-0.1659</v>
      </c>
      <c r="I29" s="14">
        <f t="shared" si="8"/>
        <v>-0.08085</v>
      </c>
      <c r="J29" s="14">
        <f t="shared" si="8"/>
        <v>-0.3276</v>
      </c>
      <c r="K29" s="14">
        <f t="shared" si="8"/>
        <v>-0.2436</v>
      </c>
      <c r="L29" s="14">
        <f t="shared" si="8"/>
        <v>-0.27195</v>
      </c>
      <c r="M29" s="14">
        <f t="shared" si="8"/>
        <v>-0.7224</v>
      </c>
      <c r="N29" s="14">
        <f t="shared" si="8"/>
        <v>-0.15225</v>
      </c>
      <c r="O29" s="14">
        <f t="shared" si="8"/>
        <v>-0.2037</v>
      </c>
      <c r="P29" s="14">
        <f t="shared" si="8"/>
        <v>-0.27405</v>
      </c>
      <c r="Q29" s="14">
        <f t="shared" si="8"/>
        <v>-0.29715</v>
      </c>
      <c r="R29" s="14">
        <f t="shared" si="8"/>
        <v>-0.20895</v>
      </c>
      <c r="S29" s="14" t="str">
        <f t="shared" si="8"/>
        <v/>
      </c>
      <c r="T29" s="14">
        <f t="shared" si="8"/>
        <v>-0.19425</v>
      </c>
      <c r="U29" s="14">
        <f t="shared" si="8"/>
        <v>-0.43155</v>
      </c>
      <c r="V29" s="14">
        <f t="shared" si="8"/>
        <v>-0.2499</v>
      </c>
      <c r="W29" s="14">
        <f t="shared" si="8"/>
        <v>-0.48825</v>
      </c>
      <c r="X29" s="14">
        <f t="shared" si="8"/>
        <v>-0.42</v>
      </c>
      <c r="Y29" s="14">
        <f t="shared" si="8"/>
        <v>-0.45885</v>
      </c>
      <c r="Z29" s="14">
        <f t="shared" si="8"/>
        <v>-0.41265</v>
      </c>
      <c r="AA29" s="14">
        <f t="shared" si="8"/>
        <v>-0.27615</v>
      </c>
      <c r="AB29" s="14">
        <f t="shared" si="8"/>
        <v>-0.5061</v>
      </c>
      <c r="AC29" s="14">
        <f t="shared" si="8"/>
        <v>-0.47985</v>
      </c>
      <c r="AD29" s="14">
        <f t="shared" si="8"/>
        <v>-0.56385</v>
      </c>
      <c r="AE29" s="14">
        <f t="shared" si="8"/>
        <v>-0.4536</v>
      </c>
      <c r="AF29" s="14">
        <f t="shared" si="8"/>
        <v>0</v>
      </c>
      <c r="AG29" s="14">
        <f t="shared" si="8"/>
        <v>-0.28245</v>
      </c>
      <c r="AH29" s="14">
        <f t="shared" si="8"/>
        <v>-0.0504</v>
      </c>
      <c r="AI29" s="14">
        <f t="shared" si="8"/>
        <v>-0.2604</v>
      </c>
      <c r="AJ29" s="14">
        <f t="shared" si="8"/>
        <v>-0.28875</v>
      </c>
      <c r="AK29" s="14">
        <f t="shared" si="8"/>
        <v>-0.31605</v>
      </c>
      <c r="AL29" s="14">
        <f t="shared" si="8"/>
        <v>-0.51975</v>
      </c>
      <c r="AM29" s="14">
        <f t="shared" si="8"/>
        <v>-0.2751</v>
      </c>
      <c r="AN29" s="18">
        <f t="shared" si="5"/>
        <v>0.0317097919837646</v>
      </c>
      <c r="AO29" t="s">
        <v>301</v>
      </c>
      <c r="AP29" t="str">
        <f t="shared" si="11"/>
        <v>???nga</v>
      </c>
      <c r="AQ29">
        <v>2</v>
      </c>
      <c r="AR29" s="33" t="s">
        <v>302</v>
      </c>
    </row>
    <row r="30" spans="1:46">
      <c r="A30" s="16">
        <v>1.05</v>
      </c>
      <c r="B30" t="str">
        <f t="shared" si="9"/>
        <v>UCE_utilization_nuclear_UP</v>
      </c>
      <c r="C30" t="s">
        <v>306</v>
      </c>
      <c r="D30" s="17">
        <f t="shared" si="6"/>
        <v>2023</v>
      </c>
      <c r="E30" s="14" t="str">
        <f t="shared" si="10"/>
        <v/>
      </c>
      <c r="F30" s="14" t="str">
        <f t="shared" si="10"/>
        <v/>
      </c>
      <c r="G30" s="14" t="str">
        <f t="shared" si="8"/>
        <v/>
      </c>
      <c r="H30" s="14" t="str">
        <f t="shared" si="8"/>
        <v/>
      </c>
      <c r="I30" s="14" t="str">
        <f t="shared" si="8"/>
        <v/>
      </c>
      <c r="J30" s="14">
        <f t="shared" si="8"/>
        <v>-0.9975</v>
      </c>
      <c r="K30" s="14">
        <f t="shared" si="8"/>
        <v>-0.8736</v>
      </c>
      <c r="L30" s="14">
        <f t="shared" si="8"/>
        <v>-0.9156</v>
      </c>
      <c r="M30" s="14">
        <f t="shared" si="8"/>
        <v>-0.97965</v>
      </c>
      <c r="N30" s="14">
        <f t="shared" si="8"/>
        <v>-0.92925</v>
      </c>
      <c r="O30" s="14">
        <f t="shared" si="8"/>
        <v>-0.6552</v>
      </c>
      <c r="P30" s="14">
        <f t="shared" si="8"/>
        <v>-0.9975</v>
      </c>
      <c r="Q30" s="14" t="str">
        <f t="shared" si="8"/>
        <v/>
      </c>
      <c r="R30" s="14">
        <f t="shared" si="8"/>
        <v>-0.97125</v>
      </c>
      <c r="S30" s="14" t="str">
        <f t="shared" si="8"/>
        <v/>
      </c>
      <c r="T30" s="14">
        <f t="shared" si="8"/>
        <v>-0.7728</v>
      </c>
      <c r="U30" s="14" t="str">
        <f t="shared" si="8"/>
        <v/>
      </c>
      <c r="V30" s="14" t="str">
        <f t="shared" si="8"/>
        <v/>
      </c>
      <c r="W30" s="14">
        <f t="shared" si="8"/>
        <v>-0.28035</v>
      </c>
      <c r="X30" s="14">
        <f t="shared" si="8"/>
        <v>-0.6132</v>
      </c>
      <c r="Y30" s="14">
        <f t="shared" si="8"/>
        <v>-0.8988</v>
      </c>
      <c r="Z30" s="14">
        <f t="shared" si="8"/>
        <v>-0.94815</v>
      </c>
      <c r="AA30" s="14" t="str">
        <f t="shared" si="8"/>
        <v/>
      </c>
      <c r="AB30" s="14" t="str">
        <f t="shared" si="8"/>
        <v/>
      </c>
      <c r="AC30" s="14">
        <f t="shared" si="8"/>
        <v>-0.87675</v>
      </c>
      <c r="AD30" s="14">
        <f t="shared" si="8"/>
        <v>-0.882</v>
      </c>
      <c r="AE30" s="14" t="str">
        <f t="shared" si="8"/>
        <v/>
      </c>
      <c r="AF30" s="14">
        <f t="shared" si="8"/>
        <v>-0.5523</v>
      </c>
      <c r="AG30" s="14">
        <f t="shared" si="8"/>
        <v>-0.95655</v>
      </c>
      <c r="AH30" s="14">
        <f t="shared" si="8"/>
        <v>-0.8736</v>
      </c>
      <c r="AI30" s="14">
        <f t="shared" si="8"/>
        <v>-0.97965</v>
      </c>
      <c r="AJ30" s="14" t="str">
        <f t="shared" si="8"/>
        <v/>
      </c>
      <c r="AK30" s="14">
        <f t="shared" si="8"/>
        <v>-0.83055</v>
      </c>
      <c r="AL30" s="14" t="str">
        <f t="shared" si="8"/>
        <v/>
      </c>
      <c r="AM30" s="14" t="str">
        <f t="shared" si="8"/>
        <v/>
      </c>
      <c r="AN30" s="18">
        <f t="shared" si="5"/>
        <v>0.0317097919837646</v>
      </c>
      <c r="AO30" t="s">
        <v>301</v>
      </c>
      <c r="AP30" t="str">
        <f t="shared" si="11"/>
        <v>???nuc</v>
      </c>
      <c r="AQ30">
        <v>2</v>
      </c>
      <c r="AR30" s="33" t="s">
        <v>302</v>
      </c>
    </row>
    <row r="31" spans="1:46">
      <c r="A31" s="16">
        <v>1.05</v>
      </c>
      <c r="B31" t="str">
        <f t="shared" si="9"/>
        <v>UCE_utilization_oil_UP</v>
      </c>
      <c r="C31" t="s">
        <v>306</v>
      </c>
      <c r="D31" s="17">
        <f t="shared" si="6"/>
        <v>2023</v>
      </c>
      <c r="E31" s="14">
        <f t="shared" si="10"/>
        <v>-0.9975</v>
      </c>
      <c r="F31" s="14">
        <f t="shared" si="10"/>
        <v>-0.1533</v>
      </c>
      <c r="G31" s="14">
        <f t="shared" si="10"/>
        <v>-0.2751</v>
      </c>
      <c r="H31" s="14">
        <f t="shared" si="10"/>
        <v>-0.60165</v>
      </c>
      <c r="I31" s="14">
        <f t="shared" si="10"/>
        <v>-0.38745</v>
      </c>
      <c r="J31" s="14">
        <f t="shared" si="10"/>
        <v>-0.9975</v>
      </c>
      <c r="K31" s="14">
        <f t="shared" si="10"/>
        <v>-0.1743</v>
      </c>
      <c r="L31" s="14">
        <f t="shared" si="10"/>
        <v>-0.6111</v>
      </c>
      <c r="M31" s="14">
        <f t="shared" si="10"/>
        <v>-0.01785</v>
      </c>
      <c r="N31" s="14">
        <f t="shared" si="10"/>
        <v>-0.9975</v>
      </c>
      <c r="O31" s="14">
        <f t="shared" si="10"/>
        <v>-0.59955</v>
      </c>
      <c r="P31" s="14">
        <f t="shared" si="10"/>
        <v>-0.9975</v>
      </c>
      <c r="Q31" s="14">
        <f t="shared" si="10"/>
        <v>-0.3276</v>
      </c>
      <c r="R31" s="14">
        <f t="shared" si="10"/>
        <v>-0.0924</v>
      </c>
      <c r="S31" s="14" t="str">
        <f t="shared" si="10"/>
        <v/>
      </c>
      <c r="T31" s="14">
        <f t="shared" si="10"/>
        <v>-0.0273</v>
      </c>
      <c r="U31" s="14">
        <f t="shared" ref="U31:AM31" si="12">IF(U6="","",-U6*$A31)</f>
        <v>-0.11655</v>
      </c>
      <c r="V31" s="14">
        <f t="shared" si="12"/>
        <v>-0.9975</v>
      </c>
      <c r="W31" s="14">
        <f t="shared" si="12"/>
        <v>-0.2037</v>
      </c>
      <c r="X31" s="14">
        <f t="shared" si="12"/>
        <v>-0.23205</v>
      </c>
      <c r="Y31" s="14">
        <f t="shared" si="12"/>
        <v>-0.93975</v>
      </c>
      <c r="Z31" s="14">
        <f t="shared" si="12"/>
        <v>-0.14175</v>
      </c>
      <c r="AA31" s="14">
        <f t="shared" si="12"/>
        <v>-0.756</v>
      </c>
      <c r="AB31" s="14">
        <f t="shared" si="12"/>
        <v>-0.9975</v>
      </c>
      <c r="AC31" s="14">
        <f t="shared" si="12"/>
        <v>-0.21</v>
      </c>
      <c r="AD31" s="14">
        <f t="shared" si="12"/>
        <v>-0.9975</v>
      </c>
      <c r="AE31" s="14">
        <f t="shared" si="12"/>
        <v>-0.672</v>
      </c>
      <c r="AF31" s="14">
        <f t="shared" si="12"/>
        <v>-0.24255</v>
      </c>
      <c r="AG31" s="14">
        <f t="shared" si="12"/>
        <v>-0.3927</v>
      </c>
      <c r="AH31" s="14">
        <f t="shared" si="12"/>
        <v>-0.105</v>
      </c>
      <c r="AI31" s="14">
        <f t="shared" si="12"/>
        <v>-0.29295</v>
      </c>
      <c r="AJ31" s="14">
        <f t="shared" si="12"/>
        <v>-0.17115</v>
      </c>
      <c r="AK31" s="14">
        <f t="shared" si="12"/>
        <v>-0.44625</v>
      </c>
      <c r="AL31" s="14">
        <f t="shared" si="12"/>
        <v>-0.9975</v>
      </c>
      <c r="AM31" s="14">
        <f t="shared" si="12"/>
        <v>-0.9975</v>
      </c>
      <c r="AN31" s="18">
        <f t="shared" si="5"/>
        <v>0.0317097919837646</v>
      </c>
      <c r="AO31" t="s">
        <v>301</v>
      </c>
      <c r="AP31" t="str">
        <f t="shared" si="11"/>
        <v>???oil*</v>
      </c>
      <c r="AQ31">
        <v>2</v>
      </c>
      <c r="AR31" s="33" t="s">
        <v>302</v>
      </c>
    </row>
    <row r="32" spans="1:46">
      <c r="B32" t="s">
        <v>32</v>
      </c>
    </row>
    <row r="33" spans="1:46">
      <c r="A33" s="20">
        <v>0.3</v>
      </c>
      <c r="B33" t="str">
        <f>B22</f>
        <v>UCE_utilization_bioenergy_LO</v>
      </c>
      <c r="C33" t="str">
        <f>C22</f>
        <v>LO</v>
      </c>
      <c r="D33">
        <f>D22+7</f>
        <v>2030</v>
      </c>
      <c r="E33" s="18">
        <f>IF(E7="","",-MIN(E7,E2,0.8)*$A33)</f>
        <v>-0.0042</v>
      </c>
      <c r="F33" s="18">
        <f t="shared" ref="F33:AM37" si="13">IF(F7="","",-MIN(F7,F2,0.8)*$A33)</f>
        <v>-0.0525</v>
      </c>
      <c r="G33" s="18">
        <f t="shared" si="13"/>
        <v>-0.1218</v>
      </c>
      <c r="H33" s="18">
        <f t="shared" si="13"/>
        <v>-0.1287</v>
      </c>
      <c r="I33" s="18">
        <f t="shared" si="13"/>
        <v>-0.1668</v>
      </c>
      <c r="J33" s="18">
        <f t="shared" si="13"/>
        <v>-0.24</v>
      </c>
      <c r="K33" s="18">
        <f t="shared" si="13"/>
        <v>-0.1089</v>
      </c>
      <c r="L33" s="18">
        <f t="shared" si="13"/>
        <v>-0.24</v>
      </c>
      <c r="M33" s="18">
        <f t="shared" si="13"/>
        <v>-0.165</v>
      </c>
      <c r="N33" s="18">
        <f t="shared" si="13"/>
        <v>-0.2106</v>
      </c>
      <c r="O33" s="18">
        <f t="shared" si="13"/>
        <v>-0.2085</v>
      </c>
      <c r="P33" s="18">
        <f t="shared" si="13"/>
        <v>-0.1767</v>
      </c>
      <c r="Q33" s="18">
        <f t="shared" si="13"/>
        <v>-0.1407</v>
      </c>
      <c r="R33" s="18">
        <f t="shared" si="13"/>
        <v>-0.1467</v>
      </c>
      <c r="S33" s="18" t="str">
        <f t="shared" si="13"/>
        <v/>
      </c>
      <c r="T33" s="18">
        <f t="shared" si="13"/>
        <v>-0.0921</v>
      </c>
      <c r="U33" s="18">
        <f t="shared" si="13"/>
        <v>-0.24</v>
      </c>
      <c r="V33" s="18">
        <f t="shared" si="13"/>
        <v>-0.1872</v>
      </c>
      <c r="W33" s="18">
        <f t="shared" si="13"/>
        <v>-0.24</v>
      </c>
      <c r="X33" s="18">
        <f t="shared" si="13"/>
        <v>-0.1044</v>
      </c>
      <c r="Y33" s="18">
        <f t="shared" si="13"/>
        <v>-0.0882</v>
      </c>
      <c r="Z33" s="18">
        <f t="shared" si="13"/>
        <v>-0.1641</v>
      </c>
      <c r="AA33" s="18">
        <f t="shared" si="13"/>
        <v>-0.0855</v>
      </c>
      <c r="AB33" s="18">
        <f t="shared" si="13"/>
        <v>-0.2232</v>
      </c>
      <c r="AC33" s="18">
        <f t="shared" si="13"/>
        <v>-0.1248</v>
      </c>
      <c r="AD33" s="18">
        <f t="shared" si="13"/>
        <v>-0.0153</v>
      </c>
      <c r="AE33" s="18" t="str">
        <f t="shared" si="13"/>
        <v/>
      </c>
      <c r="AF33" s="18">
        <f t="shared" si="13"/>
        <v>-0.0435</v>
      </c>
      <c r="AG33" s="18">
        <f t="shared" si="13"/>
        <v>-0.1812</v>
      </c>
      <c r="AH33" s="18">
        <f t="shared" si="13"/>
        <v>-0.1155</v>
      </c>
      <c r="AI33" s="18">
        <f t="shared" si="13"/>
        <v>-0.24</v>
      </c>
      <c r="AJ33" s="18">
        <f t="shared" si="13"/>
        <v>-0.135</v>
      </c>
      <c r="AK33" s="18">
        <f t="shared" si="13"/>
        <v>-0.1737</v>
      </c>
      <c r="AL33" s="18">
        <f t="shared" si="13"/>
        <v>-0.0513</v>
      </c>
      <c r="AM33" s="18">
        <f t="shared" si="13"/>
        <v>-0.0684</v>
      </c>
      <c r="AO33" s="18" t="str">
        <f>AO22</f>
        <v>ELE,CHP</v>
      </c>
      <c r="AP33" s="18" t="str">
        <f t="shared" ref="AP33:AP42" si="14">AP22</f>
        <v>elcbsl,indbio</v>
      </c>
      <c r="AR33" s="33" t="s">
        <v>302</v>
      </c>
    </row>
    <row r="34" spans="1:46">
      <c r="A34" s="20">
        <v>0.3</v>
      </c>
      <c r="B34" t="str">
        <f t="shared" ref="B34:C42" si="15">B23</f>
        <v>UCE_utilization_coal_LO</v>
      </c>
      <c r="C34" t="str">
        <f t="shared" si="15"/>
        <v>LO</v>
      </c>
      <c r="D34">
        <f t="shared" ref="D34:D42" si="16">D23+7</f>
        <v>2030</v>
      </c>
      <c r="E34" s="18">
        <f t="shared" ref="E34:AG37" si="17">IF(E8="","",-MIN(E8,E3,0.8)*$A34)</f>
        <v>-0.171</v>
      </c>
      <c r="F34" s="18">
        <f t="shared" si="17"/>
        <v>0</v>
      </c>
      <c r="G34" s="18">
        <f t="shared" si="17"/>
        <v>-0.1815</v>
      </c>
      <c r="H34" s="18">
        <f t="shared" si="17"/>
        <v>-0.0831</v>
      </c>
      <c r="I34" s="18">
        <f t="shared" si="17"/>
        <v>-0.24</v>
      </c>
      <c r="J34" s="18">
        <f t="shared" si="17"/>
        <v>-0.0753</v>
      </c>
      <c r="K34" s="18">
        <f t="shared" si="17"/>
        <v>-0.1527</v>
      </c>
      <c r="L34" s="18">
        <f t="shared" si="17"/>
        <v>-0.1545</v>
      </c>
      <c r="M34" s="18">
        <f t="shared" si="17"/>
        <v>-0.1104</v>
      </c>
      <c r="N34" s="18">
        <f t="shared" si="17"/>
        <v>-0.1284</v>
      </c>
      <c r="O34" s="18">
        <f t="shared" si="17"/>
        <v>-0.0282</v>
      </c>
      <c r="P34" s="18">
        <f t="shared" si="17"/>
        <v>-0.0984</v>
      </c>
      <c r="Q34" s="18">
        <f t="shared" si="17"/>
        <v>-0.0561</v>
      </c>
      <c r="R34" s="18">
        <f t="shared" si="17"/>
        <v>-0.0804</v>
      </c>
      <c r="S34" s="18" t="str">
        <f t="shared" si="17"/>
        <v/>
      </c>
      <c r="T34" s="18">
        <f t="shared" si="17"/>
        <v>-0.1734</v>
      </c>
      <c r="U34" s="18">
        <f t="shared" si="17"/>
        <v>-0.0189</v>
      </c>
      <c r="V34" s="18">
        <f t="shared" si="17"/>
        <v>-0.0591</v>
      </c>
      <c r="W34" s="18">
        <f t="shared" si="17"/>
        <v>-0.2022</v>
      </c>
      <c r="X34" s="18">
        <f t="shared" si="17"/>
        <v>-0.1494</v>
      </c>
      <c r="Y34" s="18">
        <f t="shared" si="17"/>
        <v>-0.1155</v>
      </c>
      <c r="Z34" s="18">
        <f t="shared" si="17"/>
        <v>-0.1152</v>
      </c>
      <c r="AA34" s="18">
        <f t="shared" si="17"/>
        <v>-0.24</v>
      </c>
      <c r="AB34" s="18">
        <f t="shared" si="17"/>
        <v>-0.1236</v>
      </c>
      <c r="AC34" s="18">
        <f t="shared" si="17"/>
        <v>-0.1671</v>
      </c>
      <c r="AD34" s="18">
        <f t="shared" si="17"/>
        <v>-0.126</v>
      </c>
      <c r="AE34" s="18" t="str">
        <f t="shared" si="17"/>
        <v/>
      </c>
      <c r="AF34" s="18">
        <f t="shared" si="17"/>
        <v>-0.1422</v>
      </c>
      <c r="AG34" s="18">
        <f t="shared" si="17"/>
        <v>-0.0375</v>
      </c>
      <c r="AH34" s="18">
        <f t="shared" si="13"/>
        <v>-0.0498</v>
      </c>
      <c r="AI34" s="18" t="str">
        <f t="shared" si="13"/>
        <v/>
      </c>
      <c r="AJ34" s="18">
        <f t="shared" si="13"/>
        <v>-0.1704</v>
      </c>
      <c r="AK34" s="18">
        <f t="shared" si="13"/>
        <v>-0.0246</v>
      </c>
      <c r="AL34" s="18">
        <f t="shared" si="13"/>
        <v>0</v>
      </c>
      <c r="AM34" s="18">
        <f t="shared" si="13"/>
        <v>-0.177</v>
      </c>
      <c r="AO34" s="18" t="str">
        <f t="shared" ref="AO34:AO42" si="18">AO23</f>
        <v>ELE,CHP</v>
      </c>
      <c r="AP34" s="18" t="str">
        <f t="shared" si="14"/>
        <v>???coa,elccob</v>
      </c>
      <c r="AR34" s="33" t="s">
        <v>302</v>
      </c>
    </row>
    <row r="35" spans="1:46">
      <c r="A35" s="20">
        <v>0.3</v>
      </c>
      <c r="B35" t="str">
        <f t="shared" si="15"/>
        <v>UCE_utilization_gas_LO</v>
      </c>
      <c r="C35" t="str">
        <f t="shared" si="15"/>
        <v>LO</v>
      </c>
      <c r="D35">
        <f t="shared" si="16"/>
        <v>2030</v>
      </c>
      <c r="E35" s="18">
        <f t="shared" si="17"/>
        <v>-0.1119</v>
      </c>
      <c r="F35" s="18">
        <f t="shared" si="17"/>
        <v>-0.0954</v>
      </c>
      <c r="G35" s="18">
        <f t="shared" si="17"/>
        <v>-0.0591</v>
      </c>
      <c r="H35" s="18">
        <f t="shared" si="17"/>
        <v>-0.0381</v>
      </c>
      <c r="I35" s="18">
        <f t="shared" si="17"/>
        <v>-0.0189</v>
      </c>
      <c r="J35" s="18">
        <f t="shared" si="17"/>
        <v>-0.0936</v>
      </c>
      <c r="K35" s="18">
        <f t="shared" si="17"/>
        <v>-0.0696</v>
      </c>
      <c r="L35" s="18">
        <f t="shared" si="17"/>
        <v>-0.0777</v>
      </c>
      <c r="M35" s="18">
        <f t="shared" si="17"/>
        <v>-0.087</v>
      </c>
      <c r="N35" s="18">
        <f t="shared" si="17"/>
        <v>-0.0264</v>
      </c>
      <c r="O35" s="18">
        <f t="shared" si="17"/>
        <v>-0.0189</v>
      </c>
      <c r="P35" s="18">
        <f t="shared" si="17"/>
        <v>-0.0762</v>
      </c>
      <c r="Q35" s="18">
        <f t="shared" si="17"/>
        <v>-0.0462</v>
      </c>
      <c r="R35" s="18">
        <f t="shared" si="17"/>
        <v>-0.0492</v>
      </c>
      <c r="S35" s="18" t="str">
        <f t="shared" si="17"/>
        <v/>
      </c>
      <c r="T35" s="18">
        <f t="shared" si="17"/>
        <v>-0.0495</v>
      </c>
      <c r="U35" s="18">
        <f t="shared" si="17"/>
        <v>-0.0966</v>
      </c>
      <c r="V35" s="18">
        <f t="shared" si="17"/>
        <v>-0.0474</v>
      </c>
      <c r="W35" s="18">
        <f t="shared" si="17"/>
        <v>-0.1395</v>
      </c>
      <c r="X35" s="18">
        <f t="shared" si="17"/>
        <v>-0.1056</v>
      </c>
      <c r="Y35" s="18">
        <f t="shared" si="17"/>
        <v>-0.1167</v>
      </c>
      <c r="Z35" s="18">
        <f t="shared" si="17"/>
        <v>-0.0942</v>
      </c>
      <c r="AA35" s="18">
        <f t="shared" si="17"/>
        <v>-0.0138</v>
      </c>
      <c r="AB35" s="18">
        <f t="shared" si="17"/>
        <v>-0.1116</v>
      </c>
      <c r="AC35" s="18">
        <f t="shared" si="17"/>
        <v>-0.1371</v>
      </c>
      <c r="AD35" s="18">
        <f t="shared" si="17"/>
        <v>-0.1425</v>
      </c>
      <c r="AE35" s="18">
        <f t="shared" si="17"/>
        <v>-0.1158</v>
      </c>
      <c r="AF35" s="18">
        <f t="shared" si="17"/>
        <v>0</v>
      </c>
      <c r="AG35" s="18">
        <f t="shared" si="17"/>
        <v>-0.0585</v>
      </c>
      <c r="AH35" s="18">
        <f t="shared" si="13"/>
        <v>-0.0144</v>
      </c>
      <c r="AI35" s="18">
        <f t="shared" si="13"/>
        <v>-0.0714</v>
      </c>
      <c r="AJ35" s="18">
        <f t="shared" si="13"/>
        <v>-0.0681</v>
      </c>
      <c r="AK35" s="18">
        <f t="shared" si="13"/>
        <v>-0.0903</v>
      </c>
      <c r="AL35" s="18">
        <f t="shared" si="13"/>
        <v>-0.042</v>
      </c>
      <c r="AM35" s="18">
        <f t="shared" si="13"/>
        <v>-0.0186</v>
      </c>
      <c r="AO35" s="18" t="str">
        <f t="shared" si="18"/>
        <v>ELE,CHP</v>
      </c>
      <c r="AP35" s="18" t="str">
        <f t="shared" si="14"/>
        <v>???nga</v>
      </c>
      <c r="AR35" s="33" t="s">
        <v>302</v>
      </c>
      <c r="AS35" s="33" t="s">
        <v>303</v>
      </c>
      <c r="AT35" t="s">
        <v>304</v>
      </c>
    </row>
    <row r="36" spans="1:46">
      <c r="B36" t="str">
        <f t="shared" si="15"/>
        <v>UCE_utilization_nuclear_LO</v>
      </c>
      <c r="C36" t="str">
        <f t="shared" si="15"/>
        <v>LO</v>
      </c>
      <c r="D36">
        <f t="shared" si="16"/>
        <v>2030</v>
      </c>
      <c r="E36" s="18" t="str">
        <f t="shared" si="17"/>
        <v/>
      </c>
      <c r="F36" s="18" t="str">
        <f t="shared" si="17"/>
        <v/>
      </c>
      <c r="G36" s="18" t="str">
        <f t="shared" si="17"/>
        <v/>
      </c>
      <c r="H36" s="18" t="str">
        <f t="shared" si="17"/>
        <v/>
      </c>
      <c r="I36" s="18" t="str">
        <f t="shared" si="17"/>
        <v/>
      </c>
      <c r="J36" s="18">
        <f t="shared" si="17"/>
        <v>0</v>
      </c>
      <c r="K36" s="18">
        <f t="shared" si="17"/>
        <v>0</v>
      </c>
      <c r="L36" s="18">
        <f t="shared" si="17"/>
        <v>0</v>
      </c>
      <c r="M36" s="18">
        <f t="shared" si="17"/>
        <v>0</v>
      </c>
      <c r="N36" s="18">
        <f t="shared" si="17"/>
        <v>0</v>
      </c>
      <c r="O36" s="18">
        <f t="shared" si="17"/>
        <v>0</v>
      </c>
      <c r="P36" s="18">
        <f t="shared" si="17"/>
        <v>0</v>
      </c>
      <c r="Q36" s="18" t="str">
        <f t="shared" si="17"/>
        <v/>
      </c>
      <c r="R36" s="18">
        <f t="shared" si="17"/>
        <v>0</v>
      </c>
      <c r="S36" s="18" t="str">
        <f t="shared" si="17"/>
        <v/>
      </c>
      <c r="T36" s="18">
        <f t="shared" si="17"/>
        <v>0</v>
      </c>
      <c r="U36" s="18" t="str">
        <f t="shared" si="17"/>
        <v/>
      </c>
      <c r="V36" s="18" t="str">
        <f t="shared" si="17"/>
        <v/>
      </c>
      <c r="W36" s="18">
        <f t="shared" si="17"/>
        <v>0</v>
      </c>
      <c r="X36" s="18">
        <f t="shared" si="17"/>
        <v>0</v>
      </c>
      <c r="Y36" s="18">
        <f t="shared" si="17"/>
        <v>0</v>
      </c>
      <c r="Z36" s="18">
        <f t="shared" si="17"/>
        <v>0</v>
      </c>
      <c r="AA36" s="18" t="str">
        <f t="shared" si="17"/>
        <v/>
      </c>
      <c r="AB36" s="18" t="str">
        <f t="shared" si="17"/>
        <v/>
      </c>
      <c r="AC36" s="18">
        <f t="shared" si="17"/>
        <v>0</v>
      </c>
      <c r="AD36" s="18">
        <f t="shared" si="17"/>
        <v>0</v>
      </c>
      <c r="AE36" s="18" t="str">
        <f t="shared" si="17"/>
        <v/>
      </c>
      <c r="AF36" s="18">
        <f t="shared" si="17"/>
        <v>0</v>
      </c>
      <c r="AG36" s="18">
        <f t="shared" si="17"/>
        <v>0</v>
      </c>
      <c r="AH36" s="18">
        <f t="shared" si="13"/>
        <v>0</v>
      </c>
      <c r="AI36" s="18">
        <f t="shared" si="13"/>
        <v>0</v>
      </c>
      <c r="AJ36" s="18" t="str">
        <f t="shared" si="13"/>
        <v/>
      </c>
      <c r="AK36" s="18">
        <f t="shared" si="13"/>
        <v>0</v>
      </c>
      <c r="AL36" s="18">
        <f t="shared" si="13"/>
        <v>0</v>
      </c>
      <c r="AM36" s="18" t="str">
        <f t="shared" si="13"/>
        <v/>
      </c>
      <c r="AO36" s="18" t="str">
        <f t="shared" si="18"/>
        <v>ELE,CHP</v>
      </c>
      <c r="AP36" s="18" t="str">
        <f t="shared" si="14"/>
        <v>???nuc</v>
      </c>
      <c r="AR36" s="33" t="s">
        <v>302</v>
      </c>
    </row>
    <row r="37" spans="1:46">
      <c r="B37" t="str">
        <f t="shared" si="15"/>
        <v>UCE_utilization_oil_\I: LO</v>
      </c>
      <c r="C37" t="str">
        <f t="shared" si="15"/>
        <v>\I: LO</v>
      </c>
      <c r="D37">
        <f t="shared" si="16"/>
        <v>2030</v>
      </c>
      <c r="E37" s="18">
        <f t="shared" si="17"/>
        <v>0</v>
      </c>
      <c r="F37" s="18">
        <f t="shared" si="17"/>
        <v>0</v>
      </c>
      <c r="G37" s="18">
        <f t="shared" si="17"/>
        <v>0</v>
      </c>
      <c r="H37" s="18">
        <f t="shared" si="17"/>
        <v>0</v>
      </c>
      <c r="I37" s="18">
        <f t="shared" si="17"/>
        <v>0</v>
      </c>
      <c r="J37" s="18">
        <f t="shared" si="17"/>
        <v>0</v>
      </c>
      <c r="K37" s="18">
        <f t="shared" si="17"/>
        <v>0</v>
      </c>
      <c r="L37" s="18">
        <f t="shared" si="17"/>
        <v>0</v>
      </c>
      <c r="M37" s="18">
        <f t="shared" si="17"/>
        <v>0</v>
      </c>
      <c r="N37" s="18">
        <f t="shared" si="17"/>
        <v>0</v>
      </c>
      <c r="O37" s="18">
        <f t="shared" si="17"/>
        <v>0</v>
      </c>
      <c r="P37" s="18">
        <f t="shared" si="17"/>
        <v>0</v>
      </c>
      <c r="Q37" s="18">
        <f t="shared" si="17"/>
        <v>0</v>
      </c>
      <c r="R37" s="18">
        <f t="shared" si="17"/>
        <v>0</v>
      </c>
      <c r="S37" s="18">
        <f t="shared" si="17"/>
        <v>0</v>
      </c>
      <c r="T37" s="18">
        <f t="shared" si="17"/>
        <v>0</v>
      </c>
      <c r="U37" s="18">
        <f t="shared" si="17"/>
        <v>0</v>
      </c>
      <c r="V37" s="18">
        <f t="shared" si="17"/>
        <v>0</v>
      </c>
      <c r="W37" s="18">
        <f t="shared" si="17"/>
        <v>0</v>
      </c>
      <c r="X37" s="18">
        <f t="shared" si="17"/>
        <v>0</v>
      </c>
      <c r="Y37" s="18">
        <f t="shared" si="17"/>
        <v>0</v>
      </c>
      <c r="Z37" s="18">
        <f t="shared" si="17"/>
        <v>0</v>
      </c>
      <c r="AA37" s="18">
        <f t="shared" si="17"/>
        <v>0</v>
      </c>
      <c r="AB37" s="18">
        <f t="shared" si="17"/>
        <v>0</v>
      </c>
      <c r="AC37" s="18">
        <f t="shared" si="17"/>
        <v>0</v>
      </c>
      <c r="AD37" s="18">
        <f t="shared" si="17"/>
        <v>0</v>
      </c>
      <c r="AE37" s="18">
        <f t="shared" si="17"/>
        <v>0</v>
      </c>
      <c r="AF37" s="18">
        <f t="shared" si="17"/>
        <v>0</v>
      </c>
      <c r="AG37" s="18">
        <f t="shared" si="17"/>
        <v>0</v>
      </c>
      <c r="AH37" s="18">
        <f t="shared" si="13"/>
        <v>0</v>
      </c>
      <c r="AI37" s="18">
        <f t="shared" si="13"/>
        <v>0</v>
      </c>
      <c r="AJ37" s="18">
        <f t="shared" si="13"/>
        <v>0</v>
      </c>
      <c r="AK37" s="18">
        <f t="shared" si="13"/>
        <v>0</v>
      </c>
      <c r="AL37" s="18">
        <f t="shared" si="13"/>
        <v>0</v>
      </c>
      <c r="AM37" s="18">
        <f t="shared" si="13"/>
        <v>0</v>
      </c>
      <c r="AO37" s="18" t="str">
        <f t="shared" si="18"/>
        <v>ELE,CHP</v>
      </c>
      <c r="AP37" s="18" t="str">
        <f t="shared" si="14"/>
        <v>???oil*</v>
      </c>
      <c r="AR37" s="33" t="s">
        <v>302</v>
      </c>
    </row>
    <row r="38" spans="1:46">
      <c r="B38" t="str">
        <f t="shared" si="15"/>
        <v>UCE_utilization_bioenergy_UP</v>
      </c>
      <c r="C38" t="str">
        <f t="shared" si="15"/>
        <v>UP</v>
      </c>
      <c r="D38">
        <f t="shared" si="16"/>
        <v>2030</v>
      </c>
      <c r="E38" s="21">
        <f>IF(E12="","",-E12)</f>
        <v>-0.057</v>
      </c>
      <c r="F38" s="21">
        <f t="shared" ref="F38:AM39" si="19">IF(F12="","",-F12)</f>
        <v>-0.287</v>
      </c>
      <c r="G38" s="21">
        <f t="shared" si="19"/>
        <v>-0.506</v>
      </c>
      <c r="H38" s="21">
        <f t="shared" si="19"/>
        <v>-0.564</v>
      </c>
      <c r="I38" s="21">
        <f t="shared" si="19"/>
        <v>-0.842</v>
      </c>
      <c r="J38" s="21">
        <f t="shared" si="19"/>
        <v>-0.95</v>
      </c>
      <c r="K38" s="21">
        <f t="shared" si="19"/>
        <v>-0.436</v>
      </c>
      <c r="L38" s="21">
        <f t="shared" si="19"/>
        <v>-0.95</v>
      </c>
      <c r="M38" s="21">
        <f t="shared" si="19"/>
        <v>-0.711</v>
      </c>
      <c r="N38" s="21">
        <f t="shared" si="19"/>
        <v>-0.77</v>
      </c>
      <c r="O38" s="21">
        <f t="shared" si="19"/>
        <v>-0.834</v>
      </c>
      <c r="P38" s="21">
        <f t="shared" si="19"/>
        <v>-0.769</v>
      </c>
      <c r="Q38" s="21">
        <f t="shared" si="19"/>
        <v>-0.587</v>
      </c>
      <c r="R38" s="21">
        <f t="shared" si="19"/>
        <v>-0.879</v>
      </c>
      <c r="S38" s="21" t="str">
        <f t="shared" si="19"/>
        <v/>
      </c>
      <c r="T38" s="21">
        <f t="shared" si="19"/>
        <v>-0.655</v>
      </c>
      <c r="U38" s="21">
        <f t="shared" si="19"/>
        <v>-0.95</v>
      </c>
      <c r="V38" s="21">
        <f t="shared" si="19"/>
        <v>-0.751</v>
      </c>
      <c r="W38" s="21">
        <f t="shared" si="19"/>
        <v>-0.95</v>
      </c>
      <c r="X38" s="21">
        <f t="shared" si="19"/>
        <v>-0.462</v>
      </c>
      <c r="Y38" s="21">
        <f t="shared" si="19"/>
        <v>-0.95</v>
      </c>
      <c r="Z38" s="21">
        <f t="shared" si="19"/>
        <v>-0.644</v>
      </c>
      <c r="AA38" s="21">
        <f t="shared" si="19"/>
        <v>-0.95</v>
      </c>
      <c r="AB38" s="21">
        <f t="shared" si="19"/>
        <v>-0.95</v>
      </c>
      <c r="AC38" s="21">
        <f t="shared" si="19"/>
        <v>-0.564</v>
      </c>
      <c r="AD38" s="21">
        <f t="shared" si="19"/>
        <v>-0.107</v>
      </c>
      <c r="AE38" s="21" t="str">
        <f t="shared" si="19"/>
        <v/>
      </c>
      <c r="AF38" s="21">
        <f t="shared" si="19"/>
        <v>-0.189</v>
      </c>
      <c r="AG38" s="21">
        <f t="shared" si="19"/>
        <v>-0.727</v>
      </c>
      <c r="AH38" s="21">
        <f t="shared" si="19"/>
        <v>-0.476</v>
      </c>
      <c r="AI38" s="21">
        <f t="shared" si="19"/>
        <v>-0.95</v>
      </c>
      <c r="AJ38" s="21">
        <f t="shared" si="19"/>
        <v>-0.56</v>
      </c>
      <c r="AK38" s="21">
        <f t="shared" si="19"/>
        <v>-0.77</v>
      </c>
      <c r="AL38" s="21">
        <f t="shared" si="19"/>
        <v>-0.41</v>
      </c>
      <c r="AM38" s="21">
        <f t="shared" si="19"/>
        <v>-0.95</v>
      </c>
      <c r="AO38" s="18" t="str">
        <f t="shared" si="18"/>
        <v>ELE,CHP</v>
      </c>
      <c r="AP38" s="18" t="str">
        <f t="shared" si="14"/>
        <v>elcbsl,indbio</v>
      </c>
      <c r="AR38" s="33" t="s">
        <v>302</v>
      </c>
    </row>
    <row r="39" spans="1:46">
      <c r="B39" t="str">
        <f t="shared" si="15"/>
        <v>UCE_utilization_coal_UP</v>
      </c>
      <c r="C39" t="str">
        <f t="shared" si="15"/>
        <v>UP</v>
      </c>
      <c r="D39">
        <f t="shared" si="16"/>
        <v>2030</v>
      </c>
      <c r="E39" s="21">
        <f t="shared" ref="E39:AG39" si="20">IF(E13="","",-E13)</f>
        <v>-0.777</v>
      </c>
      <c r="F39" s="21">
        <f t="shared" si="20"/>
        <v>-0.47</v>
      </c>
      <c r="G39" s="21">
        <f t="shared" si="20"/>
        <v>-0.724</v>
      </c>
      <c r="H39" s="21">
        <f t="shared" si="20"/>
        <v>-0.95</v>
      </c>
      <c r="I39" s="21">
        <f t="shared" si="20"/>
        <v>-0.95</v>
      </c>
      <c r="J39" s="21">
        <f t="shared" si="20"/>
        <v>-0.95</v>
      </c>
      <c r="K39" s="21">
        <f t="shared" si="20"/>
        <v>-0.922</v>
      </c>
      <c r="L39" s="21">
        <f t="shared" si="20"/>
        <v>-0.587</v>
      </c>
      <c r="M39" s="21">
        <f t="shared" si="20"/>
        <v>-0.578</v>
      </c>
      <c r="N39" s="21">
        <f t="shared" si="20"/>
        <v>-0.544</v>
      </c>
      <c r="O39" s="21">
        <f t="shared" si="20"/>
        <v>-0.391</v>
      </c>
      <c r="P39" s="21">
        <f t="shared" si="20"/>
        <v>-0.625</v>
      </c>
      <c r="Q39" s="21">
        <f t="shared" si="20"/>
        <v>-0.597</v>
      </c>
      <c r="R39" s="21">
        <f t="shared" si="20"/>
        <v>-0.431</v>
      </c>
      <c r="S39" s="21" t="str">
        <f t="shared" si="20"/>
        <v/>
      </c>
      <c r="T39" s="21">
        <f t="shared" si="20"/>
        <v>-0.707</v>
      </c>
      <c r="U39" s="21">
        <f t="shared" si="20"/>
        <v>-0.604</v>
      </c>
      <c r="V39" s="21">
        <f t="shared" si="20"/>
        <v>-0.509</v>
      </c>
      <c r="W39" s="21">
        <f t="shared" si="20"/>
        <v>-0.9</v>
      </c>
      <c r="X39" s="21">
        <f t="shared" si="20"/>
        <v>-0.777</v>
      </c>
      <c r="Y39" s="21">
        <f t="shared" si="20"/>
        <v>-0.95</v>
      </c>
      <c r="Z39" s="21">
        <f t="shared" si="20"/>
        <v>-0.568</v>
      </c>
      <c r="AA39" s="21">
        <f t="shared" si="20"/>
        <v>-0.95</v>
      </c>
      <c r="AB39" s="21">
        <f t="shared" si="20"/>
        <v>-0.522</v>
      </c>
      <c r="AC39" s="21">
        <f t="shared" si="20"/>
        <v>-0.7</v>
      </c>
      <c r="AD39" s="21">
        <f t="shared" si="20"/>
        <v>-0.637</v>
      </c>
      <c r="AE39" s="21" t="str">
        <f t="shared" si="20"/>
        <v/>
      </c>
      <c r="AF39" s="21">
        <f t="shared" si="20"/>
        <v>-0.671</v>
      </c>
      <c r="AG39" s="21">
        <f t="shared" si="20"/>
        <v>-0.575</v>
      </c>
      <c r="AH39" s="21">
        <f t="shared" si="19"/>
        <v>-0.351</v>
      </c>
      <c r="AI39" s="21" t="str">
        <f t="shared" si="19"/>
        <v/>
      </c>
      <c r="AJ39" s="21">
        <f t="shared" si="19"/>
        <v>-0.679</v>
      </c>
      <c r="AK39" s="21">
        <f t="shared" si="19"/>
        <v>-0.539</v>
      </c>
      <c r="AL39" s="21">
        <f t="shared" si="19"/>
        <v>-0.319</v>
      </c>
      <c r="AM39" s="21">
        <f t="shared" si="19"/>
        <v>-0.695</v>
      </c>
      <c r="AO39" s="18" t="str">
        <f t="shared" si="18"/>
        <v>ELE,CHP</v>
      </c>
      <c r="AP39" s="18" t="str">
        <f t="shared" si="14"/>
        <v>???coa,elccob</v>
      </c>
      <c r="AR39" s="33" t="s">
        <v>302</v>
      </c>
    </row>
    <row r="40" spans="1:46">
      <c r="A40">
        <v>0.8</v>
      </c>
      <c r="B40" t="str">
        <f t="shared" si="15"/>
        <v>UCE_utilization_gas_UP</v>
      </c>
      <c r="C40" t="str">
        <f t="shared" si="15"/>
        <v>UP</v>
      </c>
      <c r="D40">
        <f t="shared" si="16"/>
        <v>2030</v>
      </c>
      <c r="E40">
        <f>-$A40</f>
        <v>-0.8</v>
      </c>
      <c r="F40">
        <f t="shared" ref="F40:U42" si="21">-$A40</f>
        <v>-0.8</v>
      </c>
      <c r="G40">
        <f t="shared" si="21"/>
        <v>-0.8</v>
      </c>
      <c r="H40">
        <f t="shared" si="21"/>
        <v>-0.8</v>
      </c>
      <c r="I40">
        <f t="shared" si="21"/>
        <v>-0.8</v>
      </c>
      <c r="J40">
        <f t="shared" si="21"/>
        <v>-0.8</v>
      </c>
      <c r="K40">
        <f t="shared" si="21"/>
        <v>-0.8</v>
      </c>
      <c r="L40">
        <f t="shared" si="21"/>
        <v>-0.8</v>
      </c>
      <c r="M40">
        <f t="shared" si="21"/>
        <v>-0.8</v>
      </c>
      <c r="N40">
        <f t="shared" si="21"/>
        <v>-0.8</v>
      </c>
      <c r="O40">
        <f t="shared" si="21"/>
        <v>-0.8</v>
      </c>
      <c r="P40">
        <f t="shared" si="21"/>
        <v>-0.8</v>
      </c>
      <c r="Q40">
        <f t="shared" si="21"/>
        <v>-0.8</v>
      </c>
      <c r="R40">
        <f t="shared" si="21"/>
        <v>-0.8</v>
      </c>
      <c r="S40">
        <f t="shared" si="21"/>
        <v>-0.8</v>
      </c>
      <c r="T40">
        <f t="shared" si="21"/>
        <v>-0.8</v>
      </c>
      <c r="U40">
        <f t="shared" si="21"/>
        <v>-0.8</v>
      </c>
      <c r="V40">
        <f t="shared" ref="V40:AK42" si="22">-$A40</f>
        <v>-0.8</v>
      </c>
      <c r="W40">
        <f t="shared" si="22"/>
        <v>-0.8</v>
      </c>
      <c r="X40">
        <f t="shared" si="22"/>
        <v>-0.8</v>
      </c>
      <c r="Y40">
        <f t="shared" si="22"/>
        <v>-0.8</v>
      </c>
      <c r="Z40">
        <f t="shared" si="22"/>
        <v>-0.8</v>
      </c>
      <c r="AA40">
        <f t="shared" si="22"/>
        <v>-0.8</v>
      </c>
      <c r="AB40">
        <f t="shared" si="22"/>
        <v>-0.8</v>
      </c>
      <c r="AC40">
        <f t="shared" si="22"/>
        <v>-0.8</v>
      </c>
      <c r="AD40">
        <f t="shared" si="22"/>
        <v>-0.8</v>
      </c>
      <c r="AE40">
        <f t="shared" si="22"/>
        <v>-0.8</v>
      </c>
      <c r="AF40">
        <f t="shared" si="22"/>
        <v>-0.8</v>
      </c>
      <c r="AG40">
        <f t="shared" si="22"/>
        <v>-0.8</v>
      </c>
      <c r="AH40">
        <f t="shared" si="22"/>
        <v>-0.8</v>
      </c>
      <c r="AI40">
        <f t="shared" si="22"/>
        <v>-0.8</v>
      </c>
      <c r="AJ40">
        <f t="shared" si="22"/>
        <v>-0.8</v>
      </c>
      <c r="AK40">
        <f t="shared" si="22"/>
        <v>-0.8</v>
      </c>
      <c r="AL40">
        <f t="shared" ref="AL40:AM42" si="23">-$A40</f>
        <v>-0.8</v>
      </c>
      <c r="AM40">
        <f t="shared" si="23"/>
        <v>-0.8</v>
      </c>
      <c r="AO40" s="18" t="str">
        <f t="shared" si="18"/>
        <v>ELE,CHP</v>
      </c>
      <c r="AP40" s="18" t="str">
        <f t="shared" si="14"/>
        <v>???nga</v>
      </c>
      <c r="AR40" s="33" t="s">
        <v>302</v>
      </c>
    </row>
    <row r="41" spans="1:46">
      <c r="A41">
        <v>0.95</v>
      </c>
      <c r="B41" t="str">
        <f t="shared" si="15"/>
        <v>UCE_utilization_nuclear_UP</v>
      </c>
      <c r="C41" t="str">
        <f t="shared" si="15"/>
        <v>UP</v>
      </c>
      <c r="D41">
        <f t="shared" si="16"/>
        <v>2030</v>
      </c>
      <c r="E41">
        <f t="shared" ref="E41:E42" si="24">-$A41</f>
        <v>-0.95</v>
      </c>
      <c r="F41">
        <f t="shared" si="21"/>
        <v>-0.95</v>
      </c>
      <c r="G41">
        <f t="shared" si="21"/>
        <v>-0.95</v>
      </c>
      <c r="H41">
        <f t="shared" si="21"/>
        <v>-0.95</v>
      </c>
      <c r="I41">
        <f t="shared" si="21"/>
        <v>-0.95</v>
      </c>
      <c r="J41">
        <f t="shared" si="21"/>
        <v>-0.95</v>
      </c>
      <c r="K41">
        <f t="shared" si="21"/>
        <v>-0.95</v>
      </c>
      <c r="L41">
        <f t="shared" si="21"/>
        <v>-0.95</v>
      </c>
      <c r="M41">
        <f t="shared" si="21"/>
        <v>-0.95</v>
      </c>
      <c r="N41">
        <f t="shared" si="21"/>
        <v>-0.95</v>
      </c>
      <c r="O41">
        <f t="shared" si="21"/>
        <v>-0.95</v>
      </c>
      <c r="P41">
        <f t="shared" si="21"/>
        <v>-0.95</v>
      </c>
      <c r="Q41">
        <f t="shared" si="21"/>
        <v>-0.95</v>
      </c>
      <c r="R41">
        <f t="shared" si="21"/>
        <v>-0.95</v>
      </c>
      <c r="S41">
        <f t="shared" si="21"/>
        <v>-0.95</v>
      </c>
      <c r="T41">
        <f t="shared" si="21"/>
        <v>-0.95</v>
      </c>
      <c r="U41">
        <f t="shared" si="21"/>
        <v>-0.95</v>
      </c>
      <c r="V41">
        <f t="shared" si="22"/>
        <v>-0.95</v>
      </c>
      <c r="W41">
        <f t="shared" si="22"/>
        <v>-0.95</v>
      </c>
      <c r="X41">
        <f t="shared" si="22"/>
        <v>-0.95</v>
      </c>
      <c r="Y41">
        <f t="shared" si="22"/>
        <v>-0.95</v>
      </c>
      <c r="Z41">
        <f t="shared" si="22"/>
        <v>-0.95</v>
      </c>
      <c r="AA41">
        <f t="shared" si="22"/>
        <v>-0.95</v>
      </c>
      <c r="AB41">
        <f t="shared" si="22"/>
        <v>-0.95</v>
      </c>
      <c r="AC41">
        <f t="shared" si="22"/>
        <v>-0.95</v>
      </c>
      <c r="AD41">
        <f t="shared" si="22"/>
        <v>-0.95</v>
      </c>
      <c r="AE41">
        <f t="shared" si="22"/>
        <v>-0.95</v>
      </c>
      <c r="AF41">
        <f t="shared" si="22"/>
        <v>-0.95</v>
      </c>
      <c r="AG41">
        <f t="shared" si="22"/>
        <v>-0.95</v>
      </c>
      <c r="AH41">
        <f t="shared" si="22"/>
        <v>-0.95</v>
      </c>
      <c r="AI41">
        <f t="shared" si="22"/>
        <v>-0.95</v>
      </c>
      <c r="AJ41">
        <f t="shared" si="22"/>
        <v>-0.95</v>
      </c>
      <c r="AK41">
        <f t="shared" si="22"/>
        <v>-0.95</v>
      </c>
      <c r="AL41">
        <f t="shared" si="23"/>
        <v>-0.95</v>
      </c>
      <c r="AM41">
        <f t="shared" si="23"/>
        <v>-0.95</v>
      </c>
      <c r="AO41" s="18" t="str">
        <f t="shared" si="18"/>
        <v>ELE,CHP</v>
      </c>
      <c r="AP41" s="18" t="str">
        <f t="shared" si="14"/>
        <v>???nuc</v>
      </c>
      <c r="AR41" s="33" t="s">
        <v>302</v>
      </c>
    </row>
    <row r="42" spans="1:46">
      <c r="A42">
        <v>0.8</v>
      </c>
      <c r="B42" t="str">
        <f t="shared" si="15"/>
        <v>UCE_utilization_oil_UP</v>
      </c>
      <c r="C42" t="str">
        <f t="shared" si="15"/>
        <v>UP</v>
      </c>
      <c r="D42">
        <f t="shared" si="16"/>
        <v>2030</v>
      </c>
      <c r="E42">
        <f t="shared" si="24"/>
        <v>-0.8</v>
      </c>
      <c r="F42">
        <f t="shared" si="21"/>
        <v>-0.8</v>
      </c>
      <c r="G42">
        <f t="shared" si="21"/>
        <v>-0.8</v>
      </c>
      <c r="H42">
        <f t="shared" si="21"/>
        <v>-0.8</v>
      </c>
      <c r="I42">
        <f t="shared" si="21"/>
        <v>-0.8</v>
      </c>
      <c r="J42">
        <f t="shared" si="21"/>
        <v>-0.8</v>
      </c>
      <c r="K42">
        <f t="shared" si="21"/>
        <v>-0.8</v>
      </c>
      <c r="L42">
        <f t="shared" si="21"/>
        <v>-0.8</v>
      </c>
      <c r="M42">
        <f t="shared" si="21"/>
        <v>-0.8</v>
      </c>
      <c r="N42">
        <f t="shared" si="21"/>
        <v>-0.8</v>
      </c>
      <c r="O42">
        <f t="shared" si="21"/>
        <v>-0.8</v>
      </c>
      <c r="P42">
        <f t="shared" si="21"/>
        <v>-0.8</v>
      </c>
      <c r="Q42">
        <f t="shared" si="21"/>
        <v>-0.8</v>
      </c>
      <c r="R42">
        <f t="shared" si="21"/>
        <v>-0.8</v>
      </c>
      <c r="S42">
        <f t="shared" si="21"/>
        <v>-0.8</v>
      </c>
      <c r="T42">
        <f t="shared" si="21"/>
        <v>-0.8</v>
      </c>
      <c r="U42">
        <f t="shared" si="21"/>
        <v>-0.8</v>
      </c>
      <c r="V42">
        <f t="shared" si="22"/>
        <v>-0.8</v>
      </c>
      <c r="W42">
        <f t="shared" si="22"/>
        <v>-0.8</v>
      </c>
      <c r="X42">
        <f t="shared" si="22"/>
        <v>-0.8</v>
      </c>
      <c r="Y42">
        <f t="shared" si="22"/>
        <v>-0.8</v>
      </c>
      <c r="Z42">
        <f t="shared" si="22"/>
        <v>-0.8</v>
      </c>
      <c r="AA42">
        <f t="shared" si="22"/>
        <v>-0.8</v>
      </c>
      <c r="AB42">
        <f t="shared" si="22"/>
        <v>-0.8</v>
      </c>
      <c r="AC42">
        <f t="shared" si="22"/>
        <v>-0.8</v>
      </c>
      <c r="AD42">
        <f t="shared" si="22"/>
        <v>-0.8</v>
      </c>
      <c r="AE42">
        <f t="shared" si="22"/>
        <v>-0.8</v>
      </c>
      <c r="AF42">
        <f t="shared" si="22"/>
        <v>-0.8</v>
      </c>
      <c r="AG42">
        <f t="shared" si="22"/>
        <v>-0.8</v>
      </c>
      <c r="AH42">
        <f t="shared" si="22"/>
        <v>-0.8</v>
      </c>
      <c r="AI42">
        <f t="shared" si="22"/>
        <v>-0.8</v>
      </c>
      <c r="AJ42">
        <f t="shared" si="22"/>
        <v>-0.8</v>
      </c>
      <c r="AK42">
        <f t="shared" si="22"/>
        <v>-0.8</v>
      </c>
      <c r="AL42">
        <f t="shared" si="23"/>
        <v>-0.8</v>
      </c>
      <c r="AM42">
        <f t="shared" si="23"/>
        <v>-0.8</v>
      </c>
      <c r="AO42" s="18" t="str">
        <f t="shared" si="18"/>
        <v>ELE,CHP</v>
      </c>
      <c r="AP42" s="18" t="str">
        <f t="shared" si="14"/>
        <v>???oil*</v>
      </c>
      <c r="AR42" s="33" t="s">
        <v>302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3"/>
  <sheetViews>
    <sheetView zoomScale="63" zoomScaleNormal="63" workbookViewId="0">
      <selection activeCell="J38" sqref="J38"/>
    </sheetView>
  </sheetViews>
  <sheetFormatPr defaultColWidth="9" defaultRowHeight="14.5"/>
  <cols>
    <col min="1" max="1" width="21.4636363636364" customWidth="1"/>
    <col min="3" max="3" width="5.8" customWidth="1"/>
    <col min="4" max="4" width="6.86363636363636" customWidth="1"/>
    <col min="5" max="6" width="10.4636363636364" customWidth="1"/>
    <col min="7" max="7" width="10.5272727272727" customWidth="1"/>
    <col min="8" max="8" width="10" customWidth="1"/>
    <col min="9" max="9" width="7.86363636363636" customWidth="1"/>
    <col min="10" max="10" width="7.8" customWidth="1"/>
    <col min="11" max="11" width="7.33636363636364" customWidth="1"/>
    <col min="12" max="12" width="7.52727272727273" customWidth="1"/>
    <col min="13" max="13" width="9.8" customWidth="1"/>
    <col min="14" max="14" width="7.13636363636364" customWidth="1"/>
    <col min="15" max="15" width="5.13636363636364" customWidth="1"/>
    <col min="16" max="16" width="6.8" customWidth="1"/>
    <col min="17" max="17" width="5.33636363636364" customWidth="1"/>
    <col min="18" max="18" width="5.8" customWidth="1"/>
    <col min="19" max="19" width="7.13636363636364" customWidth="1"/>
    <col min="20" max="20" width="6.66363636363636" customWidth="1"/>
    <col min="21" max="21" width="7.8" customWidth="1"/>
    <col min="22" max="22" width="4.52727272727273" customWidth="1"/>
    <col min="23" max="23" width="8.46363636363636" customWidth="1"/>
    <col min="24" max="24" width="5.2" customWidth="1"/>
    <col min="25" max="25" width="5.66363636363636" customWidth="1"/>
    <col min="26" max="26" width="7.52727272727273" customWidth="1"/>
    <col min="27" max="27" width="6.2" customWidth="1"/>
    <col min="28" max="28" width="7" customWidth="1"/>
    <col min="29" max="29" width="10.3363636363636" customWidth="1"/>
    <col min="30" max="30" width="5.46363636363636" customWidth="1"/>
    <col min="31" max="31" width="9.46363636363636" customWidth="1"/>
    <col min="32" max="32" width="5.13636363636364" customWidth="1"/>
    <col min="33" max="33" width="5.86363636363636" customWidth="1"/>
    <col min="34" max="34" width="10.1363636363636" customWidth="1"/>
    <col min="35" max="35" width="6.2" customWidth="1"/>
    <col min="36" max="36" width="7.46363636363636" customWidth="1"/>
    <col min="37" max="37" width="3.86363636363636" customWidth="1"/>
    <col min="38" max="38" width="10.8636363636364" customWidth="1"/>
    <col min="39" max="39" width="1.8" customWidth="1"/>
  </cols>
  <sheetData>
    <row r="1" spans="1:39">
      <c r="C1" t="s">
        <v>307</v>
      </c>
      <c r="D1" t="s">
        <v>308</v>
      </c>
      <c r="E1" t="s">
        <v>202</v>
      </c>
      <c r="F1" t="s">
        <v>209</v>
      </c>
      <c r="G1" t="s">
        <v>214</v>
      </c>
      <c r="H1" t="s">
        <v>216</v>
      </c>
      <c r="I1" t="s">
        <v>218</v>
      </c>
      <c r="J1" t="s">
        <v>208</v>
      </c>
      <c r="K1" t="s">
        <v>213</v>
      </c>
      <c r="L1" t="s">
        <v>215</v>
      </c>
      <c r="M1" t="s">
        <v>217</v>
      </c>
      <c r="N1" t="s">
        <v>219</v>
      </c>
      <c r="O1" t="s">
        <v>220</v>
      </c>
      <c r="P1" t="s">
        <v>221</v>
      </c>
      <c r="Q1" t="s">
        <v>227</v>
      </c>
      <c r="R1" t="s">
        <v>222</v>
      </c>
      <c r="S1" t="s">
        <v>223</v>
      </c>
      <c r="T1" t="s">
        <v>231</v>
      </c>
      <c r="U1" t="s">
        <v>233</v>
      </c>
      <c r="V1" t="s">
        <v>224</v>
      </c>
      <c r="W1" t="s">
        <v>225</v>
      </c>
      <c r="X1" t="s">
        <v>226</v>
      </c>
      <c r="Y1" t="s">
        <v>228</v>
      </c>
      <c r="Z1" t="s">
        <v>239</v>
      </c>
      <c r="AA1" t="s">
        <v>241</v>
      </c>
      <c r="AB1" t="s">
        <v>229</v>
      </c>
      <c r="AC1" t="s">
        <v>230</v>
      </c>
      <c r="AD1" t="s">
        <v>242</v>
      </c>
      <c r="AE1" t="s">
        <v>232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243</v>
      </c>
    </row>
    <row r="2" spans="1:39">
      <c r="C2" t="s">
        <v>309</v>
      </c>
      <c r="D2" t="s">
        <v>310</v>
      </c>
      <c r="E2">
        <v>0.2</v>
      </c>
      <c r="F2">
        <v>4.2</v>
      </c>
      <c r="G2">
        <v>0.2</v>
      </c>
      <c r="H2">
        <v>0.1</v>
      </c>
      <c r="I2">
        <v>0</v>
      </c>
      <c r="J2">
        <v>0</v>
      </c>
      <c r="K2">
        <v>3</v>
      </c>
      <c r="L2">
        <v>8</v>
      </c>
      <c r="M2">
        <v>0.1</v>
      </c>
      <c r="N2">
        <v>0</v>
      </c>
      <c r="O2">
        <v>0.2</v>
      </c>
      <c r="P2">
        <v>0</v>
      </c>
      <c r="Q2">
        <v>0</v>
      </c>
      <c r="R2">
        <v>0.2</v>
      </c>
      <c r="S2">
        <v>3</v>
      </c>
      <c r="T2">
        <v>0</v>
      </c>
      <c r="U2">
        <v>0.1</v>
      </c>
      <c r="V2">
        <v>0.2</v>
      </c>
      <c r="W2">
        <v>3.2</v>
      </c>
      <c r="X2">
        <v>0.1</v>
      </c>
      <c r="Y2">
        <v>4.5</v>
      </c>
      <c r="Z2">
        <v>0.2</v>
      </c>
      <c r="AA2">
        <v>0</v>
      </c>
      <c r="AB2">
        <v>7.4</v>
      </c>
      <c r="AC2">
        <v>0.5</v>
      </c>
      <c r="AD2">
        <v>0</v>
      </c>
      <c r="AE2">
        <v>0</v>
      </c>
      <c r="AF2">
        <v>0.2</v>
      </c>
      <c r="AG2">
        <v>0.2</v>
      </c>
      <c r="AH2">
        <v>0.1</v>
      </c>
      <c r="AI2">
        <v>1.5</v>
      </c>
      <c r="AJ2">
        <v>0.1</v>
      </c>
      <c r="AK2">
        <v>0.1</v>
      </c>
    </row>
    <row r="3" spans="1:39">
      <c r="C3" t="s">
        <v>309</v>
      </c>
      <c r="D3" t="s">
        <v>311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10</v>
      </c>
      <c r="M3">
        <v>0</v>
      </c>
      <c r="N3">
        <v>2</v>
      </c>
      <c r="O3">
        <v>2</v>
      </c>
      <c r="P3">
        <v>0</v>
      </c>
      <c r="Q3">
        <v>0</v>
      </c>
      <c r="R3">
        <v>2</v>
      </c>
      <c r="S3">
        <v>3</v>
      </c>
      <c r="T3">
        <v>0</v>
      </c>
      <c r="U3">
        <v>0</v>
      </c>
      <c r="V3">
        <v>2</v>
      </c>
      <c r="W3">
        <v>1</v>
      </c>
      <c r="X3">
        <v>3</v>
      </c>
      <c r="Y3">
        <v>5</v>
      </c>
      <c r="Z3">
        <v>1</v>
      </c>
      <c r="AA3">
        <v>2</v>
      </c>
      <c r="AB3">
        <v>9</v>
      </c>
      <c r="AC3">
        <v>3</v>
      </c>
      <c r="AD3">
        <v>2</v>
      </c>
      <c r="AE3">
        <v>0</v>
      </c>
      <c r="AF3">
        <v>0</v>
      </c>
      <c r="AG3">
        <v>2</v>
      </c>
      <c r="AH3">
        <v>0</v>
      </c>
      <c r="AI3">
        <v>2</v>
      </c>
      <c r="AJ3">
        <v>2</v>
      </c>
      <c r="AK3">
        <v>0</v>
      </c>
    </row>
    <row r="4" spans="1:39">
      <c r="C4" t="s">
        <v>309</v>
      </c>
      <c r="D4" t="s">
        <v>312</v>
      </c>
      <c r="E4">
        <v>19</v>
      </c>
      <c r="F4">
        <v>27</v>
      </c>
      <c r="G4">
        <v>20</v>
      </c>
      <c r="H4">
        <v>3</v>
      </c>
      <c r="I4">
        <v>1</v>
      </c>
      <c r="J4">
        <v>7</v>
      </c>
      <c r="K4">
        <v>25</v>
      </c>
      <c r="L4">
        <v>120</v>
      </c>
      <c r="M4">
        <v>2</v>
      </c>
      <c r="N4">
        <v>5</v>
      </c>
      <c r="O4">
        <v>12</v>
      </c>
      <c r="P4">
        <v>15</v>
      </c>
      <c r="Q4">
        <v>3.6</v>
      </c>
      <c r="R4">
        <v>9</v>
      </c>
      <c r="S4">
        <v>80</v>
      </c>
      <c r="T4">
        <v>2</v>
      </c>
      <c r="U4">
        <v>10</v>
      </c>
      <c r="V4">
        <v>25</v>
      </c>
      <c r="W4">
        <v>31.8</v>
      </c>
      <c r="X4">
        <v>20.8</v>
      </c>
      <c r="Y4">
        <v>107</v>
      </c>
      <c r="Z4">
        <v>4</v>
      </c>
      <c r="AA4">
        <v>8</v>
      </c>
      <c r="AB4">
        <v>90</v>
      </c>
      <c r="AC4">
        <v>16</v>
      </c>
      <c r="AD4">
        <v>15</v>
      </c>
      <c r="AE4">
        <v>4</v>
      </c>
      <c r="AF4">
        <v>13</v>
      </c>
      <c r="AG4">
        <v>9</v>
      </c>
      <c r="AH4">
        <v>3</v>
      </c>
      <c r="AI4">
        <v>12</v>
      </c>
      <c r="AJ4">
        <v>10</v>
      </c>
      <c r="AK4">
        <v>1</v>
      </c>
    </row>
    <row r="5" spans="1:39">
      <c r="C5" t="s">
        <v>309</v>
      </c>
      <c r="D5" t="s">
        <v>313</v>
      </c>
      <c r="E5">
        <v>9.8</v>
      </c>
      <c r="F5">
        <v>12.1</v>
      </c>
      <c r="G5">
        <v>12</v>
      </c>
      <c r="H5">
        <v>2</v>
      </c>
      <c r="I5">
        <v>1</v>
      </c>
      <c r="J5">
        <v>6</v>
      </c>
      <c r="K5">
        <v>15</v>
      </c>
      <c r="L5">
        <v>60</v>
      </c>
      <c r="M5">
        <v>1.5</v>
      </c>
      <c r="N5">
        <v>3</v>
      </c>
      <c r="O5">
        <v>8</v>
      </c>
      <c r="P5">
        <v>8</v>
      </c>
      <c r="Q5">
        <v>2.3</v>
      </c>
      <c r="R5">
        <v>6</v>
      </c>
      <c r="S5">
        <v>30</v>
      </c>
      <c r="T5">
        <v>2</v>
      </c>
      <c r="U5">
        <v>6</v>
      </c>
      <c r="V5">
        <v>10</v>
      </c>
      <c r="W5">
        <v>17.8</v>
      </c>
      <c r="X5">
        <v>8.3</v>
      </c>
      <c r="Y5">
        <v>48</v>
      </c>
      <c r="Z5">
        <v>4</v>
      </c>
      <c r="AA5">
        <v>5</v>
      </c>
      <c r="AB5">
        <v>42.6</v>
      </c>
      <c r="AC5">
        <v>8.8</v>
      </c>
      <c r="AD5">
        <v>5</v>
      </c>
      <c r="AE5">
        <v>2</v>
      </c>
      <c r="AF5">
        <v>8</v>
      </c>
      <c r="AG5">
        <v>10</v>
      </c>
      <c r="AH5">
        <v>2</v>
      </c>
      <c r="AI5">
        <v>6</v>
      </c>
      <c r="AJ5">
        <v>8</v>
      </c>
      <c r="AK5">
        <v>0.8</v>
      </c>
    </row>
    <row r="6" spans="1:39">
      <c r="C6" t="s">
        <v>314</v>
      </c>
      <c r="D6" t="s">
        <v>310</v>
      </c>
      <c r="E6">
        <v>0.4</v>
      </c>
      <c r="F6">
        <v>7.3</v>
      </c>
      <c r="G6">
        <v>0.5</v>
      </c>
      <c r="H6">
        <v>0.2</v>
      </c>
      <c r="I6">
        <v>0</v>
      </c>
      <c r="J6">
        <v>0</v>
      </c>
      <c r="K6">
        <v>5</v>
      </c>
      <c r="L6">
        <v>15</v>
      </c>
      <c r="M6">
        <v>0.2</v>
      </c>
      <c r="N6">
        <v>0.1</v>
      </c>
      <c r="O6">
        <v>0.5</v>
      </c>
      <c r="P6">
        <v>0.1</v>
      </c>
      <c r="Q6">
        <v>0.1</v>
      </c>
      <c r="R6">
        <v>0.3</v>
      </c>
      <c r="S6">
        <v>6</v>
      </c>
      <c r="T6">
        <v>0</v>
      </c>
      <c r="U6">
        <v>0.3</v>
      </c>
      <c r="V6">
        <v>0.5</v>
      </c>
      <c r="W6">
        <v>6.2</v>
      </c>
      <c r="X6">
        <v>0.2</v>
      </c>
      <c r="Y6">
        <v>9</v>
      </c>
      <c r="Z6">
        <v>0.4</v>
      </c>
      <c r="AA6">
        <v>0.1</v>
      </c>
      <c r="AB6">
        <v>14.2</v>
      </c>
      <c r="AC6">
        <v>1.5</v>
      </c>
      <c r="AD6">
        <v>0</v>
      </c>
      <c r="AE6">
        <v>0.1</v>
      </c>
      <c r="AF6">
        <v>0.5</v>
      </c>
      <c r="AG6">
        <v>0.5</v>
      </c>
      <c r="AH6">
        <v>0.2</v>
      </c>
      <c r="AI6">
        <v>3</v>
      </c>
      <c r="AJ6">
        <v>0.3</v>
      </c>
      <c r="AK6">
        <v>0.2</v>
      </c>
    </row>
    <row r="7" spans="1:39">
      <c r="C7" t="s">
        <v>314</v>
      </c>
      <c r="D7" t="s">
        <v>311</v>
      </c>
      <c r="E7">
        <v>5</v>
      </c>
      <c r="F7">
        <v>1</v>
      </c>
      <c r="G7">
        <v>1</v>
      </c>
      <c r="H7">
        <v>0</v>
      </c>
      <c r="I7">
        <v>0</v>
      </c>
      <c r="J7">
        <v>2</v>
      </c>
      <c r="K7">
        <v>3</v>
      </c>
      <c r="L7">
        <v>20</v>
      </c>
      <c r="M7">
        <v>0</v>
      </c>
      <c r="N7">
        <v>4</v>
      </c>
      <c r="O7">
        <v>4</v>
      </c>
      <c r="P7">
        <v>0.5</v>
      </c>
      <c r="Q7">
        <v>0</v>
      </c>
      <c r="R7">
        <v>5</v>
      </c>
      <c r="S7">
        <v>6</v>
      </c>
      <c r="T7">
        <v>0</v>
      </c>
      <c r="U7">
        <v>0</v>
      </c>
      <c r="V7">
        <v>4</v>
      </c>
      <c r="W7">
        <v>2</v>
      </c>
      <c r="X7">
        <v>5</v>
      </c>
      <c r="Y7">
        <v>11</v>
      </c>
      <c r="Z7">
        <v>2</v>
      </c>
      <c r="AA7">
        <v>4</v>
      </c>
      <c r="AB7">
        <v>20</v>
      </c>
      <c r="AC7">
        <v>7</v>
      </c>
      <c r="AD7">
        <v>4</v>
      </c>
      <c r="AE7">
        <v>2</v>
      </c>
      <c r="AF7">
        <v>0</v>
      </c>
      <c r="AG7">
        <v>4</v>
      </c>
      <c r="AH7">
        <v>0</v>
      </c>
      <c r="AI7">
        <v>4</v>
      </c>
      <c r="AJ7">
        <v>4</v>
      </c>
      <c r="AK7">
        <v>0</v>
      </c>
    </row>
    <row r="8" spans="1:39">
      <c r="C8" t="s">
        <v>314</v>
      </c>
      <c r="D8" t="s">
        <v>312</v>
      </c>
      <c r="E8">
        <v>36</v>
      </c>
      <c r="F8">
        <v>48.5</v>
      </c>
      <c r="G8">
        <v>35</v>
      </c>
      <c r="H8">
        <v>5</v>
      </c>
      <c r="I8">
        <v>2</v>
      </c>
      <c r="J8">
        <v>14</v>
      </c>
      <c r="K8">
        <v>50</v>
      </c>
      <c r="L8">
        <v>250</v>
      </c>
      <c r="M8">
        <v>3.5</v>
      </c>
      <c r="N8">
        <v>9</v>
      </c>
      <c r="O8">
        <v>20</v>
      </c>
      <c r="P8">
        <v>25</v>
      </c>
      <c r="Q8">
        <v>7</v>
      </c>
      <c r="R8">
        <v>17</v>
      </c>
      <c r="S8">
        <v>150</v>
      </c>
      <c r="T8">
        <v>4</v>
      </c>
      <c r="U8">
        <v>18</v>
      </c>
      <c r="V8">
        <v>40</v>
      </c>
      <c r="W8">
        <v>60</v>
      </c>
      <c r="X8">
        <v>41.5</v>
      </c>
      <c r="Y8">
        <v>195</v>
      </c>
      <c r="Z8">
        <v>8</v>
      </c>
      <c r="AA8">
        <v>15</v>
      </c>
      <c r="AB8">
        <v>172</v>
      </c>
      <c r="AC8">
        <v>32</v>
      </c>
      <c r="AD8">
        <v>30</v>
      </c>
      <c r="AE8">
        <v>10</v>
      </c>
      <c r="AF8">
        <v>24</v>
      </c>
      <c r="AG8">
        <v>17</v>
      </c>
      <c r="AH8">
        <v>5</v>
      </c>
      <c r="AI8">
        <v>20</v>
      </c>
      <c r="AJ8">
        <v>18</v>
      </c>
      <c r="AK8">
        <v>2</v>
      </c>
    </row>
    <row r="9" spans="1:39">
      <c r="C9" t="s">
        <v>314</v>
      </c>
      <c r="D9" t="s">
        <v>313</v>
      </c>
      <c r="E9">
        <v>19.5</v>
      </c>
      <c r="F9">
        <v>22.1</v>
      </c>
      <c r="G9">
        <v>20</v>
      </c>
      <c r="H9">
        <v>3</v>
      </c>
      <c r="I9">
        <v>1.5</v>
      </c>
      <c r="J9">
        <v>12</v>
      </c>
      <c r="K9">
        <v>25</v>
      </c>
      <c r="L9">
        <v>100</v>
      </c>
      <c r="M9">
        <v>2.3</v>
      </c>
      <c r="N9">
        <v>5</v>
      </c>
      <c r="O9">
        <v>12</v>
      </c>
      <c r="P9">
        <v>15</v>
      </c>
      <c r="Q9">
        <v>4.5</v>
      </c>
      <c r="R9">
        <v>10</v>
      </c>
      <c r="S9">
        <v>60</v>
      </c>
      <c r="T9">
        <v>4</v>
      </c>
      <c r="U9">
        <v>10</v>
      </c>
      <c r="V9">
        <v>18</v>
      </c>
      <c r="W9">
        <v>34.6</v>
      </c>
      <c r="X9">
        <v>16.5</v>
      </c>
      <c r="Y9">
        <v>90</v>
      </c>
      <c r="Z9">
        <v>8</v>
      </c>
      <c r="AA9">
        <v>10</v>
      </c>
      <c r="AB9">
        <v>82.3</v>
      </c>
      <c r="AC9">
        <v>16.5</v>
      </c>
      <c r="AD9">
        <v>10</v>
      </c>
      <c r="AE9">
        <v>5</v>
      </c>
      <c r="AF9">
        <v>14</v>
      </c>
      <c r="AG9">
        <v>19</v>
      </c>
      <c r="AH9">
        <v>3</v>
      </c>
      <c r="AI9">
        <v>10</v>
      </c>
      <c r="AJ9">
        <v>15</v>
      </c>
      <c r="AK9">
        <v>1.5</v>
      </c>
    </row>
    <row r="12" spans="1:39">
      <c r="A12" t="s">
        <v>315</v>
      </c>
    </row>
    <row r="14" spans="1:39">
      <c r="A14" t="s">
        <v>316</v>
      </c>
    </row>
    <row r="15" spans="1:39">
      <c r="A15" t="s">
        <v>33</v>
      </c>
      <c r="B15" t="s">
        <v>317</v>
      </c>
      <c r="C15" t="s">
        <v>13</v>
      </c>
      <c r="D15" t="s">
        <v>318</v>
      </c>
      <c r="E15" t="str">
        <f t="shared" ref="E15:AK19" si="0">E1</f>
        <v>Africa_North</v>
      </c>
      <c r="F15" t="str">
        <f t="shared" si="0"/>
        <v>Africa_Other</v>
      </c>
      <c r="G15" t="str">
        <f t="shared" si="0"/>
        <v>Australia</v>
      </c>
      <c r="H15" t="str">
        <f t="shared" si="0"/>
        <v>Austria</v>
      </c>
      <c r="I15" t="str">
        <f t="shared" si="0"/>
        <v>Baltics</v>
      </c>
      <c r="J15" t="str">
        <f t="shared" si="0"/>
        <v>BeNeLux</v>
      </c>
      <c r="K15" t="str">
        <f t="shared" si="0"/>
        <v>Brazil</v>
      </c>
      <c r="L15" t="str">
        <f t="shared" si="0"/>
        <v>China</v>
      </c>
      <c r="M15" t="str">
        <f t="shared" si="0"/>
        <v>CroSloven</v>
      </c>
      <c r="N15" t="str">
        <f t="shared" si="0"/>
        <v>CzechSlovak</v>
      </c>
      <c r="O15" t="str">
        <f t="shared" si="0"/>
        <v>France</v>
      </c>
      <c r="P15" t="str">
        <f t="shared" si="0"/>
        <v>Germany</v>
      </c>
      <c r="Q15" t="str">
        <f t="shared" si="0"/>
        <v>GreeceCyp</v>
      </c>
      <c r="R15" t="str">
        <f t="shared" si="0"/>
        <v>HunRomBul</v>
      </c>
      <c r="S15" t="str">
        <f t="shared" si="0"/>
        <v>India</v>
      </c>
      <c r="T15" t="str">
        <f t="shared" si="0"/>
        <v>Ireland</v>
      </c>
      <c r="U15" t="str">
        <f t="shared" si="0"/>
        <v>ItalyMal</v>
      </c>
      <c r="V15" t="str">
        <f t="shared" si="0"/>
        <v>Japan</v>
      </c>
      <c r="W15" t="str">
        <f t="shared" si="0"/>
        <v>LatAm</v>
      </c>
      <c r="X15" t="str">
        <f t="shared" si="0"/>
        <v>MidEast</v>
      </c>
      <c r="Y15" t="str">
        <f t="shared" si="0"/>
        <v>NorthAm</v>
      </c>
      <c r="Z15" t="str">
        <f t="shared" si="0"/>
        <v>Norway</v>
      </c>
      <c r="AA15" t="str">
        <f t="shared" si="0"/>
        <v>Poland</v>
      </c>
      <c r="AB15" t="str">
        <f t="shared" si="0"/>
        <v>ROW</v>
      </c>
      <c r="AC15" t="str">
        <f t="shared" si="0"/>
        <v>Russia</v>
      </c>
      <c r="AD15" t="str">
        <f t="shared" si="0"/>
        <v>SaudiArabia</v>
      </c>
      <c r="AE15" t="str">
        <f t="shared" si="0"/>
        <v>SouthAfrica</v>
      </c>
      <c r="AF15" t="str">
        <f t="shared" si="0"/>
        <v>SpainPor</v>
      </c>
      <c r="AG15" t="str">
        <f t="shared" si="0"/>
        <v>SweFinDen</v>
      </c>
      <c r="AH15" t="str">
        <f t="shared" si="0"/>
        <v>Switzerland</v>
      </c>
      <c r="AI15" t="str">
        <f t="shared" si="0"/>
        <v>Turkey</v>
      </c>
      <c r="AJ15" t="str">
        <f t="shared" si="0"/>
        <v>UK</v>
      </c>
      <c r="AK15" t="str">
        <f t="shared" si="0"/>
        <v>WestBalkans</v>
      </c>
      <c r="AL15" t="s">
        <v>319</v>
      </c>
      <c r="AM15">
        <v>0</v>
      </c>
    </row>
    <row r="16" spans="1:39">
      <c r="A16" t="s">
        <v>320</v>
      </c>
      <c r="B16" t="s">
        <v>321</v>
      </c>
      <c r="C16">
        <v>2025</v>
      </c>
      <c r="D16">
        <v>1</v>
      </c>
      <c r="E16">
        <f t="shared" si="0"/>
        <v>0.2</v>
      </c>
      <c r="F16">
        <f t="shared" si="0"/>
        <v>4.2</v>
      </c>
      <c r="G16">
        <f t="shared" si="0"/>
        <v>0.2</v>
      </c>
      <c r="H16">
        <f t="shared" si="0"/>
        <v>0.1</v>
      </c>
      <c r="I16">
        <f t="shared" si="0"/>
        <v>0</v>
      </c>
      <c r="J16">
        <f t="shared" si="0"/>
        <v>0</v>
      </c>
      <c r="K16">
        <f t="shared" si="0"/>
        <v>3</v>
      </c>
      <c r="L16">
        <f t="shared" si="0"/>
        <v>8</v>
      </c>
      <c r="M16">
        <f t="shared" si="0"/>
        <v>0.1</v>
      </c>
      <c r="N16">
        <f t="shared" si="0"/>
        <v>0</v>
      </c>
      <c r="O16">
        <f t="shared" si="0"/>
        <v>0.2</v>
      </c>
      <c r="P16">
        <f t="shared" si="0"/>
        <v>0</v>
      </c>
      <c r="Q16">
        <f t="shared" si="0"/>
        <v>0</v>
      </c>
      <c r="R16">
        <f t="shared" si="0"/>
        <v>0.2</v>
      </c>
      <c r="S16">
        <f t="shared" si="0"/>
        <v>3</v>
      </c>
      <c r="T16">
        <f t="shared" si="0"/>
        <v>0</v>
      </c>
      <c r="U16">
        <f t="shared" si="0"/>
        <v>0.1</v>
      </c>
      <c r="V16">
        <f t="shared" si="0"/>
        <v>0.2</v>
      </c>
      <c r="W16">
        <f t="shared" si="0"/>
        <v>3.2</v>
      </c>
      <c r="X16">
        <f t="shared" si="0"/>
        <v>0.1</v>
      </c>
      <c r="Y16">
        <f t="shared" si="0"/>
        <v>4.5</v>
      </c>
      <c r="Z16">
        <f t="shared" si="0"/>
        <v>0.2</v>
      </c>
      <c r="AA16">
        <f t="shared" si="0"/>
        <v>0</v>
      </c>
      <c r="AB16">
        <f t="shared" si="0"/>
        <v>7.4</v>
      </c>
      <c r="AC16">
        <f t="shared" si="0"/>
        <v>0.5</v>
      </c>
      <c r="AD16">
        <f t="shared" si="0"/>
        <v>0</v>
      </c>
      <c r="AE16">
        <f t="shared" si="0"/>
        <v>0</v>
      </c>
      <c r="AF16">
        <f t="shared" si="0"/>
        <v>0.2</v>
      </c>
      <c r="AG16">
        <f t="shared" si="0"/>
        <v>0.2</v>
      </c>
      <c r="AH16">
        <f t="shared" si="0"/>
        <v>0.1</v>
      </c>
      <c r="AI16">
        <f t="shared" si="0"/>
        <v>1.5</v>
      </c>
      <c r="AJ16">
        <f t="shared" si="0"/>
        <v>0.1</v>
      </c>
      <c r="AK16">
        <f t="shared" si="0"/>
        <v>0.1</v>
      </c>
      <c r="AL16" t="s">
        <v>322</v>
      </c>
      <c r="AM16">
        <v>3</v>
      </c>
    </row>
    <row r="17" spans="1:39">
      <c r="A17" t="s">
        <v>323</v>
      </c>
      <c r="B17" t="s">
        <v>324</v>
      </c>
      <c r="C17">
        <v>2025</v>
      </c>
      <c r="D17">
        <v>1</v>
      </c>
      <c r="E17">
        <f t="shared" si="0"/>
        <v>2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1</v>
      </c>
      <c r="L17">
        <f t="shared" si="0"/>
        <v>10</v>
      </c>
      <c r="M17">
        <f t="shared" si="0"/>
        <v>0</v>
      </c>
      <c r="N17">
        <f t="shared" si="0"/>
        <v>2</v>
      </c>
      <c r="O17">
        <f t="shared" si="0"/>
        <v>2</v>
      </c>
      <c r="P17">
        <f t="shared" si="0"/>
        <v>0</v>
      </c>
      <c r="Q17">
        <f t="shared" si="0"/>
        <v>0</v>
      </c>
      <c r="R17">
        <f t="shared" si="0"/>
        <v>2</v>
      </c>
      <c r="S17">
        <f t="shared" si="0"/>
        <v>3</v>
      </c>
      <c r="T17">
        <f t="shared" si="0"/>
        <v>0</v>
      </c>
      <c r="U17">
        <f t="shared" si="0"/>
        <v>0</v>
      </c>
      <c r="V17">
        <f t="shared" si="0"/>
        <v>2</v>
      </c>
      <c r="W17">
        <f t="shared" si="0"/>
        <v>1</v>
      </c>
      <c r="X17">
        <f t="shared" si="0"/>
        <v>3</v>
      </c>
      <c r="Y17">
        <f t="shared" si="0"/>
        <v>5</v>
      </c>
      <c r="Z17">
        <f t="shared" si="0"/>
        <v>1</v>
      </c>
      <c r="AA17">
        <f t="shared" si="0"/>
        <v>2</v>
      </c>
      <c r="AB17">
        <f t="shared" si="0"/>
        <v>9</v>
      </c>
      <c r="AC17">
        <f t="shared" si="0"/>
        <v>3</v>
      </c>
      <c r="AD17">
        <f t="shared" si="0"/>
        <v>2</v>
      </c>
      <c r="AE17">
        <f t="shared" si="0"/>
        <v>0</v>
      </c>
      <c r="AF17">
        <f t="shared" si="0"/>
        <v>0</v>
      </c>
      <c r="AG17">
        <f t="shared" si="0"/>
        <v>2</v>
      </c>
      <c r="AH17">
        <f t="shared" si="0"/>
        <v>0</v>
      </c>
      <c r="AI17">
        <f t="shared" si="0"/>
        <v>2</v>
      </c>
      <c r="AJ17">
        <f t="shared" si="0"/>
        <v>2</v>
      </c>
      <c r="AK17">
        <f t="shared" si="0"/>
        <v>0</v>
      </c>
      <c r="AL17" t="s">
        <v>322</v>
      </c>
      <c r="AM17">
        <v>3</v>
      </c>
    </row>
    <row r="18" spans="1:39">
      <c r="A18" t="s">
        <v>325</v>
      </c>
      <c r="B18" t="s">
        <v>326</v>
      </c>
      <c r="C18">
        <v>2025</v>
      </c>
      <c r="D18">
        <v>1</v>
      </c>
      <c r="E18">
        <f t="shared" si="0"/>
        <v>19</v>
      </c>
      <c r="F18">
        <f t="shared" si="0"/>
        <v>27</v>
      </c>
      <c r="G18">
        <f t="shared" si="0"/>
        <v>20</v>
      </c>
      <c r="H18">
        <f t="shared" si="0"/>
        <v>3</v>
      </c>
      <c r="I18">
        <f t="shared" si="0"/>
        <v>1</v>
      </c>
      <c r="J18">
        <f t="shared" si="0"/>
        <v>7</v>
      </c>
      <c r="K18">
        <f t="shared" si="0"/>
        <v>25</v>
      </c>
      <c r="L18">
        <f t="shared" si="0"/>
        <v>120</v>
      </c>
      <c r="M18">
        <f t="shared" si="0"/>
        <v>2</v>
      </c>
      <c r="N18">
        <f t="shared" si="0"/>
        <v>5</v>
      </c>
      <c r="O18">
        <f t="shared" si="0"/>
        <v>12</v>
      </c>
      <c r="P18">
        <f t="shared" si="0"/>
        <v>15</v>
      </c>
      <c r="Q18">
        <f t="shared" si="0"/>
        <v>3.6</v>
      </c>
      <c r="R18">
        <f t="shared" si="0"/>
        <v>9</v>
      </c>
      <c r="S18">
        <f t="shared" si="0"/>
        <v>80</v>
      </c>
      <c r="T18">
        <f t="shared" si="0"/>
        <v>2</v>
      </c>
      <c r="U18">
        <f t="shared" si="0"/>
        <v>10</v>
      </c>
      <c r="V18">
        <f t="shared" si="0"/>
        <v>25</v>
      </c>
      <c r="W18">
        <f t="shared" si="0"/>
        <v>31.8</v>
      </c>
      <c r="X18">
        <f t="shared" si="0"/>
        <v>20.8</v>
      </c>
      <c r="Y18">
        <f t="shared" si="0"/>
        <v>107</v>
      </c>
      <c r="Z18">
        <f t="shared" si="0"/>
        <v>4</v>
      </c>
      <c r="AA18">
        <f t="shared" si="0"/>
        <v>8</v>
      </c>
      <c r="AB18">
        <f t="shared" si="0"/>
        <v>90</v>
      </c>
      <c r="AC18">
        <f t="shared" si="0"/>
        <v>16</v>
      </c>
      <c r="AD18">
        <f t="shared" si="0"/>
        <v>15</v>
      </c>
      <c r="AE18">
        <f t="shared" si="0"/>
        <v>4</v>
      </c>
      <c r="AF18">
        <f t="shared" si="0"/>
        <v>13</v>
      </c>
      <c r="AG18">
        <f t="shared" si="0"/>
        <v>9</v>
      </c>
      <c r="AH18">
        <f t="shared" si="0"/>
        <v>3</v>
      </c>
      <c r="AI18">
        <f t="shared" si="0"/>
        <v>12</v>
      </c>
      <c r="AJ18">
        <f t="shared" si="0"/>
        <v>10</v>
      </c>
      <c r="AK18">
        <f t="shared" si="0"/>
        <v>1</v>
      </c>
      <c r="AL18" t="s">
        <v>322</v>
      </c>
      <c r="AM18">
        <v>3</v>
      </c>
    </row>
    <row r="19" spans="1:39">
      <c r="A19" t="s">
        <v>327</v>
      </c>
      <c r="B19" t="s">
        <v>328</v>
      </c>
      <c r="C19">
        <v>2025</v>
      </c>
      <c r="D19">
        <v>1</v>
      </c>
      <c r="E19">
        <f t="shared" si="0"/>
        <v>9.8</v>
      </c>
      <c r="F19">
        <f t="shared" si="0"/>
        <v>12.1</v>
      </c>
      <c r="G19">
        <f t="shared" si="0"/>
        <v>12</v>
      </c>
      <c r="H19">
        <f t="shared" si="0"/>
        <v>2</v>
      </c>
      <c r="I19">
        <f t="shared" si="0"/>
        <v>1</v>
      </c>
      <c r="J19">
        <f t="shared" si="0"/>
        <v>6</v>
      </c>
      <c r="K19">
        <f t="shared" si="0"/>
        <v>15</v>
      </c>
      <c r="L19">
        <f t="shared" si="0"/>
        <v>60</v>
      </c>
      <c r="M19">
        <f t="shared" si="0"/>
        <v>1.5</v>
      </c>
      <c r="N19">
        <f t="shared" si="0"/>
        <v>3</v>
      </c>
      <c r="O19">
        <f t="shared" si="0"/>
        <v>8</v>
      </c>
      <c r="P19">
        <f t="shared" si="0"/>
        <v>8</v>
      </c>
      <c r="Q19">
        <f t="shared" si="0"/>
        <v>2.3</v>
      </c>
      <c r="R19">
        <f t="shared" si="0"/>
        <v>6</v>
      </c>
      <c r="S19">
        <f t="shared" si="0"/>
        <v>30</v>
      </c>
      <c r="T19">
        <f t="shared" si="0"/>
        <v>2</v>
      </c>
      <c r="U19">
        <f t="shared" si="0"/>
        <v>6</v>
      </c>
      <c r="V19">
        <f t="shared" si="0"/>
        <v>10</v>
      </c>
      <c r="W19">
        <f t="shared" si="0"/>
        <v>17.8</v>
      </c>
      <c r="X19">
        <f t="shared" ref="X19:AK23" si="1">X5</f>
        <v>8.3</v>
      </c>
      <c r="Y19">
        <f t="shared" si="1"/>
        <v>48</v>
      </c>
      <c r="Z19">
        <f t="shared" si="1"/>
        <v>4</v>
      </c>
      <c r="AA19">
        <f t="shared" si="1"/>
        <v>5</v>
      </c>
      <c r="AB19">
        <f t="shared" si="1"/>
        <v>42.6</v>
      </c>
      <c r="AC19">
        <f t="shared" si="1"/>
        <v>8.8</v>
      </c>
      <c r="AD19">
        <f t="shared" si="1"/>
        <v>5</v>
      </c>
      <c r="AE19">
        <f t="shared" si="1"/>
        <v>2</v>
      </c>
      <c r="AF19">
        <f t="shared" si="1"/>
        <v>8</v>
      </c>
      <c r="AG19">
        <f t="shared" si="1"/>
        <v>10</v>
      </c>
      <c r="AH19">
        <f t="shared" si="1"/>
        <v>2</v>
      </c>
      <c r="AI19">
        <f t="shared" si="1"/>
        <v>6</v>
      </c>
      <c r="AJ19">
        <f t="shared" si="1"/>
        <v>8</v>
      </c>
      <c r="AK19">
        <f t="shared" si="1"/>
        <v>0.8</v>
      </c>
      <c r="AL19" t="s">
        <v>322</v>
      </c>
      <c r="AM19">
        <v>3</v>
      </c>
    </row>
    <row r="20" spans="1:39">
      <c r="A20" t="str">
        <f>A16</f>
        <v>uce_buildrate_hydro</v>
      </c>
      <c r="C20">
        <v>2050</v>
      </c>
      <c r="E20">
        <f t="shared" ref="E20:AJ23" si="2">E6</f>
        <v>0.4</v>
      </c>
      <c r="F20">
        <f t="shared" si="2"/>
        <v>7.3</v>
      </c>
      <c r="G20">
        <f t="shared" si="2"/>
        <v>0.5</v>
      </c>
      <c r="H20">
        <f t="shared" si="2"/>
        <v>0.2</v>
      </c>
      <c r="I20">
        <f t="shared" si="2"/>
        <v>0</v>
      </c>
      <c r="J20">
        <f t="shared" si="2"/>
        <v>0</v>
      </c>
      <c r="K20">
        <f t="shared" si="2"/>
        <v>5</v>
      </c>
      <c r="L20">
        <f t="shared" si="2"/>
        <v>15</v>
      </c>
      <c r="M20">
        <f t="shared" si="2"/>
        <v>0.2</v>
      </c>
      <c r="N20">
        <f t="shared" si="2"/>
        <v>0.1</v>
      </c>
      <c r="O20">
        <f t="shared" si="2"/>
        <v>0.5</v>
      </c>
      <c r="P20">
        <f t="shared" si="2"/>
        <v>0.1</v>
      </c>
      <c r="Q20">
        <f t="shared" si="2"/>
        <v>0.1</v>
      </c>
      <c r="R20">
        <f t="shared" si="2"/>
        <v>0.3</v>
      </c>
      <c r="S20">
        <f t="shared" si="2"/>
        <v>6</v>
      </c>
      <c r="T20">
        <f t="shared" si="2"/>
        <v>0</v>
      </c>
      <c r="U20">
        <f t="shared" si="2"/>
        <v>0.3</v>
      </c>
      <c r="V20">
        <f t="shared" si="2"/>
        <v>0.5</v>
      </c>
      <c r="W20">
        <f t="shared" si="2"/>
        <v>6.2</v>
      </c>
      <c r="X20">
        <f t="shared" si="2"/>
        <v>0.2</v>
      </c>
      <c r="Y20">
        <f t="shared" si="2"/>
        <v>9</v>
      </c>
      <c r="Z20">
        <f t="shared" si="2"/>
        <v>0.4</v>
      </c>
      <c r="AA20">
        <f t="shared" si="2"/>
        <v>0.1</v>
      </c>
      <c r="AB20">
        <f t="shared" si="2"/>
        <v>14.2</v>
      </c>
      <c r="AC20">
        <f t="shared" si="2"/>
        <v>1.5</v>
      </c>
      <c r="AD20">
        <f t="shared" si="2"/>
        <v>0</v>
      </c>
      <c r="AE20">
        <f t="shared" si="2"/>
        <v>0.1</v>
      </c>
      <c r="AF20">
        <f t="shared" si="2"/>
        <v>0.5</v>
      </c>
      <c r="AG20">
        <f t="shared" si="2"/>
        <v>0.5</v>
      </c>
      <c r="AH20">
        <f t="shared" si="2"/>
        <v>0.2</v>
      </c>
      <c r="AI20">
        <f t="shared" si="2"/>
        <v>3</v>
      </c>
      <c r="AJ20">
        <f t="shared" si="2"/>
        <v>0.3</v>
      </c>
      <c r="AK20">
        <f t="shared" si="1"/>
        <v>0.2</v>
      </c>
    </row>
    <row r="21" spans="1:39">
      <c r="A21" t="str">
        <f t="shared" ref="A21:A23" si="3">A17</f>
        <v>uce_buildrate_nuclear</v>
      </c>
      <c r="C21">
        <v>2050</v>
      </c>
      <c r="E21">
        <f t="shared" si="2"/>
        <v>5</v>
      </c>
      <c r="F21">
        <f t="shared" si="2"/>
        <v>1</v>
      </c>
      <c r="G21">
        <f t="shared" si="2"/>
        <v>1</v>
      </c>
      <c r="H21">
        <f t="shared" si="2"/>
        <v>0</v>
      </c>
      <c r="I21">
        <f t="shared" si="2"/>
        <v>0</v>
      </c>
      <c r="J21">
        <f t="shared" si="2"/>
        <v>2</v>
      </c>
      <c r="K21">
        <f t="shared" si="2"/>
        <v>3</v>
      </c>
      <c r="L21">
        <f t="shared" si="2"/>
        <v>20</v>
      </c>
      <c r="M21">
        <f t="shared" si="2"/>
        <v>0</v>
      </c>
      <c r="N21">
        <f t="shared" si="2"/>
        <v>4</v>
      </c>
      <c r="O21">
        <f t="shared" si="2"/>
        <v>4</v>
      </c>
      <c r="P21">
        <f t="shared" si="2"/>
        <v>0.5</v>
      </c>
      <c r="Q21">
        <f t="shared" si="2"/>
        <v>0</v>
      </c>
      <c r="R21">
        <f t="shared" si="2"/>
        <v>5</v>
      </c>
      <c r="S21">
        <f t="shared" si="2"/>
        <v>6</v>
      </c>
      <c r="T21">
        <f t="shared" si="2"/>
        <v>0</v>
      </c>
      <c r="U21">
        <f t="shared" si="2"/>
        <v>0</v>
      </c>
      <c r="V21">
        <f t="shared" si="2"/>
        <v>4</v>
      </c>
      <c r="W21">
        <f t="shared" si="2"/>
        <v>2</v>
      </c>
      <c r="X21">
        <f t="shared" si="2"/>
        <v>5</v>
      </c>
      <c r="Y21">
        <f t="shared" si="2"/>
        <v>11</v>
      </c>
      <c r="Z21">
        <f t="shared" si="2"/>
        <v>2</v>
      </c>
      <c r="AA21">
        <f t="shared" si="2"/>
        <v>4</v>
      </c>
      <c r="AB21">
        <f t="shared" si="2"/>
        <v>20</v>
      </c>
      <c r="AC21">
        <f t="shared" si="2"/>
        <v>7</v>
      </c>
      <c r="AD21">
        <f t="shared" si="2"/>
        <v>4</v>
      </c>
      <c r="AE21">
        <f t="shared" si="2"/>
        <v>2</v>
      </c>
      <c r="AF21">
        <f t="shared" si="2"/>
        <v>0</v>
      </c>
      <c r="AG21">
        <f t="shared" si="2"/>
        <v>4</v>
      </c>
      <c r="AH21">
        <f t="shared" si="2"/>
        <v>0</v>
      </c>
      <c r="AI21">
        <f t="shared" si="2"/>
        <v>4</v>
      </c>
      <c r="AJ21">
        <f t="shared" si="2"/>
        <v>4</v>
      </c>
      <c r="AK21">
        <f t="shared" si="1"/>
        <v>0</v>
      </c>
    </row>
    <row r="22" spans="1:39">
      <c r="A22" t="str">
        <f t="shared" si="3"/>
        <v>uce_buildrate_solar</v>
      </c>
      <c r="C22">
        <v>2050</v>
      </c>
      <c r="E22">
        <f t="shared" si="2"/>
        <v>36</v>
      </c>
      <c r="F22">
        <f t="shared" si="2"/>
        <v>48.5</v>
      </c>
      <c r="G22">
        <f t="shared" si="2"/>
        <v>35</v>
      </c>
      <c r="H22">
        <f t="shared" si="2"/>
        <v>5</v>
      </c>
      <c r="I22">
        <f t="shared" si="2"/>
        <v>2</v>
      </c>
      <c r="J22">
        <f t="shared" si="2"/>
        <v>14</v>
      </c>
      <c r="K22">
        <f t="shared" si="2"/>
        <v>50</v>
      </c>
      <c r="L22">
        <f t="shared" si="2"/>
        <v>250</v>
      </c>
      <c r="M22">
        <f t="shared" si="2"/>
        <v>3.5</v>
      </c>
      <c r="N22">
        <f t="shared" si="2"/>
        <v>9</v>
      </c>
      <c r="O22">
        <f t="shared" si="2"/>
        <v>20</v>
      </c>
      <c r="P22">
        <f t="shared" si="2"/>
        <v>25</v>
      </c>
      <c r="Q22">
        <f t="shared" si="2"/>
        <v>7</v>
      </c>
      <c r="R22">
        <f t="shared" si="2"/>
        <v>17</v>
      </c>
      <c r="S22">
        <f t="shared" si="2"/>
        <v>150</v>
      </c>
      <c r="T22">
        <f t="shared" si="2"/>
        <v>4</v>
      </c>
      <c r="U22">
        <f t="shared" si="2"/>
        <v>18</v>
      </c>
      <c r="V22">
        <f t="shared" si="2"/>
        <v>40</v>
      </c>
      <c r="W22">
        <f t="shared" si="2"/>
        <v>60</v>
      </c>
      <c r="X22">
        <f t="shared" si="2"/>
        <v>41.5</v>
      </c>
      <c r="Y22">
        <f t="shared" si="2"/>
        <v>195</v>
      </c>
      <c r="Z22">
        <f t="shared" si="2"/>
        <v>8</v>
      </c>
      <c r="AA22">
        <f t="shared" si="2"/>
        <v>15</v>
      </c>
      <c r="AB22">
        <f t="shared" si="2"/>
        <v>172</v>
      </c>
      <c r="AC22">
        <f t="shared" si="2"/>
        <v>32</v>
      </c>
      <c r="AD22">
        <f t="shared" si="2"/>
        <v>30</v>
      </c>
      <c r="AE22">
        <f t="shared" si="2"/>
        <v>10</v>
      </c>
      <c r="AF22">
        <f t="shared" si="2"/>
        <v>24</v>
      </c>
      <c r="AG22">
        <f t="shared" si="2"/>
        <v>17</v>
      </c>
      <c r="AH22">
        <f t="shared" si="2"/>
        <v>5</v>
      </c>
      <c r="AI22">
        <f t="shared" si="2"/>
        <v>20</v>
      </c>
      <c r="AJ22">
        <f t="shared" si="2"/>
        <v>18</v>
      </c>
      <c r="AK22">
        <f t="shared" si="1"/>
        <v>2</v>
      </c>
    </row>
    <row r="23" spans="1:39">
      <c r="A23" t="str">
        <f t="shared" si="3"/>
        <v>uce_buildrate_wind</v>
      </c>
      <c r="C23">
        <v>2050</v>
      </c>
      <c r="E23">
        <f t="shared" si="2"/>
        <v>19.5</v>
      </c>
      <c r="F23">
        <f t="shared" si="2"/>
        <v>22.1</v>
      </c>
      <c r="G23">
        <f t="shared" si="2"/>
        <v>20</v>
      </c>
      <c r="H23">
        <f t="shared" si="2"/>
        <v>3</v>
      </c>
      <c r="I23">
        <f t="shared" si="2"/>
        <v>1.5</v>
      </c>
      <c r="J23">
        <f t="shared" si="2"/>
        <v>12</v>
      </c>
      <c r="K23">
        <f t="shared" si="2"/>
        <v>25</v>
      </c>
      <c r="L23">
        <f t="shared" si="2"/>
        <v>100</v>
      </c>
      <c r="M23">
        <f t="shared" si="2"/>
        <v>2.3</v>
      </c>
      <c r="N23">
        <f t="shared" si="2"/>
        <v>5</v>
      </c>
      <c r="O23">
        <f t="shared" si="2"/>
        <v>12</v>
      </c>
      <c r="P23">
        <f t="shared" si="2"/>
        <v>15</v>
      </c>
      <c r="Q23">
        <f t="shared" si="2"/>
        <v>4.5</v>
      </c>
      <c r="R23">
        <f t="shared" si="2"/>
        <v>10</v>
      </c>
      <c r="S23">
        <f t="shared" si="2"/>
        <v>60</v>
      </c>
      <c r="T23">
        <f t="shared" si="2"/>
        <v>4</v>
      </c>
      <c r="U23">
        <f t="shared" si="2"/>
        <v>10</v>
      </c>
      <c r="V23">
        <f t="shared" si="2"/>
        <v>18</v>
      </c>
      <c r="W23">
        <f t="shared" si="2"/>
        <v>34.6</v>
      </c>
      <c r="X23">
        <f t="shared" si="2"/>
        <v>16.5</v>
      </c>
      <c r="Y23">
        <f t="shared" si="2"/>
        <v>90</v>
      </c>
      <c r="Z23">
        <f t="shared" si="2"/>
        <v>8</v>
      </c>
      <c r="AA23">
        <f t="shared" si="2"/>
        <v>10</v>
      </c>
      <c r="AB23">
        <f t="shared" si="2"/>
        <v>82.3</v>
      </c>
      <c r="AC23">
        <f t="shared" si="2"/>
        <v>16.5</v>
      </c>
      <c r="AD23">
        <f t="shared" si="2"/>
        <v>10</v>
      </c>
      <c r="AE23">
        <f t="shared" si="2"/>
        <v>5</v>
      </c>
      <c r="AF23">
        <f t="shared" si="2"/>
        <v>14</v>
      </c>
      <c r="AG23">
        <f t="shared" si="2"/>
        <v>19</v>
      </c>
      <c r="AH23">
        <f t="shared" si="2"/>
        <v>3</v>
      </c>
      <c r="AI23">
        <f t="shared" si="2"/>
        <v>10</v>
      </c>
      <c r="AJ23">
        <f t="shared" si="2"/>
        <v>15</v>
      </c>
      <c r="AK23">
        <f t="shared" si="1"/>
        <v>1.5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72"/>
  <sheetViews>
    <sheetView topLeftCell="J1" workbookViewId="0">
      <selection activeCell="A1" sqref="A1"/>
    </sheetView>
  </sheetViews>
  <sheetFormatPr defaultColWidth="9.13636363636364" defaultRowHeight="14.5"/>
  <cols>
    <col min="1" max="1" width="2" style="1" customWidth="1"/>
    <col min="2" max="2" width="29" style="1" customWidth="1"/>
    <col min="3" max="3" width="14.8636363636364" style="1" customWidth="1"/>
    <col min="4" max="4" width="24.4636363636364" style="1" customWidth="1"/>
    <col min="5" max="5" width="11.8" style="1" customWidth="1"/>
    <col min="6" max="6" width="10.8636363636364" style="1" customWidth="1"/>
    <col min="7" max="7" width="5" style="1" customWidth="1"/>
    <col min="8" max="9" width="10.4636363636364" style="1" customWidth="1"/>
    <col min="10" max="10" width="29" style="1" customWidth="1"/>
    <col min="11" max="11" width="16.8" style="1" customWidth="1"/>
    <col min="12" max="12" width="7.86363636363636" style="1" customWidth="1"/>
    <col min="13" max="13" width="8.52727272727273" style="1" customWidth="1"/>
    <col min="14" max="16384" width="9.13636363636364" style="1"/>
  </cols>
  <sheetData>
    <row r="1" spans="2:13">
      <c r="B1" s="2"/>
      <c r="D1" s="1" t="s">
        <v>329</v>
      </c>
      <c r="J1" s="2"/>
    </row>
    <row r="3" spans="2:13">
      <c r="D3" t="s">
        <v>330</v>
      </c>
      <c r="K3" s="1" t="s">
        <v>31</v>
      </c>
    </row>
    <row r="4" spans="2:13">
      <c r="B4" s="1" t="s">
        <v>203</v>
      </c>
      <c r="C4" s="1" t="s">
        <v>295</v>
      </c>
      <c r="D4" s="1" t="s">
        <v>331</v>
      </c>
      <c r="E4" s="1" t="s">
        <v>332</v>
      </c>
      <c r="F4" s="1" t="s">
        <v>333</v>
      </c>
      <c r="G4" s="1">
        <v>2030</v>
      </c>
      <c r="J4" s="1" t="s">
        <v>203</v>
      </c>
      <c r="K4" s="1" t="s">
        <v>331</v>
      </c>
      <c r="L4" s="1" t="s">
        <v>293</v>
      </c>
      <c r="M4" t="s">
        <v>334</v>
      </c>
    </row>
    <row r="5" spans="2:13">
      <c r="B5" s="1" t="str">
        <f>"UC_CountryLev_RE_Steps-"&amp;'Grid ext bounds'!A5</f>
        <v>UC_CountryLev_RE_Steps-AFG</v>
      </c>
      <c r="C5" s="1" t="s">
        <v>335</v>
      </c>
      <c r="D5" s="1" t="str">
        <f>"*"&amp;'Grid ext bounds'!A5&amp;"*,-*BySt*"</f>
        <v>*AFG*,-*BySt*</v>
      </c>
      <c r="E5" s="1">
        <v>1</v>
      </c>
      <c r="F5" s="1">
        <v>0</v>
      </c>
      <c r="G5" s="1">
        <v>0</v>
      </c>
      <c r="J5" s="1" t="str">
        <f t="shared" ref="J5" si="0">B5</f>
        <v>UC_CountryLev_RE_Steps-AFG</v>
      </c>
      <c r="K5" s="1" t="str">
        <f>LEFT('Grid ext bounds'!E5,14)&amp;"*"</f>
        <v>NatGrdExt_AFG_*</v>
      </c>
      <c r="L5" s="1">
        <v>-1</v>
      </c>
      <c r="M5" s="1" t="str">
        <f>"Grid expansion penalties for solar/wind generation - "&amp;'Grid ext bounds'!B5</f>
        <v>Grid expansion penalties for solar/wind generation - Afghanistan</v>
      </c>
    </row>
    <row r="6" spans="2:13">
      <c r="B6" s="1" t="str">
        <f>"UC_CountryLev_RE_Steps-"&amp;'Grid ext bounds'!A6</f>
        <v>UC_CountryLev_RE_Steps-AGO</v>
      </c>
      <c r="C6" s="1" t="s">
        <v>335</v>
      </c>
      <c r="D6" s="1" t="str">
        <f>"*"&amp;'Grid ext bounds'!A6&amp;"*,-*BySt*"</f>
        <v>*AGO*,-*BySt*</v>
      </c>
      <c r="E6" s="1">
        <v>1</v>
      </c>
      <c r="F6" s="1">
        <v>3</v>
      </c>
      <c r="G6" s="1">
        <v>0</v>
      </c>
      <c r="J6" s="1" t="str">
        <f t="shared" ref="J6:J69" si="1">B6</f>
        <v>UC_CountryLev_RE_Steps-AGO</v>
      </c>
      <c r="K6" s="1" t="str">
        <f>LEFT('Grid ext bounds'!E6,14)&amp;"*"</f>
        <v>NatGrdExt_AGO_*</v>
      </c>
      <c r="L6" s="1">
        <v>-1</v>
      </c>
      <c r="M6" s="1" t="str">
        <f>"Grid expansion penalties for solar/wind generation - "&amp;'Grid ext bounds'!B6</f>
        <v>Grid expansion penalties for solar/wind generation - Angola</v>
      </c>
    </row>
    <row r="7" spans="2:13">
      <c r="B7" s="1" t="str">
        <f>"UC_CountryLev_RE_Steps-"&amp;'Grid ext bounds'!A7</f>
        <v>UC_CountryLev_RE_Steps-ALB</v>
      </c>
      <c r="C7" s="1" t="s">
        <v>335</v>
      </c>
      <c r="D7" s="1" t="str">
        <f>"*"&amp;'Grid ext bounds'!A7&amp;"*,-*BySt*"</f>
        <v>*ALB*,-*BySt*</v>
      </c>
      <c r="E7" s="1">
        <v>1</v>
      </c>
      <c r="F7" s="1">
        <v>3</v>
      </c>
      <c r="G7" s="1">
        <v>0</v>
      </c>
      <c r="J7" s="1" t="str">
        <f t="shared" si="1"/>
        <v>UC_CountryLev_RE_Steps-ALB</v>
      </c>
      <c r="K7" s="1" t="str">
        <f>LEFT('Grid ext bounds'!E7,14)&amp;"*"</f>
        <v>NatGrdExt_ALB_*</v>
      </c>
      <c r="L7" s="1">
        <v>-1</v>
      </c>
      <c r="M7" s="1" t="str">
        <f>"Grid expansion penalties for solar/wind generation - "&amp;'Grid ext bounds'!B7</f>
        <v>Grid expansion penalties for solar/wind generation - Albania</v>
      </c>
    </row>
    <row r="8" spans="2:13">
      <c r="B8" s="1" t="str">
        <f>"UC_CountryLev_RE_Steps-"&amp;'Grid ext bounds'!A8</f>
        <v>UC_CountryLev_RE_Steps-ARE</v>
      </c>
      <c r="C8" s="1" t="s">
        <v>335</v>
      </c>
      <c r="D8" s="1" t="str">
        <f>"*"&amp;'Grid ext bounds'!A8&amp;"*,-*BySt*"</f>
        <v>*ARE*,-*BySt*</v>
      </c>
      <c r="E8" s="1">
        <v>1</v>
      </c>
      <c r="F8" s="1">
        <v>3</v>
      </c>
      <c r="G8" s="1">
        <v>0</v>
      </c>
      <c r="J8" s="1" t="str">
        <f t="shared" si="1"/>
        <v>UC_CountryLev_RE_Steps-ARE</v>
      </c>
      <c r="K8" s="1" t="str">
        <f>LEFT('Grid ext bounds'!E8,14)&amp;"*"</f>
        <v>NatGrdExt_ARE_*</v>
      </c>
      <c r="L8" s="1">
        <v>-1</v>
      </c>
      <c r="M8" s="1" t="str">
        <f>"Grid expansion penalties for solar/wind generation - "&amp;'Grid ext bounds'!B8</f>
        <v>Grid expansion penalties for solar/wind generation - United Arab Emirates</v>
      </c>
    </row>
    <row r="9" spans="2:13">
      <c r="B9" s="1" t="str">
        <f>"UC_CountryLev_RE_Steps-"&amp;'Grid ext bounds'!A9</f>
        <v>UC_CountryLev_RE_Steps-ARG</v>
      </c>
      <c r="C9" s="1" t="s">
        <v>335</v>
      </c>
      <c r="D9" s="1" t="str">
        <f>"*"&amp;'Grid ext bounds'!A9&amp;"*,-*BySt*"</f>
        <v>*ARG*,-*BySt*</v>
      </c>
      <c r="E9" s="1">
        <v>1</v>
      </c>
      <c r="F9" s="1">
        <v>3</v>
      </c>
      <c r="G9" s="1">
        <v>0</v>
      </c>
      <c r="J9" s="1" t="str">
        <f t="shared" si="1"/>
        <v>UC_CountryLev_RE_Steps-ARG</v>
      </c>
      <c r="K9" s="1" t="str">
        <f>LEFT('Grid ext bounds'!E9,14)&amp;"*"</f>
        <v>NatGrdExt_ARG_*</v>
      </c>
      <c r="L9" s="1">
        <v>-1</v>
      </c>
      <c r="M9" s="1" t="str">
        <f>"Grid expansion penalties for solar/wind generation - "&amp;'Grid ext bounds'!B9</f>
        <v>Grid expansion penalties for solar/wind generation - Argentina</v>
      </c>
    </row>
    <row r="10" spans="2:13">
      <c r="B10" s="1" t="str">
        <f>"UC_CountryLev_RE_Steps-"&amp;'Grid ext bounds'!A10</f>
        <v>UC_CountryLev_RE_Steps-ARM</v>
      </c>
      <c r="C10" s="1" t="s">
        <v>335</v>
      </c>
      <c r="D10" s="1" t="str">
        <f>"*"&amp;'Grid ext bounds'!A10&amp;"*,-*BySt*"</f>
        <v>*ARM*,-*BySt*</v>
      </c>
      <c r="E10" s="1">
        <v>1</v>
      </c>
      <c r="F10" s="1">
        <v>3</v>
      </c>
      <c r="G10" s="1">
        <v>0</v>
      </c>
      <c r="J10" s="1" t="str">
        <f t="shared" si="1"/>
        <v>UC_CountryLev_RE_Steps-ARM</v>
      </c>
      <c r="K10" s="1" t="str">
        <f>LEFT('Grid ext bounds'!E10,14)&amp;"*"</f>
        <v>NatGrdExt_ARM_*</v>
      </c>
      <c r="L10" s="1">
        <v>-1</v>
      </c>
      <c r="M10" s="1" t="str">
        <f>"Grid expansion penalties for solar/wind generation - "&amp;'Grid ext bounds'!B10</f>
        <v>Grid expansion penalties for solar/wind generation - Armenia</v>
      </c>
    </row>
    <row r="11" spans="2:13">
      <c r="B11" s="1" t="str">
        <f>"UC_CountryLev_RE_Steps-"&amp;'Grid ext bounds'!A11</f>
        <v>UC_CountryLev_RE_Steps-ATG</v>
      </c>
      <c r="C11" s="1" t="s">
        <v>335</v>
      </c>
      <c r="D11" s="1" t="str">
        <f>"*"&amp;'Grid ext bounds'!A11&amp;"*,-*BySt*"</f>
        <v>*ATG*,-*BySt*</v>
      </c>
      <c r="E11" s="1">
        <v>1</v>
      </c>
      <c r="F11" s="1">
        <v>3</v>
      </c>
      <c r="G11" s="1">
        <v>0</v>
      </c>
      <c r="J11" s="1" t="str">
        <f t="shared" si="1"/>
        <v>UC_CountryLev_RE_Steps-ATG</v>
      </c>
      <c r="K11" s="1" t="str">
        <f>LEFT('Grid ext bounds'!E11,14)&amp;"*"</f>
        <v>NatGrdExt_ATG_*</v>
      </c>
      <c r="L11" s="1">
        <v>-1</v>
      </c>
      <c r="M11" s="1" t="str">
        <f>"Grid expansion penalties for solar/wind generation - "&amp;'Grid ext bounds'!B11</f>
        <v>Grid expansion penalties for solar/wind generation - Antigua and Barbuda</v>
      </c>
    </row>
    <row r="12" spans="2:13">
      <c r="B12" s="1" t="str">
        <f>"UC_CountryLev_RE_Steps-"&amp;'Grid ext bounds'!A12</f>
        <v>UC_CountryLev_RE_Steps-AUS</v>
      </c>
      <c r="C12" s="1" t="s">
        <v>335</v>
      </c>
      <c r="D12" s="1" t="str">
        <f>"*"&amp;'Grid ext bounds'!A12&amp;"*,-*BySt*"</f>
        <v>*AUS*,-*BySt*</v>
      </c>
      <c r="E12" s="1">
        <v>1</v>
      </c>
      <c r="F12" s="1">
        <v>3</v>
      </c>
      <c r="G12" s="1">
        <v>0</v>
      </c>
      <c r="J12" s="1" t="str">
        <f t="shared" si="1"/>
        <v>UC_CountryLev_RE_Steps-AUS</v>
      </c>
      <c r="K12" s="1" t="str">
        <f>LEFT('Grid ext bounds'!E12,14)&amp;"*"</f>
        <v>NatGrdExt_AUS_*</v>
      </c>
      <c r="L12" s="1">
        <v>-1</v>
      </c>
      <c r="M12" s="1" t="str">
        <f>"Grid expansion penalties for solar/wind generation - "&amp;'Grid ext bounds'!B12</f>
        <v>Grid expansion penalties for solar/wind generation - Australia</v>
      </c>
    </row>
    <row r="13" spans="2:13">
      <c r="B13" s="1" t="str">
        <f>"UC_CountryLev_RE_Steps-"&amp;'Grid ext bounds'!A13</f>
        <v>UC_CountryLev_RE_Steps-AUT</v>
      </c>
      <c r="C13" s="1" t="s">
        <v>335</v>
      </c>
      <c r="D13" s="1" t="str">
        <f>"*"&amp;'Grid ext bounds'!A13&amp;"*,-*BySt*"</f>
        <v>*AUT*,-*BySt*</v>
      </c>
      <c r="E13" s="1">
        <v>1</v>
      </c>
      <c r="F13" s="1">
        <v>3</v>
      </c>
      <c r="G13" s="1">
        <v>0</v>
      </c>
      <c r="J13" s="1" t="str">
        <f t="shared" si="1"/>
        <v>UC_CountryLev_RE_Steps-AUT</v>
      </c>
      <c r="K13" s="1" t="str">
        <f>LEFT('Grid ext bounds'!E13,14)&amp;"*"</f>
        <v>NatGrdExt_AUT_*</v>
      </c>
      <c r="L13" s="1">
        <v>-1</v>
      </c>
      <c r="M13" s="1" t="str">
        <f>"Grid expansion penalties for solar/wind generation - "&amp;'Grid ext bounds'!B13</f>
        <v>Grid expansion penalties for solar/wind generation - Austria</v>
      </c>
    </row>
    <row r="14" spans="2:13">
      <c r="B14" s="1" t="str">
        <f>"UC_CountryLev_RE_Steps-"&amp;'Grid ext bounds'!A14</f>
        <v>UC_CountryLev_RE_Steps-AZE</v>
      </c>
      <c r="C14" s="1" t="s">
        <v>335</v>
      </c>
      <c r="D14" s="1" t="str">
        <f>"*"&amp;'Grid ext bounds'!A14&amp;"*,-*BySt*"</f>
        <v>*AZE*,-*BySt*</v>
      </c>
      <c r="E14" s="1">
        <v>1</v>
      </c>
      <c r="F14" s="1">
        <v>3</v>
      </c>
      <c r="G14" s="1">
        <v>0</v>
      </c>
      <c r="J14" s="1" t="str">
        <f t="shared" si="1"/>
        <v>UC_CountryLev_RE_Steps-AZE</v>
      </c>
      <c r="K14" s="1" t="str">
        <f>LEFT('Grid ext bounds'!E14,14)&amp;"*"</f>
        <v>NatGrdExt_AZE_*</v>
      </c>
      <c r="L14" s="1">
        <v>-1</v>
      </c>
      <c r="M14" s="1" t="str">
        <f>"Grid expansion penalties for solar/wind generation - "&amp;'Grid ext bounds'!B14</f>
        <v>Grid expansion penalties for solar/wind generation - Azerbaijan</v>
      </c>
    </row>
    <row r="15" spans="2:13">
      <c r="B15" s="1" t="str">
        <f>"UC_CountryLev_RE_Steps-"&amp;'Grid ext bounds'!A15</f>
        <v>UC_CountryLev_RE_Steps-BDI</v>
      </c>
      <c r="C15" s="1" t="s">
        <v>335</v>
      </c>
      <c r="D15" s="1" t="str">
        <f>"*"&amp;'Grid ext bounds'!A15&amp;"*,-*BySt*"</f>
        <v>*BDI*,-*BySt*</v>
      </c>
      <c r="E15" s="1">
        <v>1</v>
      </c>
      <c r="F15" s="1">
        <v>3</v>
      </c>
      <c r="G15" s="1">
        <v>0</v>
      </c>
      <c r="J15" s="1" t="str">
        <f t="shared" si="1"/>
        <v>UC_CountryLev_RE_Steps-BDI</v>
      </c>
      <c r="K15" s="1" t="str">
        <f>LEFT('Grid ext bounds'!E15,14)&amp;"*"</f>
        <v>NatGrdExt_BDI_*</v>
      </c>
      <c r="L15" s="1">
        <v>-1</v>
      </c>
      <c r="M15" s="1" t="str">
        <f>"Grid expansion penalties for solar/wind generation - "&amp;'Grid ext bounds'!B15</f>
        <v>Grid expansion penalties for solar/wind generation - Burundi</v>
      </c>
    </row>
    <row r="16" spans="2:13">
      <c r="B16" s="1" t="str">
        <f>"UC_CountryLev_RE_Steps-"&amp;'Grid ext bounds'!A16</f>
        <v>UC_CountryLev_RE_Steps-BEL</v>
      </c>
      <c r="C16" s="1" t="s">
        <v>335</v>
      </c>
      <c r="D16" s="1" t="str">
        <f>"*"&amp;'Grid ext bounds'!A16&amp;"*,-*BySt*"</f>
        <v>*BEL*,-*BySt*</v>
      </c>
      <c r="E16" s="1">
        <v>1</v>
      </c>
      <c r="F16" s="1">
        <v>3</v>
      </c>
      <c r="G16" s="1">
        <v>0</v>
      </c>
      <c r="J16" s="1" t="str">
        <f t="shared" si="1"/>
        <v>UC_CountryLev_RE_Steps-BEL</v>
      </c>
      <c r="K16" s="1" t="str">
        <f>LEFT('Grid ext bounds'!E16,14)&amp;"*"</f>
        <v>NatGrdExt_BEL_*</v>
      </c>
      <c r="L16" s="1">
        <v>-1</v>
      </c>
      <c r="M16" s="1" t="str">
        <f>"Grid expansion penalties for solar/wind generation - "&amp;'Grid ext bounds'!B16</f>
        <v>Grid expansion penalties for solar/wind generation - Belgium</v>
      </c>
    </row>
    <row r="17" spans="2:13">
      <c r="B17" s="1" t="str">
        <f>"UC_CountryLev_RE_Steps-"&amp;'Grid ext bounds'!A17</f>
        <v>UC_CountryLev_RE_Steps-BEN</v>
      </c>
      <c r="C17" s="1" t="s">
        <v>335</v>
      </c>
      <c r="D17" s="1" t="str">
        <f>"*"&amp;'Grid ext bounds'!A17&amp;"*,-*BySt*"</f>
        <v>*BEN*,-*BySt*</v>
      </c>
      <c r="E17" s="1">
        <v>1</v>
      </c>
      <c r="F17" s="1">
        <v>3</v>
      </c>
      <c r="G17" s="1">
        <v>0</v>
      </c>
      <c r="J17" s="1" t="str">
        <f t="shared" si="1"/>
        <v>UC_CountryLev_RE_Steps-BEN</v>
      </c>
      <c r="K17" s="1" t="str">
        <f>LEFT('Grid ext bounds'!E17,14)&amp;"*"</f>
        <v>NatGrdExt_BEN_*</v>
      </c>
      <c r="L17" s="1">
        <v>-1</v>
      </c>
      <c r="M17" s="1" t="str">
        <f>"Grid expansion penalties for solar/wind generation - "&amp;'Grid ext bounds'!B17</f>
        <v>Grid expansion penalties for solar/wind generation - Benin</v>
      </c>
    </row>
    <row r="18" spans="2:13">
      <c r="B18" s="1" t="str">
        <f>"UC_CountryLev_RE_Steps-"&amp;'Grid ext bounds'!A18</f>
        <v>UC_CountryLev_RE_Steps-BFA</v>
      </c>
      <c r="C18" s="1" t="s">
        <v>335</v>
      </c>
      <c r="D18" s="1" t="str">
        <f>"*"&amp;'Grid ext bounds'!A18&amp;"*,-*BySt*"</f>
        <v>*BFA*,-*BySt*</v>
      </c>
      <c r="E18" s="1">
        <v>1</v>
      </c>
      <c r="F18" s="1">
        <v>3</v>
      </c>
      <c r="G18" s="1">
        <v>0</v>
      </c>
      <c r="J18" s="1" t="str">
        <f t="shared" si="1"/>
        <v>UC_CountryLev_RE_Steps-BFA</v>
      </c>
      <c r="K18" s="1" t="str">
        <f>LEFT('Grid ext bounds'!E18,14)&amp;"*"</f>
        <v>NatGrdExt_BFA_*</v>
      </c>
      <c r="L18" s="1">
        <v>-1</v>
      </c>
      <c r="M18" s="1" t="str">
        <f>"Grid expansion penalties for solar/wind generation - "&amp;'Grid ext bounds'!B18</f>
        <v>Grid expansion penalties for solar/wind generation - Burkina Faso</v>
      </c>
    </row>
    <row r="19" spans="2:13">
      <c r="B19" s="1" t="str">
        <f>"UC_CountryLev_RE_Steps-"&amp;'Grid ext bounds'!A19</f>
        <v>UC_CountryLev_RE_Steps-BGD</v>
      </c>
      <c r="C19" s="1" t="s">
        <v>335</v>
      </c>
      <c r="D19" s="1" t="str">
        <f>"*"&amp;'Grid ext bounds'!A19&amp;"*,-*BySt*"</f>
        <v>*BGD*,-*BySt*</v>
      </c>
      <c r="E19" s="1">
        <v>1</v>
      </c>
      <c r="F19" s="1">
        <v>3</v>
      </c>
      <c r="G19" s="1">
        <v>0</v>
      </c>
      <c r="J19" s="1" t="str">
        <f t="shared" si="1"/>
        <v>UC_CountryLev_RE_Steps-BGD</v>
      </c>
      <c r="K19" s="1" t="str">
        <f>LEFT('Grid ext bounds'!E19,14)&amp;"*"</f>
        <v>NatGrdExt_BGD_*</v>
      </c>
      <c r="L19" s="1">
        <v>-1</v>
      </c>
      <c r="M19" s="1" t="str">
        <f>"Grid expansion penalties for solar/wind generation - "&amp;'Grid ext bounds'!B19</f>
        <v>Grid expansion penalties for solar/wind generation - Bangladesh</v>
      </c>
    </row>
    <row r="20" spans="2:13">
      <c r="B20" s="1" t="str">
        <f>"UC_CountryLev_RE_Steps-"&amp;'Grid ext bounds'!A20</f>
        <v>UC_CountryLev_RE_Steps-BGR</v>
      </c>
      <c r="C20" s="1" t="s">
        <v>335</v>
      </c>
      <c r="D20" s="1" t="str">
        <f>"*"&amp;'Grid ext bounds'!A20&amp;"*,-*BySt*"</f>
        <v>*BGR*,-*BySt*</v>
      </c>
      <c r="E20" s="1">
        <v>1</v>
      </c>
      <c r="F20" s="1">
        <v>3</v>
      </c>
      <c r="G20" s="1">
        <v>0</v>
      </c>
      <c r="J20" s="1" t="str">
        <f t="shared" si="1"/>
        <v>UC_CountryLev_RE_Steps-BGR</v>
      </c>
      <c r="K20" s="1" t="str">
        <f>LEFT('Grid ext bounds'!E20,14)&amp;"*"</f>
        <v>NatGrdExt_BGR_*</v>
      </c>
      <c r="L20" s="1">
        <v>-1</v>
      </c>
      <c r="M20" s="1" t="str">
        <f>"Grid expansion penalties for solar/wind generation - "&amp;'Grid ext bounds'!B20</f>
        <v>Grid expansion penalties for solar/wind generation - Bulgaria</v>
      </c>
    </row>
    <row r="21" spans="2:13">
      <c r="B21" s="1" t="str">
        <f>"UC_CountryLev_RE_Steps-"&amp;'Grid ext bounds'!A21</f>
        <v>UC_CountryLev_RE_Steps-BHR</v>
      </c>
      <c r="C21" s="1" t="s">
        <v>335</v>
      </c>
      <c r="D21" s="1" t="str">
        <f>"*"&amp;'Grid ext bounds'!A21&amp;"*,-*BySt*"</f>
        <v>*BHR*,-*BySt*</v>
      </c>
      <c r="E21" s="1">
        <v>1</v>
      </c>
      <c r="F21" s="1">
        <v>3</v>
      </c>
      <c r="G21" s="1">
        <v>0</v>
      </c>
      <c r="J21" s="1" t="str">
        <f t="shared" si="1"/>
        <v>UC_CountryLev_RE_Steps-BHR</v>
      </c>
      <c r="K21" s="1" t="str">
        <f>LEFT('Grid ext bounds'!E21,14)&amp;"*"</f>
        <v>NatGrdExt_BHR_*</v>
      </c>
      <c r="L21" s="1">
        <v>-1</v>
      </c>
      <c r="M21" s="1" t="str">
        <f>"Grid expansion penalties for solar/wind generation - "&amp;'Grid ext bounds'!B21</f>
        <v>Grid expansion penalties for solar/wind generation - Bahrain</v>
      </c>
    </row>
    <row r="22" spans="2:13">
      <c r="B22" s="1" t="str">
        <f>"UC_CountryLev_RE_Steps-"&amp;'Grid ext bounds'!A22</f>
        <v>UC_CountryLev_RE_Steps-BHS</v>
      </c>
      <c r="C22" s="1" t="s">
        <v>335</v>
      </c>
      <c r="D22" s="1" t="str">
        <f>"*"&amp;'Grid ext bounds'!A22&amp;"*,-*BySt*"</f>
        <v>*BHS*,-*BySt*</v>
      </c>
      <c r="E22" s="1">
        <v>1</v>
      </c>
      <c r="F22" s="1">
        <v>3</v>
      </c>
      <c r="G22" s="1">
        <v>0</v>
      </c>
      <c r="J22" s="1" t="str">
        <f t="shared" si="1"/>
        <v>UC_CountryLev_RE_Steps-BHS</v>
      </c>
      <c r="K22" s="1" t="str">
        <f>LEFT('Grid ext bounds'!E22,14)&amp;"*"</f>
        <v>NatGrdExt_BHS_*</v>
      </c>
      <c r="L22" s="1">
        <v>-1</v>
      </c>
      <c r="M22" s="1" t="str">
        <f>"Grid expansion penalties for solar/wind generation - "&amp;'Grid ext bounds'!B22</f>
        <v>Grid expansion penalties for solar/wind generation - The Bahamas</v>
      </c>
    </row>
    <row r="23" spans="2:13">
      <c r="B23" s="1" t="str">
        <f>"UC_CountryLev_RE_Steps-"&amp;'Grid ext bounds'!A23</f>
        <v>UC_CountryLev_RE_Steps-BIH</v>
      </c>
      <c r="C23" s="1" t="s">
        <v>335</v>
      </c>
      <c r="D23" s="1" t="str">
        <f>"*"&amp;'Grid ext bounds'!A23&amp;"*,-*BySt*"</f>
        <v>*BIH*,-*BySt*</v>
      </c>
      <c r="E23" s="1">
        <v>1</v>
      </c>
      <c r="F23" s="1">
        <v>3</v>
      </c>
      <c r="G23" s="1">
        <v>0</v>
      </c>
      <c r="J23" s="1" t="str">
        <f t="shared" si="1"/>
        <v>UC_CountryLev_RE_Steps-BIH</v>
      </c>
      <c r="K23" s="1" t="str">
        <f>LEFT('Grid ext bounds'!E23,14)&amp;"*"</f>
        <v>NatGrdExt_BIH_*</v>
      </c>
      <c r="L23" s="1">
        <v>-1</v>
      </c>
      <c r="M23" s="1" t="str">
        <f>"Grid expansion penalties for solar/wind generation - "&amp;'Grid ext bounds'!B23</f>
        <v>Grid expansion penalties for solar/wind generation - Bosnia and Herzegovina</v>
      </c>
    </row>
    <row r="24" spans="2:13">
      <c r="B24" s="1" t="str">
        <f>"UC_CountryLev_RE_Steps-"&amp;'Grid ext bounds'!A24</f>
        <v>UC_CountryLev_RE_Steps-BLR</v>
      </c>
      <c r="C24" s="1" t="s">
        <v>335</v>
      </c>
      <c r="D24" s="1" t="str">
        <f>"*"&amp;'Grid ext bounds'!A24&amp;"*,-*BySt*"</f>
        <v>*BLR*,-*BySt*</v>
      </c>
      <c r="E24" s="1">
        <v>1</v>
      </c>
      <c r="F24" s="1">
        <v>3</v>
      </c>
      <c r="G24" s="1">
        <v>0</v>
      </c>
      <c r="J24" s="1" t="str">
        <f t="shared" si="1"/>
        <v>UC_CountryLev_RE_Steps-BLR</v>
      </c>
      <c r="K24" s="1" t="str">
        <f>LEFT('Grid ext bounds'!E24,14)&amp;"*"</f>
        <v>NatGrdExt_BLR_*</v>
      </c>
      <c r="L24" s="1">
        <v>-1</v>
      </c>
      <c r="M24" s="1" t="str">
        <f>"Grid expansion penalties for solar/wind generation - "&amp;'Grid ext bounds'!B24</f>
        <v>Grid expansion penalties for solar/wind generation - Belarus</v>
      </c>
    </row>
    <row r="25" spans="2:13">
      <c r="B25" s="1" t="str">
        <f>"UC_CountryLev_RE_Steps-"&amp;'Grid ext bounds'!A25</f>
        <v>UC_CountryLev_RE_Steps-BLZ</v>
      </c>
      <c r="C25" s="1" t="s">
        <v>335</v>
      </c>
      <c r="D25" s="1" t="str">
        <f>"*"&amp;'Grid ext bounds'!A25&amp;"*,-*BySt*"</f>
        <v>*BLZ*,-*BySt*</v>
      </c>
      <c r="E25" s="1">
        <v>1</v>
      </c>
      <c r="F25" s="1">
        <v>3</v>
      </c>
      <c r="G25" s="1">
        <v>0</v>
      </c>
      <c r="J25" s="1" t="str">
        <f t="shared" si="1"/>
        <v>UC_CountryLev_RE_Steps-BLZ</v>
      </c>
      <c r="K25" s="1" t="str">
        <f>LEFT('Grid ext bounds'!E25,14)&amp;"*"</f>
        <v>NatGrdExt_BLZ_*</v>
      </c>
      <c r="L25" s="1">
        <v>-1</v>
      </c>
      <c r="M25" s="1" t="str">
        <f>"Grid expansion penalties for solar/wind generation - "&amp;'Grid ext bounds'!B25</f>
        <v>Grid expansion penalties for solar/wind generation - Belize</v>
      </c>
    </row>
    <row r="26" spans="2:13">
      <c r="B26" s="1" t="str">
        <f>"UC_CountryLev_RE_Steps-"&amp;'Grid ext bounds'!A26</f>
        <v>UC_CountryLev_RE_Steps-BOL</v>
      </c>
      <c r="C26" s="1" t="s">
        <v>335</v>
      </c>
      <c r="D26" s="1" t="str">
        <f>"*"&amp;'Grid ext bounds'!A26&amp;"*,-*BySt*"</f>
        <v>*BOL*,-*BySt*</v>
      </c>
      <c r="E26" s="1">
        <v>1</v>
      </c>
      <c r="F26" s="1">
        <v>3</v>
      </c>
      <c r="G26" s="1">
        <v>0</v>
      </c>
      <c r="J26" s="1" t="str">
        <f t="shared" si="1"/>
        <v>UC_CountryLev_RE_Steps-BOL</v>
      </c>
      <c r="K26" s="1" t="str">
        <f>LEFT('Grid ext bounds'!E26,14)&amp;"*"</f>
        <v>NatGrdExt_BOL_*</v>
      </c>
      <c r="L26" s="1">
        <v>-1</v>
      </c>
      <c r="M26" s="1" t="str">
        <f>"Grid expansion penalties for solar/wind generation - "&amp;'Grid ext bounds'!B26</f>
        <v>Grid expansion penalties for solar/wind generation - Bolivia</v>
      </c>
    </row>
    <row r="27" spans="2:13">
      <c r="B27" s="1" t="str">
        <f>"UC_CountryLev_RE_Steps-"&amp;'Grid ext bounds'!A27</f>
        <v>UC_CountryLev_RE_Steps-BRA</v>
      </c>
      <c r="C27" s="1" t="s">
        <v>335</v>
      </c>
      <c r="D27" s="1" t="str">
        <f>"*"&amp;'Grid ext bounds'!A27&amp;"*,-*BySt*"</f>
        <v>*BRA*,-*BySt*</v>
      </c>
      <c r="E27" s="1">
        <v>1</v>
      </c>
      <c r="F27" s="1">
        <v>3</v>
      </c>
      <c r="G27" s="1">
        <v>0</v>
      </c>
      <c r="J27" s="1" t="str">
        <f t="shared" si="1"/>
        <v>UC_CountryLev_RE_Steps-BRA</v>
      </c>
      <c r="K27" s="1" t="str">
        <f>LEFT('Grid ext bounds'!E27,14)&amp;"*"</f>
        <v>NatGrdExt_BRA_*</v>
      </c>
      <c r="L27" s="1">
        <v>-1</v>
      </c>
      <c r="M27" s="1" t="str">
        <f>"Grid expansion penalties for solar/wind generation - "&amp;'Grid ext bounds'!B27</f>
        <v>Grid expansion penalties for solar/wind generation - Brazil</v>
      </c>
    </row>
    <row r="28" spans="2:13">
      <c r="B28" s="1" t="str">
        <f>"UC_CountryLev_RE_Steps-"&amp;'Grid ext bounds'!A28</f>
        <v>UC_CountryLev_RE_Steps-BRN</v>
      </c>
      <c r="C28" s="1" t="s">
        <v>335</v>
      </c>
      <c r="D28" s="1" t="str">
        <f>"*"&amp;'Grid ext bounds'!A28&amp;"*,-*BySt*"</f>
        <v>*BRN*,-*BySt*</v>
      </c>
      <c r="E28" s="1">
        <v>1</v>
      </c>
      <c r="F28" s="1">
        <v>3</v>
      </c>
      <c r="G28" s="1">
        <v>0</v>
      </c>
      <c r="J28" s="1" t="str">
        <f t="shared" si="1"/>
        <v>UC_CountryLev_RE_Steps-BRN</v>
      </c>
      <c r="K28" s="1" t="str">
        <f>LEFT('Grid ext bounds'!E28,14)&amp;"*"</f>
        <v>NatGrdExt_BRN_*</v>
      </c>
      <c r="L28" s="1">
        <v>-1</v>
      </c>
      <c r="M28" s="1" t="str">
        <f>"Grid expansion penalties for solar/wind generation - "&amp;'Grid ext bounds'!B28</f>
        <v>Grid expansion penalties for solar/wind generation - Brunei</v>
      </c>
    </row>
    <row r="29" spans="2:13">
      <c r="B29" s="1" t="str">
        <f>"UC_CountryLev_RE_Steps-"&amp;'Grid ext bounds'!A29</f>
        <v>UC_CountryLev_RE_Steps-BTN</v>
      </c>
      <c r="C29" s="1" t="s">
        <v>335</v>
      </c>
      <c r="D29" s="1" t="str">
        <f>"*"&amp;'Grid ext bounds'!A29&amp;"*,-*BySt*"</f>
        <v>*BTN*,-*BySt*</v>
      </c>
      <c r="E29" s="1">
        <v>1</v>
      </c>
      <c r="F29" s="1">
        <v>3</v>
      </c>
      <c r="G29" s="1">
        <v>0</v>
      </c>
      <c r="J29" s="1" t="str">
        <f t="shared" si="1"/>
        <v>UC_CountryLev_RE_Steps-BTN</v>
      </c>
      <c r="K29" s="1" t="str">
        <f>LEFT('Grid ext bounds'!E29,14)&amp;"*"</f>
        <v>NatGrdExt_BTN_*</v>
      </c>
      <c r="L29" s="1">
        <v>-1</v>
      </c>
      <c r="M29" s="1" t="str">
        <f>"Grid expansion penalties for solar/wind generation - "&amp;'Grid ext bounds'!B29</f>
        <v>Grid expansion penalties for solar/wind generation - Bhutan</v>
      </c>
    </row>
    <row r="30" spans="2:13">
      <c r="B30" s="1" t="str">
        <f>"UC_CountryLev_RE_Steps-"&amp;'Grid ext bounds'!A30</f>
        <v>UC_CountryLev_RE_Steps-BWA</v>
      </c>
      <c r="C30" s="1" t="s">
        <v>335</v>
      </c>
      <c r="D30" s="1" t="str">
        <f>"*"&amp;'Grid ext bounds'!A30&amp;"*,-*BySt*"</f>
        <v>*BWA*,-*BySt*</v>
      </c>
      <c r="E30" s="1">
        <v>1</v>
      </c>
      <c r="F30" s="1">
        <v>3</v>
      </c>
      <c r="G30" s="1">
        <v>0</v>
      </c>
      <c r="J30" s="1" t="str">
        <f t="shared" si="1"/>
        <v>UC_CountryLev_RE_Steps-BWA</v>
      </c>
      <c r="K30" s="1" t="str">
        <f>LEFT('Grid ext bounds'!E30,14)&amp;"*"</f>
        <v>NatGrdExt_BWA_*</v>
      </c>
      <c r="L30" s="1">
        <v>-1</v>
      </c>
      <c r="M30" s="1" t="str">
        <f>"Grid expansion penalties for solar/wind generation - "&amp;'Grid ext bounds'!B30</f>
        <v>Grid expansion penalties for solar/wind generation - Botswana</v>
      </c>
    </row>
    <row r="31" spans="2:13">
      <c r="B31" s="1" t="str">
        <f>"UC_CountryLev_RE_Steps-"&amp;'Grid ext bounds'!A31</f>
        <v>UC_CountryLev_RE_Steps-CAF</v>
      </c>
      <c r="C31" s="1" t="s">
        <v>335</v>
      </c>
      <c r="D31" s="1" t="str">
        <f>"*"&amp;'Grid ext bounds'!A31&amp;"*,-*BySt*"</f>
        <v>*CAF*,-*BySt*</v>
      </c>
      <c r="E31" s="1">
        <v>1</v>
      </c>
      <c r="F31" s="1">
        <v>3</v>
      </c>
      <c r="G31" s="1">
        <v>0</v>
      </c>
      <c r="J31" s="1" t="str">
        <f t="shared" si="1"/>
        <v>UC_CountryLev_RE_Steps-CAF</v>
      </c>
      <c r="K31" s="1" t="str">
        <f>LEFT('Grid ext bounds'!E31,14)&amp;"*"</f>
        <v>NatGrdExt_CAF_*</v>
      </c>
      <c r="L31" s="1">
        <v>-1</v>
      </c>
      <c r="M31" s="1" t="str">
        <f>"Grid expansion penalties for solar/wind generation - "&amp;'Grid ext bounds'!B31</f>
        <v>Grid expansion penalties for solar/wind generation - Central African Republic</v>
      </c>
    </row>
    <row r="32" spans="2:13">
      <c r="B32" s="1" t="str">
        <f>"UC_CountryLev_RE_Steps-"&amp;'Grid ext bounds'!A32</f>
        <v>UC_CountryLev_RE_Steps-CAN</v>
      </c>
      <c r="C32" s="1" t="s">
        <v>335</v>
      </c>
      <c r="D32" s="1" t="str">
        <f>"*"&amp;'Grid ext bounds'!A32&amp;"*,-*BySt*"</f>
        <v>*CAN*,-*BySt*</v>
      </c>
      <c r="E32" s="1">
        <v>1</v>
      </c>
      <c r="F32" s="1">
        <v>3</v>
      </c>
      <c r="G32" s="1">
        <v>0</v>
      </c>
      <c r="J32" s="1" t="str">
        <f t="shared" si="1"/>
        <v>UC_CountryLev_RE_Steps-CAN</v>
      </c>
      <c r="K32" s="1" t="str">
        <f>LEFT('Grid ext bounds'!E32,14)&amp;"*"</f>
        <v>NatGrdExt_CAN_*</v>
      </c>
      <c r="L32" s="1">
        <v>-1</v>
      </c>
      <c r="M32" s="1" t="str">
        <f>"Grid expansion penalties for solar/wind generation - "&amp;'Grid ext bounds'!B32</f>
        <v>Grid expansion penalties for solar/wind generation - Canada</v>
      </c>
    </row>
    <row r="33" spans="2:13">
      <c r="B33" s="1" t="str">
        <f>"UC_CountryLev_RE_Steps-"&amp;'Grid ext bounds'!A33</f>
        <v>UC_CountryLev_RE_Steps-CHE</v>
      </c>
      <c r="C33" s="1" t="s">
        <v>335</v>
      </c>
      <c r="D33" s="1" t="str">
        <f>"*"&amp;'Grid ext bounds'!A33&amp;"*,-*BySt*"</f>
        <v>*CHE*,-*BySt*</v>
      </c>
      <c r="E33" s="1">
        <v>1</v>
      </c>
      <c r="F33" s="1">
        <v>3</v>
      </c>
      <c r="G33" s="1">
        <v>0</v>
      </c>
      <c r="J33" s="1" t="str">
        <f t="shared" si="1"/>
        <v>UC_CountryLev_RE_Steps-CHE</v>
      </c>
      <c r="K33" s="1" t="str">
        <f>LEFT('Grid ext bounds'!E33,14)&amp;"*"</f>
        <v>NatGrdExt_CHE_*</v>
      </c>
      <c r="L33" s="1">
        <v>-1</v>
      </c>
      <c r="M33" s="1" t="str">
        <f>"Grid expansion penalties for solar/wind generation - "&amp;'Grid ext bounds'!B33</f>
        <v>Grid expansion penalties for solar/wind generation - Switzerland</v>
      </c>
    </row>
    <row r="34" spans="2:13">
      <c r="B34" s="1" t="str">
        <f>"UC_CountryLev_RE_Steps-"&amp;'Grid ext bounds'!A34</f>
        <v>UC_CountryLev_RE_Steps-CHL</v>
      </c>
      <c r="C34" s="1" t="s">
        <v>335</v>
      </c>
      <c r="D34" s="1" t="str">
        <f>"*"&amp;'Grid ext bounds'!A34&amp;"*,-*BySt*"</f>
        <v>*CHL*,-*BySt*</v>
      </c>
      <c r="E34" s="1">
        <v>1</v>
      </c>
      <c r="F34" s="1">
        <v>3</v>
      </c>
      <c r="G34" s="1">
        <v>0</v>
      </c>
      <c r="J34" s="1" t="str">
        <f t="shared" si="1"/>
        <v>UC_CountryLev_RE_Steps-CHL</v>
      </c>
      <c r="K34" s="1" t="str">
        <f>LEFT('Grid ext bounds'!E34,14)&amp;"*"</f>
        <v>NatGrdExt_CHL_*</v>
      </c>
      <c r="L34" s="1">
        <v>-1</v>
      </c>
      <c r="M34" s="1" t="str">
        <f>"Grid expansion penalties for solar/wind generation - "&amp;'Grid ext bounds'!B34</f>
        <v>Grid expansion penalties for solar/wind generation - Chile</v>
      </c>
    </row>
    <row r="35" spans="2:13">
      <c r="B35" s="1" t="str">
        <f>"UC_CountryLev_RE_Steps-"&amp;'Grid ext bounds'!A35</f>
        <v>UC_CountryLev_RE_Steps-CHN</v>
      </c>
      <c r="C35" s="1" t="s">
        <v>335</v>
      </c>
      <c r="D35" s="1" t="str">
        <f>"*"&amp;'Grid ext bounds'!A35&amp;"*,-*BySt*"</f>
        <v>*CHN*,-*BySt*</v>
      </c>
      <c r="E35" s="1">
        <v>1</v>
      </c>
      <c r="F35" s="1">
        <v>3</v>
      </c>
      <c r="G35" s="1">
        <v>0</v>
      </c>
      <c r="J35" s="1" t="str">
        <f t="shared" si="1"/>
        <v>UC_CountryLev_RE_Steps-CHN</v>
      </c>
      <c r="K35" s="1" t="str">
        <f>LEFT('Grid ext bounds'!E35,14)&amp;"*"</f>
        <v>NatGrdExt_CHN_*</v>
      </c>
      <c r="L35" s="1">
        <v>-1</v>
      </c>
      <c r="M35" s="1" t="str">
        <f>"Grid expansion penalties for solar/wind generation - "&amp;'Grid ext bounds'!B35</f>
        <v>Grid expansion penalties for solar/wind generation - China</v>
      </c>
    </row>
    <row r="36" spans="2:13">
      <c r="B36" s="1" t="str">
        <f>"UC_CountryLev_RE_Steps-"&amp;'Grid ext bounds'!A36</f>
        <v>UC_CountryLev_RE_Steps-CIV</v>
      </c>
      <c r="C36" s="1" t="s">
        <v>335</v>
      </c>
      <c r="D36" s="1" t="str">
        <f>"*"&amp;'Grid ext bounds'!A36&amp;"*,-*BySt*"</f>
        <v>*CIV*,-*BySt*</v>
      </c>
      <c r="E36" s="1">
        <v>1</v>
      </c>
      <c r="F36" s="1">
        <v>3</v>
      </c>
      <c r="G36" s="1">
        <v>0</v>
      </c>
      <c r="J36" s="1" t="str">
        <f t="shared" si="1"/>
        <v>UC_CountryLev_RE_Steps-CIV</v>
      </c>
      <c r="K36" s="1" t="str">
        <f>LEFT('Grid ext bounds'!E36,14)&amp;"*"</f>
        <v>NatGrdExt_CIV_*</v>
      </c>
      <c r="L36" s="1">
        <v>-1</v>
      </c>
      <c r="M36" s="1" t="str">
        <f>"Grid expansion penalties for solar/wind generation - "&amp;'Grid ext bounds'!B36</f>
        <v>Grid expansion penalties for solar/wind generation - Ivory Coast</v>
      </c>
    </row>
    <row r="37" spans="2:13">
      <c r="B37" s="1" t="str">
        <f>"UC_CountryLev_RE_Steps-"&amp;'Grid ext bounds'!A37</f>
        <v>UC_CountryLev_RE_Steps-CMR</v>
      </c>
      <c r="C37" s="1" t="s">
        <v>335</v>
      </c>
      <c r="D37" s="1" t="str">
        <f>"*"&amp;'Grid ext bounds'!A37&amp;"*,-*BySt*"</f>
        <v>*CMR*,-*BySt*</v>
      </c>
      <c r="E37" s="1">
        <v>1</v>
      </c>
      <c r="F37" s="1">
        <v>3</v>
      </c>
      <c r="G37" s="1">
        <v>0</v>
      </c>
      <c r="J37" s="1" t="str">
        <f t="shared" si="1"/>
        <v>UC_CountryLev_RE_Steps-CMR</v>
      </c>
      <c r="K37" s="1" t="str">
        <f>LEFT('Grid ext bounds'!E37,14)&amp;"*"</f>
        <v>NatGrdExt_CMR_*</v>
      </c>
      <c r="L37" s="1">
        <v>-1</v>
      </c>
      <c r="M37" s="1" t="str">
        <f>"Grid expansion penalties for solar/wind generation - "&amp;'Grid ext bounds'!B37</f>
        <v>Grid expansion penalties for solar/wind generation - Cameroon</v>
      </c>
    </row>
    <row r="38" spans="2:13">
      <c r="B38" s="1" t="str">
        <f>"UC_CountryLev_RE_Steps-"&amp;'Grid ext bounds'!A38</f>
        <v>UC_CountryLev_RE_Steps-COD</v>
      </c>
      <c r="C38" s="1" t="s">
        <v>335</v>
      </c>
      <c r="D38" s="1" t="str">
        <f>"*"&amp;'Grid ext bounds'!A38&amp;"*,-*BySt*"</f>
        <v>*COD*,-*BySt*</v>
      </c>
      <c r="E38" s="1">
        <v>1</v>
      </c>
      <c r="F38" s="1">
        <v>3</v>
      </c>
      <c r="G38" s="1">
        <v>0</v>
      </c>
      <c r="J38" s="1" t="str">
        <f t="shared" si="1"/>
        <v>UC_CountryLev_RE_Steps-COD</v>
      </c>
      <c r="K38" s="1" t="str">
        <f>LEFT('Grid ext bounds'!E38,14)&amp;"*"</f>
        <v>NatGrdExt_COD_*</v>
      </c>
      <c r="L38" s="1">
        <v>-1</v>
      </c>
      <c r="M38" s="1" t="str">
        <f>"Grid expansion penalties for solar/wind generation - "&amp;'Grid ext bounds'!B38</f>
        <v>Grid expansion penalties for solar/wind generation - Democratic Republic of Congo</v>
      </c>
    </row>
    <row r="39" spans="2:13">
      <c r="B39" s="1" t="str">
        <f>"UC_CountryLev_RE_Steps-"&amp;'Grid ext bounds'!A39</f>
        <v>UC_CountryLev_RE_Steps-COG</v>
      </c>
      <c r="C39" s="1" t="s">
        <v>335</v>
      </c>
      <c r="D39" s="1" t="str">
        <f>"*"&amp;'Grid ext bounds'!A39&amp;"*,-*BySt*"</f>
        <v>*COG*,-*BySt*</v>
      </c>
      <c r="E39" s="1">
        <v>1</v>
      </c>
      <c r="F39" s="1">
        <v>3</v>
      </c>
      <c r="G39" s="1">
        <v>0</v>
      </c>
      <c r="J39" s="1" t="str">
        <f t="shared" si="1"/>
        <v>UC_CountryLev_RE_Steps-COG</v>
      </c>
      <c r="K39" s="1" t="str">
        <f>LEFT('Grid ext bounds'!E39,14)&amp;"*"</f>
        <v>NatGrdExt_COG_*</v>
      </c>
      <c r="L39" s="1">
        <v>-1</v>
      </c>
      <c r="M39" s="1" t="str">
        <f>"Grid expansion penalties for solar/wind generation - "&amp;'Grid ext bounds'!B39</f>
        <v>Grid expansion penalties for solar/wind generation - Republic of Congo</v>
      </c>
    </row>
    <row r="40" spans="2:13">
      <c r="B40" s="1" t="str">
        <f>"UC_CountryLev_RE_Steps-"&amp;'Grid ext bounds'!A40</f>
        <v>UC_CountryLev_RE_Steps-COL</v>
      </c>
      <c r="C40" s="1" t="s">
        <v>335</v>
      </c>
      <c r="D40" s="1" t="str">
        <f>"*"&amp;'Grid ext bounds'!A40&amp;"*,-*BySt*"</f>
        <v>*COL*,-*BySt*</v>
      </c>
      <c r="E40" s="1">
        <v>1</v>
      </c>
      <c r="F40" s="1">
        <v>3</v>
      </c>
      <c r="G40" s="1">
        <v>0</v>
      </c>
      <c r="J40" s="1" t="str">
        <f t="shared" si="1"/>
        <v>UC_CountryLev_RE_Steps-COL</v>
      </c>
      <c r="K40" s="1" t="str">
        <f>LEFT('Grid ext bounds'!E40,14)&amp;"*"</f>
        <v>NatGrdExt_COL_*</v>
      </c>
      <c r="L40" s="1">
        <v>-1</v>
      </c>
      <c r="M40" s="1" t="str">
        <f>"Grid expansion penalties for solar/wind generation - "&amp;'Grid ext bounds'!B40</f>
        <v>Grid expansion penalties for solar/wind generation - Colombia</v>
      </c>
    </row>
    <row r="41" spans="2:13">
      <c r="B41" s="1" t="str">
        <f>"UC_CountryLev_RE_Steps-"&amp;'Grid ext bounds'!A41</f>
        <v>UC_CountryLev_RE_Steps-CRI</v>
      </c>
      <c r="C41" s="1" t="s">
        <v>335</v>
      </c>
      <c r="D41" s="1" t="str">
        <f>"*"&amp;'Grid ext bounds'!A41&amp;"*,-*BySt*"</f>
        <v>*CRI*,-*BySt*</v>
      </c>
      <c r="E41" s="1">
        <v>1</v>
      </c>
      <c r="F41" s="1">
        <v>3</v>
      </c>
      <c r="G41" s="1">
        <v>0</v>
      </c>
      <c r="J41" s="1" t="str">
        <f t="shared" si="1"/>
        <v>UC_CountryLev_RE_Steps-CRI</v>
      </c>
      <c r="K41" s="1" t="str">
        <f>LEFT('Grid ext bounds'!E41,14)&amp;"*"</f>
        <v>NatGrdExt_CRI_*</v>
      </c>
      <c r="L41" s="1">
        <v>-1</v>
      </c>
      <c r="M41" s="1" t="str">
        <f>"Grid expansion penalties for solar/wind generation - "&amp;'Grid ext bounds'!B41</f>
        <v>Grid expansion penalties for solar/wind generation - Costa Rica</v>
      </c>
    </row>
    <row r="42" spans="2:13">
      <c r="B42" s="1" t="str">
        <f>"UC_CountryLev_RE_Steps-"&amp;'Grid ext bounds'!A42</f>
        <v>UC_CountryLev_RE_Steps-CUB</v>
      </c>
      <c r="C42" s="1" t="s">
        <v>335</v>
      </c>
      <c r="D42" s="1" t="str">
        <f>"*"&amp;'Grid ext bounds'!A42&amp;"*,-*BySt*"</f>
        <v>*CUB*,-*BySt*</v>
      </c>
      <c r="E42" s="1">
        <v>1</v>
      </c>
      <c r="F42" s="1">
        <v>3</v>
      </c>
      <c r="G42" s="1">
        <v>0</v>
      </c>
      <c r="J42" s="1" t="str">
        <f t="shared" si="1"/>
        <v>UC_CountryLev_RE_Steps-CUB</v>
      </c>
      <c r="K42" s="1" t="str">
        <f>LEFT('Grid ext bounds'!E42,14)&amp;"*"</f>
        <v>NatGrdExt_CUB_*</v>
      </c>
      <c r="L42" s="1">
        <v>-1</v>
      </c>
      <c r="M42" s="1" t="str">
        <f>"Grid expansion penalties for solar/wind generation - "&amp;'Grid ext bounds'!B42</f>
        <v>Grid expansion penalties for solar/wind generation - Cuba</v>
      </c>
    </row>
    <row r="43" spans="2:13">
      <c r="B43" s="1" t="str">
        <f>"UC_CountryLev_RE_Steps-"&amp;'Grid ext bounds'!A43</f>
        <v>UC_CountryLev_RE_Steps-CYP</v>
      </c>
      <c r="C43" s="1" t="s">
        <v>335</v>
      </c>
      <c r="D43" s="1" t="str">
        <f>"*"&amp;'Grid ext bounds'!A43&amp;"*,-*BySt*"</f>
        <v>*CYP*,-*BySt*</v>
      </c>
      <c r="E43" s="1">
        <v>1</v>
      </c>
      <c r="F43" s="1">
        <v>3</v>
      </c>
      <c r="G43" s="1">
        <v>0</v>
      </c>
      <c r="J43" s="1" t="str">
        <f t="shared" si="1"/>
        <v>UC_CountryLev_RE_Steps-CYP</v>
      </c>
      <c r="K43" s="1" t="str">
        <f>LEFT('Grid ext bounds'!E43,14)&amp;"*"</f>
        <v>NatGrdExt_CYP_*</v>
      </c>
      <c r="L43" s="1">
        <v>-1</v>
      </c>
      <c r="M43" s="1" t="str">
        <f>"Grid expansion penalties for solar/wind generation - "&amp;'Grid ext bounds'!B43</f>
        <v>Grid expansion penalties for solar/wind generation - Cyprus</v>
      </c>
    </row>
    <row r="44" spans="2:13">
      <c r="B44" s="1" t="str">
        <f>"UC_CountryLev_RE_Steps-"&amp;'Grid ext bounds'!A44</f>
        <v>UC_CountryLev_RE_Steps-CZE</v>
      </c>
      <c r="C44" s="1" t="s">
        <v>335</v>
      </c>
      <c r="D44" s="1" t="str">
        <f>"*"&amp;'Grid ext bounds'!A44&amp;"*,-*BySt*"</f>
        <v>*CZE*,-*BySt*</v>
      </c>
      <c r="E44" s="1">
        <v>1</v>
      </c>
      <c r="F44" s="1">
        <v>3</v>
      </c>
      <c r="G44" s="1">
        <v>0</v>
      </c>
      <c r="J44" s="1" t="str">
        <f t="shared" si="1"/>
        <v>UC_CountryLev_RE_Steps-CZE</v>
      </c>
      <c r="K44" s="1" t="str">
        <f>LEFT('Grid ext bounds'!E44,14)&amp;"*"</f>
        <v>NatGrdExt_CZE_*</v>
      </c>
      <c r="L44" s="1">
        <v>-1</v>
      </c>
      <c r="M44" s="1" t="str">
        <f>"Grid expansion penalties for solar/wind generation - "&amp;'Grid ext bounds'!B44</f>
        <v>Grid expansion penalties for solar/wind generation - Czech Republic</v>
      </c>
    </row>
    <row r="45" spans="2:13">
      <c r="B45" s="1" t="str">
        <f>"UC_CountryLev_RE_Steps-"&amp;'Grid ext bounds'!A45</f>
        <v>UC_CountryLev_RE_Steps-DEU</v>
      </c>
      <c r="C45" s="1" t="s">
        <v>335</v>
      </c>
      <c r="D45" s="1" t="str">
        <f>"*"&amp;'Grid ext bounds'!A45&amp;"*,-*BySt*"</f>
        <v>*DEU*,-*BySt*</v>
      </c>
      <c r="E45" s="1">
        <v>1</v>
      </c>
      <c r="F45" s="1">
        <v>3</v>
      </c>
      <c r="G45" s="1">
        <v>0</v>
      </c>
      <c r="J45" s="1" t="str">
        <f t="shared" si="1"/>
        <v>UC_CountryLev_RE_Steps-DEU</v>
      </c>
      <c r="K45" s="1" t="str">
        <f>LEFT('Grid ext bounds'!E45,14)&amp;"*"</f>
        <v>NatGrdExt_DEU_*</v>
      </c>
      <c r="L45" s="1">
        <v>-1</v>
      </c>
      <c r="M45" s="1" t="str">
        <f>"Grid expansion penalties for solar/wind generation - "&amp;'Grid ext bounds'!B45</f>
        <v>Grid expansion penalties for solar/wind generation - Germany</v>
      </c>
    </row>
    <row r="46" spans="2:13">
      <c r="B46" s="1" t="str">
        <f>"UC_CountryLev_RE_Steps-"&amp;'Grid ext bounds'!A46</f>
        <v>UC_CountryLev_RE_Steps-DJI</v>
      </c>
      <c r="C46" s="1" t="s">
        <v>335</v>
      </c>
      <c r="D46" s="1" t="str">
        <f>"*"&amp;'Grid ext bounds'!A46&amp;"*,-*BySt*"</f>
        <v>*DJI*,-*BySt*</v>
      </c>
      <c r="E46" s="1">
        <v>1</v>
      </c>
      <c r="F46" s="1">
        <v>3</v>
      </c>
      <c r="G46" s="1">
        <v>0</v>
      </c>
      <c r="J46" s="1" t="str">
        <f t="shared" si="1"/>
        <v>UC_CountryLev_RE_Steps-DJI</v>
      </c>
      <c r="K46" s="1" t="str">
        <f>LEFT('Grid ext bounds'!E46,14)&amp;"*"</f>
        <v>NatGrdExt_DJI_*</v>
      </c>
      <c r="L46" s="1">
        <v>-1</v>
      </c>
      <c r="M46" s="1" t="str">
        <f>"Grid expansion penalties for solar/wind generation - "&amp;'Grid ext bounds'!B46</f>
        <v>Grid expansion penalties for solar/wind generation - Djibouti</v>
      </c>
    </row>
    <row r="47" spans="2:13">
      <c r="B47" s="1" t="str">
        <f>"UC_CountryLev_RE_Steps-"&amp;'Grid ext bounds'!A47</f>
        <v>UC_CountryLev_RE_Steps-DNK</v>
      </c>
      <c r="C47" s="1" t="s">
        <v>335</v>
      </c>
      <c r="D47" s="1" t="str">
        <f>"*"&amp;'Grid ext bounds'!A47&amp;"*,-*BySt*"</f>
        <v>*DNK*,-*BySt*</v>
      </c>
      <c r="E47" s="1">
        <v>1</v>
      </c>
      <c r="F47" s="1">
        <v>3</v>
      </c>
      <c r="G47" s="1">
        <v>0</v>
      </c>
      <c r="J47" s="1" t="str">
        <f t="shared" si="1"/>
        <v>UC_CountryLev_RE_Steps-DNK</v>
      </c>
      <c r="K47" s="1" t="str">
        <f>LEFT('Grid ext bounds'!E47,14)&amp;"*"</f>
        <v>NatGrdExt_DNK_*</v>
      </c>
      <c r="L47" s="1">
        <v>-1</v>
      </c>
      <c r="M47" s="1" t="str">
        <f>"Grid expansion penalties for solar/wind generation - "&amp;'Grid ext bounds'!B47</f>
        <v>Grid expansion penalties for solar/wind generation - Denmark</v>
      </c>
    </row>
    <row r="48" spans="2:13">
      <c r="B48" s="1" t="str">
        <f>"UC_CountryLev_RE_Steps-"&amp;'Grid ext bounds'!A48</f>
        <v>UC_CountryLev_RE_Steps-DOM</v>
      </c>
      <c r="C48" s="1" t="s">
        <v>335</v>
      </c>
      <c r="D48" s="1" t="str">
        <f>"*"&amp;'Grid ext bounds'!A48&amp;"*,-*BySt*"</f>
        <v>*DOM*,-*BySt*</v>
      </c>
      <c r="E48" s="1">
        <v>1</v>
      </c>
      <c r="F48" s="1">
        <v>3</v>
      </c>
      <c r="G48" s="1">
        <v>0</v>
      </c>
      <c r="J48" s="1" t="str">
        <f t="shared" si="1"/>
        <v>UC_CountryLev_RE_Steps-DOM</v>
      </c>
      <c r="K48" s="1" t="str">
        <f>LEFT('Grid ext bounds'!E48,14)&amp;"*"</f>
        <v>NatGrdExt_DOM_*</v>
      </c>
      <c r="L48" s="1">
        <v>-1</v>
      </c>
      <c r="M48" s="1" t="str">
        <f>"Grid expansion penalties for solar/wind generation - "&amp;'Grid ext bounds'!B48</f>
        <v>Grid expansion penalties for solar/wind generation - Dominican Republic</v>
      </c>
    </row>
    <row r="49" spans="2:13">
      <c r="B49" s="1" t="str">
        <f>"UC_CountryLev_RE_Steps-"&amp;'Grid ext bounds'!A49</f>
        <v>UC_CountryLev_RE_Steps-DZA</v>
      </c>
      <c r="C49" s="1" t="s">
        <v>335</v>
      </c>
      <c r="D49" s="1" t="str">
        <f>"*"&amp;'Grid ext bounds'!A49&amp;"*,-*BySt*"</f>
        <v>*DZA*,-*BySt*</v>
      </c>
      <c r="E49" s="1">
        <v>1</v>
      </c>
      <c r="F49" s="1">
        <v>3</v>
      </c>
      <c r="G49" s="1">
        <v>0</v>
      </c>
      <c r="J49" s="1" t="str">
        <f t="shared" si="1"/>
        <v>UC_CountryLev_RE_Steps-DZA</v>
      </c>
      <c r="K49" s="1" t="str">
        <f>LEFT('Grid ext bounds'!E49,14)&amp;"*"</f>
        <v>NatGrdExt_DZA_*</v>
      </c>
      <c r="L49" s="1">
        <v>-1</v>
      </c>
      <c r="M49" s="1" t="str">
        <f>"Grid expansion penalties for solar/wind generation - "&amp;'Grid ext bounds'!B49</f>
        <v>Grid expansion penalties for solar/wind generation - Algeria</v>
      </c>
    </row>
    <row r="50" spans="2:13">
      <c r="B50" s="1" t="str">
        <f>"UC_CountryLev_RE_Steps-"&amp;'Grid ext bounds'!A50</f>
        <v>UC_CountryLev_RE_Steps-ECU</v>
      </c>
      <c r="C50" s="1" t="s">
        <v>335</v>
      </c>
      <c r="D50" s="1" t="str">
        <f>"*"&amp;'Grid ext bounds'!A50&amp;"*,-*BySt*"</f>
        <v>*ECU*,-*BySt*</v>
      </c>
      <c r="E50" s="1">
        <v>1</v>
      </c>
      <c r="F50" s="1">
        <v>3</v>
      </c>
      <c r="G50" s="1">
        <v>0</v>
      </c>
      <c r="J50" s="1" t="str">
        <f t="shared" si="1"/>
        <v>UC_CountryLev_RE_Steps-ECU</v>
      </c>
      <c r="K50" s="1" t="str">
        <f>LEFT('Grid ext bounds'!E50,14)&amp;"*"</f>
        <v>NatGrdExt_ECU_*</v>
      </c>
      <c r="L50" s="1">
        <v>-1</v>
      </c>
      <c r="M50" s="1" t="str">
        <f>"Grid expansion penalties for solar/wind generation - "&amp;'Grid ext bounds'!B50</f>
        <v>Grid expansion penalties for solar/wind generation - Ecuador</v>
      </c>
    </row>
    <row r="51" spans="2:13">
      <c r="B51" s="1" t="str">
        <f>"UC_CountryLev_RE_Steps-"&amp;'Grid ext bounds'!A51</f>
        <v>UC_CountryLev_RE_Steps-EGY</v>
      </c>
      <c r="C51" s="1" t="s">
        <v>335</v>
      </c>
      <c r="D51" s="1" t="str">
        <f>"*"&amp;'Grid ext bounds'!A51&amp;"*,-*BySt*"</f>
        <v>*EGY*,-*BySt*</v>
      </c>
      <c r="E51" s="1">
        <v>1</v>
      </c>
      <c r="F51" s="1">
        <v>3</v>
      </c>
      <c r="G51" s="1">
        <v>0</v>
      </c>
      <c r="J51" s="1" t="str">
        <f t="shared" si="1"/>
        <v>UC_CountryLev_RE_Steps-EGY</v>
      </c>
      <c r="K51" s="1" t="str">
        <f>LEFT('Grid ext bounds'!E51,14)&amp;"*"</f>
        <v>NatGrdExt_EGY_*</v>
      </c>
      <c r="L51" s="1">
        <v>-1</v>
      </c>
      <c r="M51" s="1" t="str">
        <f>"Grid expansion penalties for solar/wind generation - "&amp;'Grid ext bounds'!B51</f>
        <v>Grid expansion penalties for solar/wind generation - Egypt</v>
      </c>
    </row>
    <row r="52" spans="2:13">
      <c r="B52" s="1" t="str">
        <f>"UC_CountryLev_RE_Steps-"&amp;'Grid ext bounds'!A52</f>
        <v>UC_CountryLev_RE_Steps-ERI</v>
      </c>
      <c r="C52" s="1" t="s">
        <v>335</v>
      </c>
      <c r="D52" s="1" t="str">
        <f>"*"&amp;'Grid ext bounds'!A52&amp;"*,-*BySt*"</f>
        <v>*ERI*,-*BySt*</v>
      </c>
      <c r="E52" s="1">
        <v>1</v>
      </c>
      <c r="F52" s="1">
        <v>3</v>
      </c>
      <c r="G52" s="1">
        <v>0</v>
      </c>
      <c r="J52" s="1" t="str">
        <f t="shared" si="1"/>
        <v>UC_CountryLev_RE_Steps-ERI</v>
      </c>
      <c r="K52" s="1" t="str">
        <f>LEFT('Grid ext bounds'!E52,14)&amp;"*"</f>
        <v>NatGrdExt_ERI_*</v>
      </c>
      <c r="L52" s="1">
        <v>-1</v>
      </c>
      <c r="M52" s="1" t="str">
        <f>"Grid expansion penalties for solar/wind generation - "&amp;'Grid ext bounds'!B52</f>
        <v>Grid expansion penalties for solar/wind generation - Eritrea</v>
      </c>
    </row>
    <row r="53" spans="2:13">
      <c r="B53" s="1" t="str">
        <f>"UC_CountryLev_RE_Steps-"&amp;'Grid ext bounds'!A53</f>
        <v>UC_CountryLev_RE_Steps-ESH</v>
      </c>
      <c r="C53" s="1" t="s">
        <v>335</v>
      </c>
      <c r="D53" s="1" t="str">
        <f>"*"&amp;'Grid ext bounds'!A53&amp;"*,-*BySt*"</f>
        <v>*ESH*,-*BySt*</v>
      </c>
      <c r="E53" s="1">
        <v>1</v>
      </c>
      <c r="F53" s="1">
        <v>3</v>
      </c>
      <c r="G53" s="1">
        <v>0</v>
      </c>
      <c r="J53" s="1" t="str">
        <f t="shared" si="1"/>
        <v>UC_CountryLev_RE_Steps-ESH</v>
      </c>
      <c r="K53" s="1" t="str">
        <f>LEFT('Grid ext bounds'!E53,14)&amp;"*"</f>
        <v>NatGrdExt_ESH_*</v>
      </c>
      <c r="L53" s="1">
        <v>-1</v>
      </c>
      <c r="M53" s="1" t="str">
        <f>"Grid expansion penalties for solar/wind generation - "&amp;'Grid ext bounds'!B53</f>
        <v>Grid expansion penalties for solar/wind generation - Western Sahara</v>
      </c>
    </row>
    <row r="54" spans="2:13">
      <c r="B54" s="1" t="str">
        <f>"UC_CountryLev_RE_Steps-"&amp;'Grid ext bounds'!A54</f>
        <v>UC_CountryLev_RE_Steps-ESP</v>
      </c>
      <c r="C54" s="1" t="s">
        <v>335</v>
      </c>
      <c r="D54" s="1" t="str">
        <f>"*"&amp;'Grid ext bounds'!A54&amp;"*,-*BySt*"</f>
        <v>*ESP*,-*BySt*</v>
      </c>
      <c r="E54" s="1">
        <v>1</v>
      </c>
      <c r="F54" s="1">
        <v>3</v>
      </c>
      <c r="G54" s="1">
        <v>0</v>
      </c>
      <c r="J54" s="1" t="str">
        <f t="shared" si="1"/>
        <v>UC_CountryLev_RE_Steps-ESP</v>
      </c>
      <c r="K54" s="1" t="str">
        <f>LEFT('Grid ext bounds'!E54,14)&amp;"*"</f>
        <v>NatGrdExt_ESP_*</v>
      </c>
      <c r="L54" s="1">
        <v>-1</v>
      </c>
      <c r="M54" s="1" t="str">
        <f>"Grid expansion penalties for solar/wind generation - "&amp;'Grid ext bounds'!B54</f>
        <v>Grid expansion penalties for solar/wind generation - Spain</v>
      </c>
    </row>
    <row r="55" spans="2:13">
      <c r="B55" s="1" t="str">
        <f>"UC_CountryLev_RE_Steps-"&amp;'Grid ext bounds'!A55</f>
        <v>UC_CountryLev_RE_Steps-EST</v>
      </c>
      <c r="C55" s="1" t="s">
        <v>335</v>
      </c>
      <c r="D55" s="1" t="str">
        <f>"*"&amp;'Grid ext bounds'!A55&amp;"*,-*BySt*"</f>
        <v>*EST*,-*BySt*</v>
      </c>
      <c r="E55" s="1">
        <v>1</v>
      </c>
      <c r="F55" s="1">
        <v>3</v>
      </c>
      <c r="G55" s="1">
        <v>0</v>
      </c>
      <c r="J55" s="1" t="str">
        <f t="shared" si="1"/>
        <v>UC_CountryLev_RE_Steps-EST</v>
      </c>
      <c r="K55" s="1" t="str">
        <f>LEFT('Grid ext bounds'!E55,14)&amp;"*"</f>
        <v>NatGrdExt_EST_*</v>
      </c>
      <c r="L55" s="1">
        <v>-1</v>
      </c>
      <c r="M55" s="1" t="str">
        <f>"Grid expansion penalties for solar/wind generation - "&amp;'Grid ext bounds'!B55</f>
        <v>Grid expansion penalties for solar/wind generation - Estonia</v>
      </c>
    </row>
    <row r="56" spans="2:13">
      <c r="B56" s="1" t="str">
        <f>"UC_CountryLev_RE_Steps-"&amp;'Grid ext bounds'!A56</f>
        <v>UC_CountryLev_RE_Steps-ETH</v>
      </c>
      <c r="C56" s="1" t="s">
        <v>335</v>
      </c>
      <c r="D56" s="1" t="str">
        <f>"*"&amp;'Grid ext bounds'!A56&amp;"*,-*BySt*"</f>
        <v>*ETH*,-*BySt*</v>
      </c>
      <c r="E56" s="1">
        <v>1</v>
      </c>
      <c r="F56" s="1">
        <v>3</v>
      </c>
      <c r="G56" s="1">
        <v>0</v>
      </c>
      <c r="J56" s="1" t="str">
        <f t="shared" si="1"/>
        <v>UC_CountryLev_RE_Steps-ETH</v>
      </c>
      <c r="K56" s="1" t="str">
        <f>LEFT('Grid ext bounds'!E56,14)&amp;"*"</f>
        <v>NatGrdExt_ETH_*</v>
      </c>
      <c r="L56" s="1">
        <v>-1</v>
      </c>
      <c r="M56" s="1" t="str">
        <f>"Grid expansion penalties for solar/wind generation - "&amp;'Grid ext bounds'!B56</f>
        <v>Grid expansion penalties for solar/wind generation - Ethiopia</v>
      </c>
    </row>
    <row r="57" spans="2:13">
      <c r="B57" s="1" t="str">
        <f>"UC_CountryLev_RE_Steps-"&amp;'Grid ext bounds'!A57</f>
        <v>UC_CountryLev_RE_Steps-FIN</v>
      </c>
      <c r="C57" s="1" t="s">
        <v>335</v>
      </c>
      <c r="D57" s="1" t="str">
        <f>"*"&amp;'Grid ext bounds'!A57&amp;"*,-*BySt*"</f>
        <v>*FIN*,-*BySt*</v>
      </c>
      <c r="E57" s="1">
        <v>1</v>
      </c>
      <c r="F57" s="1">
        <v>3</v>
      </c>
      <c r="G57" s="1">
        <v>0</v>
      </c>
      <c r="J57" s="1" t="str">
        <f t="shared" si="1"/>
        <v>UC_CountryLev_RE_Steps-FIN</v>
      </c>
      <c r="K57" s="1" t="str">
        <f>LEFT('Grid ext bounds'!E57,14)&amp;"*"</f>
        <v>NatGrdExt_FIN_*</v>
      </c>
      <c r="L57" s="1">
        <v>-1</v>
      </c>
      <c r="M57" s="1" t="str">
        <f>"Grid expansion penalties for solar/wind generation - "&amp;'Grid ext bounds'!B57</f>
        <v>Grid expansion penalties for solar/wind generation - Finland</v>
      </c>
    </row>
    <row r="58" spans="2:13">
      <c r="B58" s="1" t="str">
        <f>"UC_CountryLev_RE_Steps-"&amp;'Grid ext bounds'!A58</f>
        <v>UC_CountryLev_RE_Steps-FRA</v>
      </c>
      <c r="C58" s="1" t="s">
        <v>335</v>
      </c>
      <c r="D58" s="1" t="str">
        <f>"*"&amp;'Grid ext bounds'!A58&amp;"*,-*BySt*"</f>
        <v>*FRA*,-*BySt*</v>
      </c>
      <c r="E58" s="1">
        <v>1</v>
      </c>
      <c r="F58" s="1">
        <v>3</v>
      </c>
      <c r="G58" s="1">
        <v>0</v>
      </c>
      <c r="J58" s="1" t="str">
        <f t="shared" si="1"/>
        <v>UC_CountryLev_RE_Steps-FRA</v>
      </c>
      <c r="K58" s="1" t="str">
        <f>LEFT('Grid ext bounds'!E58,14)&amp;"*"</f>
        <v>NatGrdExt_FRA_*</v>
      </c>
      <c r="L58" s="1">
        <v>-1</v>
      </c>
      <c r="M58" s="1" t="str">
        <f>"Grid expansion penalties for solar/wind generation - "&amp;'Grid ext bounds'!B58</f>
        <v>Grid expansion penalties for solar/wind generation - France</v>
      </c>
    </row>
    <row r="59" spans="2:13">
      <c r="B59" s="1" t="str">
        <f>"UC_CountryLev_RE_Steps-"&amp;'Grid ext bounds'!A59</f>
        <v>UC_CountryLev_RE_Steps-GAB</v>
      </c>
      <c r="C59" s="1" t="s">
        <v>335</v>
      </c>
      <c r="D59" s="1" t="str">
        <f>"*"&amp;'Grid ext bounds'!A59&amp;"*,-*BySt*"</f>
        <v>*GAB*,-*BySt*</v>
      </c>
      <c r="E59" s="1">
        <v>1</v>
      </c>
      <c r="F59" s="1">
        <v>3</v>
      </c>
      <c r="G59" s="1">
        <v>0</v>
      </c>
      <c r="J59" s="1" t="str">
        <f t="shared" si="1"/>
        <v>UC_CountryLev_RE_Steps-GAB</v>
      </c>
      <c r="K59" s="1" t="str">
        <f>LEFT('Grid ext bounds'!E59,14)&amp;"*"</f>
        <v>NatGrdExt_GAB_*</v>
      </c>
      <c r="L59" s="1">
        <v>-1</v>
      </c>
      <c r="M59" s="1" t="str">
        <f>"Grid expansion penalties for solar/wind generation - "&amp;'Grid ext bounds'!B59</f>
        <v>Grid expansion penalties for solar/wind generation - Gabon</v>
      </c>
    </row>
    <row r="60" spans="2:13">
      <c r="B60" s="1" t="str">
        <f>"UC_CountryLev_RE_Steps-"&amp;'Grid ext bounds'!A60</f>
        <v>UC_CountryLev_RE_Steps-GBR</v>
      </c>
      <c r="C60" s="1" t="s">
        <v>335</v>
      </c>
      <c r="D60" s="1" t="str">
        <f>"*"&amp;'Grid ext bounds'!A60&amp;"*,-*BySt*"</f>
        <v>*GBR*,-*BySt*</v>
      </c>
      <c r="E60" s="1">
        <v>1</v>
      </c>
      <c r="F60" s="1">
        <v>3</v>
      </c>
      <c r="G60" s="1">
        <v>0</v>
      </c>
      <c r="J60" s="1" t="str">
        <f t="shared" si="1"/>
        <v>UC_CountryLev_RE_Steps-GBR</v>
      </c>
      <c r="K60" s="1" t="str">
        <f>LEFT('Grid ext bounds'!E60,14)&amp;"*"</f>
        <v>NatGrdExt_GBR_*</v>
      </c>
      <c r="L60" s="1">
        <v>-1</v>
      </c>
      <c r="M60" s="1" t="str">
        <f>"Grid expansion penalties for solar/wind generation - "&amp;'Grid ext bounds'!B60</f>
        <v>Grid expansion penalties for solar/wind generation - United Kingdom</v>
      </c>
    </row>
    <row r="61" spans="2:13">
      <c r="B61" s="1" t="str">
        <f>"UC_CountryLev_RE_Steps-"&amp;'Grid ext bounds'!A61</f>
        <v>UC_CountryLev_RE_Steps-GEO</v>
      </c>
      <c r="C61" s="1" t="s">
        <v>335</v>
      </c>
      <c r="D61" s="1" t="str">
        <f>"*"&amp;'Grid ext bounds'!A61&amp;"*,-*BySt*"</f>
        <v>*GEO*,-*BySt*</v>
      </c>
      <c r="E61" s="1">
        <v>1</v>
      </c>
      <c r="F61" s="1">
        <v>3</v>
      </c>
      <c r="G61" s="1">
        <v>0</v>
      </c>
      <c r="J61" s="1" t="str">
        <f t="shared" si="1"/>
        <v>UC_CountryLev_RE_Steps-GEO</v>
      </c>
      <c r="K61" s="1" t="str">
        <f>LEFT('Grid ext bounds'!E61,14)&amp;"*"</f>
        <v>NatGrdExt_GEO_*</v>
      </c>
      <c r="L61" s="1">
        <v>-1</v>
      </c>
      <c r="M61" s="1" t="str">
        <f>"Grid expansion penalties for solar/wind generation - "&amp;'Grid ext bounds'!B61</f>
        <v>Grid expansion penalties for solar/wind generation - Georgia</v>
      </c>
    </row>
    <row r="62" spans="2:13">
      <c r="B62" s="1" t="str">
        <f>"UC_CountryLev_RE_Steps-"&amp;'Grid ext bounds'!A62</f>
        <v>UC_CountryLev_RE_Steps-GHA</v>
      </c>
      <c r="C62" s="1" t="s">
        <v>335</v>
      </c>
      <c r="D62" s="1" t="str">
        <f>"*"&amp;'Grid ext bounds'!A62&amp;"*,-*BySt*"</f>
        <v>*GHA*,-*BySt*</v>
      </c>
      <c r="E62" s="1">
        <v>1</v>
      </c>
      <c r="F62" s="1">
        <v>3</v>
      </c>
      <c r="G62" s="1">
        <v>0</v>
      </c>
      <c r="J62" s="1" t="str">
        <f t="shared" si="1"/>
        <v>UC_CountryLev_RE_Steps-GHA</v>
      </c>
      <c r="K62" s="1" t="str">
        <f>LEFT('Grid ext bounds'!E62,14)&amp;"*"</f>
        <v>NatGrdExt_GHA_*</v>
      </c>
      <c r="L62" s="1">
        <v>-1</v>
      </c>
      <c r="M62" s="1" t="str">
        <f>"Grid expansion penalties for solar/wind generation - "&amp;'Grid ext bounds'!B62</f>
        <v>Grid expansion penalties for solar/wind generation - Ghana</v>
      </c>
    </row>
    <row r="63" spans="2:13">
      <c r="B63" s="1" t="str">
        <f>"UC_CountryLev_RE_Steps-"&amp;'Grid ext bounds'!A63</f>
        <v>UC_CountryLev_RE_Steps-GIN</v>
      </c>
      <c r="C63" s="1" t="s">
        <v>335</v>
      </c>
      <c r="D63" s="1" t="str">
        <f>"*"&amp;'Grid ext bounds'!A63&amp;"*,-*BySt*"</f>
        <v>*GIN*,-*BySt*</v>
      </c>
      <c r="E63" s="1">
        <v>1</v>
      </c>
      <c r="F63" s="1">
        <v>3</v>
      </c>
      <c r="G63" s="1">
        <v>0</v>
      </c>
      <c r="J63" s="1" t="str">
        <f t="shared" si="1"/>
        <v>UC_CountryLev_RE_Steps-GIN</v>
      </c>
      <c r="K63" s="1" t="str">
        <f>LEFT('Grid ext bounds'!E63,14)&amp;"*"</f>
        <v>NatGrdExt_GIN_*</v>
      </c>
      <c r="L63" s="1">
        <v>-1</v>
      </c>
      <c r="M63" s="1" t="str">
        <f>"Grid expansion penalties for solar/wind generation - "&amp;'Grid ext bounds'!B63</f>
        <v>Grid expansion penalties for solar/wind generation - Guinea</v>
      </c>
    </row>
    <row r="64" spans="2:13">
      <c r="B64" s="1" t="str">
        <f>"UC_CountryLev_RE_Steps-"&amp;'Grid ext bounds'!A64</f>
        <v>UC_CountryLev_RE_Steps-GMB</v>
      </c>
      <c r="C64" s="1" t="s">
        <v>335</v>
      </c>
      <c r="D64" s="1" t="str">
        <f>"*"&amp;'Grid ext bounds'!A64&amp;"*,-*BySt*"</f>
        <v>*GMB*,-*BySt*</v>
      </c>
      <c r="E64" s="1">
        <v>1</v>
      </c>
      <c r="F64" s="1">
        <v>3</v>
      </c>
      <c r="G64" s="1">
        <v>0</v>
      </c>
      <c r="J64" s="1" t="str">
        <f t="shared" si="1"/>
        <v>UC_CountryLev_RE_Steps-GMB</v>
      </c>
      <c r="K64" s="1" t="str">
        <f>LEFT('Grid ext bounds'!E64,14)&amp;"*"</f>
        <v>NatGrdExt_GMB_*</v>
      </c>
      <c r="L64" s="1">
        <v>-1</v>
      </c>
      <c r="M64" s="1" t="str">
        <f>"Grid expansion penalties for solar/wind generation - "&amp;'Grid ext bounds'!B64</f>
        <v>Grid expansion penalties for solar/wind generation - The Gambia</v>
      </c>
    </row>
    <row r="65" spans="2:13">
      <c r="B65" s="1" t="str">
        <f>"UC_CountryLev_RE_Steps-"&amp;'Grid ext bounds'!A65</f>
        <v>UC_CountryLev_RE_Steps-GNB</v>
      </c>
      <c r="C65" s="1" t="s">
        <v>335</v>
      </c>
      <c r="D65" s="1" t="str">
        <f>"*"&amp;'Grid ext bounds'!A65&amp;"*,-*BySt*"</f>
        <v>*GNB*,-*BySt*</v>
      </c>
      <c r="E65" s="1">
        <v>1</v>
      </c>
      <c r="F65" s="1">
        <v>3</v>
      </c>
      <c r="G65" s="1">
        <v>0</v>
      </c>
      <c r="J65" s="1" t="str">
        <f t="shared" si="1"/>
        <v>UC_CountryLev_RE_Steps-GNB</v>
      </c>
      <c r="K65" s="1" t="str">
        <f>LEFT('Grid ext bounds'!E65,14)&amp;"*"</f>
        <v>NatGrdExt_GNB_*</v>
      </c>
      <c r="L65" s="1">
        <v>-1</v>
      </c>
      <c r="M65" s="1" t="str">
        <f>"Grid expansion penalties for solar/wind generation - "&amp;'Grid ext bounds'!B65</f>
        <v>Grid expansion penalties for solar/wind generation - Guinea-Bissau</v>
      </c>
    </row>
    <row r="66" spans="2:13">
      <c r="B66" s="1" t="str">
        <f>"UC_CountryLev_RE_Steps-"&amp;'Grid ext bounds'!A66</f>
        <v>UC_CountryLev_RE_Steps-GNQ</v>
      </c>
      <c r="C66" s="1" t="s">
        <v>335</v>
      </c>
      <c r="D66" s="1" t="str">
        <f>"*"&amp;'Grid ext bounds'!A66&amp;"*,-*BySt*"</f>
        <v>*GNQ*,-*BySt*</v>
      </c>
      <c r="E66" s="1">
        <v>1</v>
      </c>
      <c r="F66" s="1">
        <v>3</v>
      </c>
      <c r="G66" s="1">
        <v>0</v>
      </c>
      <c r="J66" s="1" t="str">
        <f t="shared" si="1"/>
        <v>UC_CountryLev_RE_Steps-GNQ</v>
      </c>
      <c r="K66" s="1" t="str">
        <f>LEFT('Grid ext bounds'!E66,14)&amp;"*"</f>
        <v>NatGrdExt_GNQ_*</v>
      </c>
      <c r="L66" s="1">
        <v>-1</v>
      </c>
      <c r="M66" s="1" t="str">
        <f>"Grid expansion penalties for solar/wind generation - "&amp;'Grid ext bounds'!B66</f>
        <v>Grid expansion penalties for solar/wind generation - Equatorial Guinea</v>
      </c>
    </row>
    <row r="67" spans="2:13">
      <c r="B67" s="1" t="str">
        <f>"UC_CountryLev_RE_Steps-"&amp;'Grid ext bounds'!A67</f>
        <v>UC_CountryLev_RE_Steps-GRC</v>
      </c>
      <c r="C67" s="1" t="s">
        <v>335</v>
      </c>
      <c r="D67" s="1" t="str">
        <f>"*"&amp;'Grid ext bounds'!A67&amp;"*,-*BySt*"</f>
        <v>*GRC*,-*BySt*</v>
      </c>
      <c r="E67" s="1">
        <v>1</v>
      </c>
      <c r="F67" s="1">
        <v>3</v>
      </c>
      <c r="G67" s="1">
        <v>0</v>
      </c>
      <c r="J67" s="1" t="str">
        <f t="shared" si="1"/>
        <v>UC_CountryLev_RE_Steps-GRC</v>
      </c>
      <c r="K67" s="1" t="str">
        <f>LEFT('Grid ext bounds'!E67,14)&amp;"*"</f>
        <v>NatGrdExt_GRC_*</v>
      </c>
      <c r="L67" s="1">
        <v>-1</v>
      </c>
      <c r="M67" s="1" t="str">
        <f>"Grid expansion penalties for solar/wind generation - "&amp;'Grid ext bounds'!B67</f>
        <v>Grid expansion penalties for solar/wind generation - Greece</v>
      </c>
    </row>
    <row r="68" spans="2:13">
      <c r="B68" s="1" t="str">
        <f>"UC_CountryLev_RE_Steps-"&amp;'Grid ext bounds'!A68</f>
        <v>UC_CountryLev_RE_Steps-GTM</v>
      </c>
      <c r="C68" s="1" t="s">
        <v>335</v>
      </c>
      <c r="D68" s="1" t="str">
        <f>"*"&amp;'Grid ext bounds'!A68&amp;"*,-*BySt*"</f>
        <v>*GTM*,-*BySt*</v>
      </c>
      <c r="E68" s="1">
        <v>1</v>
      </c>
      <c r="F68" s="1">
        <v>3</v>
      </c>
      <c r="G68" s="1">
        <v>0</v>
      </c>
      <c r="J68" s="1" t="str">
        <f t="shared" si="1"/>
        <v>UC_CountryLev_RE_Steps-GTM</v>
      </c>
      <c r="K68" s="1" t="str">
        <f>LEFT('Grid ext bounds'!E68,14)&amp;"*"</f>
        <v>NatGrdExt_GTM_*</v>
      </c>
      <c r="L68" s="1">
        <v>-1</v>
      </c>
      <c r="M68" s="1" t="str">
        <f>"Grid expansion penalties for solar/wind generation - "&amp;'Grid ext bounds'!B68</f>
        <v>Grid expansion penalties for solar/wind generation - Guatemala</v>
      </c>
    </row>
    <row r="69" spans="2:13">
      <c r="B69" s="1" t="str">
        <f>"UC_CountryLev_RE_Steps-"&amp;'Grid ext bounds'!A69</f>
        <v>UC_CountryLev_RE_Steps-GUF</v>
      </c>
      <c r="C69" s="1" t="s">
        <v>335</v>
      </c>
      <c r="D69" s="1" t="str">
        <f>"*"&amp;'Grid ext bounds'!A69&amp;"*,-*BySt*"</f>
        <v>*GUF*,-*BySt*</v>
      </c>
      <c r="E69" s="1">
        <v>1</v>
      </c>
      <c r="F69" s="1">
        <v>3</v>
      </c>
      <c r="G69" s="1">
        <v>0</v>
      </c>
      <c r="J69" s="1" t="str">
        <f t="shared" si="1"/>
        <v>UC_CountryLev_RE_Steps-GUF</v>
      </c>
      <c r="K69" s="1" t="str">
        <f>LEFT('Grid ext bounds'!E69,14)&amp;"*"</f>
        <v>NatGrdExt_GUF_*</v>
      </c>
      <c r="L69" s="1">
        <v>-1</v>
      </c>
      <c r="M69" s="1" t="str">
        <f>"Grid expansion penalties for solar/wind generation - "&amp;'Grid ext bounds'!B69</f>
        <v>Grid expansion penalties for solar/wind generation - French Guiana</v>
      </c>
    </row>
    <row r="70" spans="2:13">
      <c r="B70" s="1" t="str">
        <f>"UC_CountryLev_RE_Steps-"&amp;'Grid ext bounds'!A70</f>
        <v>UC_CountryLev_RE_Steps-GUY</v>
      </c>
      <c r="C70" s="1" t="s">
        <v>335</v>
      </c>
      <c r="D70" s="1" t="str">
        <f>"*"&amp;'Grid ext bounds'!A70&amp;"*,-*BySt*"</f>
        <v>*GUY*,-*BySt*</v>
      </c>
      <c r="E70" s="1">
        <v>1</v>
      </c>
      <c r="F70" s="1">
        <v>3</v>
      </c>
      <c r="G70" s="1">
        <v>0</v>
      </c>
      <c r="J70" s="1" t="str">
        <f t="shared" ref="J70:J79" si="2">B70</f>
        <v>UC_CountryLev_RE_Steps-GUY</v>
      </c>
      <c r="K70" s="1" t="str">
        <f>LEFT('Grid ext bounds'!E70,14)&amp;"*"</f>
        <v>NatGrdExt_GUY_*</v>
      </c>
      <c r="L70" s="1">
        <v>-1</v>
      </c>
      <c r="M70" s="1" t="str">
        <f>"Grid expansion penalties for solar/wind generation - "&amp;'Grid ext bounds'!B70</f>
        <v>Grid expansion penalties for solar/wind generation - Guyana</v>
      </c>
    </row>
    <row r="71" spans="2:13">
      <c r="B71" s="1" t="str">
        <f>"UC_CountryLev_RE_Steps-"&amp;'Grid ext bounds'!A71</f>
        <v>UC_CountryLev_RE_Steps-HND</v>
      </c>
      <c r="C71" s="1" t="s">
        <v>335</v>
      </c>
      <c r="D71" s="1" t="str">
        <f>"*"&amp;'Grid ext bounds'!A71&amp;"*,-*BySt*"</f>
        <v>*HND*,-*BySt*</v>
      </c>
      <c r="E71" s="1">
        <v>1</v>
      </c>
      <c r="F71" s="1">
        <v>3</v>
      </c>
      <c r="G71" s="1">
        <v>0</v>
      </c>
      <c r="J71" s="1" t="str">
        <f t="shared" si="2"/>
        <v>UC_CountryLev_RE_Steps-HND</v>
      </c>
      <c r="K71" s="1" t="str">
        <f>LEFT('Grid ext bounds'!E71,14)&amp;"*"</f>
        <v>NatGrdExt_HND_*</v>
      </c>
      <c r="L71" s="1">
        <v>-1</v>
      </c>
      <c r="M71" s="1" t="str">
        <f>"Grid expansion penalties for solar/wind generation - "&amp;'Grid ext bounds'!B71</f>
        <v>Grid expansion penalties for solar/wind generation - Honduras</v>
      </c>
    </row>
    <row r="72" spans="2:13">
      <c r="B72" s="1" t="str">
        <f>"UC_CountryLev_RE_Steps-"&amp;'Grid ext bounds'!A72</f>
        <v>UC_CountryLev_RE_Steps-HRV</v>
      </c>
      <c r="C72" s="1" t="s">
        <v>335</v>
      </c>
      <c r="D72" s="1" t="str">
        <f>"*"&amp;'Grid ext bounds'!A72&amp;"*,-*BySt*"</f>
        <v>*HRV*,-*BySt*</v>
      </c>
      <c r="E72" s="1">
        <v>1</v>
      </c>
      <c r="F72" s="1">
        <v>3</v>
      </c>
      <c r="G72" s="1">
        <v>0</v>
      </c>
      <c r="J72" s="1" t="str">
        <f t="shared" si="2"/>
        <v>UC_CountryLev_RE_Steps-HRV</v>
      </c>
      <c r="K72" s="1" t="str">
        <f>LEFT('Grid ext bounds'!E72,14)&amp;"*"</f>
        <v>NatGrdExt_HRV_*</v>
      </c>
      <c r="L72" s="1">
        <v>-1</v>
      </c>
      <c r="M72" s="1" t="str">
        <f>"Grid expansion penalties for solar/wind generation - "&amp;'Grid ext bounds'!B72</f>
        <v>Grid expansion penalties for solar/wind generation - Croatia</v>
      </c>
    </row>
    <row r="73" spans="2:13">
      <c r="B73" s="1" t="str">
        <f>"UC_CountryLev_RE_Steps-"&amp;'Grid ext bounds'!A73</f>
        <v>UC_CountryLev_RE_Steps-HTI</v>
      </c>
      <c r="C73" s="1" t="s">
        <v>335</v>
      </c>
      <c r="D73" s="1" t="str">
        <f>"*"&amp;'Grid ext bounds'!A73&amp;"*,-*BySt*"</f>
        <v>*HTI*,-*BySt*</v>
      </c>
      <c r="E73" s="1">
        <v>1</v>
      </c>
      <c r="F73" s="1">
        <v>3</v>
      </c>
      <c r="G73" s="1">
        <v>0</v>
      </c>
      <c r="J73" s="1" t="str">
        <f t="shared" si="2"/>
        <v>UC_CountryLev_RE_Steps-HTI</v>
      </c>
      <c r="K73" s="1" t="str">
        <f>LEFT('Grid ext bounds'!E73,14)&amp;"*"</f>
        <v>NatGrdExt_HTI_*</v>
      </c>
      <c r="L73" s="1">
        <v>-1</v>
      </c>
      <c r="M73" s="1" t="str">
        <f>"Grid expansion penalties for solar/wind generation - "&amp;'Grid ext bounds'!B73</f>
        <v>Grid expansion penalties for solar/wind generation - Haiti</v>
      </c>
    </row>
    <row r="74" spans="2:13">
      <c r="B74" s="1" t="str">
        <f>"UC_CountryLev_RE_Steps-"&amp;'Grid ext bounds'!A74</f>
        <v>UC_CountryLev_RE_Steps-HUN</v>
      </c>
      <c r="C74" s="1" t="s">
        <v>335</v>
      </c>
      <c r="D74" s="1" t="str">
        <f>"*"&amp;'Grid ext bounds'!A74&amp;"*,-*BySt*"</f>
        <v>*HUN*,-*BySt*</v>
      </c>
      <c r="E74" s="1">
        <v>1</v>
      </c>
      <c r="F74" s="1">
        <v>3</v>
      </c>
      <c r="G74" s="1">
        <v>0</v>
      </c>
      <c r="J74" s="1" t="str">
        <f t="shared" si="2"/>
        <v>UC_CountryLev_RE_Steps-HUN</v>
      </c>
      <c r="K74" s="1" t="str">
        <f>LEFT('Grid ext bounds'!E74,14)&amp;"*"</f>
        <v>NatGrdExt_HUN_*</v>
      </c>
      <c r="L74" s="1">
        <v>-1</v>
      </c>
      <c r="M74" s="1" t="str">
        <f>"Grid expansion penalties for solar/wind generation - "&amp;'Grid ext bounds'!B74</f>
        <v>Grid expansion penalties for solar/wind generation - Hungary</v>
      </c>
    </row>
    <row r="75" spans="2:13">
      <c r="B75" s="1" t="str">
        <f>"UC_CountryLev_RE_Steps-"&amp;'Grid ext bounds'!A75</f>
        <v>UC_CountryLev_RE_Steps-IDN</v>
      </c>
      <c r="C75" s="1" t="s">
        <v>335</v>
      </c>
      <c r="D75" s="1" t="str">
        <f>"*"&amp;'Grid ext bounds'!A75&amp;"*,-*BySt*"</f>
        <v>*IDN*,-*BySt*</v>
      </c>
      <c r="E75" s="1">
        <v>1</v>
      </c>
      <c r="F75" s="1">
        <v>3</v>
      </c>
      <c r="G75" s="1">
        <v>0</v>
      </c>
      <c r="J75" s="1" t="str">
        <f t="shared" si="2"/>
        <v>UC_CountryLev_RE_Steps-IDN</v>
      </c>
      <c r="K75" s="1" t="str">
        <f>LEFT('Grid ext bounds'!E75,14)&amp;"*"</f>
        <v>NatGrdExt_IDN_*</v>
      </c>
      <c r="L75" s="1">
        <v>-1</v>
      </c>
      <c r="M75" s="1" t="str">
        <f>"Grid expansion penalties for solar/wind generation - "&amp;'Grid ext bounds'!B75</f>
        <v>Grid expansion penalties for solar/wind generation - Indonesia</v>
      </c>
    </row>
    <row r="76" spans="2:13">
      <c r="B76" s="1" t="str">
        <f>"UC_CountryLev_RE_Steps-"&amp;'Grid ext bounds'!A76</f>
        <v>UC_CountryLev_RE_Steps-IND</v>
      </c>
      <c r="C76" s="1" t="s">
        <v>335</v>
      </c>
      <c r="D76" s="1" t="str">
        <f>"*"&amp;'Grid ext bounds'!A76&amp;"*,-*BySt*"</f>
        <v>*IND*,-*BySt*</v>
      </c>
      <c r="E76" s="1">
        <v>1</v>
      </c>
      <c r="F76" s="1">
        <v>3</v>
      </c>
      <c r="G76" s="1">
        <v>0</v>
      </c>
      <c r="J76" s="1" t="str">
        <f t="shared" si="2"/>
        <v>UC_CountryLev_RE_Steps-IND</v>
      </c>
      <c r="K76" s="1" t="str">
        <f>LEFT('Grid ext bounds'!E76,14)&amp;"*"</f>
        <v>NatGrdExt_IND_*</v>
      </c>
      <c r="L76" s="1">
        <v>-1</v>
      </c>
      <c r="M76" s="1" t="str">
        <f>"Grid expansion penalties for solar/wind generation - "&amp;'Grid ext bounds'!B76</f>
        <v>Grid expansion penalties for solar/wind generation - India</v>
      </c>
    </row>
    <row r="77" spans="2:13">
      <c r="B77" s="1" t="str">
        <f>"UC_CountryLev_RE_Steps-"&amp;'Grid ext bounds'!A77</f>
        <v>UC_CountryLev_RE_Steps-IRL</v>
      </c>
      <c r="C77" s="1" t="s">
        <v>335</v>
      </c>
      <c r="D77" s="1" t="str">
        <f>"*"&amp;'Grid ext bounds'!A77&amp;"*,-*BySt*"</f>
        <v>*IRL*,-*BySt*</v>
      </c>
      <c r="E77" s="1">
        <v>1</v>
      </c>
      <c r="F77" s="1">
        <v>3</v>
      </c>
      <c r="G77" s="1">
        <v>0</v>
      </c>
      <c r="J77" s="1" t="str">
        <f t="shared" si="2"/>
        <v>UC_CountryLev_RE_Steps-IRL</v>
      </c>
      <c r="K77" s="1" t="str">
        <f>LEFT('Grid ext bounds'!E77,14)&amp;"*"</f>
        <v>NatGrdExt_IRL_*</v>
      </c>
      <c r="L77" s="1">
        <v>-1</v>
      </c>
      <c r="M77" s="1" t="str">
        <f>"Grid expansion penalties for solar/wind generation - "&amp;'Grid ext bounds'!B77</f>
        <v>Grid expansion penalties for solar/wind generation - Ireland</v>
      </c>
    </row>
    <row r="78" spans="2:13">
      <c r="B78" s="1" t="str">
        <f>"UC_CountryLev_RE_Steps-"&amp;'Grid ext bounds'!A78</f>
        <v>UC_CountryLev_RE_Steps-IRN</v>
      </c>
      <c r="C78" s="1" t="s">
        <v>335</v>
      </c>
      <c r="D78" s="1" t="str">
        <f>"*"&amp;'Grid ext bounds'!A78&amp;"*,-*BySt*"</f>
        <v>*IRN*,-*BySt*</v>
      </c>
      <c r="E78" s="1">
        <v>1</v>
      </c>
      <c r="F78" s="1">
        <v>3</v>
      </c>
      <c r="G78" s="1">
        <v>0</v>
      </c>
      <c r="J78" s="1" t="str">
        <f t="shared" si="2"/>
        <v>UC_CountryLev_RE_Steps-IRN</v>
      </c>
      <c r="K78" s="1" t="str">
        <f>LEFT('Grid ext bounds'!E78,14)&amp;"*"</f>
        <v>NatGrdExt_IRN_*</v>
      </c>
      <c r="L78" s="1">
        <v>-1</v>
      </c>
      <c r="M78" s="1" t="str">
        <f>"Grid expansion penalties for solar/wind generation - "&amp;'Grid ext bounds'!B78</f>
        <v>Grid expansion penalties for solar/wind generation - Iran</v>
      </c>
    </row>
    <row r="79" spans="2:13">
      <c r="B79" s="1" t="str">
        <f>"UC_CountryLev_RE_Steps-"&amp;'Grid ext bounds'!A79</f>
        <v>UC_CountryLev_RE_Steps-IRQ</v>
      </c>
      <c r="C79" s="1" t="s">
        <v>335</v>
      </c>
      <c r="D79" s="1" t="str">
        <f>"*"&amp;'Grid ext bounds'!A79&amp;"*,-*BySt*"</f>
        <v>*IRQ*,-*BySt*</v>
      </c>
      <c r="E79" s="1">
        <v>1</v>
      </c>
      <c r="F79" s="1">
        <v>3</v>
      </c>
      <c r="G79" s="1">
        <v>0</v>
      </c>
      <c r="J79" s="1" t="str">
        <f t="shared" si="2"/>
        <v>UC_CountryLev_RE_Steps-IRQ</v>
      </c>
      <c r="K79" s="1" t="str">
        <f>LEFT('Grid ext bounds'!E79,14)&amp;"*"</f>
        <v>NatGrdExt_IRQ_*</v>
      </c>
      <c r="L79" s="1">
        <v>-1</v>
      </c>
      <c r="M79" s="1" t="str">
        <f>"Grid expansion penalties for solar/wind generation - "&amp;'Grid ext bounds'!B79</f>
        <v>Grid expansion penalties for solar/wind generation - Iraq</v>
      </c>
    </row>
    <row r="80" spans="2:13">
      <c r="B80" s="1" t="str">
        <f>"UC_CountryLev_RE_Steps-"&amp;'Grid ext bounds'!A80</f>
        <v>UC_CountryLev_RE_Steps-ISL</v>
      </c>
      <c r="C80" s="1" t="s">
        <v>335</v>
      </c>
      <c r="D80" s="1" t="str">
        <f>"*"&amp;'Grid ext bounds'!A80&amp;"*,-*BySt*"</f>
        <v>*ISL*,-*BySt*</v>
      </c>
      <c r="E80" s="1">
        <v>1</v>
      </c>
      <c r="F80" s="1">
        <v>3</v>
      </c>
      <c r="G80" s="1">
        <v>0</v>
      </c>
      <c r="J80" s="1" t="str">
        <f t="shared" ref="J80:J143" si="3">B80</f>
        <v>UC_CountryLev_RE_Steps-ISL</v>
      </c>
      <c r="K80" s="1" t="str">
        <f>LEFT('Grid ext bounds'!E80,14)&amp;"*"</f>
        <v>NatGrdExt_ISL_*</v>
      </c>
      <c r="L80" s="1">
        <v>-1</v>
      </c>
      <c r="M80" s="1" t="str">
        <f>"Grid expansion penalties for solar/wind generation - "&amp;'Grid ext bounds'!B80</f>
        <v>Grid expansion penalties for solar/wind generation - Iceland</v>
      </c>
    </row>
    <row r="81" spans="2:13">
      <c r="B81" s="1" t="str">
        <f>"UC_CountryLev_RE_Steps-"&amp;'Grid ext bounds'!A81</f>
        <v>UC_CountryLev_RE_Steps-ISR</v>
      </c>
      <c r="C81" s="1" t="s">
        <v>335</v>
      </c>
      <c r="D81" s="1" t="str">
        <f>"*"&amp;'Grid ext bounds'!A81&amp;"*,-*BySt*"</f>
        <v>*ISR*,-*BySt*</v>
      </c>
      <c r="E81" s="1">
        <v>1</v>
      </c>
      <c r="F81" s="1">
        <v>3</v>
      </c>
      <c r="G81" s="1">
        <v>0</v>
      </c>
      <c r="J81" s="1" t="str">
        <f t="shared" si="3"/>
        <v>UC_CountryLev_RE_Steps-ISR</v>
      </c>
      <c r="K81" s="1" t="str">
        <f>LEFT('Grid ext bounds'!E81,14)&amp;"*"</f>
        <v>NatGrdExt_ISR_*</v>
      </c>
      <c r="L81" s="1">
        <v>-1</v>
      </c>
      <c r="M81" s="1" t="str">
        <f>"Grid expansion penalties for solar/wind generation - "&amp;'Grid ext bounds'!B81</f>
        <v>Grid expansion penalties for solar/wind generation - Israel</v>
      </c>
    </row>
    <row r="82" spans="2:13">
      <c r="B82" s="1" t="str">
        <f>"UC_CountryLev_RE_Steps-"&amp;'Grid ext bounds'!A82</f>
        <v>UC_CountryLev_RE_Steps-ITA</v>
      </c>
      <c r="C82" s="1" t="s">
        <v>335</v>
      </c>
      <c r="D82" s="1" t="str">
        <f>"*"&amp;'Grid ext bounds'!A82&amp;"*,-*BySt*"</f>
        <v>*ITA*,-*BySt*</v>
      </c>
      <c r="E82" s="1">
        <v>1</v>
      </c>
      <c r="F82" s="1">
        <v>3</v>
      </c>
      <c r="G82" s="1">
        <v>0</v>
      </c>
      <c r="J82" s="1" t="str">
        <f t="shared" si="3"/>
        <v>UC_CountryLev_RE_Steps-ITA</v>
      </c>
      <c r="K82" s="1" t="str">
        <f>LEFT('Grid ext bounds'!E82,14)&amp;"*"</f>
        <v>NatGrdExt_ITA_*</v>
      </c>
      <c r="L82" s="1">
        <v>-1</v>
      </c>
      <c r="M82" s="1" t="str">
        <f>"Grid expansion penalties for solar/wind generation - "&amp;'Grid ext bounds'!B82</f>
        <v>Grid expansion penalties for solar/wind generation - Italy</v>
      </c>
    </row>
    <row r="83" spans="2:13">
      <c r="B83" s="1" t="str">
        <f>"UC_CountryLev_RE_Steps-"&amp;'Grid ext bounds'!A83</f>
        <v>UC_CountryLev_RE_Steps-JAM</v>
      </c>
      <c r="C83" s="1" t="s">
        <v>335</v>
      </c>
      <c r="D83" s="1" t="str">
        <f>"*"&amp;'Grid ext bounds'!A83&amp;"*,-*BySt*"</f>
        <v>*JAM*,-*BySt*</v>
      </c>
      <c r="E83" s="1">
        <v>1</v>
      </c>
      <c r="F83" s="1">
        <v>3</v>
      </c>
      <c r="G83" s="1">
        <v>0</v>
      </c>
      <c r="J83" s="1" t="str">
        <f t="shared" si="3"/>
        <v>UC_CountryLev_RE_Steps-JAM</v>
      </c>
      <c r="K83" s="1" t="str">
        <f>LEFT('Grid ext bounds'!E83,14)&amp;"*"</f>
        <v>NatGrdExt_JAM_*</v>
      </c>
      <c r="L83" s="1">
        <v>-1</v>
      </c>
      <c r="M83" s="1" t="str">
        <f>"Grid expansion penalties for solar/wind generation - "&amp;'Grid ext bounds'!B83</f>
        <v>Grid expansion penalties for solar/wind generation - Jamaica</v>
      </c>
    </row>
    <row r="84" spans="2:13">
      <c r="B84" s="1" t="str">
        <f>"UC_CountryLev_RE_Steps-"&amp;'Grid ext bounds'!A84</f>
        <v>UC_CountryLev_RE_Steps-JOR</v>
      </c>
      <c r="C84" s="1" t="s">
        <v>335</v>
      </c>
      <c r="D84" s="1" t="str">
        <f>"*"&amp;'Grid ext bounds'!A84&amp;"*,-*BySt*"</f>
        <v>*JOR*,-*BySt*</v>
      </c>
      <c r="E84" s="1">
        <v>1</v>
      </c>
      <c r="F84" s="1">
        <v>3</v>
      </c>
      <c r="G84" s="1">
        <v>0</v>
      </c>
      <c r="J84" s="1" t="str">
        <f t="shared" si="3"/>
        <v>UC_CountryLev_RE_Steps-JOR</v>
      </c>
      <c r="K84" s="1" t="str">
        <f>LEFT('Grid ext bounds'!E84,14)&amp;"*"</f>
        <v>NatGrdExt_JOR_*</v>
      </c>
      <c r="L84" s="1">
        <v>-1</v>
      </c>
      <c r="M84" s="1" t="str">
        <f>"Grid expansion penalties for solar/wind generation - "&amp;'Grid ext bounds'!B84</f>
        <v>Grid expansion penalties for solar/wind generation - Jordan</v>
      </c>
    </row>
    <row r="85" spans="2:13">
      <c r="B85" s="1" t="str">
        <f>"UC_CountryLev_RE_Steps-"&amp;'Grid ext bounds'!A85</f>
        <v>UC_CountryLev_RE_Steps-JPN</v>
      </c>
      <c r="C85" s="1" t="s">
        <v>335</v>
      </c>
      <c r="D85" s="1" t="str">
        <f>"*"&amp;'Grid ext bounds'!A85&amp;"*,-*BySt*"</f>
        <v>*JPN*,-*BySt*</v>
      </c>
      <c r="E85" s="1">
        <v>1</v>
      </c>
      <c r="F85" s="1">
        <v>3</v>
      </c>
      <c r="G85" s="1">
        <v>0</v>
      </c>
      <c r="J85" s="1" t="str">
        <f t="shared" si="3"/>
        <v>UC_CountryLev_RE_Steps-JPN</v>
      </c>
      <c r="K85" s="1" t="str">
        <f>LEFT('Grid ext bounds'!E85,14)&amp;"*"</f>
        <v>NatGrdExt_JPN_*</v>
      </c>
      <c r="L85" s="1">
        <v>-1</v>
      </c>
      <c r="M85" s="1" t="str">
        <f>"Grid expansion penalties for solar/wind generation - "&amp;'Grid ext bounds'!B85</f>
        <v>Grid expansion penalties for solar/wind generation - Japan</v>
      </c>
    </row>
    <row r="86" spans="2:13">
      <c r="B86" s="1" t="str">
        <f>"UC_CountryLev_RE_Steps-"&amp;'Grid ext bounds'!A86</f>
        <v>UC_CountryLev_RE_Steps-KAZ</v>
      </c>
      <c r="C86" s="1" t="s">
        <v>335</v>
      </c>
      <c r="D86" s="1" t="str">
        <f>"*"&amp;'Grid ext bounds'!A86&amp;"*,-*BySt*"</f>
        <v>*KAZ*,-*BySt*</v>
      </c>
      <c r="E86" s="1">
        <v>1</v>
      </c>
      <c r="F86" s="1">
        <v>3</v>
      </c>
      <c r="G86" s="1">
        <v>0</v>
      </c>
      <c r="J86" s="1" t="str">
        <f t="shared" si="3"/>
        <v>UC_CountryLev_RE_Steps-KAZ</v>
      </c>
      <c r="K86" s="1" t="str">
        <f>LEFT('Grid ext bounds'!E86,14)&amp;"*"</f>
        <v>NatGrdExt_KAZ_*</v>
      </c>
      <c r="L86" s="1">
        <v>-1</v>
      </c>
      <c r="M86" s="1" t="str">
        <f>"Grid expansion penalties for solar/wind generation - "&amp;'Grid ext bounds'!B86</f>
        <v>Grid expansion penalties for solar/wind generation - Kazakhstan</v>
      </c>
    </row>
    <row r="87" spans="2:13">
      <c r="B87" s="1" t="str">
        <f>"UC_CountryLev_RE_Steps-"&amp;'Grid ext bounds'!A87</f>
        <v>UC_CountryLev_RE_Steps-KEN</v>
      </c>
      <c r="C87" s="1" t="s">
        <v>335</v>
      </c>
      <c r="D87" s="1" t="str">
        <f>"*"&amp;'Grid ext bounds'!A87&amp;"*,-*BySt*"</f>
        <v>*KEN*,-*BySt*</v>
      </c>
      <c r="E87" s="1">
        <v>1</v>
      </c>
      <c r="F87" s="1">
        <v>3</v>
      </c>
      <c r="G87" s="1">
        <v>0</v>
      </c>
      <c r="J87" s="1" t="str">
        <f t="shared" si="3"/>
        <v>UC_CountryLev_RE_Steps-KEN</v>
      </c>
      <c r="K87" s="1" t="str">
        <f>LEFT('Grid ext bounds'!E87,14)&amp;"*"</f>
        <v>NatGrdExt_KEN_*</v>
      </c>
      <c r="L87" s="1">
        <v>-1</v>
      </c>
      <c r="M87" s="1" t="str">
        <f>"Grid expansion penalties for solar/wind generation - "&amp;'Grid ext bounds'!B87</f>
        <v>Grid expansion penalties for solar/wind generation - Kenya</v>
      </c>
    </row>
    <row r="88" spans="2:13">
      <c r="B88" s="1" t="str">
        <f>"UC_CountryLev_RE_Steps-"&amp;'Grid ext bounds'!A88</f>
        <v>UC_CountryLev_RE_Steps-KGZ</v>
      </c>
      <c r="C88" s="1" t="s">
        <v>335</v>
      </c>
      <c r="D88" s="1" t="str">
        <f>"*"&amp;'Grid ext bounds'!A88&amp;"*,-*BySt*"</f>
        <v>*KGZ*,-*BySt*</v>
      </c>
      <c r="E88" s="1">
        <v>1</v>
      </c>
      <c r="F88" s="1">
        <v>3</v>
      </c>
      <c r="G88" s="1">
        <v>0</v>
      </c>
      <c r="J88" s="1" t="str">
        <f t="shared" si="3"/>
        <v>UC_CountryLev_RE_Steps-KGZ</v>
      </c>
      <c r="K88" s="1" t="str">
        <f>LEFT('Grid ext bounds'!E88,14)&amp;"*"</f>
        <v>NatGrdExt_KGZ_*</v>
      </c>
      <c r="L88" s="1">
        <v>-1</v>
      </c>
      <c r="M88" s="1" t="str">
        <f>"Grid expansion penalties for solar/wind generation - "&amp;'Grid ext bounds'!B88</f>
        <v>Grid expansion penalties for solar/wind generation - Kyrgyz Republic</v>
      </c>
    </row>
    <row r="89" spans="2:13">
      <c r="B89" s="1" t="str">
        <f>"UC_CountryLev_RE_Steps-"&amp;'Grid ext bounds'!A89</f>
        <v>UC_CountryLev_RE_Steps-KHM</v>
      </c>
      <c r="C89" s="1" t="s">
        <v>335</v>
      </c>
      <c r="D89" s="1" t="str">
        <f>"*"&amp;'Grid ext bounds'!A89&amp;"*,-*BySt*"</f>
        <v>*KHM*,-*BySt*</v>
      </c>
      <c r="E89" s="1">
        <v>1</v>
      </c>
      <c r="F89" s="1">
        <v>3</v>
      </c>
      <c r="G89" s="1">
        <v>0</v>
      </c>
      <c r="J89" s="1" t="str">
        <f t="shared" si="3"/>
        <v>UC_CountryLev_RE_Steps-KHM</v>
      </c>
      <c r="K89" s="1" t="str">
        <f>LEFT('Grid ext bounds'!E89,14)&amp;"*"</f>
        <v>NatGrdExt_KHM_*</v>
      </c>
      <c r="L89" s="1">
        <v>-1</v>
      </c>
      <c r="M89" s="1" t="str">
        <f>"Grid expansion penalties for solar/wind generation - "&amp;'Grid ext bounds'!B89</f>
        <v>Grid expansion penalties for solar/wind generation - Cambodia</v>
      </c>
    </row>
    <row r="90" spans="2:13">
      <c r="B90" s="1" t="str">
        <f>"UC_CountryLev_RE_Steps-"&amp;'Grid ext bounds'!A90</f>
        <v>UC_CountryLev_RE_Steps-KOR</v>
      </c>
      <c r="C90" s="1" t="s">
        <v>335</v>
      </c>
      <c r="D90" s="1" t="str">
        <f>"*"&amp;'Grid ext bounds'!A90&amp;"*,-*BySt*"</f>
        <v>*KOR*,-*BySt*</v>
      </c>
      <c r="E90" s="1">
        <v>1</v>
      </c>
      <c r="F90" s="1">
        <v>3</v>
      </c>
      <c r="G90" s="1">
        <v>0</v>
      </c>
      <c r="J90" s="1" t="str">
        <f t="shared" si="3"/>
        <v>UC_CountryLev_RE_Steps-KOR</v>
      </c>
      <c r="K90" s="1" t="str">
        <f>LEFT('Grid ext bounds'!E90,14)&amp;"*"</f>
        <v>NatGrdExt_KOR_*</v>
      </c>
      <c r="L90" s="1">
        <v>-1</v>
      </c>
      <c r="M90" s="1" t="str">
        <f>"Grid expansion penalties for solar/wind generation - "&amp;'Grid ext bounds'!B90</f>
        <v>Grid expansion penalties for solar/wind generation - South Korea</v>
      </c>
    </row>
    <row r="91" spans="2:13">
      <c r="B91" s="1" t="str">
        <f>"UC_CountryLev_RE_Steps-"&amp;'Grid ext bounds'!A91</f>
        <v>UC_CountryLev_RE_Steps-KWT</v>
      </c>
      <c r="C91" s="1" t="s">
        <v>335</v>
      </c>
      <c r="D91" s="1" t="str">
        <f>"*"&amp;'Grid ext bounds'!A91&amp;"*,-*BySt*"</f>
        <v>*KWT*,-*BySt*</v>
      </c>
      <c r="E91" s="1">
        <v>1</v>
      </c>
      <c r="F91" s="1">
        <v>3</v>
      </c>
      <c r="G91" s="1">
        <v>0</v>
      </c>
      <c r="J91" s="1" t="str">
        <f t="shared" si="3"/>
        <v>UC_CountryLev_RE_Steps-KWT</v>
      </c>
      <c r="K91" s="1" t="str">
        <f>LEFT('Grid ext bounds'!E91,14)&amp;"*"</f>
        <v>NatGrdExt_KWT_*</v>
      </c>
      <c r="L91" s="1">
        <v>-1</v>
      </c>
      <c r="M91" s="1" t="str">
        <f>"Grid expansion penalties for solar/wind generation - "&amp;'Grid ext bounds'!B91</f>
        <v>Grid expansion penalties for solar/wind generation - Kuwait</v>
      </c>
    </row>
    <row r="92" spans="2:13">
      <c r="B92" s="1" t="str">
        <f>"UC_CountryLev_RE_Steps-"&amp;'Grid ext bounds'!A92</f>
        <v>UC_CountryLev_RE_Steps-LAO</v>
      </c>
      <c r="C92" s="1" t="s">
        <v>335</v>
      </c>
      <c r="D92" s="1" t="str">
        <f>"*"&amp;'Grid ext bounds'!A92&amp;"*,-*BySt*"</f>
        <v>*LAO*,-*BySt*</v>
      </c>
      <c r="E92" s="1">
        <v>1</v>
      </c>
      <c r="F92" s="1">
        <v>3</v>
      </c>
      <c r="G92" s="1">
        <v>0</v>
      </c>
      <c r="J92" s="1" t="str">
        <f t="shared" si="3"/>
        <v>UC_CountryLev_RE_Steps-LAO</v>
      </c>
      <c r="K92" s="1" t="str">
        <f>LEFT('Grid ext bounds'!E92,14)&amp;"*"</f>
        <v>NatGrdExt_LAO_*</v>
      </c>
      <c r="L92" s="1">
        <v>-1</v>
      </c>
      <c r="M92" s="1" t="str">
        <f>"Grid expansion penalties for solar/wind generation - "&amp;'Grid ext bounds'!B92</f>
        <v>Grid expansion penalties for solar/wind generation - Laos</v>
      </c>
    </row>
    <row r="93" spans="2:13">
      <c r="B93" s="1" t="str">
        <f>"UC_CountryLev_RE_Steps-"&amp;'Grid ext bounds'!A93</f>
        <v>UC_CountryLev_RE_Steps-LBN</v>
      </c>
      <c r="C93" s="1" t="s">
        <v>335</v>
      </c>
      <c r="D93" s="1" t="str">
        <f>"*"&amp;'Grid ext bounds'!A93&amp;"*,-*BySt*"</f>
        <v>*LBN*,-*BySt*</v>
      </c>
      <c r="E93" s="1">
        <v>1</v>
      </c>
      <c r="F93" s="1">
        <v>3</v>
      </c>
      <c r="G93" s="1">
        <v>0</v>
      </c>
      <c r="J93" s="1" t="str">
        <f t="shared" si="3"/>
        <v>UC_CountryLev_RE_Steps-LBN</v>
      </c>
      <c r="K93" s="1" t="str">
        <f>LEFT('Grid ext bounds'!E93,14)&amp;"*"</f>
        <v>NatGrdExt_LBN_*</v>
      </c>
      <c r="L93" s="1">
        <v>-1</v>
      </c>
      <c r="M93" s="1" t="str">
        <f>"Grid expansion penalties for solar/wind generation - "&amp;'Grid ext bounds'!B93</f>
        <v>Grid expansion penalties for solar/wind generation - Lebanon</v>
      </c>
    </row>
    <row r="94" spans="2:13">
      <c r="B94" s="1" t="str">
        <f>"UC_CountryLev_RE_Steps-"&amp;'Grid ext bounds'!A94</f>
        <v>UC_CountryLev_RE_Steps-LBR</v>
      </c>
      <c r="C94" s="1" t="s">
        <v>335</v>
      </c>
      <c r="D94" s="1" t="str">
        <f>"*"&amp;'Grid ext bounds'!A94&amp;"*,-*BySt*"</f>
        <v>*LBR*,-*BySt*</v>
      </c>
      <c r="E94" s="1">
        <v>1</v>
      </c>
      <c r="F94" s="1">
        <v>3</v>
      </c>
      <c r="G94" s="1">
        <v>0</v>
      </c>
      <c r="J94" s="1" t="str">
        <f t="shared" si="3"/>
        <v>UC_CountryLev_RE_Steps-LBR</v>
      </c>
      <c r="K94" s="1" t="str">
        <f>LEFT('Grid ext bounds'!E94,14)&amp;"*"</f>
        <v>NatGrdExt_LBR_*</v>
      </c>
      <c r="L94" s="1">
        <v>-1</v>
      </c>
      <c r="M94" s="1" t="str">
        <f>"Grid expansion penalties for solar/wind generation - "&amp;'Grid ext bounds'!B94</f>
        <v>Grid expansion penalties for solar/wind generation - Liberia</v>
      </c>
    </row>
    <row r="95" spans="2:13">
      <c r="B95" s="1" t="str">
        <f>"UC_CountryLev_RE_Steps-"&amp;'Grid ext bounds'!A95</f>
        <v>UC_CountryLev_RE_Steps-LBY</v>
      </c>
      <c r="C95" s="1" t="s">
        <v>335</v>
      </c>
      <c r="D95" s="1" t="str">
        <f>"*"&amp;'Grid ext bounds'!A95&amp;"*,-*BySt*"</f>
        <v>*LBY*,-*BySt*</v>
      </c>
      <c r="E95" s="1">
        <v>1</v>
      </c>
      <c r="F95" s="1">
        <v>3</v>
      </c>
      <c r="G95" s="1">
        <v>0</v>
      </c>
      <c r="J95" s="1" t="str">
        <f t="shared" si="3"/>
        <v>UC_CountryLev_RE_Steps-LBY</v>
      </c>
      <c r="K95" s="1" t="str">
        <f>LEFT('Grid ext bounds'!E95,14)&amp;"*"</f>
        <v>NatGrdExt_LBY_*</v>
      </c>
      <c r="L95" s="1">
        <v>-1</v>
      </c>
      <c r="M95" s="1" t="str">
        <f>"Grid expansion penalties for solar/wind generation - "&amp;'Grid ext bounds'!B95</f>
        <v>Grid expansion penalties for solar/wind generation - Libya</v>
      </c>
    </row>
    <row r="96" spans="2:13">
      <c r="B96" s="1" t="str">
        <f>"UC_CountryLev_RE_Steps-"&amp;'Grid ext bounds'!A96</f>
        <v>UC_CountryLev_RE_Steps-LKA</v>
      </c>
      <c r="C96" s="1" t="s">
        <v>335</v>
      </c>
      <c r="D96" s="1" t="str">
        <f>"*"&amp;'Grid ext bounds'!A96&amp;"*,-*BySt*"</f>
        <v>*LKA*,-*BySt*</v>
      </c>
      <c r="E96" s="1">
        <v>1</v>
      </c>
      <c r="F96" s="1">
        <v>3</v>
      </c>
      <c r="G96" s="1">
        <v>0</v>
      </c>
      <c r="J96" s="1" t="str">
        <f t="shared" si="3"/>
        <v>UC_CountryLev_RE_Steps-LKA</v>
      </c>
      <c r="K96" s="1" t="str">
        <f>LEFT('Grid ext bounds'!E96,14)&amp;"*"</f>
        <v>NatGrdExt_LKA_*</v>
      </c>
      <c r="L96" s="1">
        <v>-1</v>
      </c>
      <c r="M96" s="1" t="str">
        <f>"Grid expansion penalties for solar/wind generation - "&amp;'Grid ext bounds'!B96</f>
        <v>Grid expansion penalties for solar/wind generation - Sri Lanka</v>
      </c>
    </row>
    <row r="97" spans="2:13">
      <c r="B97" s="1" t="str">
        <f>"UC_CountryLev_RE_Steps-"&amp;'Grid ext bounds'!A97</f>
        <v>UC_CountryLev_RE_Steps-LSO</v>
      </c>
      <c r="C97" s="1" t="s">
        <v>335</v>
      </c>
      <c r="D97" s="1" t="str">
        <f>"*"&amp;'Grid ext bounds'!A97&amp;"*,-*BySt*"</f>
        <v>*LSO*,-*BySt*</v>
      </c>
      <c r="E97" s="1">
        <v>1</v>
      </c>
      <c r="F97" s="1">
        <v>3</v>
      </c>
      <c r="G97" s="1">
        <v>0</v>
      </c>
      <c r="J97" s="1" t="str">
        <f t="shared" si="3"/>
        <v>UC_CountryLev_RE_Steps-LSO</v>
      </c>
      <c r="K97" s="1" t="str">
        <f>LEFT('Grid ext bounds'!E97,14)&amp;"*"</f>
        <v>NatGrdExt_LSO_*</v>
      </c>
      <c r="L97" s="1">
        <v>-1</v>
      </c>
      <c r="M97" s="1" t="str">
        <f>"Grid expansion penalties for solar/wind generation - "&amp;'Grid ext bounds'!B97</f>
        <v>Grid expansion penalties for solar/wind generation - Lesotho</v>
      </c>
    </row>
    <row r="98" spans="2:13">
      <c r="B98" s="1" t="str">
        <f>"UC_CountryLev_RE_Steps-"&amp;'Grid ext bounds'!A98</f>
        <v>UC_CountryLev_RE_Steps-LTU</v>
      </c>
      <c r="C98" s="1" t="s">
        <v>335</v>
      </c>
      <c r="D98" s="1" t="str">
        <f>"*"&amp;'Grid ext bounds'!A98&amp;"*,-*BySt*"</f>
        <v>*LTU*,-*BySt*</v>
      </c>
      <c r="E98" s="1">
        <v>1</v>
      </c>
      <c r="F98" s="1">
        <v>3</v>
      </c>
      <c r="G98" s="1">
        <v>0</v>
      </c>
      <c r="J98" s="1" t="str">
        <f t="shared" si="3"/>
        <v>UC_CountryLev_RE_Steps-LTU</v>
      </c>
      <c r="K98" s="1" t="str">
        <f>LEFT('Grid ext bounds'!E98,14)&amp;"*"</f>
        <v>NatGrdExt_LTU_*</v>
      </c>
      <c r="L98" s="1">
        <v>-1</v>
      </c>
      <c r="M98" s="1" t="str">
        <f>"Grid expansion penalties for solar/wind generation - "&amp;'Grid ext bounds'!B98</f>
        <v>Grid expansion penalties for solar/wind generation - Lithuania</v>
      </c>
    </row>
    <row r="99" spans="2:13">
      <c r="B99" s="1" t="str">
        <f>"UC_CountryLev_RE_Steps-"&amp;'Grid ext bounds'!A99</f>
        <v>UC_CountryLev_RE_Steps-LUX</v>
      </c>
      <c r="C99" s="1" t="s">
        <v>335</v>
      </c>
      <c r="D99" s="1" t="str">
        <f>"*"&amp;'Grid ext bounds'!A99&amp;"*,-*BySt*"</f>
        <v>*LUX*,-*BySt*</v>
      </c>
      <c r="E99" s="1">
        <v>1</v>
      </c>
      <c r="F99" s="1">
        <v>3</v>
      </c>
      <c r="G99" s="1">
        <v>0</v>
      </c>
      <c r="J99" s="1" t="str">
        <f t="shared" si="3"/>
        <v>UC_CountryLev_RE_Steps-LUX</v>
      </c>
      <c r="K99" s="1" t="str">
        <f>LEFT('Grid ext bounds'!E99,14)&amp;"*"</f>
        <v>NatGrdExt_LUX_*</v>
      </c>
      <c r="L99" s="1">
        <v>-1</v>
      </c>
      <c r="M99" s="1" t="str">
        <f>"Grid expansion penalties for solar/wind generation - "&amp;'Grid ext bounds'!B99</f>
        <v>Grid expansion penalties for solar/wind generation - Luxembourg</v>
      </c>
    </row>
    <row r="100" spans="2:13">
      <c r="B100" s="1" t="str">
        <f>"UC_CountryLev_RE_Steps-"&amp;'Grid ext bounds'!A100</f>
        <v>UC_CountryLev_RE_Steps-LVA</v>
      </c>
      <c r="C100" s="1" t="s">
        <v>335</v>
      </c>
      <c r="D100" s="1" t="str">
        <f>"*"&amp;'Grid ext bounds'!A100&amp;"*,-*BySt*"</f>
        <v>*LVA*,-*BySt*</v>
      </c>
      <c r="E100" s="1">
        <v>1</v>
      </c>
      <c r="F100" s="1">
        <v>3</v>
      </c>
      <c r="G100" s="1">
        <v>0</v>
      </c>
      <c r="J100" s="1" t="str">
        <f t="shared" si="3"/>
        <v>UC_CountryLev_RE_Steps-LVA</v>
      </c>
      <c r="K100" s="1" t="str">
        <f>LEFT('Grid ext bounds'!E100,14)&amp;"*"</f>
        <v>NatGrdExt_LVA_*</v>
      </c>
      <c r="L100" s="1">
        <v>-1</v>
      </c>
      <c r="M100" s="1" t="str">
        <f>"Grid expansion penalties for solar/wind generation - "&amp;'Grid ext bounds'!B100</f>
        <v>Grid expansion penalties for solar/wind generation - Latvia</v>
      </c>
    </row>
    <row r="101" spans="2:13">
      <c r="B101" s="1" t="str">
        <f>"UC_CountryLev_RE_Steps-"&amp;'Grid ext bounds'!A101</f>
        <v>UC_CountryLev_RE_Steps-MAR</v>
      </c>
      <c r="C101" s="1" t="s">
        <v>335</v>
      </c>
      <c r="D101" s="1" t="str">
        <f>"*"&amp;'Grid ext bounds'!A101&amp;"*,-*BySt*"</f>
        <v>*MAR*,-*BySt*</v>
      </c>
      <c r="E101" s="1">
        <v>1</v>
      </c>
      <c r="F101" s="1">
        <v>3</v>
      </c>
      <c r="G101" s="1">
        <v>0</v>
      </c>
      <c r="J101" s="1" t="str">
        <f t="shared" si="3"/>
        <v>UC_CountryLev_RE_Steps-MAR</v>
      </c>
      <c r="K101" s="1" t="str">
        <f>LEFT('Grid ext bounds'!E101,14)&amp;"*"</f>
        <v>NatGrdExt_MAR_*</v>
      </c>
      <c r="L101" s="1">
        <v>-1</v>
      </c>
      <c r="M101" s="1" t="str">
        <f>"Grid expansion penalties for solar/wind generation - "&amp;'Grid ext bounds'!B101</f>
        <v>Grid expansion penalties for solar/wind generation - Morocco</v>
      </c>
    </row>
    <row r="102" spans="2:13">
      <c r="B102" s="1" t="str">
        <f>"UC_CountryLev_RE_Steps-"&amp;'Grid ext bounds'!A102</f>
        <v>UC_CountryLev_RE_Steps-MDA</v>
      </c>
      <c r="C102" s="1" t="s">
        <v>335</v>
      </c>
      <c r="D102" s="1" t="str">
        <f>"*"&amp;'Grid ext bounds'!A102&amp;"*,-*BySt*"</f>
        <v>*MDA*,-*BySt*</v>
      </c>
      <c r="E102" s="1">
        <v>1</v>
      </c>
      <c r="F102" s="1">
        <v>3</v>
      </c>
      <c r="G102" s="1">
        <v>0</v>
      </c>
      <c r="J102" s="1" t="str">
        <f t="shared" si="3"/>
        <v>UC_CountryLev_RE_Steps-MDA</v>
      </c>
      <c r="K102" s="1" t="str">
        <f>LEFT('Grid ext bounds'!E102,14)&amp;"*"</f>
        <v>NatGrdExt_MDA_*</v>
      </c>
      <c r="L102" s="1">
        <v>-1</v>
      </c>
      <c r="M102" s="1" t="str">
        <f>"Grid expansion penalties for solar/wind generation - "&amp;'Grid ext bounds'!B102</f>
        <v>Grid expansion penalties for solar/wind generation - Moldova</v>
      </c>
    </row>
    <row r="103" spans="2:13">
      <c r="B103" s="1" t="str">
        <f>"UC_CountryLev_RE_Steps-"&amp;'Grid ext bounds'!A103</f>
        <v>UC_CountryLev_RE_Steps-MDG</v>
      </c>
      <c r="C103" s="1" t="s">
        <v>335</v>
      </c>
      <c r="D103" s="1" t="str">
        <f>"*"&amp;'Grid ext bounds'!A103&amp;"*,-*BySt*"</f>
        <v>*MDG*,-*BySt*</v>
      </c>
      <c r="E103" s="1">
        <v>1</v>
      </c>
      <c r="F103" s="1">
        <v>3</v>
      </c>
      <c r="G103" s="1">
        <v>0</v>
      </c>
      <c r="J103" s="1" t="str">
        <f t="shared" si="3"/>
        <v>UC_CountryLev_RE_Steps-MDG</v>
      </c>
      <c r="K103" s="1" t="str">
        <f>LEFT('Grid ext bounds'!E103,14)&amp;"*"</f>
        <v>NatGrdExt_MDG_*</v>
      </c>
      <c r="L103" s="1">
        <v>-1</v>
      </c>
      <c r="M103" s="1" t="str">
        <f>"Grid expansion penalties for solar/wind generation - "&amp;'Grid ext bounds'!B103</f>
        <v>Grid expansion penalties for solar/wind generation - Madagascar</v>
      </c>
    </row>
    <row r="104" spans="2:13">
      <c r="B104" s="1" t="str">
        <f>"UC_CountryLev_RE_Steps-"&amp;'Grid ext bounds'!A104</f>
        <v>UC_CountryLev_RE_Steps-MEX</v>
      </c>
      <c r="C104" s="1" t="s">
        <v>335</v>
      </c>
      <c r="D104" s="1" t="str">
        <f>"*"&amp;'Grid ext bounds'!A104&amp;"*,-*BySt*"</f>
        <v>*MEX*,-*BySt*</v>
      </c>
      <c r="E104" s="1">
        <v>1</v>
      </c>
      <c r="F104" s="1">
        <v>3</v>
      </c>
      <c r="G104" s="1">
        <v>0</v>
      </c>
      <c r="J104" s="1" t="str">
        <f t="shared" si="3"/>
        <v>UC_CountryLev_RE_Steps-MEX</v>
      </c>
      <c r="K104" s="1" t="str">
        <f>LEFT('Grid ext bounds'!E104,14)&amp;"*"</f>
        <v>NatGrdExt_MEX_*</v>
      </c>
      <c r="L104" s="1">
        <v>-1</v>
      </c>
      <c r="M104" s="1" t="str">
        <f>"Grid expansion penalties for solar/wind generation - "&amp;'Grid ext bounds'!B104</f>
        <v>Grid expansion penalties for solar/wind generation - Mexico</v>
      </c>
    </row>
    <row r="105" spans="2:13">
      <c r="B105" s="1" t="str">
        <f>"UC_CountryLev_RE_Steps-"&amp;'Grid ext bounds'!A105</f>
        <v>UC_CountryLev_RE_Steps-MKD</v>
      </c>
      <c r="C105" s="1" t="s">
        <v>335</v>
      </c>
      <c r="D105" s="1" t="str">
        <f>"*"&amp;'Grid ext bounds'!A105&amp;"*,-*BySt*"</f>
        <v>*MKD*,-*BySt*</v>
      </c>
      <c r="E105" s="1">
        <v>1</v>
      </c>
      <c r="F105" s="1">
        <v>3</v>
      </c>
      <c r="G105" s="1">
        <v>0</v>
      </c>
      <c r="J105" s="1" t="str">
        <f t="shared" si="3"/>
        <v>UC_CountryLev_RE_Steps-MKD</v>
      </c>
      <c r="K105" s="1" t="str">
        <f>LEFT('Grid ext bounds'!E105,14)&amp;"*"</f>
        <v>NatGrdExt_MKD_*</v>
      </c>
      <c r="L105" s="1">
        <v>-1</v>
      </c>
      <c r="M105" s="1" t="str">
        <f>"Grid expansion penalties for solar/wind generation - "&amp;'Grid ext bounds'!B105</f>
        <v>Grid expansion penalties for solar/wind generation - Macedonia</v>
      </c>
    </row>
    <row r="106" spans="2:13">
      <c r="B106" s="1" t="str">
        <f>"UC_CountryLev_RE_Steps-"&amp;'Grid ext bounds'!A106</f>
        <v>UC_CountryLev_RE_Steps-MLI</v>
      </c>
      <c r="C106" s="1" t="s">
        <v>335</v>
      </c>
      <c r="D106" s="1" t="str">
        <f>"*"&amp;'Grid ext bounds'!A106&amp;"*,-*BySt*"</f>
        <v>*MLI*,-*BySt*</v>
      </c>
      <c r="E106" s="1">
        <v>1</v>
      </c>
      <c r="F106" s="1">
        <v>3</v>
      </c>
      <c r="G106" s="1">
        <v>0</v>
      </c>
      <c r="J106" s="1" t="str">
        <f t="shared" si="3"/>
        <v>UC_CountryLev_RE_Steps-MLI</v>
      </c>
      <c r="K106" s="1" t="str">
        <f>LEFT('Grid ext bounds'!E106,14)&amp;"*"</f>
        <v>NatGrdExt_MLI_*</v>
      </c>
      <c r="L106" s="1">
        <v>-1</v>
      </c>
      <c r="M106" s="1" t="str">
        <f>"Grid expansion penalties for solar/wind generation - "&amp;'Grid ext bounds'!B106</f>
        <v>Grid expansion penalties for solar/wind generation - Mali</v>
      </c>
    </row>
    <row r="107" spans="2:13">
      <c r="B107" s="1" t="str">
        <f>"UC_CountryLev_RE_Steps-"&amp;'Grid ext bounds'!A107</f>
        <v>UC_CountryLev_RE_Steps-MMR</v>
      </c>
      <c r="C107" s="1" t="s">
        <v>335</v>
      </c>
      <c r="D107" s="1" t="str">
        <f>"*"&amp;'Grid ext bounds'!A107&amp;"*,-*BySt*"</f>
        <v>*MMR*,-*BySt*</v>
      </c>
      <c r="E107" s="1">
        <v>1</v>
      </c>
      <c r="F107" s="1">
        <v>3</v>
      </c>
      <c r="G107" s="1">
        <v>0</v>
      </c>
      <c r="J107" s="1" t="str">
        <f t="shared" si="3"/>
        <v>UC_CountryLev_RE_Steps-MMR</v>
      </c>
      <c r="K107" s="1" t="str">
        <f>LEFT('Grid ext bounds'!E107,14)&amp;"*"</f>
        <v>NatGrdExt_MMR_*</v>
      </c>
      <c r="L107" s="1">
        <v>-1</v>
      </c>
      <c r="M107" s="1" t="str">
        <f>"Grid expansion penalties for solar/wind generation - "&amp;'Grid ext bounds'!B107</f>
        <v>Grid expansion penalties for solar/wind generation - Myanmar</v>
      </c>
    </row>
    <row r="108" spans="2:13">
      <c r="B108" s="1" t="str">
        <f>"UC_CountryLev_RE_Steps-"&amp;'Grid ext bounds'!A108</f>
        <v>UC_CountryLev_RE_Steps-MNE</v>
      </c>
      <c r="C108" s="1" t="s">
        <v>335</v>
      </c>
      <c r="D108" s="1" t="str">
        <f>"*"&amp;'Grid ext bounds'!A108&amp;"*,-*BySt*"</f>
        <v>*MNE*,-*BySt*</v>
      </c>
      <c r="E108" s="1">
        <v>1</v>
      </c>
      <c r="F108" s="1">
        <v>3</v>
      </c>
      <c r="G108" s="1">
        <v>0</v>
      </c>
      <c r="J108" s="1" t="str">
        <f t="shared" si="3"/>
        <v>UC_CountryLev_RE_Steps-MNE</v>
      </c>
      <c r="K108" s="1" t="str">
        <f>LEFT('Grid ext bounds'!E108,14)&amp;"*"</f>
        <v>NatGrdExt_MNE_*</v>
      </c>
      <c r="L108" s="1">
        <v>-1</v>
      </c>
      <c r="M108" s="1" t="str">
        <f>"Grid expansion penalties for solar/wind generation - "&amp;'Grid ext bounds'!B108</f>
        <v>Grid expansion penalties for solar/wind generation - Montenegro</v>
      </c>
    </row>
    <row r="109" spans="2:13">
      <c r="B109" s="1" t="str">
        <f>"UC_CountryLev_RE_Steps-"&amp;'Grid ext bounds'!A109</f>
        <v>UC_CountryLev_RE_Steps-MNG</v>
      </c>
      <c r="C109" s="1" t="s">
        <v>335</v>
      </c>
      <c r="D109" s="1" t="str">
        <f>"*"&amp;'Grid ext bounds'!A109&amp;"*,-*BySt*"</f>
        <v>*MNG*,-*BySt*</v>
      </c>
      <c r="E109" s="1">
        <v>1</v>
      </c>
      <c r="F109" s="1">
        <v>3</v>
      </c>
      <c r="G109" s="1">
        <v>0</v>
      </c>
      <c r="J109" s="1" t="str">
        <f t="shared" si="3"/>
        <v>UC_CountryLev_RE_Steps-MNG</v>
      </c>
      <c r="K109" s="1" t="str">
        <f>LEFT('Grid ext bounds'!E109,14)&amp;"*"</f>
        <v>NatGrdExt_MNG_*</v>
      </c>
      <c r="L109" s="1">
        <v>-1</v>
      </c>
      <c r="M109" s="1" t="str">
        <f>"Grid expansion penalties for solar/wind generation - "&amp;'Grid ext bounds'!B109</f>
        <v>Grid expansion penalties for solar/wind generation - Mongolia</v>
      </c>
    </row>
    <row r="110" spans="2:13">
      <c r="B110" s="1" t="str">
        <f>"UC_CountryLev_RE_Steps-"&amp;'Grid ext bounds'!A110</f>
        <v>UC_CountryLev_RE_Steps-MOZ</v>
      </c>
      <c r="C110" s="1" t="s">
        <v>335</v>
      </c>
      <c r="D110" s="1" t="str">
        <f>"*"&amp;'Grid ext bounds'!A110&amp;"*,-*BySt*"</f>
        <v>*MOZ*,-*BySt*</v>
      </c>
      <c r="E110" s="1">
        <v>1</v>
      </c>
      <c r="F110" s="1">
        <v>3</v>
      </c>
      <c r="G110" s="1">
        <v>0</v>
      </c>
      <c r="J110" s="1" t="str">
        <f t="shared" si="3"/>
        <v>UC_CountryLev_RE_Steps-MOZ</v>
      </c>
      <c r="K110" s="1" t="str">
        <f>LEFT('Grid ext bounds'!E110,14)&amp;"*"</f>
        <v>NatGrdExt_MOZ_*</v>
      </c>
      <c r="L110" s="1">
        <v>-1</v>
      </c>
      <c r="M110" s="1" t="str">
        <f>"Grid expansion penalties for solar/wind generation - "&amp;'Grid ext bounds'!B110</f>
        <v>Grid expansion penalties for solar/wind generation - Mozambique</v>
      </c>
    </row>
    <row r="111" spans="2:13">
      <c r="B111" s="1" t="str">
        <f>"UC_CountryLev_RE_Steps-"&amp;'Grid ext bounds'!A111</f>
        <v>UC_CountryLev_RE_Steps-MRT</v>
      </c>
      <c r="C111" s="1" t="s">
        <v>335</v>
      </c>
      <c r="D111" s="1" t="str">
        <f>"*"&amp;'Grid ext bounds'!A111&amp;"*,-*BySt*"</f>
        <v>*MRT*,-*BySt*</v>
      </c>
      <c r="E111" s="1">
        <v>1</v>
      </c>
      <c r="F111" s="1">
        <v>3</v>
      </c>
      <c r="G111" s="1">
        <v>0</v>
      </c>
      <c r="J111" s="1" t="str">
        <f t="shared" si="3"/>
        <v>UC_CountryLev_RE_Steps-MRT</v>
      </c>
      <c r="K111" s="1" t="str">
        <f>LEFT('Grid ext bounds'!E111,14)&amp;"*"</f>
        <v>NatGrdExt_MRT_*</v>
      </c>
      <c r="L111" s="1">
        <v>-1</v>
      </c>
      <c r="M111" s="1" t="str">
        <f>"Grid expansion penalties for solar/wind generation - "&amp;'Grid ext bounds'!B111</f>
        <v>Grid expansion penalties for solar/wind generation - Mauritania</v>
      </c>
    </row>
    <row r="112" spans="2:13">
      <c r="B112" s="1" t="str">
        <f>"UC_CountryLev_RE_Steps-"&amp;'Grid ext bounds'!A112</f>
        <v>UC_CountryLev_RE_Steps-MWI</v>
      </c>
      <c r="C112" s="1" t="s">
        <v>335</v>
      </c>
      <c r="D112" s="1" t="str">
        <f>"*"&amp;'Grid ext bounds'!A112&amp;"*,-*BySt*"</f>
        <v>*MWI*,-*BySt*</v>
      </c>
      <c r="E112" s="1">
        <v>1</v>
      </c>
      <c r="F112" s="1">
        <v>3</v>
      </c>
      <c r="G112" s="1">
        <v>0</v>
      </c>
      <c r="J112" s="1" t="str">
        <f t="shared" si="3"/>
        <v>UC_CountryLev_RE_Steps-MWI</v>
      </c>
      <c r="K112" s="1" t="str">
        <f>LEFT('Grid ext bounds'!E112,14)&amp;"*"</f>
        <v>NatGrdExt_MWI_*</v>
      </c>
      <c r="L112" s="1">
        <v>-1</v>
      </c>
      <c r="M112" s="1" t="str">
        <f>"Grid expansion penalties for solar/wind generation - "&amp;'Grid ext bounds'!B112</f>
        <v>Grid expansion penalties for solar/wind generation - Malawi</v>
      </c>
    </row>
    <row r="113" spans="2:13">
      <c r="B113" s="1" t="str">
        <f>"UC_CountryLev_RE_Steps-"&amp;'Grid ext bounds'!A113</f>
        <v>UC_CountryLev_RE_Steps-MYS</v>
      </c>
      <c r="C113" s="1" t="s">
        <v>335</v>
      </c>
      <c r="D113" s="1" t="str">
        <f>"*"&amp;'Grid ext bounds'!A113&amp;"*,-*BySt*"</f>
        <v>*MYS*,-*BySt*</v>
      </c>
      <c r="E113" s="1">
        <v>1</v>
      </c>
      <c r="F113" s="1">
        <v>3</v>
      </c>
      <c r="G113" s="1">
        <v>0</v>
      </c>
      <c r="J113" s="1" t="str">
        <f t="shared" si="3"/>
        <v>UC_CountryLev_RE_Steps-MYS</v>
      </c>
      <c r="K113" s="1" t="str">
        <f>LEFT('Grid ext bounds'!E113,14)&amp;"*"</f>
        <v>NatGrdExt_MYS_*</v>
      </c>
      <c r="L113" s="1">
        <v>-1</v>
      </c>
      <c r="M113" s="1" t="str">
        <f>"Grid expansion penalties for solar/wind generation - "&amp;'Grid ext bounds'!B113</f>
        <v>Grid expansion penalties for solar/wind generation - Malaysia</v>
      </c>
    </row>
    <row r="114" spans="2:13">
      <c r="B114" s="1" t="str">
        <f>"UC_CountryLev_RE_Steps-"&amp;'Grid ext bounds'!A114</f>
        <v>UC_CountryLev_RE_Steps-NAM</v>
      </c>
      <c r="C114" s="1" t="s">
        <v>335</v>
      </c>
      <c r="D114" s="1" t="str">
        <f>"*"&amp;'Grid ext bounds'!A114&amp;"*,-*BySt*"</f>
        <v>*NAM*,-*BySt*</v>
      </c>
      <c r="E114" s="1">
        <v>1</v>
      </c>
      <c r="F114" s="1">
        <v>3</v>
      </c>
      <c r="G114" s="1">
        <v>0</v>
      </c>
      <c r="J114" s="1" t="str">
        <f t="shared" si="3"/>
        <v>UC_CountryLev_RE_Steps-NAM</v>
      </c>
      <c r="K114" s="1" t="str">
        <f>LEFT('Grid ext bounds'!E114,14)&amp;"*"</f>
        <v>NatGrdExt_NAM_*</v>
      </c>
      <c r="L114" s="1">
        <v>-1</v>
      </c>
      <c r="M114" s="1" t="str">
        <f>"Grid expansion penalties for solar/wind generation - "&amp;'Grid ext bounds'!B114</f>
        <v>Grid expansion penalties for solar/wind generation - Namibia</v>
      </c>
    </row>
    <row r="115" spans="2:13">
      <c r="B115" s="1" t="str">
        <f>"UC_CountryLev_RE_Steps-"&amp;'Grid ext bounds'!A115</f>
        <v>UC_CountryLev_RE_Steps-NER</v>
      </c>
      <c r="C115" s="1" t="s">
        <v>335</v>
      </c>
      <c r="D115" s="1" t="str">
        <f>"*"&amp;'Grid ext bounds'!A115&amp;"*,-*BySt*"</f>
        <v>*NER*,-*BySt*</v>
      </c>
      <c r="E115" s="1">
        <v>1</v>
      </c>
      <c r="F115" s="1">
        <v>3</v>
      </c>
      <c r="G115" s="1">
        <v>0</v>
      </c>
      <c r="J115" s="1" t="str">
        <f t="shared" si="3"/>
        <v>UC_CountryLev_RE_Steps-NER</v>
      </c>
      <c r="K115" s="1" t="str">
        <f>LEFT('Grid ext bounds'!E115,14)&amp;"*"</f>
        <v>NatGrdExt_NER_*</v>
      </c>
      <c r="L115" s="1">
        <v>-1</v>
      </c>
      <c r="M115" s="1" t="str">
        <f>"Grid expansion penalties for solar/wind generation - "&amp;'Grid ext bounds'!B115</f>
        <v>Grid expansion penalties for solar/wind generation - Niger</v>
      </c>
    </row>
    <row r="116" spans="2:13">
      <c r="B116" s="1" t="str">
        <f>"UC_CountryLev_RE_Steps-"&amp;'Grid ext bounds'!A116</f>
        <v>UC_CountryLev_RE_Steps-NGA</v>
      </c>
      <c r="C116" s="1" t="s">
        <v>335</v>
      </c>
      <c r="D116" s="1" t="str">
        <f>"*"&amp;'Grid ext bounds'!A116&amp;"*,-*BySt*"</f>
        <v>*NGA*,-*BySt*</v>
      </c>
      <c r="E116" s="1">
        <v>1</v>
      </c>
      <c r="F116" s="1">
        <v>3</v>
      </c>
      <c r="G116" s="1">
        <v>0</v>
      </c>
      <c r="J116" s="1" t="str">
        <f t="shared" si="3"/>
        <v>UC_CountryLev_RE_Steps-NGA</v>
      </c>
      <c r="K116" s="1" t="str">
        <f>LEFT('Grid ext bounds'!E116,14)&amp;"*"</f>
        <v>NatGrdExt_NGA_*</v>
      </c>
      <c r="L116" s="1">
        <v>-1</v>
      </c>
      <c r="M116" s="1" t="str">
        <f>"Grid expansion penalties for solar/wind generation - "&amp;'Grid ext bounds'!B116</f>
        <v>Grid expansion penalties for solar/wind generation - Nigeria</v>
      </c>
    </row>
    <row r="117" spans="2:13">
      <c r="B117" s="1" t="str">
        <f>"UC_CountryLev_RE_Steps-"&amp;'Grid ext bounds'!A117</f>
        <v>UC_CountryLev_RE_Steps-NIC</v>
      </c>
      <c r="C117" s="1" t="s">
        <v>335</v>
      </c>
      <c r="D117" s="1" t="str">
        <f>"*"&amp;'Grid ext bounds'!A117&amp;"*,-*BySt*"</f>
        <v>*NIC*,-*BySt*</v>
      </c>
      <c r="E117" s="1">
        <v>1</v>
      </c>
      <c r="F117" s="1">
        <v>3</v>
      </c>
      <c r="G117" s="1">
        <v>0</v>
      </c>
      <c r="J117" s="1" t="str">
        <f t="shared" si="3"/>
        <v>UC_CountryLev_RE_Steps-NIC</v>
      </c>
      <c r="K117" s="1" t="str">
        <f>LEFT('Grid ext bounds'!E117,14)&amp;"*"</f>
        <v>NatGrdExt_NIC_*</v>
      </c>
      <c r="L117" s="1">
        <v>-1</v>
      </c>
      <c r="M117" s="1" t="str">
        <f>"Grid expansion penalties for solar/wind generation - "&amp;'Grid ext bounds'!B117</f>
        <v>Grid expansion penalties for solar/wind generation - Nicaragua</v>
      </c>
    </row>
    <row r="118" spans="2:13">
      <c r="B118" s="1" t="str">
        <f>"UC_CountryLev_RE_Steps-"&amp;'Grid ext bounds'!A118</f>
        <v>UC_CountryLev_RE_Steps-NLD</v>
      </c>
      <c r="C118" s="1" t="s">
        <v>335</v>
      </c>
      <c r="D118" s="1" t="str">
        <f>"*"&amp;'Grid ext bounds'!A118&amp;"*,-*BySt*"</f>
        <v>*NLD*,-*BySt*</v>
      </c>
      <c r="E118" s="1">
        <v>1</v>
      </c>
      <c r="F118" s="1">
        <v>3</v>
      </c>
      <c r="G118" s="1">
        <v>0</v>
      </c>
      <c r="J118" s="1" t="str">
        <f t="shared" si="3"/>
        <v>UC_CountryLev_RE_Steps-NLD</v>
      </c>
      <c r="K118" s="1" t="str">
        <f>LEFT('Grid ext bounds'!E118,14)&amp;"*"</f>
        <v>NatGrdExt_NLD_*</v>
      </c>
      <c r="L118" s="1">
        <v>-1</v>
      </c>
      <c r="M118" s="1" t="str">
        <f>"Grid expansion penalties for solar/wind generation - "&amp;'Grid ext bounds'!B118</f>
        <v>Grid expansion penalties for solar/wind generation - Netherlands</v>
      </c>
    </row>
    <row r="119" spans="2:13">
      <c r="B119" s="1" t="str">
        <f>"UC_CountryLev_RE_Steps-"&amp;'Grid ext bounds'!A119</f>
        <v>UC_CountryLev_RE_Steps-NOR</v>
      </c>
      <c r="C119" s="1" t="s">
        <v>335</v>
      </c>
      <c r="D119" s="1" t="str">
        <f>"*"&amp;'Grid ext bounds'!A119&amp;"*,-*BySt*"</f>
        <v>*NOR*,-*BySt*</v>
      </c>
      <c r="E119" s="1">
        <v>1</v>
      </c>
      <c r="F119" s="1">
        <v>3</v>
      </c>
      <c r="G119" s="1">
        <v>0</v>
      </c>
      <c r="J119" s="1" t="str">
        <f t="shared" si="3"/>
        <v>UC_CountryLev_RE_Steps-NOR</v>
      </c>
      <c r="K119" s="1" t="str">
        <f>LEFT('Grid ext bounds'!E119,14)&amp;"*"</f>
        <v>NatGrdExt_NOR_*</v>
      </c>
      <c r="L119" s="1">
        <v>-1</v>
      </c>
      <c r="M119" s="1" t="str">
        <f>"Grid expansion penalties for solar/wind generation - "&amp;'Grid ext bounds'!B119</f>
        <v>Grid expansion penalties for solar/wind generation - Norway</v>
      </c>
    </row>
    <row r="120" spans="2:13">
      <c r="B120" s="1" t="str">
        <f>"UC_CountryLev_RE_Steps-"&amp;'Grid ext bounds'!A120</f>
        <v>UC_CountryLev_RE_Steps-NPL</v>
      </c>
      <c r="C120" s="1" t="s">
        <v>335</v>
      </c>
      <c r="D120" s="1" t="str">
        <f>"*"&amp;'Grid ext bounds'!A120&amp;"*,-*BySt*"</f>
        <v>*NPL*,-*BySt*</v>
      </c>
      <c r="E120" s="1">
        <v>1</v>
      </c>
      <c r="F120" s="1">
        <v>3</v>
      </c>
      <c r="G120" s="1">
        <v>0</v>
      </c>
      <c r="J120" s="1" t="str">
        <f t="shared" si="3"/>
        <v>UC_CountryLev_RE_Steps-NPL</v>
      </c>
      <c r="K120" s="1" t="str">
        <f>LEFT('Grid ext bounds'!E120,14)&amp;"*"</f>
        <v>NatGrdExt_NPL_*</v>
      </c>
      <c r="L120" s="1">
        <v>-1</v>
      </c>
      <c r="M120" s="1" t="str">
        <f>"Grid expansion penalties for solar/wind generation - "&amp;'Grid ext bounds'!B120</f>
        <v>Grid expansion penalties for solar/wind generation - Nepal</v>
      </c>
    </row>
    <row r="121" spans="2:13">
      <c r="B121" s="1" t="str">
        <f>"UC_CountryLev_RE_Steps-"&amp;'Grid ext bounds'!A121</f>
        <v>UC_CountryLev_RE_Steps-OMN</v>
      </c>
      <c r="C121" s="1" t="s">
        <v>335</v>
      </c>
      <c r="D121" s="1" t="str">
        <f>"*"&amp;'Grid ext bounds'!A121&amp;"*,-*BySt*"</f>
        <v>*OMN*,-*BySt*</v>
      </c>
      <c r="E121" s="1">
        <v>1</v>
      </c>
      <c r="F121" s="1">
        <v>3</v>
      </c>
      <c r="G121" s="1">
        <v>0</v>
      </c>
      <c r="J121" s="1" t="str">
        <f t="shared" si="3"/>
        <v>UC_CountryLev_RE_Steps-OMN</v>
      </c>
      <c r="K121" s="1" t="str">
        <f>LEFT('Grid ext bounds'!E121,14)&amp;"*"</f>
        <v>NatGrdExt_OMN_*</v>
      </c>
      <c r="L121" s="1">
        <v>-1</v>
      </c>
      <c r="M121" s="1" t="str">
        <f>"Grid expansion penalties for solar/wind generation - "&amp;'Grid ext bounds'!B121</f>
        <v>Grid expansion penalties for solar/wind generation - Oman</v>
      </c>
    </row>
    <row r="122" spans="2:13">
      <c r="B122" s="1" t="str">
        <f>"UC_CountryLev_RE_Steps-"&amp;'Grid ext bounds'!A122</f>
        <v>UC_CountryLev_RE_Steps-PAK</v>
      </c>
      <c r="C122" s="1" t="s">
        <v>335</v>
      </c>
      <c r="D122" s="1" t="str">
        <f>"*"&amp;'Grid ext bounds'!A122&amp;"*,-*BySt*"</f>
        <v>*PAK*,-*BySt*</v>
      </c>
      <c r="E122" s="1">
        <v>1</v>
      </c>
      <c r="F122" s="1">
        <v>3</v>
      </c>
      <c r="G122" s="1">
        <v>0</v>
      </c>
      <c r="J122" s="1" t="str">
        <f t="shared" si="3"/>
        <v>UC_CountryLev_RE_Steps-PAK</v>
      </c>
      <c r="K122" s="1" t="str">
        <f>LEFT('Grid ext bounds'!E122,14)&amp;"*"</f>
        <v>NatGrdExt_PAK_*</v>
      </c>
      <c r="L122" s="1">
        <v>-1</v>
      </c>
      <c r="M122" s="1" t="str">
        <f>"Grid expansion penalties for solar/wind generation - "&amp;'Grid ext bounds'!B122</f>
        <v>Grid expansion penalties for solar/wind generation - Pakistan</v>
      </c>
    </row>
    <row r="123" spans="2:13">
      <c r="B123" s="1" t="str">
        <f>"UC_CountryLev_RE_Steps-"&amp;'Grid ext bounds'!A123</f>
        <v>UC_CountryLev_RE_Steps-PAN</v>
      </c>
      <c r="C123" s="1" t="s">
        <v>335</v>
      </c>
      <c r="D123" s="1" t="str">
        <f>"*"&amp;'Grid ext bounds'!A123&amp;"*,-*BySt*"</f>
        <v>*PAN*,-*BySt*</v>
      </c>
      <c r="E123" s="1">
        <v>1</v>
      </c>
      <c r="F123" s="1">
        <v>3</v>
      </c>
      <c r="G123" s="1">
        <v>0</v>
      </c>
      <c r="J123" s="1" t="str">
        <f t="shared" si="3"/>
        <v>UC_CountryLev_RE_Steps-PAN</v>
      </c>
      <c r="K123" s="1" t="str">
        <f>LEFT('Grid ext bounds'!E123,14)&amp;"*"</f>
        <v>NatGrdExt_PAN_*</v>
      </c>
      <c r="L123" s="1">
        <v>-1</v>
      </c>
      <c r="M123" s="1" t="str">
        <f>"Grid expansion penalties for solar/wind generation - "&amp;'Grid ext bounds'!B123</f>
        <v>Grid expansion penalties for solar/wind generation - Panama</v>
      </c>
    </row>
    <row r="124" spans="2:13">
      <c r="B124" s="1" t="str">
        <f>"UC_CountryLev_RE_Steps-"&amp;'Grid ext bounds'!A124</f>
        <v>UC_CountryLev_RE_Steps-PER</v>
      </c>
      <c r="C124" s="1" t="s">
        <v>335</v>
      </c>
      <c r="D124" s="1" t="str">
        <f>"*"&amp;'Grid ext bounds'!A124&amp;"*,-*BySt*"</f>
        <v>*PER*,-*BySt*</v>
      </c>
      <c r="E124" s="1">
        <v>1</v>
      </c>
      <c r="F124" s="1">
        <v>3</v>
      </c>
      <c r="G124" s="1">
        <v>0</v>
      </c>
      <c r="J124" s="1" t="str">
        <f t="shared" si="3"/>
        <v>UC_CountryLev_RE_Steps-PER</v>
      </c>
      <c r="K124" s="1" t="str">
        <f>LEFT('Grid ext bounds'!E124,14)&amp;"*"</f>
        <v>NatGrdExt_PER_*</v>
      </c>
      <c r="L124" s="1">
        <v>-1</v>
      </c>
      <c r="M124" s="1" t="str">
        <f>"Grid expansion penalties for solar/wind generation - "&amp;'Grid ext bounds'!B124</f>
        <v>Grid expansion penalties for solar/wind generation - Peru</v>
      </c>
    </row>
    <row r="125" spans="2:13">
      <c r="B125" s="1" t="str">
        <f>"UC_CountryLev_RE_Steps-"&amp;'Grid ext bounds'!A125</f>
        <v>UC_CountryLev_RE_Steps-PHL</v>
      </c>
      <c r="C125" s="1" t="s">
        <v>335</v>
      </c>
      <c r="D125" s="1" t="str">
        <f>"*"&amp;'Grid ext bounds'!A125&amp;"*,-*BySt*"</f>
        <v>*PHL*,-*BySt*</v>
      </c>
      <c r="E125" s="1">
        <v>1</v>
      </c>
      <c r="F125" s="1">
        <v>3</v>
      </c>
      <c r="G125" s="1">
        <v>0</v>
      </c>
      <c r="J125" s="1" t="str">
        <f t="shared" si="3"/>
        <v>UC_CountryLev_RE_Steps-PHL</v>
      </c>
      <c r="K125" s="1" t="str">
        <f>LEFT('Grid ext bounds'!E125,14)&amp;"*"</f>
        <v>NatGrdExt_PHL_*</v>
      </c>
      <c r="L125" s="1">
        <v>-1</v>
      </c>
      <c r="M125" s="1" t="str">
        <f>"Grid expansion penalties for solar/wind generation - "&amp;'Grid ext bounds'!B125</f>
        <v>Grid expansion penalties for solar/wind generation - Philippines</v>
      </c>
    </row>
    <row r="126" spans="2:13">
      <c r="B126" s="1" t="str">
        <f>"UC_CountryLev_RE_Steps-"&amp;'Grid ext bounds'!A126</f>
        <v>UC_CountryLev_RE_Steps-PNG</v>
      </c>
      <c r="C126" s="1" t="s">
        <v>335</v>
      </c>
      <c r="D126" s="1" t="str">
        <f>"*"&amp;'Grid ext bounds'!A126&amp;"*,-*BySt*"</f>
        <v>*PNG*,-*BySt*</v>
      </c>
      <c r="E126" s="1">
        <v>1</v>
      </c>
      <c r="F126" s="1">
        <v>3</v>
      </c>
      <c r="G126" s="1">
        <v>0</v>
      </c>
      <c r="J126" s="1" t="str">
        <f t="shared" si="3"/>
        <v>UC_CountryLev_RE_Steps-PNG</v>
      </c>
      <c r="K126" s="1" t="str">
        <f>LEFT('Grid ext bounds'!E126,14)&amp;"*"</f>
        <v>NatGrdExt_PNG_*</v>
      </c>
      <c r="L126" s="1">
        <v>-1</v>
      </c>
      <c r="M126" s="1" t="str">
        <f>"Grid expansion penalties for solar/wind generation - "&amp;'Grid ext bounds'!B126</f>
        <v>Grid expansion penalties for solar/wind generation - Papua New Guinea</v>
      </c>
    </row>
    <row r="127" spans="2:13">
      <c r="B127" s="1" t="str">
        <f>"UC_CountryLev_RE_Steps-"&amp;'Grid ext bounds'!A127</f>
        <v>UC_CountryLev_RE_Steps-POL</v>
      </c>
      <c r="C127" s="1" t="s">
        <v>335</v>
      </c>
      <c r="D127" s="1" t="str">
        <f>"*"&amp;'Grid ext bounds'!A127&amp;"*,-*BySt*"</f>
        <v>*POL*,-*BySt*</v>
      </c>
      <c r="E127" s="1">
        <v>1</v>
      </c>
      <c r="F127" s="1">
        <v>3</v>
      </c>
      <c r="G127" s="1">
        <v>0</v>
      </c>
      <c r="J127" s="1" t="str">
        <f t="shared" si="3"/>
        <v>UC_CountryLev_RE_Steps-POL</v>
      </c>
      <c r="K127" s="1" t="str">
        <f>LEFT('Grid ext bounds'!E127,14)&amp;"*"</f>
        <v>NatGrdExt_POL_*</v>
      </c>
      <c r="L127" s="1">
        <v>-1</v>
      </c>
      <c r="M127" s="1" t="str">
        <f>"Grid expansion penalties for solar/wind generation - "&amp;'Grid ext bounds'!B127</f>
        <v>Grid expansion penalties for solar/wind generation - Poland</v>
      </c>
    </row>
    <row r="128" spans="2:13">
      <c r="B128" s="1" t="str">
        <f>"UC_CountryLev_RE_Steps-"&amp;'Grid ext bounds'!A128</f>
        <v>UC_CountryLev_RE_Steps-PRK</v>
      </c>
      <c r="C128" s="1" t="s">
        <v>335</v>
      </c>
      <c r="D128" s="1" t="str">
        <f>"*"&amp;'Grid ext bounds'!A128&amp;"*,-*BySt*"</f>
        <v>*PRK*,-*BySt*</v>
      </c>
      <c r="E128" s="1">
        <v>1</v>
      </c>
      <c r="F128" s="1">
        <v>3</v>
      </c>
      <c r="G128" s="1">
        <v>0</v>
      </c>
      <c r="J128" s="1" t="str">
        <f t="shared" si="3"/>
        <v>UC_CountryLev_RE_Steps-PRK</v>
      </c>
      <c r="K128" s="1" t="str">
        <f>LEFT('Grid ext bounds'!E128,14)&amp;"*"</f>
        <v>NatGrdExt_PRK_*</v>
      </c>
      <c r="L128" s="1">
        <v>-1</v>
      </c>
      <c r="M128" s="1" t="str">
        <f>"Grid expansion penalties for solar/wind generation - "&amp;'Grid ext bounds'!B128</f>
        <v>Grid expansion penalties for solar/wind generation - Dem. People^s Rep. Korea</v>
      </c>
    </row>
    <row r="129" spans="2:13">
      <c r="B129" s="1" t="str">
        <f>"UC_CountryLev_RE_Steps-"&amp;'Grid ext bounds'!A129</f>
        <v>UC_CountryLev_RE_Steps-PRT</v>
      </c>
      <c r="C129" s="1" t="s">
        <v>335</v>
      </c>
      <c r="D129" s="1" t="str">
        <f>"*"&amp;'Grid ext bounds'!A129&amp;"*,-*BySt*"</f>
        <v>*PRT*,-*BySt*</v>
      </c>
      <c r="E129" s="1">
        <v>1</v>
      </c>
      <c r="F129" s="1">
        <v>3</v>
      </c>
      <c r="G129" s="1">
        <v>0</v>
      </c>
      <c r="J129" s="1" t="str">
        <f t="shared" si="3"/>
        <v>UC_CountryLev_RE_Steps-PRT</v>
      </c>
      <c r="K129" s="1" t="str">
        <f>LEFT('Grid ext bounds'!E129,14)&amp;"*"</f>
        <v>NatGrdExt_PRT_*</v>
      </c>
      <c r="L129" s="1">
        <v>-1</v>
      </c>
      <c r="M129" s="1" t="str">
        <f>"Grid expansion penalties for solar/wind generation - "&amp;'Grid ext bounds'!B129</f>
        <v>Grid expansion penalties for solar/wind generation - Portugal</v>
      </c>
    </row>
    <row r="130" spans="2:13">
      <c r="B130" s="1" t="str">
        <f>"UC_CountryLev_RE_Steps-"&amp;'Grid ext bounds'!A130</f>
        <v>UC_CountryLev_RE_Steps-PRY</v>
      </c>
      <c r="C130" s="1" t="s">
        <v>335</v>
      </c>
      <c r="D130" s="1" t="str">
        <f>"*"&amp;'Grid ext bounds'!A130&amp;"*,-*BySt*"</f>
        <v>*PRY*,-*BySt*</v>
      </c>
      <c r="E130" s="1">
        <v>1</v>
      </c>
      <c r="F130" s="1">
        <v>3</v>
      </c>
      <c r="G130" s="1">
        <v>0</v>
      </c>
      <c r="J130" s="1" t="str">
        <f t="shared" si="3"/>
        <v>UC_CountryLev_RE_Steps-PRY</v>
      </c>
      <c r="K130" s="1" t="str">
        <f>LEFT('Grid ext bounds'!E130,14)&amp;"*"</f>
        <v>NatGrdExt_PRY_*</v>
      </c>
      <c r="L130" s="1">
        <v>-1</v>
      </c>
      <c r="M130" s="1" t="str">
        <f>"Grid expansion penalties for solar/wind generation - "&amp;'Grid ext bounds'!B130</f>
        <v>Grid expansion penalties for solar/wind generation - Paraguay</v>
      </c>
    </row>
    <row r="131" spans="2:13">
      <c r="B131" s="1" t="str">
        <f>"UC_CountryLev_RE_Steps-"&amp;'Grid ext bounds'!A131</f>
        <v>UC_CountryLev_RE_Steps-PSE</v>
      </c>
      <c r="C131" s="1" t="s">
        <v>335</v>
      </c>
      <c r="D131" s="1" t="str">
        <f>"*"&amp;'Grid ext bounds'!A131&amp;"*,-*BySt*"</f>
        <v>*PSE*,-*BySt*</v>
      </c>
      <c r="E131" s="1">
        <v>1</v>
      </c>
      <c r="F131" s="1">
        <v>3</v>
      </c>
      <c r="G131" s="1">
        <v>0</v>
      </c>
      <c r="J131" s="1" t="str">
        <f t="shared" si="3"/>
        <v>UC_CountryLev_RE_Steps-PSE</v>
      </c>
      <c r="K131" s="1" t="str">
        <f>LEFT('Grid ext bounds'!E131,14)&amp;"*"</f>
        <v>NatGrdExt_PSE_*</v>
      </c>
      <c r="L131" s="1">
        <v>-1</v>
      </c>
      <c r="M131" s="1" t="str">
        <f>"Grid expansion penalties for solar/wind generation - "&amp;'Grid ext bounds'!B131</f>
        <v>Grid expansion penalties for solar/wind generation - Palestine</v>
      </c>
    </row>
    <row r="132" spans="2:13">
      <c r="B132" s="1" t="str">
        <f>"UC_CountryLev_RE_Steps-"&amp;'Grid ext bounds'!A132</f>
        <v>UC_CountryLev_RE_Steps-QAT</v>
      </c>
      <c r="C132" s="1" t="s">
        <v>335</v>
      </c>
      <c r="D132" s="1" t="str">
        <f>"*"&amp;'Grid ext bounds'!A132&amp;"*,-*BySt*"</f>
        <v>*QAT*,-*BySt*</v>
      </c>
      <c r="E132" s="1">
        <v>1</v>
      </c>
      <c r="F132" s="1">
        <v>3</v>
      </c>
      <c r="G132" s="1">
        <v>0</v>
      </c>
      <c r="J132" s="1" t="str">
        <f t="shared" si="3"/>
        <v>UC_CountryLev_RE_Steps-QAT</v>
      </c>
      <c r="K132" s="1" t="str">
        <f>LEFT('Grid ext bounds'!E132,14)&amp;"*"</f>
        <v>NatGrdExt_QAT_*</v>
      </c>
      <c r="L132" s="1">
        <v>-1</v>
      </c>
      <c r="M132" s="1" t="str">
        <f>"Grid expansion penalties for solar/wind generation - "&amp;'Grid ext bounds'!B132</f>
        <v>Grid expansion penalties for solar/wind generation - Qatar</v>
      </c>
    </row>
    <row r="133" spans="2:13">
      <c r="B133" s="1" t="str">
        <f>"UC_CountryLev_RE_Steps-"&amp;'Grid ext bounds'!A133</f>
        <v>UC_CountryLev_RE_Steps-ROU</v>
      </c>
      <c r="C133" s="1" t="s">
        <v>335</v>
      </c>
      <c r="D133" s="1" t="str">
        <f>"*"&amp;'Grid ext bounds'!A133&amp;"*,-*BySt*"</f>
        <v>*ROU*,-*BySt*</v>
      </c>
      <c r="E133" s="1">
        <v>1</v>
      </c>
      <c r="F133" s="1">
        <v>3</v>
      </c>
      <c r="G133" s="1">
        <v>0</v>
      </c>
      <c r="J133" s="1" t="str">
        <f t="shared" si="3"/>
        <v>UC_CountryLev_RE_Steps-ROU</v>
      </c>
      <c r="K133" s="1" t="str">
        <f>LEFT('Grid ext bounds'!E133,14)&amp;"*"</f>
        <v>NatGrdExt_ROU_*</v>
      </c>
      <c r="L133" s="1">
        <v>-1</v>
      </c>
      <c r="M133" s="1" t="str">
        <f>"Grid expansion penalties for solar/wind generation - "&amp;'Grid ext bounds'!B133</f>
        <v>Grid expansion penalties for solar/wind generation - Romania</v>
      </c>
    </row>
    <row r="134" spans="2:13">
      <c r="B134" s="1" t="str">
        <f>"UC_CountryLev_RE_Steps-"&amp;'Grid ext bounds'!A134</f>
        <v>UC_CountryLev_RE_Steps-RUS</v>
      </c>
      <c r="C134" s="1" t="s">
        <v>335</v>
      </c>
      <c r="D134" s="1" t="str">
        <f>"*"&amp;'Grid ext bounds'!A134&amp;"*,-*BySt*"</f>
        <v>*RUS*,-*BySt*</v>
      </c>
      <c r="E134" s="1">
        <v>1</v>
      </c>
      <c r="F134" s="1">
        <v>3</v>
      </c>
      <c r="G134" s="1">
        <v>0</v>
      </c>
      <c r="J134" s="1" t="str">
        <f t="shared" si="3"/>
        <v>UC_CountryLev_RE_Steps-RUS</v>
      </c>
      <c r="K134" s="1" t="str">
        <f>LEFT('Grid ext bounds'!E134,14)&amp;"*"</f>
        <v>NatGrdExt_RUS_*</v>
      </c>
      <c r="L134" s="1">
        <v>-1</v>
      </c>
      <c r="M134" s="1" t="str">
        <f>"Grid expansion penalties for solar/wind generation - "&amp;'Grid ext bounds'!B134</f>
        <v>Grid expansion penalties for solar/wind generation - Russia</v>
      </c>
    </row>
    <row r="135" spans="2:13">
      <c r="B135" s="1" t="str">
        <f>"UC_CountryLev_RE_Steps-"&amp;'Grid ext bounds'!A135</f>
        <v>UC_CountryLev_RE_Steps-RWA</v>
      </c>
      <c r="C135" s="1" t="s">
        <v>335</v>
      </c>
      <c r="D135" s="1" t="str">
        <f>"*"&amp;'Grid ext bounds'!A135&amp;"*,-*BySt*"</f>
        <v>*RWA*,-*BySt*</v>
      </c>
      <c r="E135" s="1">
        <v>1</v>
      </c>
      <c r="F135" s="1">
        <v>3</v>
      </c>
      <c r="G135" s="1">
        <v>0</v>
      </c>
      <c r="J135" s="1" t="str">
        <f t="shared" si="3"/>
        <v>UC_CountryLev_RE_Steps-RWA</v>
      </c>
      <c r="K135" s="1" t="str">
        <f>LEFT('Grid ext bounds'!E135,14)&amp;"*"</f>
        <v>NatGrdExt_RWA_*</v>
      </c>
      <c r="L135" s="1">
        <v>-1</v>
      </c>
      <c r="M135" s="1" t="str">
        <f>"Grid expansion penalties for solar/wind generation - "&amp;'Grid ext bounds'!B135</f>
        <v>Grid expansion penalties for solar/wind generation - Rwanda</v>
      </c>
    </row>
    <row r="136" spans="2:13">
      <c r="B136" s="1" t="str">
        <f>"UC_CountryLev_RE_Steps-"&amp;'Grid ext bounds'!A136</f>
        <v>UC_CountryLev_RE_Steps-SAU</v>
      </c>
      <c r="C136" s="1" t="s">
        <v>335</v>
      </c>
      <c r="D136" s="1" t="str">
        <f>"*"&amp;'Grid ext bounds'!A136&amp;"*,-*BySt*"</f>
        <v>*SAU*,-*BySt*</v>
      </c>
      <c r="E136" s="1">
        <v>1</v>
      </c>
      <c r="F136" s="1">
        <v>3</v>
      </c>
      <c r="G136" s="1">
        <v>0</v>
      </c>
      <c r="J136" s="1" t="str">
        <f t="shared" si="3"/>
        <v>UC_CountryLev_RE_Steps-SAU</v>
      </c>
      <c r="K136" s="1" t="str">
        <f>LEFT('Grid ext bounds'!E136,14)&amp;"*"</f>
        <v>NatGrdExt_SAU_*</v>
      </c>
      <c r="L136" s="1">
        <v>-1</v>
      </c>
      <c r="M136" s="1" t="str">
        <f>"Grid expansion penalties for solar/wind generation - "&amp;'Grid ext bounds'!B136</f>
        <v>Grid expansion penalties for solar/wind generation - Saudi Arabia</v>
      </c>
    </row>
    <row r="137" spans="2:13">
      <c r="B137" s="1" t="str">
        <f>"UC_CountryLev_RE_Steps-"&amp;'Grid ext bounds'!A137</f>
        <v>UC_CountryLev_RE_Steps-SEN</v>
      </c>
      <c r="C137" s="1" t="s">
        <v>335</v>
      </c>
      <c r="D137" s="1" t="str">
        <f>"*"&amp;'Grid ext bounds'!A137&amp;"*,-*BySt*"</f>
        <v>*SEN*,-*BySt*</v>
      </c>
      <c r="E137" s="1">
        <v>1</v>
      </c>
      <c r="F137" s="1">
        <v>3</v>
      </c>
      <c r="G137" s="1">
        <v>0</v>
      </c>
      <c r="J137" s="1" t="str">
        <f t="shared" si="3"/>
        <v>UC_CountryLev_RE_Steps-SEN</v>
      </c>
      <c r="K137" s="1" t="str">
        <f>LEFT('Grid ext bounds'!E137,14)&amp;"*"</f>
        <v>NatGrdExt_SEN_*</v>
      </c>
      <c r="L137" s="1">
        <v>-1</v>
      </c>
      <c r="M137" s="1" t="str">
        <f>"Grid expansion penalties for solar/wind generation - "&amp;'Grid ext bounds'!B137</f>
        <v>Grid expansion penalties for solar/wind generation - Senegal</v>
      </c>
    </row>
    <row r="138" spans="2:13">
      <c r="B138" s="1" t="str">
        <f>"UC_CountryLev_RE_Steps-"&amp;'Grid ext bounds'!A138</f>
        <v>UC_CountryLev_RE_Steps-SLE</v>
      </c>
      <c r="C138" s="1" t="s">
        <v>335</v>
      </c>
      <c r="D138" s="1" t="str">
        <f>"*"&amp;'Grid ext bounds'!A138&amp;"*,-*BySt*"</f>
        <v>*SLE*,-*BySt*</v>
      </c>
      <c r="E138" s="1">
        <v>1</v>
      </c>
      <c r="F138" s="1">
        <v>3</v>
      </c>
      <c r="G138" s="1">
        <v>0</v>
      </c>
      <c r="J138" s="1" t="str">
        <f t="shared" si="3"/>
        <v>UC_CountryLev_RE_Steps-SLE</v>
      </c>
      <c r="K138" s="1" t="str">
        <f>LEFT('Grid ext bounds'!E138,14)&amp;"*"</f>
        <v>NatGrdExt_SLE_*</v>
      </c>
      <c r="L138" s="1">
        <v>-1</v>
      </c>
      <c r="M138" s="1" t="str">
        <f>"Grid expansion penalties for solar/wind generation - "&amp;'Grid ext bounds'!B138</f>
        <v>Grid expansion penalties for solar/wind generation - Sierra Leone</v>
      </c>
    </row>
    <row r="139" spans="2:13">
      <c r="B139" s="1" t="str">
        <f>"UC_CountryLev_RE_Steps-"&amp;'Grid ext bounds'!A139</f>
        <v>UC_CountryLev_RE_Steps-SLV</v>
      </c>
      <c r="C139" s="1" t="s">
        <v>335</v>
      </c>
      <c r="D139" s="1" t="str">
        <f>"*"&amp;'Grid ext bounds'!A139&amp;"*,-*BySt*"</f>
        <v>*SLV*,-*BySt*</v>
      </c>
      <c r="E139" s="1">
        <v>1</v>
      </c>
      <c r="F139" s="1">
        <v>3</v>
      </c>
      <c r="G139" s="1">
        <v>0</v>
      </c>
      <c r="J139" s="1" t="str">
        <f t="shared" si="3"/>
        <v>UC_CountryLev_RE_Steps-SLV</v>
      </c>
      <c r="K139" s="1" t="str">
        <f>LEFT('Grid ext bounds'!E139,14)&amp;"*"</f>
        <v>NatGrdExt_SLV_*</v>
      </c>
      <c r="L139" s="1">
        <v>-1</v>
      </c>
      <c r="M139" s="1" t="str">
        <f>"Grid expansion penalties for solar/wind generation - "&amp;'Grid ext bounds'!B139</f>
        <v>Grid expansion penalties for solar/wind generation - El Salvador</v>
      </c>
    </row>
    <row r="140" spans="2:13">
      <c r="B140" s="1" t="str">
        <f>"UC_CountryLev_RE_Steps-"&amp;'Grid ext bounds'!A140</f>
        <v>UC_CountryLev_RE_Steps-SOM</v>
      </c>
      <c r="C140" s="1" t="s">
        <v>335</v>
      </c>
      <c r="D140" s="1" t="str">
        <f>"*"&amp;'Grid ext bounds'!A140&amp;"*,-*BySt*"</f>
        <v>*SOM*,-*BySt*</v>
      </c>
      <c r="E140" s="1">
        <v>1</v>
      </c>
      <c r="F140" s="1">
        <v>3</v>
      </c>
      <c r="G140" s="1">
        <v>0</v>
      </c>
      <c r="J140" s="1" t="str">
        <f t="shared" si="3"/>
        <v>UC_CountryLev_RE_Steps-SOM</v>
      </c>
      <c r="K140" s="1" t="str">
        <f>LEFT('Grid ext bounds'!E140,14)&amp;"*"</f>
        <v>NatGrdExt_SOM_*</v>
      </c>
      <c r="L140" s="1">
        <v>-1</v>
      </c>
      <c r="M140" s="1" t="str">
        <f>"Grid expansion penalties for solar/wind generation - "&amp;'Grid ext bounds'!B140</f>
        <v>Grid expansion penalties for solar/wind generation - Somalia</v>
      </c>
    </row>
    <row r="141" spans="2:13">
      <c r="B141" s="1" t="str">
        <f>"UC_CountryLev_RE_Steps-"&amp;'Grid ext bounds'!A141</f>
        <v>UC_CountryLev_RE_Steps-SRB</v>
      </c>
      <c r="C141" s="1" t="s">
        <v>335</v>
      </c>
      <c r="D141" s="1" t="str">
        <f>"*"&amp;'Grid ext bounds'!A141&amp;"*,-*BySt*"</f>
        <v>*SRB*,-*BySt*</v>
      </c>
      <c r="E141" s="1">
        <v>1</v>
      </c>
      <c r="F141" s="1">
        <v>3</v>
      </c>
      <c r="G141" s="1">
        <v>0</v>
      </c>
      <c r="J141" s="1" t="str">
        <f t="shared" si="3"/>
        <v>UC_CountryLev_RE_Steps-SRB</v>
      </c>
      <c r="K141" s="1" t="str">
        <f>LEFT('Grid ext bounds'!E141,14)&amp;"*"</f>
        <v>NatGrdExt_SRB_*</v>
      </c>
      <c r="L141" s="1">
        <v>-1</v>
      </c>
      <c r="M141" s="1" t="str">
        <f>"Grid expansion penalties for solar/wind generation - "&amp;'Grid ext bounds'!B141</f>
        <v>Grid expansion penalties for solar/wind generation - Serbia</v>
      </c>
    </row>
    <row r="142" spans="2:13">
      <c r="B142" s="1" t="str">
        <f>"UC_CountryLev_RE_Steps-"&amp;'Grid ext bounds'!A142</f>
        <v>UC_CountryLev_RE_Steps-SSD</v>
      </c>
      <c r="C142" s="1" t="s">
        <v>335</v>
      </c>
      <c r="D142" s="1" t="str">
        <f>"*"&amp;'Grid ext bounds'!A142&amp;"*,-*BySt*"</f>
        <v>*SSD*,-*BySt*</v>
      </c>
      <c r="E142" s="1">
        <v>1</v>
      </c>
      <c r="F142" s="1">
        <v>3</v>
      </c>
      <c r="G142" s="1">
        <v>0</v>
      </c>
      <c r="J142" s="1" t="str">
        <f t="shared" si="3"/>
        <v>UC_CountryLev_RE_Steps-SSD</v>
      </c>
      <c r="K142" s="1" t="str">
        <f>LEFT('Grid ext bounds'!E142,14)&amp;"*"</f>
        <v>NatGrdExt_SSD_*</v>
      </c>
      <c r="L142" s="1">
        <v>-1</v>
      </c>
      <c r="M142" s="1" t="str">
        <f>"Grid expansion penalties for solar/wind generation - "&amp;'Grid ext bounds'!B142</f>
        <v>Grid expansion penalties for solar/wind generation - South Sudan</v>
      </c>
    </row>
    <row r="143" spans="2:13">
      <c r="B143" s="1" t="str">
        <f>"UC_CountryLev_RE_Steps-"&amp;'Grid ext bounds'!A143</f>
        <v>UC_CountryLev_RE_Steps-SUR</v>
      </c>
      <c r="C143" s="1" t="s">
        <v>335</v>
      </c>
      <c r="D143" s="1" t="str">
        <f>"*"&amp;'Grid ext bounds'!A143&amp;"*,-*BySt*"</f>
        <v>*SUR*,-*BySt*</v>
      </c>
      <c r="E143" s="1">
        <v>1</v>
      </c>
      <c r="F143" s="1">
        <v>3</v>
      </c>
      <c r="G143" s="1">
        <v>0</v>
      </c>
      <c r="J143" s="1" t="str">
        <f t="shared" si="3"/>
        <v>UC_CountryLev_RE_Steps-SUR</v>
      </c>
      <c r="K143" s="1" t="str">
        <f>LEFT('Grid ext bounds'!E143,14)&amp;"*"</f>
        <v>NatGrdExt_SUR_*</v>
      </c>
      <c r="L143" s="1">
        <v>-1</v>
      </c>
      <c r="M143" s="1" t="str">
        <f>"Grid expansion penalties for solar/wind generation - "&amp;'Grid ext bounds'!B143</f>
        <v>Grid expansion penalties for solar/wind generation - Suriname</v>
      </c>
    </row>
    <row r="144" spans="2:13">
      <c r="B144" s="1" t="str">
        <f>"UC_CountryLev_RE_Steps-"&amp;'Grid ext bounds'!A144</f>
        <v>UC_CountryLev_RE_Steps-SVK</v>
      </c>
      <c r="C144" s="1" t="s">
        <v>335</v>
      </c>
      <c r="D144" s="1" t="str">
        <f>"*"&amp;'Grid ext bounds'!A144&amp;"*,-*BySt*"</f>
        <v>*SVK*,-*BySt*</v>
      </c>
      <c r="E144" s="1">
        <v>1</v>
      </c>
      <c r="F144" s="1">
        <v>3</v>
      </c>
      <c r="G144" s="1">
        <v>0</v>
      </c>
      <c r="J144" s="1" t="str">
        <f t="shared" ref="J144:J171" si="4">B144</f>
        <v>UC_CountryLev_RE_Steps-SVK</v>
      </c>
      <c r="K144" s="1" t="str">
        <f>LEFT('Grid ext bounds'!E144,14)&amp;"*"</f>
        <v>NatGrdExt_SVK_*</v>
      </c>
      <c r="L144" s="1">
        <v>-1</v>
      </c>
      <c r="M144" s="1" t="str">
        <f>"Grid expansion penalties for solar/wind generation - "&amp;'Grid ext bounds'!B144</f>
        <v>Grid expansion penalties for solar/wind generation - Slovak Republic</v>
      </c>
    </row>
    <row r="145" spans="2:13">
      <c r="B145" s="1" t="str">
        <f>"UC_CountryLev_RE_Steps-"&amp;'Grid ext bounds'!A145</f>
        <v>UC_CountryLev_RE_Steps-SVN</v>
      </c>
      <c r="C145" s="1" t="s">
        <v>335</v>
      </c>
      <c r="D145" s="1" t="str">
        <f>"*"&amp;'Grid ext bounds'!A145&amp;"*,-*BySt*"</f>
        <v>*SVN*,-*BySt*</v>
      </c>
      <c r="E145" s="1">
        <v>1</v>
      </c>
      <c r="F145" s="1">
        <v>3</v>
      </c>
      <c r="G145" s="1">
        <v>0</v>
      </c>
      <c r="J145" s="1" t="str">
        <f t="shared" si="4"/>
        <v>UC_CountryLev_RE_Steps-SVN</v>
      </c>
      <c r="K145" s="1" t="str">
        <f>LEFT('Grid ext bounds'!E145,14)&amp;"*"</f>
        <v>NatGrdExt_SVN_*</v>
      </c>
      <c r="L145" s="1">
        <v>-1</v>
      </c>
      <c r="M145" s="1" t="str">
        <f>"Grid expansion penalties for solar/wind generation - "&amp;'Grid ext bounds'!B145</f>
        <v>Grid expansion penalties for solar/wind generation - Slovenia</v>
      </c>
    </row>
    <row r="146" spans="2:13">
      <c r="B146" s="1" t="str">
        <f>"UC_CountryLev_RE_Steps-"&amp;'Grid ext bounds'!A146</f>
        <v>UC_CountryLev_RE_Steps-SWE</v>
      </c>
      <c r="C146" s="1" t="s">
        <v>335</v>
      </c>
      <c r="D146" s="1" t="str">
        <f>"*"&amp;'Grid ext bounds'!A146&amp;"*,-*BySt*"</f>
        <v>*SWE*,-*BySt*</v>
      </c>
      <c r="E146" s="1">
        <v>1</v>
      </c>
      <c r="F146" s="1">
        <v>3</v>
      </c>
      <c r="G146" s="1">
        <v>0</v>
      </c>
      <c r="J146" s="1" t="str">
        <f t="shared" si="4"/>
        <v>UC_CountryLev_RE_Steps-SWE</v>
      </c>
      <c r="K146" s="1" t="str">
        <f>LEFT('Grid ext bounds'!E146,14)&amp;"*"</f>
        <v>NatGrdExt_SWE_*</v>
      </c>
      <c r="L146" s="1">
        <v>-1</v>
      </c>
      <c r="M146" s="1" t="str">
        <f>"Grid expansion penalties for solar/wind generation - "&amp;'Grid ext bounds'!B146</f>
        <v>Grid expansion penalties for solar/wind generation - Sweden</v>
      </c>
    </row>
    <row r="147" spans="2:13">
      <c r="B147" s="1" t="str">
        <f>"UC_CountryLev_RE_Steps-"&amp;'Grid ext bounds'!A147</f>
        <v>UC_CountryLev_RE_Steps-SWZ</v>
      </c>
      <c r="C147" s="1" t="s">
        <v>335</v>
      </c>
      <c r="D147" s="1" t="str">
        <f>"*"&amp;'Grid ext bounds'!A147&amp;"*,-*BySt*"</f>
        <v>*SWZ*,-*BySt*</v>
      </c>
      <c r="E147" s="1">
        <v>1</v>
      </c>
      <c r="F147" s="1">
        <v>3</v>
      </c>
      <c r="G147" s="1">
        <v>0</v>
      </c>
      <c r="J147" s="1" t="str">
        <f t="shared" si="4"/>
        <v>UC_CountryLev_RE_Steps-SWZ</v>
      </c>
      <c r="K147" s="1" t="str">
        <f>LEFT('Grid ext bounds'!E147,14)&amp;"*"</f>
        <v>NatGrdExt_SWZ_*</v>
      </c>
      <c r="L147" s="1">
        <v>-1</v>
      </c>
      <c r="M147" s="1" t="str">
        <f>"Grid expansion penalties for solar/wind generation - "&amp;'Grid ext bounds'!B147</f>
        <v>Grid expansion penalties for solar/wind generation - Swaziland</v>
      </c>
    </row>
    <row r="148" spans="2:13">
      <c r="B148" s="1" t="str">
        <f>"UC_CountryLev_RE_Steps-"&amp;'Grid ext bounds'!A148</f>
        <v>UC_CountryLev_RE_Steps-SYR</v>
      </c>
      <c r="C148" s="1" t="s">
        <v>335</v>
      </c>
      <c r="D148" s="1" t="str">
        <f>"*"&amp;'Grid ext bounds'!A148&amp;"*,-*BySt*"</f>
        <v>*SYR*,-*BySt*</v>
      </c>
      <c r="E148" s="1">
        <v>1</v>
      </c>
      <c r="F148" s="1">
        <v>3</v>
      </c>
      <c r="G148" s="1">
        <v>0</v>
      </c>
      <c r="J148" s="1" t="str">
        <f t="shared" si="4"/>
        <v>UC_CountryLev_RE_Steps-SYR</v>
      </c>
      <c r="K148" s="1" t="str">
        <f>LEFT('Grid ext bounds'!E148,14)&amp;"*"</f>
        <v>NatGrdExt_SYR_*</v>
      </c>
      <c r="L148" s="1">
        <v>-1</v>
      </c>
      <c r="M148" s="1" t="str">
        <f>"Grid expansion penalties for solar/wind generation - "&amp;'Grid ext bounds'!B148</f>
        <v>Grid expansion penalties for solar/wind generation - Syrian Arab Republic</v>
      </c>
    </row>
    <row r="149" spans="2:13">
      <c r="B149" s="1" t="str">
        <f>"UC_CountryLev_RE_Steps-"&amp;'Grid ext bounds'!A149</f>
        <v>UC_CountryLev_RE_Steps-TCD</v>
      </c>
      <c r="C149" s="1" t="s">
        <v>335</v>
      </c>
      <c r="D149" s="1" t="str">
        <f>"*"&amp;'Grid ext bounds'!A149&amp;"*,-*BySt*"</f>
        <v>*TCD*,-*BySt*</v>
      </c>
      <c r="E149" s="1">
        <v>1</v>
      </c>
      <c r="F149" s="1">
        <v>3</v>
      </c>
      <c r="G149" s="1">
        <v>0</v>
      </c>
      <c r="J149" s="1" t="str">
        <f t="shared" si="4"/>
        <v>UC_CountryLev_RE_Steps-TCD</v>
      </c>
      <c r="K149" s="1" t="str">
        <f>LEFT('Grid ext bounds'!E149,14)&amp;"*"</f>
        <v>NatGrdExt_TCD_*</v>
      </c>
      <c r="L149" s="1">
        <v>-1</v>
      </c>
      <c r="M149" s="1" t="str">
        <f>"Grid expansion penalties for solar/wind generation - "&amp;'Grid ext bounds'!B149</f>
        <v>Grid expansion penalties for solar/wind generation - Chad</v>
      </c>
    </row>
    <row r="150" spans="2:13">
      <c r="B150" s="1" t="str">
        <f>"UC_CountryLev_RE_Steps-"&amp;'Grid ext bounds'!A150</f>
        <v>UC_CountryLev_RE_Steps-TGO</v>
      </c>
      <c r="C150" s="1" t="s">
        <v>335</v>
      </c>
      <c r="D150" s="1" t="str">
        <f>"*"&amp;'Grid ext bounds'!A150&amp;"*,-*BySt*"</f>
        <v>*TGO*,-*BySt*</v>
      </c>
      <c r="E150" s="1">
        <v>1</v>
      </c>
      <c r="F150" s="1">
        <v>3</v>
      </c>
      <c r="G150" s="1">
        <v>0</v>
      </c>
      <c r="J150" s="1" t="str">
        <f t="shared" si="4"/>
        <v>UC_CountryLev_RE_Steps-TGO</v>
      </c>
      <c r="K150" s="1" t="str">
        <f>LEFT('Grid ext bounds'!E150,14)&amp;"*"</f>
        <v>NatGrdExt_TGO_*</v>
      </c>
      <c r="L150" s="1">
        <v>-1</v>
      </c>
      <c r="M150" s="1" t="str">
        <f>"Grid expansion penalties for solar/wind generation - "&amp;'Grid ext bounds'!B150</f>
        <v>Grid expansion penalties for solar/wind generation - Togo</v>
      </c>
    </row>
    <row r="151" spans="2:13">
      <c r="B151" s="1" t="str">
        <f>"UC_CountryLev_RE_Steps-"&amp;'Grid ext bounds'!A151</f>
        <v>UC_CountryLev_RE_Steps-THA</v>
      </c>
      <c r="C151" s="1" t="s">
        <v>335</v>
      </c>
      <c r="D151" s="1" t="str">
        <f>"*"&amp;'Grid ext bounds'!A151&amp;"*,-*BySt*"</f>
        <v>*THA*,-*BySt*</v>
      </c>
      <c r="E151" s="1">
        <v>1</v>
      </c>
      <c r="F151" s="1">
        <v>3</v>
      </c>
      <c r="G151" s="1">
        <v>0</v>
      </c>
      <c r="J151" s="1" t="str">
        <f t="shared" si="4"/>
        <v>UC_CountryLev_RE_Steps-THA</v>
      </c>
      <c r="K151" s="1" t="str">
        <f>LEFT('Grid ext bounds'!E151,14)&amp;"*"</f>
        <v>NatGrdExt_THA_*</v>
      </c>
      <c r="L151" s="1">
        <v>-1</v>
      </c>
      <c r="M151" s="1" t="str">
        <f>"Grid expansion penalties for solar/wind generation - "&amp;'Grid ext bounds'!B151</f>
        <v>Grid expansion penalties for solar/wind generation - Thailand</v>
      </c>
    </row>
    <row r="152" spans="2:13">
      <c r="B152" s="1" t="str">
        <f>"UC_CountryLev_RE_Steps-"&amp;'Grid ext bounds'!A152</f>
        <v>UC_CountryLev_RE_Steps-TJK</v>
      </c>
      <c r="C152" s="1" t="s">
        <v>335</v>
      </c>
      <c r="D152" s="1" t="str">
        <f>"*"&amp;'Grid ext bounds'!A152&amp;"*,-*BySt*"</f>
        <v>*TJK*,-*BySt*</v>
      </c>
      <c r="E152" s="1">
        <v>1</v>
      </c>
      <c r="F152" s="1">
        <v>3</v>
      </c>
      <c r="G152" s="1">
        <v>0</v>
      </c>
      <c r="J152" s="1" t="str">
        <f t="shared" si="4"/>
        <v>UC_CountryLev_RE_Steps-TJK</v>
      </c>
      <c r="K152" s="1" t="str">
        <f>LEFT('Grid ext bounds'!E152,14)&amp;"*"</f>
        <v>NatGrdExt_TJK_*</v>
      </c>
      <c r="L152" s="1">
        <v>-1</v>
      </c>
      <c r="M152" s="1" t="str">
        <f>"Grid expansion penalties for solar/wind generation - "&amp;'Grid ext bounds'!B152</f>
        <v>Grid expansion penalties for solar/wind generation - Tajikistan</v>
      </c>
    </row>
    <row r="153" spans="2:13">
      <c r="B153" s="1" t="str">
        <f>"UC_CountryLev_RE_Steps-"&amp;'Grid ext bounds'!A153</f>
        <v>UC_CountryLev_RE_Steps-TKM</v>
      </c>
      <c r="C153" s="1" t="s">
        <v>335</v>
      </c>
      <c r="D153" s="1" t="str">
        <f>"*"&amp;'Grid ext bounds'!A153&amp;"*,-*BySt*"</f>
        <v>*TKM*,-*BySt*</v>
      </c>
      <c r="E153" s="1">
        <v>1</v>
      </c>
      <c r="F153" s="1">
        <v>3</v>
      </c>
      <c r="G153" s="1">
        <v>0</v>
      </c>
      <c r="J153" s="1" t="str">
        <f t="shared" si="4"/>
        <v>UC_CountryLev_RE_Steps-TKM</v>
      </c>
      <c r="K153" s="1" t="str">
        <f>LEFT('Grid ext bounds'!E153,14)&amp;"*"</f>
        <v>NatGrdExt_TKM_*</v>
      </c>
      <c r="L153" s="1">
        <v>-1</v>
      </c>
      <c r="M153" s="1" t="str">
        <f>"Grid expansion penalties for solar/wind generation - "&amp;'Grid ext bounds'!B153</f>
        <v>Grid expansion penalties for solar/wind generation - Turkmenistan</v>
      </c>
    </row>
    <row r="154" spans="2:13">
      <c r="B154" s="1" t="str">
        <f>"UC_CountryLev_RE_Steps-"&amp;'Grid ext bounds'!A154</f>
        <v>UC_CountryLev_RE_Steps-TLS</v>
      </c>
      <c r="C154" s="1" t="s">
        <v>335</v>
      </c>
      <c r="D154" s="1" t="str">
        <f>"*"&amp;'Grid ext bounds'!A154&amp;"*,-*BySt*"</f>
        <v>*TLS*,-*BySt*</v>
      </c>
      <c r="E154" s="1">
        <v>1</v>
      </c>
      <c r="F154" s="1">
        <v>3</v>
      </c>
      <c r="G154" s="1">
        <v>0</v>
      </c>
      <c r="J154" s="1" t="str">
        <f t="shared" si="4"/>
        <v>UC_CountryLev_RE_Steps-TLS</v>
      </c>
      <c r="K154" s="1" t="str">
        <f>LEFT('Grid ext bounds'!E154,14)&amp;"*"</f>
        <v>NatGrdExt_TLS_*</v>
      </c>
      <c r="L154" s="1">
        <v>-1</v>
      </c>
      <c r="M154" s="1" t="str">
        <f>"Grid expansion penalties for solar/wind generation - "&amp;'Grid ext bounds'!B154</f>
        <v>Grid expansion penalties for solar/wind generation - Timor-Leste</v>
      </c>
    </row>
    <row r="155" spans="2:13">
      <c r="B155" s="1" t="str">
        <f>"UC_CountryLev_RE_Steps-"&amp;'Grid ext bounds'!A155</f>
        <v>UC_CountryLev_RE_Steps-TON</v>
      </c>
      <c r="C155" s="1" t="s">
        <v>335</v>
      </c>
      <c r="D155" s="1" t="str">
        <f>"*"&amp;'Grid ext bounds'!A155&amp;"*,-*BySt*"</f>
        <v>*TON*,-*BySt*</v>
      </c>
      <c r="E155" s="1">
        <v>1</v>
      </c>
      <c r="F155" s="1">
        <v>3</v>
      </c>
      <c r="G155" s="1">
        <v>0</v>
      </c>
      <c r="J155" s="1" t="str">
        <f t="shared" si="4"/>
        <v>UC_CountryLev_RE_Steps-TON</v>
      </c>
      <c r="K155" s="1" t="str">
        <f>LEFT('Grid ext bounds'!E155,14)&amp;"*"</f>
        <v>NatGrdExt_TON_*</v>
      </c>
      <c r="L155" s="1">
        <v>-1</v>
      </c>
      <c r="M155" s="1" t="str">
        <f>"Grid expansion penalties for solar/wind generation - "&amp;'Grid ext bounds'!B155</f>
        <v>Grid expansion penalties for solar/wind generation - Tonga</v>
      </c>
    </row>
    <row r="156" spans="2:13">
      <c r="B156" s="1" t="str">
        <f>"UC_CountryLev_RE_Steps-"&amp;'Grid ext bounds'!A156</f>
        <v>UC_CountryLev_RE_Steps-TTO</v>
      </c>
      <c r="C156" s="1" t="s">
        <v>335</v>
      </c>
      <c r="D156" s="1" t="str">
        <f>"*"&amp;'Grid ext bounds'!A156&amp;"*,-*BySt*"</f>
        <v>*TTO*,-*BySt*</v>
      </c>
      <c r="E156" s="1">
        <v>1</v>
      </c>
      <c r="F156" s="1">
        <v>3</v>
      </c>
      <c r="G156" s="1">
        <v>0</v>
      </c>
      <c r="J156" s="1" t="str">
        <f t="shared" si="4"/>
        <v>UC_CountryLev_RE_Steps-TTO</v>
      </c>
      <c r="K156" s="1" t="str">
        <f>LEFT('Grid ext bounds'!E156,14)&amp;"*"</f>
        <v>NatGrdExt_TTO_*</v>
      </c>
      <c r="L156" s="1">
        <v>-1</v>
      </c>
      <c r="M156" s="1" t="str">
        <f>"Grid expansion penalties for solar/wind generation - "&amp;'Grid ext bounds'!B156</f>
        <v>Grid expansion penalties for solar/wind generation - Trinidad and Tobago</v>
      </c>
    </row>
    <row r="157" spans="2:13">
      <c r="B157" s="1" t="str">
        <f>"UC_CountryLev_RE_Steps-"&amp;'Grid ext bounds'!A157</f>
        <v>UC_CountryLev_RE_Steps-TUN</v>
      </c>
      <c r="C157" s="1" t="s">
        <v>335</v>
      </c>
      <c r="D157" s="1" t="str">
        <f>"*"&amp;'Grid ext bounds'!A157&amp;"*,-*BySt*"</f>
        <v>*TUN*,-*BySt*</v>
      </c>
      <c r="E157" s="1">
        <v>1</v>
      </c>
      <c r="F157" s="1">
        <v>3</v>
      </c>
      <c r="G157" s="1">
        <v>0</v>
      </c>
      <c r="J157" s="1" t="str">
        <f t="shared" si="4"/>
        <v>UC_CountryLev_RE_Steps-TUN</v>
      </c>
      <c r="K157" s="1" t="str">
        <f>LEFT('Grid ext bounds'!E157,14)&amp;"*"</f>
        <v>NatGrdExt_TUN_*</v>
      </c>
      <c r="L157" s="1">
        <v>-1</v>
      </c>
      <c r="M157" s="1" t="str">
        <f>"Grid expansion penalties for solar/wind generation - "&amp;'Grid ext bounds'!B157</f>
        <v>Grid expansion penalties for solar/wind generation - Tunisia</v>
      </c>
    </row>
    <row r="158" spans="2:13">
      <c r="B158" s="1" t="str">
        <f>"UC_CountryLev_RE_Steps-"&amp;'Grid ext bounds'!A158</f>
        <v>UC_CountryLev_RE_Steps-TUR</v>
      </c>
      <c r="C158" s="1" t="s">
        <v>335</v>
      </c>
      <c r="D158" s="1" t="str">
        <f>"*"&amp;'Grid ext bounds'!A158&amp;"*,-*BySt*"</f>
        <v>*TUR*,-*BySt*</v>
      </c>
      <c r="E158" s="1">
        <v>1</v>
      </c>
      <c r="F158" s="1">
        <v>3</v>
      </c>
      <c r="G158" s="1">
        <v>0</v>
      </c>
      <c r="J158" s="1" t="str">
        <f t="shared" si="4"/>
        <v>UC_CountryLev_RE_Steps-TUR</v>
      </c>
      <c r="K158" s="1" t="str">
        <f>LEFT('Grid ext bounds'!E158,14)&amp;"*"</f>
        <v>NatGrdExt_TUR_*</v>
      </c>
      <c r="L158" s="1">
        <v>-1</v>
      </c>
      <c r="M158" s="1" t="str">
        <f>"Grid expansion penalties for solar/wind generation - "&amp;'Grid ext bounds'!B158</f>
        <v>Grid expansion penalties for solar/wind generation - Turkey</v>
      </c>
    </row>
    <row r="159" spans="2:13">
      <c r="B159" s="1" t="str">
        <f>"UC_CountryLev_RE_Steps-"&amp;'Grid ext bounds'!A159</f>
        <v>UC_CountryLev_RE_Steps-TWN</v>
      </c>
      <c r="C159" s="1" t="s">
        <v>335</v>
      </c>
      <c r="D159" s="1" t="str">
        <f>"*"&amp;'Grid ext bounds'!A159&amp;"*,-*BySt*"</f>
        <v>*TWN*,-*BySt*</v>
      </c>
      <c r="E159" s="1">
        <v>1</v>
      </c>
      <c r="F159" s="1">
        <v>3</v>
      </c>
      <c r="G159" s="1">
        <v>0</v>
      </c>
      <c r="J159" s="1" t="str">
        <f t="shared" si="4"/>
        <v>UC_CountryLev_RE_Steps-TWN</v>
      </c>
      <c r="K159" s="1" t="str">
        <f>LEFT('Grid ext bounds'!E159,14)&amp;"*"</f>
        <v>NatGrdExt_TWN_*</v>
      </c>
      <c r="L159" s="1">
        <v>-1</v>
      </c>
      <c r="M159" s="1" t="str">
        <f>"Grid expansion penalties for solar/wind generation - "&amp;'Grid ext bounds'!B159</f>
        <v>Grid expansion penalties for solar/wind generation - Taiwan</v>
      </c>
    </row>
    <row r="160" spans="2:13">
      <c r="B160" s="1" t="str">
        <f>"UC_CountryLev_RE_Steps-"&amp;'Grid ext bounds'!A160</f>
        <v>UC_CountryLev_RE_Steps-TZA</v>
      </c>
      <c r="C160" s="1" t="s">
        <v>335</v>
      </c>
      <c r="D160" s="1" t="str">
        <f>"*"&amp;'Grid ext bounds'!A160&amp;"*,-*BySt*"</f>
        <v>*TZA*,-*BySt*</v>
      </c>
      <c r="E160" s="1">
        <v>1</v>
      </c>
      <c r="F160" s="1">
        <v>3</v>
      </c>
      <c r="G160" s="1">
        <v>0</v>
      </c>
      <c r="J160" s="1" t="str">
        <f t="shared" si="4"/>
        <v>UC_CountryLev_RE_Steps-TZA</v>
      </c>
      <c r="K160" s="1" t="str">
        <f>LEFT('Grid ext bounds'!E160,14)&amp;"*"</f>
        <v>NatGrdExt_TZA_*</v>
      </c>
      <c r="L160" s="1">
        <v>-1</v>
      </c>
      <c r="M160" s="1" t="str">
        <f>"Grid expansion penalties for solar/wind generation - "&amp;'Grid ext bounds'!B160</f>
        <v>Grid expansion penalties for solar/wind generation - Tanzania</v>
      </c>
    </row>
    <row r="161" spans="2:13">
      <c r="B161" s="1" t="str">
        <f>"UC_CountryLev_RE_Steps-"&amp;'Grid ext bounds'!A161</f>
        <v>UC_CountryLev_RE_Steps-UGA</v>
      </c>
      <c r="C161" s="1" t="s">
        <v>335</v>
      </c>
      <c r="D161" s="1" t="str">
        <f>"*"&amp;'Grid ext bounds'!A161&amp;"*,-*BySt*"</f>
        <v>*UGA*,-*BySt*</v>
      </c>
      <c r="E161" s="1">
        <v>1</v>
      </c>
      <c r="F161" s="1">
        <v>3</v>
      </c>
      <c r="G161" s="1">
        <v>0</v>
      </c>
      <c r="J161" s="1" t="str">
        <f t="shared" si="4"/>
        <v>UC_CountryLev_RE_Steps-UGA</v>
      </c>
      <c r="K161" s="1" t="str">
        <f>LEFT('Grid ext bounds'!E161,14)&amp;"*"</f>
        <v>NatGrdExt_UGA_*</v>
      </c>
      <c r="L161" s="1">
        <v>-1</v>
      </c>
      <c r="M161" s="1" t="str">
        <f>"Grid expansion penalties for solar/wind generation - "&amp;'Grid ext bounds'!B161</f>
        <v>Grid expansion penalties for solar/wind generation - Uganda</v>
      </c>
    </row>
    <row r="162" spans="2:13">
      <c r="B162" s="1" t="str">
        <f>"UC_CountryLev_RE_Steps-"&amp;'Grid ext bounds'!A162</f>
        <v>UC_CountryLev_RE_Steps-UKR</v>
      </c>
      <c r="C162" s="1" t="s">
        <v>335</v>
      </c>
      <c r="D162" s="1" t="str">
        <f>"*"&amp;'Grid ext bounds'!A162&amp;"*,-*BySt*"</f>
        <v>*UKR*,-*BySt*</v>
      </c>
      <c r="E162" s="1">
        <v>1</v>
      </c>
      <c r="F162" s="1">
        <v>3</v>
      </c>
      <c r="G162" s="1">
        <v>0</v>
      </c>
      <c r="J162" s="1" t="str">
        <f t="shared" si="4"/>
        <v>UC_CountryLev_RE_Steps-UKR</v>
      </c>
      <c r="K162" s="1" t="str">
        <f>LEFT('Grid ext bounds'!E162,14)&amp;"*"</f>
        <v>NatGrdExt_UKR_*</v>
      </c>
      <c r="L162" s="1">
        <v>-1</v>
      </c>
      <c r="M162" s="1" t="str">
        <f>"Grid expansion penalties for solar/wind generation - "&amp;'Grid ext bounds'!B162</f>
        <v>Grid expansion penalties for solar/wind generation - Ukraine</v>
      </c>
    </row>
    <row r="163" spans="2:13">
      <c r="B163" s="1" t="str">
        <f>"UC_CountryLev_RE_Steps-"&amp;'Grid ext bounds'!A163</f>
        <v>UC_CountryLev_RE_Steps-URY</v>
      </c>
      <c r="C163" s="1" t="s">
        <v>335</v>
      </c>
      <c r="D163" s="1" t="str">
        <f>"*"&amp;'Grid ext bounds'!A163&amp;"*,-*BySt*"</f>
        <v>*URY*,-*BySt*</v>
      </c>
      <c r="E163" s="1">
        <v>1</v>
      </c>
      <c r="F163" s="1">
        <v>3</v>
      </c>
      <c r="G163" s="1">
        <v>0</v>
      </c>
      <c r="J163" s="1" t="str">
        <f t="shared" si="4"/>
        <v>UC_CountryLev_RE_Steps-URY</v>
      </c>
      <c r="K163" s="1" t="str">
        <f>LEFT('Grid ext bounds'!E163,14)&amp;"*"</f>
        <v>NatGrdExt_URY_*</v>
      </c>
      <c r="L163" s="1">
        <v>-1</v>
      </c>
      <c r="M163" s="1" t="str">
        <f>"Grid expansion penalties for solar/wind generation - "&amp;'Grid ext bounds'!B163</f>
        <v>Grid expansion penalties for solar/wind generation - Uruguay</v>
      </c>
    </row>
    <row r="164" spans="2:13">
      <c r="B164" s="1" t="str">
        <f>"UC_CountryLev_RE_Steps-"&amp;'Grid ext bounds'!A164</f>
        <v>UC_CountryLev_RE_Steps-USA</v>
      </c>
      <c r="C164" s="1" t="s">
        <v>335</v>
      </c>
      <c r="D164" s="1" t="str">
        <f>"*"&amp;'Grid ext bounds'!A164&amp;"*,-*BySt*"</f>
        <v>*USA*,-*BySt*</v>
      </c>
      <c r="E164" s="1">
        <v>1</v>
      </c>
      <c r="F164" s="1">
        <v>3</v>
      </c>
      <c r="G164" s="1">
        <v>0</v>
      </c>
      <c r="J164" s="1" t="str">
        <f t="shared" si="4"/>
        <v>UC_CountryLev_RE_Steps-USA</v>
      </c>
      <c r="K164" s="1" t="str">
        <f>LEFT('Grid ext bounds'!E164,14)&amp;"*"</f>
        <v>NatGrdExt_USA_*</v>
      </c>
      <c r="L164" s="1">
        <v>-1</v>
      </c>
      <c r="M164" s="1" t="str">
        <f>"Grid expansion penalties for solar/wind generation - "&amp;'Grid ext bounds'!B164</f>
        <v>Grid expansion penalties for solar/wind generation - United States</v>
      </c>
    </row>
    <row r="165" spans="2:13">
      <c r="B165" s="1" t="str">
        <f>"UC_CountryLev_RE_Steps-"&amp;'Grid ext bounds'!A165</f>
        <v>UC_CountryLev_RE_Steps-UZB</v>
      </c>
      <c r="C165" s="1" t="s">
        <v>335</v>
      </c>
      <c r="D165" s="1" t="str">
        <f>"*"&amp;'Grid ext bounds'!A165&amp;"*,-*BySt*"</f>
        <v>*UZB*,-*BySt*</v>
      </c>
      <c r="E165" s="1">
        <v>1</v>
      </c>
      <c r="F165" s="1">
        <v>3</v>
      </c>
      <c r="G165" s="1">
        <v>0</v>
      </c>
      <c r="J165" s="1" t="str">
        <f t="shared" si="4"/>
        <v>UC_CountryLev_RE_Steps-UZB</v>
      </c>
      <c r="K165" s="1" t="str">
        <f>LEFT('Grid ext bounds'!E165,14)&amp;"*"</f>
        <v>NatGrdExt_UZB_*</v>
      </c>
      <c r="L165" s="1">
        <v>-1</v>
      </c>
      <c r="M165" s="1" t="str">
        <f>"Grid expansion penalties for solar/wind generation - "&amp;'Grid ext bounds'!B165</f>
        <v>Grid expansion penalties for solar/wind generation - Uzbekistan</v>
      </c>
    </row>
    <row r="166" spans="2:13">
      <c r="B166" s="1" t="str">
        <f>"UC_CountryLev_RE_Steps-"&amp;'Grid ext bounds'!A166</f>
        <v>UC_CountryLev_RE_Steps-VEN</v>
      </c>
      <c r="C166" s="1" t="s">
        <v>335</v>
      </c>
      <c r="D166" s="1" t="str">
        <f>"*"&amp;'Grid ext bounds'!A166&amp;"*,-*BySt*"</f>
        <v>*VEN*,-*BySt*</v>
      </c>
      <c r="E166" s="1">
        <v>1</v>
      </c>
      <c r="F166" s="1">
        <v>3</v>
      </c>
      <c r="G166" s="1">
        <v>0</v>
      </c>
      <c r="J166" s="1" t="str">
        <f t="shared" si="4"/>
        <v>UC_CountryLev_RE_Steps-VEN</v>
      </c>
      <c r="K166" s="1" t="str">
        <f>LEFT('Grid ext bounds'!E166,14)&amp;"*"</f>
        <v>NatGrdExt_VEN_*</v>
      </c>
      <c r="L166" s="1">
        <v>-1</v>
      </c>
      <c r="M166" s="1" t="str">
        <f>"Grid expansion penalties for solar/wind generation - "&amp;'Grid ext bounds'!B166</f>
        <v>Grid expansion penalties for solar/wind generation - Venezuela</v>
      </c>
    </row>
    <row r="167" spans="2:13">
      <c r="B167" s="1" t="str">
        <f>"UC_CountryLev_RE_Steps-"&amp;'Grid ext bounds'!A167</f>
        <v>UC_CountryLev_RE_Steps-VNM</v>
      </c>
      <c r="C167" s="1" t="s">
        <v>335</v>
      </c>
      <c r="D167" s="1" t="str">
        <f>"*"&amp;'Grid ext bounds'!A167&amp;"*,-*BySt*"</f>
        <v>*VNM*,-*BySt*</v>
      </c>
      <c r="E167" s="1">
        <v>1</v>
      </c>
      <c r="F167" s="1">
        <v>3</v>
      </c>
      <c r="G167" s="1">
        <v>0</v>
      </c>
      <c r="J167" s="1" t="str">
        <f t="shared" si="4"/>
        <v>UC_CountryLev_RE_Steps-VNM</v>
      </c>
      <c r="K167" s="1" t="str">
        <f>LEFT('Grid ext bounds'!E167,14)&amp;"*"</f>
        <v>NatGrdExt_VNM_*</v>
      </c>
      <c r="L167" s="1">
        <v>-1</v>
      </c>
      <c r="M167" s="1" t="str">
        <f>"Grid expansion penalties for solar/wind generation - "&amp;'Grid ext bounds'!B167</f>
        <v>Grid expansion penalties for solar/wind generation - Vietnam</v>
      </c>
    </row>
    <row r="168" spans="2:13">
      <c r="B168" s="1" t="str">
        <f>"UC_CountryLev_RE_Steps-"&amp;'Grid ext bounds'!A168</f>
        <v>UC_CountryLev_RE_Steps-VUT</v>
      </c>
      <c r="C168" s="1" t="s">
        <v>335</v>
      </c>
      <c r="D168" s="1" t="str">
        <f>"*"&amp;'Grid ext bounds'!A168&amp;"*,-*BySt*"</f>
        <v>*VUT*,-*BySt*</v>
      </c>
      <c r="E168" s="1">
        <v>1</v>
      </c>
      <c r="F168" s="1">
        <v>3</v>
      </c>
      <c r="G168" s="1">
        <v>0</v>
      </c>
      <c r="J168" s="1" t="str">
        <f t="shared" si="4"/>
        <v>UC_CountryLev_RE_Steps-VUT</v>
      </c>
      <c r="K168" s="1" t="str">
        <f>LEFT('Grid ext bounds'!E168,14)&amp;"*"</f>
        <v>NatGrdExt_VUT_*</v>
      </c>
      <c r="L168" s="1">
        <v>-1</v>
      </c>
      <c r="M168" s="1" t="str">
        <f>"Grid expansion penalties for solar/wind generation - "&amp;'Grid ext bounds'!B168</f>
        <v>Grid expansion penalties for solar/wind generation - Vanuatu</v>
      </c>
    </row>
    <row r="169" spans="2:13">
      <c r="B169" s="1" t="str">
        <f>"UC_CountryLev_RE_Steps-"&amp;'Grid ext bounds'!A169</f>
        <v>UC_CountryLev_RE_Steps-YEM</v>
      </c>
      <c r="C169" s="1" t="s">
        <v>335</v>
      </c>
      <c r="D169" s="1" t="str">
        <f>"*"&amp;'Grid ext bounds'!A169&amp;"*,-*BySt*"</f>
        <v>*YEM*,-*BySt*</v>
      </c>
      <c r="E169" s="1">
        <v>1</v>
      </c>
      <c r="F169" s="1">
        <v>3</v>
      </c>
      <c r="G169" s="1">
        <v>0</v>
      </c>
      <c r="J169" s="1" t="str">
        <f t="shared" si="4"/>
        <v>UC_CountryLev_RE_Steps-YEM</v>
      </c>
      <c r="K169" s="1" t="str">
        <f>LEFT('Grid ext bounds'!E169,14)&amp;"*"</f>
        <v>NatGrdExt_YEM_*</v>
      </c>
      <c r="L169" s="1">
        <v>-1</v>
      </c>
      <c r="M169" s="1" t="str">
        <f>"Grid expansion penalties for solar/wind generation - "&amp;'Grid ext bounds'!B169</f>
        <v>Grid expansion penalties for solar/wind generation - Yemen</v>
      </c>
    </row>
    <row r="170" spans="2:13">
      <c r="B170" s="1" t="str">
        <f>"UC_CountryLev_RE_Steps-"&amp;'Grid ext bounds'!A170</f>
        <v>UC_CountryLev_RE_Steps-ZAF</v>
      </c>
      <c r="C170" s="1" t="s">
        <v>335</v>
      </c>
      <c r="D170" s="1" t="str">
        <f>"*"&amp;'Grid ext bounds'!A170&amp;"*,-*BySt*"</f>
        <v>*ZAF*,-*BySt*</v>
      </c>
      <c r="E170" s="1">
        <v>1</v>
      </c>
      <c r="F170" s="1">
        <v>3</v>
      </c>
      <c r="G170" s="1">
        <v>0</v>
      </c>
      <c r="J170" s="1" t="str">
        <f t="shared" si="4"/>
        <v>UC_CountryLev_RE_Steps-ZAF</v>
      </c>
      <c r="K170" s="1" t="str">
        <f>LEFT('Grid ext bounds'!E170,14)&amp;"*"</f>
        <v>NatGrdExt_ZAF_*</v>
      </c>
      <c r="L170" s="1">
        <v>-1</v>
      </c>
      <c r="M170" s="1" t="str">
        <f>"Grid expansion penalties for solar/wind generation - "&amp;'Grid ext bounds'!B170</f>
        <v>Grid expansion penalties for solar/wind generation - South Africa</v>
      </c>
    </row>
    <row r="171" spans="2:13">
      <c r="B171" s="1" t="str">
        <f>"UC_CountryLev_RE_Steps-"&amp;'Grid ext bounds'!A171</f>
        <v>UC_CountryLev_RE_Steps-ZMB</v>
      </c>
      <c r="C171" s="1" t="s">
        <v>335</v>
      </c>
      <c r="D171" s="1" t="str">
        <f>"*"&amp;'Grid ext bounds'!A171&amp;"*,-*BySt*"</f>
        <v>*ZMB*,-*BySt*</v>
      </c>
      <c r="E171" s="1">
        <v>1</v>
      </c>
      <c r="F171" s="1">
        <v>3</v>
      </c>
      <c r="G171" s="1">
        <v>0</v>
      </c>
      <c r="J171" s="1" t="str">
        <f t="shared" si="4"/>
        <v>UC_CountryLev_RE_Steps-ZMB</v>
      </c>
      <c r="K171" s="1" t="str">
        <f>LEFT('Grid ext bounds'!E171,14)&amp;"*"</f>
        <v>NatGrdExt_ZMB_*</v>
      </c>
      <c r="L171" s="1">
        <v>-1</v>
      </c>
      <c r="M171" s="1" t="str">
        <f>"Grid expansion penalties for solar/wind generation - "&amp;'Grid ext bounds'!B171</f>
        <v>Grid expansion penalties for solar/wind generation - Zambia</v>
      </c>
    </row>
    <row r="172" spans="2:13">
      <c r="B172" s="1" t="str">
        <f>"UC_CountryLev_RE_Steps-"&amp;'Grid ext bounds'!A172</f>
        <v>UC_CountryLev_RE_Steps-ZWE</v>
      </c>
      <c r="C172" s="1" t="s">
        <v>335</v>
      </c>
      <c r="D172" s="1" t="str">
        <f>"*"&amp;'Grid ext bounds'!A172&amp;"*,-*BySt*"</f>
        <v>*ZWE*,-*BySt*</v>
      </c>
      <c r="E172" s="1">
        <v>1</v>
      </c>
      <c r="F172" s="1">
        <v>3</v>
      </c>
      <c r="G172" s="1">
        <v>0</v>
      </c>
      <c r="J172" s="1" t="str">
        <f t="shared" ref="J172" si="5">B172</f>
        <v>UC_CountryLev_RE_Steps-ZWE</v>
      </c>
      <c r="K172" s="1" t="str">
        <f>LEFT('Grid ext bounds'!E172,14)&amp;"*"</f>
        <v>NatGrdExt_ZWE_*</v>
      </c>
      <c r="L172" s="1">
        <v>-1</v>
      </c>
      <c r="M172" s="1" t="str">
        <f>"Grid expansion penalties for solar/wind generation - "&amp;'Grid ext bounds'!B172</f>
        <v>Grid expansion penalties for solar/wind generation - Zimbabwe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609"/>
  <sheetViews>
    <sheetView zoomScale="64" zoomScaleNormal="64" topLeftCell="A61" workbookViewId="0">
      <selection activeCell="A1" sqref="A1"/>
    </sheetView>
  </sheetViews>
  <sheetFormatPr defaultColWidth="8.86363636363636" defaultRowHeight="14.5"/>
  <cols>
    <col min="1" max="2" width="15.8" customWidth="1"/>
    <col min="3" max="3" width="3" customWidth="1"/>
    <col min="5" max="5" width="24.5272727272727" customWidth="1"/>
    <col min="6" max="6" width="5.8" customWidth="1"/>
    <col min="7" max="14" width="5.52727272727273" customWidth="1"/>
    <col min="15" max="15" width="2" customWidth="1"/>
    <col min="17" max="17" width="6" customWidth="1"/>
    <col min="18" max="18" width="5.52727272727273" customWidth="1"/>
    <col min="19" max="19" width="5" customWidth="1"/>
    <col min="20" max="22" width="8" customWidth="1"/>
    <col min="25" max="25" width="14.8" customWidth="1"/>
    <col min="27" max="27" width="4" customWidth="1"/>
  </cols>
  <sheetData>
    <row r="1" ht="16" spans="1:27">
      <c r="E1" s="2"/>
      <c r="Z1" s="3">
        <f>SUM(Z5:Z14)</f>
        <v>3.1</v>
      </c>
    </row>
    <row r="2" ht="15.25"/>
    <row r="3" spans="1:27">
      <c r="A3" s="4" t="s">
        <v>336</v>
      </c>
      <c r="E3" t="s">
        <v>337</v>
      </c>
      <c r="Q3" s="5" t="s">
        <v>338</v>
      </c>
    </row>
    <row r="4" spans="1:27">
      <c r="A4" s="6" t="s">
        <v>339</v>
      </c>
      <c r="B4" s="6" t="s">
        <v>340</v>
      </c>
      <c r="E4" t="s">
        <v>34</v>
      </c>
      <c r="F4">
        <v>2025</v>
      </c>
      <c r="G4">
        <v>2030</v>
      </c>
      <c r="H4">
        <v>2040</v>
      </c>
      <c r="I4">
        <v>2050</v>
      </c>
      <c r="J4">
        <v>2060</v>
      </c>
      <c r="K4">
        <v>2070</v>
      </c>
      <c r="L4">
        <v>2080</v>
      </c>
      <c r="M4">
        <v>2090</v>
      </c>
      <c r="N4">
        <v>2095</v>
      </c>
      <c r="O4">
        <v>0</v>
      </c>
      <c r="R4" t="s">
        <v>341</v>
      </c>
      <c r="S4" t="s">
        <v>4</v>
      </c>
      <c r="T4" t="s">
        <v>342</v>
      </c>
      <c r="U4" t="s">
        <v>343</v>
      </c>
      <c r="V4" t="s">
        <v>338</v>
      </c>
      <c r="Y4" s="6" t="s">
        <v>344</v>
      </c>
      <c r="Z4" s="6" t="s">
        <v>345</v>
      </c>
    </row>
    <row r="5" spans="1:27">
      <c r="A5" s="6" t="s">
        <v>37</v>
      </c>
      <c r="B5" s="6" t="s">
        <v>346</v>
      </c>
      <c r="C5" s="7">
        <v>1</v>
      </c>
      <c r="E5" t="str">
        <f t="shared" ref="E5:E68" si="0">"NatGrdExt_"&amp;A5&amp;"_"&amp;C5</f>
        <v>NatGrdExt_AFG_1</v>
      </c>
      <c r="F5" s="8">
        <f ca="1" t="shared" ref="F5:F68" si="1">SUMIFS($Q$5:$Q$19999,$R$5:$R$19999,RIGHT($A5,3),$S$5:$S$19999,F$4)*VLOOKUP($C5,$Y$5:$Z$15,2,FALSE)/8.76+SUMIF($Y$5:$Y$15,$C5,$AA$5:$AA$15)</f>
        <v>2.19623287671233</v>
      </c>
      <c r="G5" s="8">
        <f ca="1" t="shared" ref="G5:N14" si="2">MAX(F5,SUMIFS($Q$5:$Q$19999,$R$5:$R$19999,RIGHT($A5,3),$S$5:$S$19999,G$4)*VLOOKUP($C5,$Y$5:$Z$15,2,FALSE)/8.76)+SUMIF($Y$5:$Y$15,$C5,$AA$5:$AA$15)</f>
        <v>2.97919520547945</v>
      </c>
      <c r="H5" s="8">
        <f ca="1" t="shared" si="2"/>
        <v>5.39563356164384</v>
      </c>
      <c r="I5" s="8">
        <f ca="1" t="shared" si="2"/>
        <v>9.14931506849315</v>
      </c>
      <c r="J5" s="8">
        <f ca="1" t="shared" si="2"/>
        <v>14.5679794520548</v>
      </c>
      <c r="K5" s="8">
        <f ca="1" t="shared" si="2"/>
        <v>21.5732020547945</v>
      </c>
      <c r="L5" s="8">
        <f ca="1" t="shared" si="2"/>
        <v>29.8582191780822</v>
      </c>
      <c r="M5" s="8">
        <f ca="1" t="shared" si="2"/>
        <v>38.9194349315068</v>
      </c>
      <c r="N5" s="8">
        <f ca="1" t="shared" si="2"/>
        <v>43.4827054794521</v>
      </c>
      <c r="O5" s="9">
        <v>3</v>
      </c>
      <c r="Q5" s="10">
        <f ca="1">OFFSET(S5,0,MATCH($Q$3,$T$4:$V$4,0))</f>
        <v>0.601</v>
      </c>
      <c r="R5" t="s">
        <v>347</v>
      </c>
      <c r="S5">
        <v>2020</v>
      </c>
      <c r="T5" s="8">
        <v>0.601</v>
      </c>
      <c r="U5" s="8">
        <v>0.601</v>
      </c>
      <c r="V5" s="8">
        <v>0.601</v>
      </c>
      <c r="Y5" s="6">
        <v>1</v>
      </c>
      <c r="Z5" s="11">
        <v>0.75</v>
      </c>
    </row>
    <row r="6" spans="1:27">
      <c r="A6" s="6" t="s">
        <v>38</v>
      </c>
      <c r="B6" s="6" t="s">
        <v>348</v>
      </c>
      <c r="C6" s="7">
        <v>1</v>
      </c>
      <c r="E6" t="str">
        <f t="shared" si="0"/>
        <v>NatGrdExt_AGO_1</v>
      </c>
      <c r="F6" s="8">
        <f ca="1" t="shared" si="1"/>
        <v>2.25051369863014</v>
      </c>
      <c r="G6" s="8">
        <f ca="1" t="shared" si="2"/>
        <v>3.83373287671233</v>
      </c>
      <c r="H6" s="8">
        <f ca="1" t="shared" si="2"/>
        <v>10.3080479452055</v>
      </c>
      <c r="I6" s="8">
        <f ca="1" t="shared" si="2"/>
        <v>24.394948630137</v>
      </c>
      <c r="J6" s="8">
        <f ca="1" t="shared" si="2"/>
        <v>48.6134417808219</v>
      </c>
      <c r="K6" s="8">
        <f ca="1" t="shared" si="2"/>
        <v>79.4268835616438</v>
      </c>
      <c r="L6" s="8">
        <f ca="1" t="shared" si="2"/>
        <v>108.406678082192</v>
      </c>
      <c r="M6" s="8">
        <f ca="1" t="shared" si="2"/>
        <v>130.192636986301</v>
      </c>
      <c r="N6" s="8">
        <f ca="1" t="shared" si="2"/>
        <v>138.190924657534</v>
      </c>
      <c r="O6" s="9">
        <v>3</v>
      </c>
      <c r="Q6" s="10">
        <f ca="1" t="shared" ref="Q6:Q69" si="3">OFFSET(S6,0,MATCH($Q$3,$T$4:$V$4,0))</f>
        <v>0.605</v>
      </c>
      <c r="R6" t="s">
        <v>347</v>
      </c>
      <c r="S6">
        <v>2021</v>
      </c>
      <c r="T6" s="8">
        <v>0.605</v>
      </c>
      <c r="U6" s="8">
        <v>0.605</v>
      </c>
      <c r="V6" s="8">
        <v>0.605</v>
      </c>
      <c r="Y6" s="6">
        <v>2</v>
      </c>
      <c r="Z6" s="11">
        <v>0.2</v>
      </c>
    </row>
    <row r="7" spans="1:27">
      <c r="A7" s="6" t="s">
        <v>39</v>
      </c>
      <c r="B7" s="6" t="s">
        <v>349</v>
      </c>
      <c r="C7" s="7">
        <v>1</v>
      </c>
      <c r="E7" t="str">
        <f t="shared" si="0"/>
        <v>NatGrdExt_ALB_1</v>
      </c>
      <c r="F7" s="8">
        <f ca="1" t="shared" si="1"/>
        <v>0.89554794520548</v>
      </c>
      <c r="G7" s="8">
        <f ca="1" t="shared" si="2"/>
        <v>1.08587328767123</v>
      </c>
      <c r="H7" s="8">
        <f ca="1" t="shared" si="2"/>
        <v>1.4972602739726</v>
      </c>
      <c r="I7" s="8">
        <f ca="1" t="shared" si="2"/>
        <v>1.9228595890411</v>
      </c>
      <c r="J7" s="8">
        <f ca="1" t="shared" si="2"/>
        <v>2.33296232876712</v>
      </c>
      <c r="K7" s="8">
        <f ca="1" t="shared" si="2"/>
        <v>2.65590753424658</v>
      </c>
      <c r="L7" s="8">
        <f ca="1" t="shared" si="2"/>
        <v>2.89777397260274</v>
      </c>
      <c r="M7" s="8">
        <f ca="1" t="shared" si="2"/>
        <v>3.06686643835616</v>
      </c>
      <c r="N7" s="8">
        <f ca="1" t="shared" si="2"/>
        <v>3.13638698630137</v>
      </c>
      <c r="O7" s="9">
        <v>3</v>
      </c>
      <c r="Q7" s="10">
        <f ca="1" t="shared" si="3"/>
        <v>0.612</v>
      </c>
      <c r="R7" t="s">
        <v>347</v>
      </c>
      <c r="S7">
        <v>2022</v>
      </c>
      <c r="T7" s="8">
        <v>0.612</v>
      </c>
      <c r="U7" s="8">
        <v>0.612</v>
      </c>
      <c r="V7" s="8">
        <v>0.612</v>
      </c>
      <c r="Y7" s="6">
        <v>3</v>
      </c>
      <c r="Z7" s="11">
        <f>Z6+0.05</f>
        <v>0.25</v>
      </c>
    </row>
    <row r="8" spans="1:27">
      <c r="A8" s="6" t="s">
        <v>40</v>
      </c>
      <c r="B8" s="6" t="s">
        <v>350</v>
      </c>
      <c r="C8" s="7">
        <v>1</v>
      </c>
      <c r="E8" t="str">
        <f t="shared" si="0"/>
        <v>NatGrdExt_ARE_1</v>
      </c>
      <c r="F8" s="8">
        <f ca="1" t="shared" si="1"/>
        <v>9.68184931506849</v>
      </c>
      <c r="G8" s="8">
        <f ca="1" t="shared" si="2"/>
        <v>9.68184931506849</v>
      </c>
      <c r="H8" s="8">
        <f ca="1" t="shared" si="2"/>
        <v>10.1888698630137</v>
      </c>
      <c r="I8" s="8">
        <f ca="1" t="shared" si="2"/>
        <v>10.1888698630137</v>
      </c>
      <c r="J8" s="8">
        <f ca="1" t="shared" si="2"/>
        <v>10.1888698630137</v>
      </c>
      <c r="K8" s="8">
        <f ca="1" t="shared" si="2"/>
        <v>10.1888698630137</v>
      </c>
      <c r="L8" s="8">
        <f ca="1" t="shared" si="2"/>
        <v>10.1888698630137</v>
      </c>
      <c r="M8" s="8">
        <f ca="1" t="shared" si="2"/>
        <v>10.1888698630137</v>
      </c>
      <c r="N8" s="8">
        <f ca="1" t="shared" si="2"/>
        <v>10.1888698630137</v>
      </c>
      <c r="O8" s="9">
        <v>3</v>
      </c>
      <c r="Q8" s="10">
        <f ca="1" t="shared" si="3"/>
        <v>0.614</v>
      </c>
      <c r="R8" t="s">
        <v>347</v>
      </c>
      <c r="S8">
        <v>2023</v>
      </c>
      <c r="T8" s="8">
        <v>0.614</v>
      </c>
      <c r="U8" s="8">
        <v>0.614</v>
      </c>
      <c r="V8" s="8">
        <v>0.614</v>
      </c>
      <c r="Y8" s="6">
        <v>4</v>
      </c>
      <c r="Z8" s="11">
        <f t="shared" ref="Z8:Z9" si="4">Z7+0.05</f>
        <v>0.3</v>
      </c>
    </row>
    <row r="9" spans="1:27">
      <c r="A9" s="6" t="s">
        <v>41</v>
      </c>
      <c r="B9" s="6" t="s">
        <v>351</v>
      </c>
      <c r="C9" s="7">
        <v>1</v>
      </c>
      <c r="E9" t="str">
        <f t="shared" si="0"/>
        <v>NatGrdExt_ARG_1</v>
      </c>
      <c r="F9" s="8">
        <f ca="1" t="shared" si="1"/>
        <v>17.2034246575342</v>
      </c>
      <c r="G9" s="8">
        <f ca="1" t="shared" si="2"/>
        <v>20.4877568493151</v>
      </c>
      <c r="H9" s="8">
        <f ca="1" t="shared" si="2"/>
        <v>28.3166952054794</v>
      </c>
      <c r="I9" s="8">
        <f ca="1" t="shared" si="2"/>
        <v>37.5286815068493</v>
      </c>
      <c r="J9" s="8">
        <f ca="1" t="shared" si="2"/>
        <v>47.6952054794521</v>
      </c>
      <c r="K9" s="8">
        <f ca="1" t="shared" si="2"/>
        <v>58.110102739726</v>
      </c>
      <c r="L9" s="8">
        <f ca="1" t="shared" si="2"/>
        <v>68.2291952054795</v>
      </c>
      <c r="M9" s="8">
        <f ca="1" t="shared" si="2"/>
        <v>77.8518835616438</v>
      </c>
      <c r="N9" s="8">
        <f ca="1" t="shared" si="2"/>
        <v>82.4398116438356</v>
      </c>
      <c r="O9" s="9">
        <v>3</v>
      </c>
      <c r="Q9" s="10">
        <f ca="1" t="shared" si="3"/>
        <v>0.616</v>
      </c>
      <c r="R9" t="s">
        <v>347</v>
      </c>
      <c r="S9">
        <v>2024</v>
      </c>
      <c r="T9" s="8">
        <v>0.616</v>
      </c>
      <c r="U9" s="8">
        <v>0.616</v>
      </c>
      <c r="V9" s="8">
        <v>0.616</v>
      </c>
      <c r="Y9" s="6">
        <v>5</v>
      </c>
      <c r="Z9" s="11">
        <f t="shared" si="4"/>
        <v>0.35</v>
      </c>
      <c r="AA9" s="12">
        <v>0.5</v>
      </c>
    </row>
    <row r="10" spans="1:27">
      <c r="A10" s="6" t="s">
        <v>43</v>
      </c>
      <c r="B10" s="6" t="s">
        <v>352</v>
      </c>
      <c r="C10" s="7">
        <v>1</v>
      </c>
      <c r="E10" t="str">
        <f t="shared" si="0"/>
        <v>NatGrdExt_ARM_1</v>
      </c>
      <c r="F10" s="8">
        <f ca="1" t="shared" si="1"/>
        <v>0.544606164383562</v>
      </c>
      <c r="G10" s="8">
        <f ca="1" t="shared" si="2"/>
        <v>0.578167808219178</v>
      </c>
      <c r="H10" s="8">
        <f ca="1" t="shared" si="2"/>
        <v>0.640496575342466</v>
      </c>
      <c r="I10" s="8">
        <f ca="1" t="shared" si="2"/>
        <v>0.699914383561644</v>
      </c>
      <c r="J10" s="8">
        <f ca="1" t="shared" si="2"/>
        <v>0.749828767123288</v>
      </c>
      <c r="K10" s="8">
        <f ca="1" t="shared" si="2"/>
        <v>0.789212328767123</v>
      </c>
      <c r="L10" s="8">
        <f ca="1" t="shared" si="2"/>
        <v>0.828681506849315</v>
      </c>
      <c r="M10" s="8">
        <f ca="1" t="shared" si="2"/>
        <v>0.867808219178082</v>
      </c>
      <c r="N10" s="8">
        <f ca="1" t="shared" si="2"/>
        <v>0.887328767123288</v>
      </c>
      <c r="O10" s="9">
        <v>3</v>
      </c>
      <c r="Q10" s="10">
        <f ca="1" t="shared" si="3"/>
        <v>0.623</v>
      </c>
      <c r="R10" t="s">
        <v>347</v>
      </c>
      <c r="S10">
        <v>2025</v>
      </c>
      <c r="T10" s="8">
        <v>0.623</v>
      </c>
      <c r="U10" s="8">
        <v>0.623</v>
      </c>
      <c r="V10" s="8">
        <v>0.623</v>
      </c>
      <c r="Y10" s="6">
        <v>6</v>
      </c>
      <c r="Z10" s="11">
        <v>0.25</v>
      </c>
    </row>
    <row r="11" spans="1:27">
      <c r="A11" s="6" t="s">
        <v>353</v>
      </c>
      <c r="B11" s="6" t="s">
        <v>354</v>
      </c>
      <c r="C11" s="7">
        <v>1</v>
      </c>
      <c r="E11" t="str">
        <f t="shared" si="0"/>
        <v>NatGrdExt_ATG_1</v>
      </c>
      <c r="F11" s="8">
        <f ca="1" t="shared" si="1"/>
        <v>0.0486301369863014</v>
      </c>
      <c r="G11" s="8">
        <f ca="1" t="shared" si="2"/>
        <v>0.0517979452054795</v>
      </c>
      <c r="H11" s="8">
        <f ca="1" t="shared" si="2"/>
        <v>0.0569349315068493</v>
      </c>
      <c r="I11" s="8">
        <f ca="1" t="shared" si="2"/>
        <v>0.0603595890410959</v>
      </c>
      <c r="J11" s="8">
        <f ca="1" t="shared" si="2"/>
        <v>0.0631849315068493</v>
      </c>
      <c r="K11" s="8">
        <f ca="1" t="shared" si="2"/>
        <v>0.0666952054794521</v>
      </c>
      <c r="L11" s="8">
        <f ca="1" t="shared" si="2"/>
        <v>0.0700342465753425</v>
      </c>
      <c r="M11" s="8">
        <f ca="1" t="shared" si="2"/>
        <v>0.073458904109589</v>
      </c>
      <c r="N11" s="8">
        <f ca="1" t="shared" si="2"/>
        <v>0.0750856164383562</v>
      </c>
      <c r="O11" s="9">
        <v>3</v>
      </c>
      <c r="Q11" s="10">
        <f ca="1" t="shared" si="3"/>
        <v>0.625</v>
      </c>
      <c r="R11" t="s">
        <v>347</v>
      </c>
      <c r="S11">
        <v>2026</v>
      </c>
      <c r="T11" s="8">
        <v>0.625</v>
      </c>
      <c r="U11" s="8">
        <v>0.625</v>
      </c>
      <c r="V11" s="8">
        <v>0.625</v>
      </c>
      <c r="Y11" s="6">
        <v>7</v>
      </c>
      <c r="Z11" s="11">
        <v>0.25</v>
      </c>
    </row>
    <row r="12" spans="1:27">
      <c r="A12" s="6" t="s">
        <v>42</v>
      </c>
      <c r="B12" s="6" t="s">
        <v>214</v>
      </c>
      <c r="C12" s="7">
        <v>1</v>
      </c>
      <c r="E12" t="str">
        <f t="shared" si="0"/>
        <v>NatGrdExt_AUS_1</v>
      </c>
      <c r="F12" s="8">
        <f ca="1" t="shared" si="1"/>
        <v>25.5418664383562</v>
      </c>
      <c r="G12" s="8">
        <f ca="1" t="shared" si="2"/>
        <v>26.492551369863</v>
      </c>
      <c r="H12" s="8">
        <f ca="1" t="shared" si="2"/>
        <v>27.7411815068493</v>
      </c>
      <c r="I12" s="8">
        <f ca="1" t="shared" si="2"/>
        <v>28.6821917808219</v>
      </c>
      <c r="J12" s="8">
        <f ca="1" t="shared" si="2"/>
        <v>29.6141267123288</v>
      </c>
      <c r="K12" s="8">
        <f ca="1" t="shared" si="2"/>
        <v>30.4798801369863</v>
      </c>
      <c r="L12" s="8">
        <f ca="1" t="shared" si="2"/>
        <v>31.2929794520548</v>
      </c>
      <c r="M12" s="8">
        <f ca="1" t="shared" si="2"/>
        <v>32.3564212328767</v>
      </c>
      <c r="N12" s="8">
        <f ca="1" t="shared" si="2"/>
        <v>33.0343321917808</v>
      </c>
      <c r="O12" s="9">
        <v>3</v>
      </c>
      <c r="Q12" s="10">
        <f ca="1" t="shared" si="3"/>
        <v>0.627</v>
      </c>
      <c r="R12" t="s">
        <v>347</v>
      </c>
      <c r="S12">
        <v>2027</v>
      </c>
      <c r="T12" s="8">
        <v>0.627</v>
      </c>
      <c r="U12" s="8">
        <v>0.627</v>
      </c>
      <c r="V12" s="8">
        <v>0.627</v>
      </c>
      <c r="Y12" s="6">
        <v>8</v>
      </c>
      <c r="Z12" s="11">
        <v>0.25</v>
      </c>
    </row>
    <row r="13" spans="1:27">
      <c r="A13" s="6" t="s">
        <v>46</v>
      </c>
      <c r="B13" s="6" t="s">
        <v>216</v>
      </c>
      <c r="C13" s="7">
        <v>1</v>
      </c>
      <c r="E13" t="str">
        <f t="shared" si="0"/>
        <v>NatGrdExt_AUT_1</v>
      </c>
      <c r="F13" s="8">
        <f ca="1" t="shared" si="1"/>
        <v>7.18621575342466</v>
      </c>
      <c r="G13" s="8">
        <f ca="1" t="shared" si="2"/>
        <v>7.35042808219178</v>
      </c>
      <c r="H13" s="8">
        <f ca="1" t="shared" si="2"/>
        <v>7.45770547945205</v>
      </c>
      <c r="I13" s="8">
        <f ca="1" t="shared" si="2"/>
        <v>7.45770547945205</v>
      </c>
      <c r="J13" s="8">
        <f ca="1" t="shared" si="2"/>
        <v>7.45770547945205</v>
      </c>
      <c r="K13" s="8">
        <f ca="1" t="shared" si="2"/>
        <v>7.45770547945205</v>
      </c>
      <c r="L13" s="8">
        <f ca="1" t="shared" si="2"/>
        <v>7.45770547945205</v>
      </c>
      <c r="M13" s="8">
        <f ca="1" t="shared" si="2"/>
        <v>7.45770547945205</v>
      </c>
      <c r="N13" s="8">
        <f ca="1" t="shared" si="2"/>
        <v>7.45770547945205</v>
      </c>
      <c r="O13" s="9">
        <v>3</v>
      </c>
      <c r="Q13" s="10">
        <f ca="1" t="shared" si="3"/>
        <v>0.63</v>
      </c>
      <c r="R13" t="s">
        <v>347</v>
      </c>
      <c r="S13">
        <v>2028</v>
      </c>
      <c r="T13" s="8">
        <v>0.63</v>
      </c>
      <c r="U13" s="8">
        <v>0.63</v>
      </c>
      <c r="V13" s="8">
        <v>0.63</v>
      </c>
      <c r="Y13" s="6">
        <v>9</v>
      </c>
      <c r="Z13" s="11">
        <v>0.25</v>
      </c>
    </row>
    <row r="14" spans="1:27">
      <c r="A14" s="6" t="s">
        <v>44</v>
      </c>
      <c r="B14" s="6" t="s">
        <v>355</v>
      </c>
      <c r="C14" s="7">
        <v>1</v>
      </c>
      <c r="E14" t="str">
        <f t="shared" si="0"/>
        <v>NatGrdExt_AZE_1</v>
      </c>
      <c r="F14" s="8">
        <f ca="1" t="shared" si="1"/>
        <v>1.91541095890411</v>
      </c>
      <c r="G14" s="8">
        <f ca="1" t="shared" si="2"/>
        <v>2.06558219178082</v>
      </c>
      <c r="H14" s="8">
        <f ca="1" t="shared" si="2"/>
        <v>2.34563356164384</v>
      </c>
      <c r="I14" s="8">
        <f ca="1" t="shared" si="2"/>
        <v>2.57303082191781</v>
      </c>
      <c r="J14" s="8">
        <f ca="1" t="shared" si="2"/>
        <v>2.74426369863014</v>
      </c>
      <c r="K14" s="8">
        <f ca="1" t="shared" si="2"/>
        <v>2.88073630136986</v>
      </c>
      <c r="L14" s="8">
        <f ca="1" t="shared" si="2"/>
        <v>2.9978595890411</v>
      </c>
      <c r="M14" s="8">
        <f ca="1" t="shared" si="2"/>
        <v>3.12071917808219</v>
      </c>
      <c r="N14" s="8">
        <f ca="1" t="shared" si="2"/>
        <v>3.1833904109589</v>
      </c>
      <c r="O14" s="9">
        <v>3</v>
      </c>
      <c r="Q14" s="10">
        <f ca="1" t="shared" si="3"/>
        <v>0.632</v>
      </c>
      <c r="R14" t="s">
        <v>347</v>
      </c>
      <c r="S14">
        <v>2029</v>
      </c>
      <c r="T14" s="8">
        <v>0.632</v>
      </c>
      <c r="U14" s="8">
        <v>0.632</v>
      </c>
      <c r="V14" s="8">
        <v>0.632</v>
      </c>
      <c r="Y14" s="6">
        <v>10</v>
      </c>
      <c r="Z14" s="11">
        <v>0.25</v>
      </c>
    </row>
    <row r="15" spans="1:27">
      <c r="A15" s="6" t="s">
        <v>49</v>
      </c>
      <c r="B15" s="6" t="s">
        <v>356</v>
      </c>
      <c r="C15" s="7">
        <v>1</v>
      </c>
      <c r="E15" t="str">
        <f t="shared" si="0"/>
        <v>NatGrdExt_BDI_1</v>
      </c>
      <c r="F15" s="8">
        <f ca="1" t="shared" si="1"/>
        <v>0.185017123287671</v>
      </c>
      <c r="G15" s="8">
        <f ca="1" t="shared" ref="G15:N24" si="5">MAX(F15,SUMIFS($Q$5:$Q$19999,$R$5:$R$19999,RIGHT($A15,3),$S$5:$S$19999,G$4)*VLOOKUP($C15,$Y$5:$Z$15,2,FALSE)/8.76)+SUMIF($Y$5:$Y$15,$C15,$AA$5:$AA$15)</f>
        <v>0.256078767123288</v>
      </c>
      <c r="H15" s="8">
        <f ca="1" t="shared" si="5"/>
        <v>0.465068493150685</v>
      </c>
      <c r="I15" s="8">
        <f ca="1" t="shared" si="5"/>
        <v>0.804537671232877</v>
      </c>
      <c r="J15" s="8">
        <f ca="1" t="shared" si="5"/>
        <v>1.31678082191781</v>
      </c>
      <c r="K15" s="8">
        <f ca="1" t="shared" si="5"/>
        <v>2.03578767123288</v>
      </c>
      <c r="L15" s="8">
        <f ca="1" t="shared" si="5"/>
        <v>2.97071917808219</v>
      </c>
      <c r="M15" s="8">
        <f ca="1" t="shared" si="5"/>
        <v>4.06883561643836</v>
      </c>
      <c r="N15" s="8">
        <f ca="1" t="shared" si="5"/>
        <v>4.64948630136986</v>
      </c>
      <c r="O15" s="9">
        <v>3</v>
      </c>
      <c r="Q15" s="10">
        <f ca="1" t="shared" si="3"/>
        <v>0.634</v>
      </c>
      <c r="R15" t="s">
        <v>347</v>
      </c>
      <c r="S15">
        <v>2030</v>
      </c>
      <c r="T15" s="8">
        <v>0.634</v>
      </c>
      <c r="U15" s="8">
        <v>0.635</v>
      </c>
      <c r="V15" s="8">
        <v>0.634</v>
      </c>
    </row>
    <row r="16" spans="1:27">
      <c r="A16" s="6" t="s">
        <v>51</v>
      </c>
      <c r="B16" s="6" t="s">
        <v>357</v>
      </c>
      <c r="C16" s="7">
        <v>1</v>
      </c>
      <c r="E16" t="str">
        <f t="shared" si="0"/>
        <v>NatGrdExt_BEL_1</v>
      </c>
      <c r="F16" s="8">
        <f ca="1" t="shared" si="1"/>
        <v>8.32405821917808</v>
      </c>
      <c r="G16" s="8">
        <f ca="1" t="shared" si="5"/>
        <v>8.45145547945206</v>
      </c>
      <c r="H16" s="8">
        <f ca="1" t="shared" si="5"/>
        <v>8.63741438356164</v>
      </c>
      <c r="I16" s="8">
        <f ca="1" t="shared" si="5"/>
        <v>8.77893835616438</v>
      </c>
      <c r="J16" s="8">
        <f ca="1" t="shared" si="5"/>
        <v>8.95556506849315</v>
      </c>
      <c r="K16" s="8">
        <f ca="1" t="shared" si="5"/>
        <v>9.20779109589041</v>
      </c>
      <c r="L16" s="8">
        <f ca="1" t="shared" si="5"/>
        <v>9.55145547945206</v>
      </c>
      <c r="M16" s="8">
        <f ca="1" t="shared" si="5"/>
        <v>10.00625</v>
      </c>
      <c r="N16" s="8">
        <f ca="1" t="shared" si="5"/>
        <v>10.2732876712329</v>
      </c>
      <c r="O16" s="9">
        <v>3</v>
      </c>
      <c r="Q16" s="10">
        <f ca="1" t="shared" si="3"/>
        <v>0.636</v>
      </c>
      <c r="R16" t="s">
        <v>347</v>
      </c>
      <c r="S16">
        <v>2031</v>
      </c>
      <c r="T16" s="8">
        <v>0.636</v>
      </c>
      <c r="U16" s="8">
        <v>0.637</v>
      </c>
      <c r="V16" s="8">
        <v>0.636</v>
      </c>
    </row>
    <row r="17" spans="1:26">
      <c r="A17" s="6" t="s">
        <v>45</v>
      </c>
      <c r="B17" s="6" t="s">
        <v>358</v>
      </c>
      <c r="C17" s="7">
        <v>1</v>
      </c>
      <c r="E17" t="str">
        <f t="shared" si="0"/>
        <v>NatGrdExt_BEN_1</v>
      </c>
      <c r="F17" s="8">
        <f ca="1" t="shared" si="1"/>
        <v>0.197945205479452</v>
      </c>
      <c r="G17" s="8">
        <f ca="1" t="shared" si="5"/>
        <v>0.275171232876712</v>
      </c>
      <c r="H17" s="8">
        <f ca="1" t="shared" si="5"/>
        <v>0.510445205479452</v>
      </c>
      <c r="I17" s="8">
        <f ca="1" t="shared" si="5"/>
        <v>0.898458904109589</v>
      </c>
      <c r="J17" s="8">
        <f ca="1" t="shared" si="5"/>
        <v>1.50205479452055</v>
      </c>
      <c r="K17" s="8">
        <f ca="1" t="shared" si="5"/>
        <v>2.37551369863014</v>
      </c>
      <c r="L17" s="8">
        <f ca="1" t="shared" si="5"/>
        <v>3.53501712328767</v>
      </c>
      <c r="M17" s="8">
        <f ca="1" t="shared" si="5"/>
        <v>4.93279109589041</v>
      </c>
      <c r="N17" s="8">
        <f ca="1" t="shared" si="5"/>
        <v>5.68715753424658</v>
      </c>
      <c r="O17" s="9">
        <v>3</v>
      </c>
      <c r="Q17" s="10">
        <f ca="1" t="shared" si="3"/>
        <v>0.638</v>
      </c>
      <c r="R17" t="s">
        <v>347</v>
      </c>
      <c r="S17">
        <v>2032</v>
      </c>
      <c r="T17" s="8">
        <v>0.637</v>
      </c>
      <c r="U17" s="8">
        <v>0.639</v>
      </c>
      <c r="V17" s="8">
        <v>0.638</v>
      </c>
      <c r="Y17" t="s">
        <v>359</v>
      </c>
    </row>
    <row r="18" spans="1:26">
      <c r="A18" s="6" t="s">
        <v>54</v>
      </c>
      <c r="B18" s="6" t="s">
        <v>360</v>
      </c>
      <c r="C18" s="7">
        <v>1</v>
      </c>
      <c r="E18" t="str">
        <f t="shared" si="0"/>
        <v>NatGrdExt_BFA_1</v>
      </c>
      <c r="F18" s="8">
        <f ca="1" t="shared" si="1"/>
        <v>0.326455479452055</v>
      </c>
      <c r="G18" s="8">
        <f ca="1" t="shared" si="5"/>
        <v>0.470205479452055</v>
      </c>
      <c r="H18" s="8">
        <f ca="1" t="shared" si="5"/>
        <v>0.952568493150685</v>
      </c>
      <c r="I18" s="8">
        <f ca="1" t="shared" si="5"/>
        <v>1.83467465753425</v>
      </c>
      <c r="J18" s="8">
        <f ca="1" t="shared" si="5"/>
        <v>3.34152397260274</v>
      </c>
      <c r="K18" s="8">
        <f ca="1" t="shared" si="5"/>
        <v>5.72405821917808</v>
      </c>
      <c r="L18" s="8">
        <f ca="1" t="shared" si="5"/>
        <v>9.18621575342466</v>
      </c>
      <c r="M18" s="8">
        <f ca="1" t="shared" si="5"/>
        <v>13.7721746575342</v>
      </c>
      <c r="N18" s="8">
        <f ca="1" t="shared" si="5"/>
        <v>16.4250856164384</v>
      </c>
      <c r="O18" s="9">
        <v>3</v>
      </c>
      <c r="Q18" s="10">
        <f ca="1" t="shared" si="3"/>
        <v>0.639</v>
      </c>
      <c r="R18" t="s">
        <v>347</v>
      </c>
      <c r="S18">
        <v>2033</v>
      </c>
      <c r="T18" s="8">
        <v>0.638</v>
      </c>
      <c r="U18" s="8">
        <v>0.641</v>
      </c>
      <c r="V18" s="8">
        <v>0.639</v>
      </c>
      <c r="Y18" t="s">
        <v>34</v>
      </c>
      <c r="Z18" t="s">
        <v>14</v>
      </c>
    </row>
    <row r="19" spans="1:26">
      <c r="A19" s="6" t="s">
        <v>47</v>
      </c>
      <c r="B19" s="6" t="s">
        <v>361</v>
      </c>
      <c r="C19" s="7">
        <v>1</v>
      </c>
      <c r="E19" t="str">
        <f t="shared" si="0"/>
        <v>NatGrdExt_BGD_1</v>
      </c>
      <c r="F19" s="8">
        <f ca="1" t="shared" si="1"/>
        <v>10.601198630137</v>
      </c>
      <c r="G19" s="8">
        <f ca="1" t="shared" si="5"/>
        <v>15.3481164383562</v>
      </c>
      <c r="H19" s="8">
        <f ca="1" t="shared" si="5"/>
        <v>28.5455479452055</v>
      </c>
      <c r="I19" s="8">
        <f ca="1" t="shared" si="5"/>
        <v>43.9781678082192</v>
      </c>
      <c r="J19" s="8">
        <f ca="1" t="shared" si="5"/>
        <v>57.1946061643836</v>
      </c>
      <c r="K19" s="8">
        <f ca="1" t="shared" si="5"/>
        <v>65.9888698630137</v>
      </c>
      <c r="L19" s="8">
        <f ca="1" t="shared" si="5"/>
        <v>71.2826198630137</v>
      </c>
      <c r="M19" s="8">
        <f ca="1" t="shared" si="5"/>
        <v>74.6541095890411</v>
      </c>
      <c r="N19" s="8">
        <f ca="1" t="shared" si="5"/>
        <v>76.0621575342466</v>
      </c>
      <c r="O19" s="9">
        <v>3</v>
      </c>
      <c r="Q19" s="10">
        <f ca="1" t="shared" si="3"/>
        <v>0.64</v>
      </c>
      <c r="R19" t="s">
        <v>347</v>
      </c>
      <c r="S19">
        <v>2034</v>
      </c>
      <c r="T19" s="8">
        <v>0.64</v>
      </c>
      <c r="U19" s="8">
        <v>0.643</v>
      </c>
      <c r="V19" s="8">
        <v>0.64</v>
      </c>
      <c r="Y19" t="s">
        <v>362</v>
      </c>
      <c r="Z19">
        <v>0</v>
      </c>
    </row>
    <row r="20" spans="1:26">
      <c r="A20" s="6" t="s">
        <v>48</v>
      </c>
      <c r="B20" s="6" t="s">
        <v>363</v>
      </c>
      <c r="C20" s="7">
        <v>1</v>
      </c>
      <c r="E20" t="str">
        <f t="shared" si="0"/>
        <v>NatGrdExt_BGR_1</v>
      </c>
      <c r="F20" s="8">
        <f ca="1" t="shared" si="1"/>
        <v>2.85625</v>
      </c>
      <c r="G20" s="8">
        <f ca="1" t="shared" si="5"/>
        <v>2.85625</v>
      </c>
      <c r="H20" s="8">
        <f ca="1" t="shared" si="5"/>
        <v>2.85625</v>
      </c>
      <c r="I20" s="8">
        <f ca="1" t="shared" si="5"/>
        <v>2.85625</v>
      </c>
      <c r="J20" s="8">
        <f ca="1" t="shared" si="5"/>
        <v>2.85625</v>
      </c>
      <c r="K20" s="8">
        <f ca="1" t="shared" si="5"/>
        <v>2.85625</v>
      </c>
      <c r="L20" s="8">
        <f ca="1" t="shared" si="5"/>
        <v>2.85625</v>
      </c>
      <c r="M20" s="8">
        <f ca="1" t="shared" si="5"/>
        <v>2.85625</v>
      </c>
      <c r="N20" s="8">
        <f ca="1" t="shared" si="5"/>
        <v>2.86695205479452</v>
      </c>
      <c r="O20" s="9">
        <v>3</v>
      </c>
      <c r="Q20" s="10">
        <f ca="1" t="shared" si="3"/>
        <v>0.642</v>
      </c>
      <c r="R20" t="s">
        <v>347</v>
      </c>
      <c r="S20">
        <v>2035</v>
      </c>
      <c r="T20" s="8">
        <v>0.641</v>
      </c>
      <c r="U20" s="8">
        <v>0.645</v>
      </c>
      <c r="V20" s="8">
        <v>0.642</v>
      </c>
      <c r="Y20" t="s">
        <v>364</v>
      </c>
      <c r="Z20" s="5">
        <f>Z19+25</f>
        <v>25</v>
      </c>
    </row>
    <row r="21" spans="1:26">
      <c r="A21" s="6" t="s">
        <v>365</v>
      </c>
      <c r="B21" s="6" t="s">
        <v>366</v>
      </c>
      <c r="C21" s="7">
        <v>1</v>
      </c>
      <c r="E21" t="str">
        <f t="shared" si="0"/>
        <v>NatGrdExt_BHR_1</v>
      </c>
      <c r="F21" s="8">
        <f ca="1" t="shared" si="1"/>
        <v>2.87260273972603</v>
      </c>
      <c r="G21" s="8">
        <f ca="1" t="shared" si="5"/>
        <v>2.90873287671233</v>
      </c>
      <c r="H21" s="8">
        <f ca="1" t="shared" si="5"/>
        <v>3.0910102739726</v>
      </c>
      <c r="I21" s="8">
        <f ca="1" t="shared" si="5"/>
        <v>3.2208904109589</v>
      </c>
      <c r="J21" s="8">
        <f ca="1" t="shared" si="5"/>
        <v>3.26489726027397</v>
      </c>
      <c r="K21" s="8">
        <f ca="1" t="shared" si="5"/>
        <v>3.28493150684932</v>
      </c>
      <c r="L21" s="8">
        <f ca="1" t="shared" si="5"/>
        <v>3.29614726027397</v>
      </c>
      <c r="M21" s="8">
        <f ca="1" t="shared" si="5"/>
        <v>3.37063356164384</v>
      </c>
      <c r="N21" s="8">
        <f ca="1" t="shared" si="5"/>
        <v>3.42559931506849</v>
      </c>
      <c r="O21" s="9">
        <v>3</v>
      </c>
      <c r="Q21" s="10">
        <f ca="1" t="shared" si="3"/>
        <v>0.642</v>
      </c>
      <c r="R21" t="s">
        <v>347</v>
      </c>
      <c r="S21">
        <v>2036</v>
      </c>
      <c r="T21" s="8">
        <v>0.642</v>
      </c>
      <c r="U21" s="8">
        <v>0.646</v>
      </c>
      <c r="V21" s="8">
        <v>0.642</v>
      </c>
      <c r="Y21" t="s">
        <v>367</v>
      </c>
      <c r="Z21" s="5">
        <f t="shared" ref="Z21:Z28" si="6">Z20+25</f>
        <v>50</v>
      </c>
    </row>
    <row r="22" spans="1:26">
      <c r="A22" s="6" t="s">
        <v>368</v>
      </c>
      <c r="B22" s="6" t="s">
        <v>369</v>
      </c>
      <c r="C22" s="7">
        <v>1</v>
      </c>
      <c r="E22" t="str">
        <f t="shared" si="0"/>
        <v>NatGrdExt_BHS_1</v>
      </c>
      <c r="F22" s="8">
        <f ca="1" t="shared" si="1"/>
        <v>0.200256849315068</v>
      </c>
      <c r="G22" s="8">
        <f ca="1" t="shared" si="5"/>
        <v>0.20736301369863</v>
      </c>
      <c r="H22" s="8">
        <f ca="1" t="shared" si="5"/>
        <v>0.21652397260274</v>
      </c>
      <c r="I22" s="8">
        <f ca="1" t="shared" si="5"/>
        <v>0.220034246575342</v>
      </c>
      <c r="J22" s="8">
        <f ca="1" t="shared" si="5"/>
        <v>0.220034246575342</v>
      </c>
      <c r="K22" s="8">
        <f ca="1" t="shared" si="5"/>
        <v>0.220034246575342</v>
      </c>
      <c r="L22" s="8">
        <f ca="1" t="shared" si="5"/>
        <v>0.220034246575342</v>
      </c>
      <c r="M22" s="8">
        <f ca="1" t="shared" si="5"/>
        <v>0.220034246575342</v>
      </c>
      <c r="N22" s="8">
        <f ca="1" t="shared" si="5"/>
        <v>0.220034246575342</v>
      </c>
      <c r="O22" s="9">
        <v>3</v>
      </c>
      <c r="Q22" s="10">
        <f ca="1" t="shared" si="3"/>
        <v>0.643</v>
      </c>
      <c r="R22" t="s">
        <v>347</v>
      </c>
      <c r="S22">
        <v>2037</v>
      </c>
      <c r="T22" s="8">
        <v>0.643</v>
      </c>
      <c r="U22" s="8">
        <v>0.646</v>
      </c>
      <c r="V22" s="8">
        <v>0.643</v>
      </c>
      <c r="Y22" t="s">
        <v>370</v>
      </c>
      <c r="Z22" s="5">
        <f t="shared" si="6"/>
        <v>75</v>
      </c>
    </row>
    <row r="23" spans="1:26">
      <c r="A23" s="6" t="s">
        <v>58</v>
      </c>
      <c r="B23" s="6" t="s">
        <v>371</v>
      </c>
      <c r="C23" s="7">
        <v>1</v>
      </c>
      <c r="E23" t="str">
        <f t="shared" si="0"/>
        <v>NatGrdExt_BIH_1</v>
      </c>
      <c r="F23" s="8">
        <f ca="1" t="shared" si="1"/>
        <v>1.6214897260274</v>
      </c>
      <c r="G23" s="8">
        <f ca="1" t="shared" si="5"/>
        <v>1.89777397260274</v>
      </c>
      <c r="H23" s="8">
        <f ca="1" t="shared" si="5"/>
        <v>2.42388698630137</v>
      </c>
      <c r="I23" s="8">
        <f ca="1" t="shared" si="5"/>
        <v>2.80873287671233</v>
      </c>
      <c r="J23" s="8">
        <f ca="1" t="shared" si="5"/>
        <v>3.05907534246575</v>
      </c>
      <c r="K23" s="8">
        <f ca="1" t="shared" si="5"/>
        <v>3.20051369863014</v>
      </c>
      <c r="L23" s="8">
        <f ca="1" t="shared" si="5"/>
        <v>3.25873287671233</v>
      </c>
      <c r="M23" s="8">
        <f ca="1" t="shared" si="5"/>
        <v>3.30710616438356</v>
      </c>
      <c r="N23" s="8">
        <f ca="1" t="shared" si="5"/>
        <v>3.33741438356164</v>
      </c>
      <c r="O23" s="9">
        <v>3</v>
      </c>
      <c r="Q23" s="10">
        <f ca="1" t="shared" si="3"/>
        <v>0.643</v>
      </c>
      <c r="R23" t="s">
        <v>347</v>
      </c>
      <c r="S23">
        <v>2038</v>
      </c>
      <c r="T23" s="8">
        <v>0.644</v>
      </c>
      <c r="U23" s="8">
        <v>0.647</v>
      </c>
      <c r="V23" s="8">
        <v>0.643</v>
      </c>
      <c r="Y23" t="s">
        <v>372</v>
      </c>
      <c r="Z23" s="5">
        <f t="shared" si="6"/>
        <v>100</v>
      </c>
    </row>
    <row r="24" spans="1:26">
      <c r="A24" s="6" t="s">
        <v>60</v>
      </c>
      <c r="B24" s="6" t="s">
        <v>373</v>
      </c>
      <c r="C24" s="7">
        <v>1</v>
      </c>
      <c r="E24" t="str">
        <f t="shared" si="0"/>
        <v>NatGrdExt_BLR_1</v>
      </c>
      <c r="F24" s="8">
        <f ca="1" t="shared" si="1"/>
        <v>3.07131849315068</v>
      </c>
      <c r="G24" s="8">
        <f ca="1" t="shared" si="5"/>
        <v>3.07628424657534</v>
      </c>
      <c r="H24" s="8">
        <f ca="1" t="shared" si="5"/>
        <v>3.07628424657534</v>
      </c>
      <c r="I24" s="8">
        <f ca="1" t="shared" si="5"/>
        <v>3.08458904109589</v>
      </c>
      <c r="J24" s="8">
        <f ca="1" t="shared" si="5"/>
        <v>3.08458904109589</v>
      </c>
      <c r="K24" s="8">
        <f ca="1" t="shared" si="5"/>
        <v>3.08458904109589</v>
      </c>
      <c r="L24" s="8">
        <f ca="1" t="shared" si="5"/>
        <v>3.1208904109589</v>
      </c>
      <c r="M24" s="8">
        <f ca="1" t="shared" si="5"/>
        <v>3.19486301369863</v>
      </c>
      <c r="N24" s="8">
        <f ca="1" t="shared" si="5"/>
        <v>3.24083904109589</v>
      </c>
      <c r="O24" s="9">
        <v>3</v>
      </c>
      <c r="Q24" s="10">
        <f ca="1" t="shared" si="3"/>
        <v>0.643</v>
      </c>
      <c r="R24" t="s">
        <v>347</v>
      </c>
      <c r="S24">
        <v>2039</v>
      </c>
      <c r="T24" s="8">
        <v>0.645</v>
      </c>
      <c r="U24" s="8">
        <v>0.647</v>
      </c>
      <c r="V24" s="8">
        <v>0.643</v>
      </c>
      <c r="Y24" t="s">
        <v>374</v>
      </c>
      <c r="Z24" s="5">
        <f t="shared" si="6"/>
        <v>125</v>
      </c>
    </row>
    <row r="25" spans="1:26">
      <c r="A25" s="6" t="s">
        <v>375</v>
      </c>
      <c r="B25" s="6" t="s">
        <v>376</v>
      </c>
      <c r="C25" s="7">
        <v>1</v>
      </c>
      <c r="E25" t="str">
        <f t="shared" si="0"/>
        <v>NatGrdExt_BLZ_1</v>
      </c>
      <c r="F25" s="8">
        <f ca="1" t="shared" si="1"/>
        <v>0.210616438356164</v>
      </c>
      <c r="G25" s="8">
        <f ca="1" t="shared" ref="G25:N34" si="7">MAX(F25,SUMIFS($Q$5:$Q$19999,$R$5:$R$19999,RIGHT($A25,3),$S$5:$S$19999,G$4)*VLOOKUP($C25,$Y$5:$Z$15,2,FALSE)/8.76)+SUMIF($Y$5:$Y$15,$C25,$AA$5:$AA$15)</f>
        <v>0.230479452054795</v>
      </c>
      <c r="H25" s="8">
        <f ca="1" t="shared" si="7"/>
        <v>0.271061643835616</v>
      </c>
      <c r="I25" s="8">
        <f ca="1" t="shared" si="7"/>
        <v>0.311900684931507</v>
      </c>
      <c r="J25" s="8">
        <f ca="1" t="shared" si="7"/>
        <v>0.352568493150685</v>
      </c>
      <c r="K25" s="8">
        <f ca="1" t="shared" si="7"/>
        <v>0.393236301369863</v>
      </c>
      <c r="L25" s="8">
        <f ca="1" t="shared" si="7"/>
        <v>0.431934931506849</v>
      </c>
      <c r="M25" s="8">
        <f ca="1" t="shared" si="7"/>
        <v>0.467979452054795</v>
      </c>
      <c r="N25" s="8">
        <f ca="1" t="shared" si="7"/>
        <v>0.486215753424658</v>
      </c>
      <c r="O25" s="9">
        <v>3</v>
      </c>
      <c r="Q25" s="10">
        <f ca="1" t="shared" si="3"/>
        <v>0.643</v>
      </c>
      <c r="R25" t="s">
        <v>347</v>
      </c>
      <c r="S25">
        <v>2040</v>
      </c>
      <c r="T25" s="8">
        <v>0.645</v>
      </c>
      <c r="U25" s="8">
        <v>0.647</v>
      </c>
      <c r="V25" s="8">
        <v>0.643</v>
      </c>
      <c r="Y25" t="s">
        <v>377</v>
      </c>
      <c r="Z25" s="5">
        <f t="shared" si="6"/>
        <v>150</v>
      </c>
    </row>
    <row r="26" spans="1:26">
      <c r="A26" s="6" t="s">
        <v>62</v>
      </c>
      <c r="B26" s="6" t="s">
        <v>378</v>
      </c>
      <c r="C26" s="7">
        <v>1</v>
      </c>
      <c r="E26" t="str">
        <f t="shared" si="0"/>
        <v>NatGrdExt_BOL_1</v>
      </c>
      <c r="F26" s="8">
        <f ca="1" t="shared" si="1"/>
        <v>1.06686643835616</v>
      </c>
      <c r="G26" s="8">
        <f ca="1" t="shared" si="7"/>
        <v>1.36301369863014</v>
      </c>
      <c r="H26" s="8">
        <f ca="1" t="shared" si="7"/>
        <v>2.17868150684931</v>
      </c>
      <c r="I26" s="8">
        <f ca="1" t="shared" si="7"/>
        <v>3.33852739726027</v>
      </c>
      <c r="J26" s="8">
        <f ca="1" t="shared" si="7"/>
        <v>4.88758561643836</v>
      </c>
      <c r="K26" s="8">
        <f ca="1" t="shared" si="7"/>
        <v>6.79066780821918</v>
      </c>
      <c r="L26" s="8">
        <f ca="1" t="shared" si="7"/>
        <v>8.96986301369863</v>
      </c>
      <c r="M26" s="8">
        <f ca="1" t="shared" si="7"/>
        <v>11.3019691780822</v>
      </c>
      <c r="N26" s="8">
        <f ca="1" t="shared" si="7"/>
        <v>12.4810787671233</v>
      </c>
      <c r="O26" s="9">
        <v>3</v>
      </c>
      <c r="Q26" s="10">
        <f ca="1" t="shared" si="3"/>
        <v>0.642</v>
      </c>
      <c r="R26" t="s">
        <v>347</v>
      </c>
      <c r="S26">
        <v>2041</v>
      </c>
      <c r="T26" s="8">
        <v>0.645</v>
      </c>
      <c r="U26" s="8">
        <v>0.647</v>
      </c>
      <c r="V26" s="8">
        <v>0.642</v>
      </c>
      <c r="Y26" t="s">
        <v>379</v>
      </c>
      <c r="Z26" s="5">
        <f t="shared" si="6"/>
        <v>175</v>
      </c>
    </row>
    <row r="27" spans="1:26">
      <c r="A27" s="6" t="s">
        <v>50</v>
      </c>
      <c r="B27" s="6" t="s">
        <v>213</v>
      </c>
      <c r="C27" s="7">
        <v>1</v>
      </c>
      <c r="E27" t="str">
        <f t="shared" si="0"/>
        <v>NatGrdExt_BRA_1</v>
      </c>
      <c r="F27" s="8">
        <f ca="1" t="shared" si="1"/>
        <v>58.4983732876712</v>
      </c>
      <c r="G27" s="8">
        <f ca="1" t="shared" si="7"/>
        <v>64.7129280821918</v>
      </c>
      <c r="H27" s="8">
        <f ca="1" t="shared" si="7"/>
        <v>75.7152397260274</v>
      </c>
      <c r="I27" s="8">
        <f ca="1" t="shared" si="7"/>
        <v>83.9353595890411</v>
      </c>
      <c r="J27" s="8">
        <f ca="1" t="shared" si="7"/>
        <v>89.3142123287671</v>
      </c>
      <c r="K27" s="8">
        <f ca="1" t="shared" si="7"/>
        <v>92.4922945205479</v>
      </c>
      <c r="L27" s="8">
        <f ca="1" t="shared" si="7"/>
        <v>94.5059931506849</v>
      </c>
      <c r="M27" s="8">
        <f ca="1" t="shared" si="7"/>
        <v>96.25</v>
      </c>
      <c r="N27" s="8">
        <f ca="1" t="shared" si="7"/>
        <v>97.25</v>
      </c>
      <c r="O27" s="9">
        <v>3</v>
      </c>
      <c r="Q27" s="10">
        <f ca="1" t="shared" si="3"/>
        <v>0.641</v>
      </c>
      <c r="R27" t="s">
        <v>347</v>
      </c>
      <c r="S27">
        <v>2042</v>
      </c>
      <c r="T27" s="8">
        <v>0.644</v>
      </c>
      <c r="U27" s="8">
        <v>0.647</v>
      </c>
      <c r="V27" s="8">
        <v>0.641</v>
      </c>
      <c r="Y27" t="s">
        <v>380</v>
      </c>
      <c r="Z27" s="5">
        <f t="shared" si="6"/>
        <v>200</v>
      </c>
    </row>
    <row r="28" spans="1:26">
      <c r="A28" s="6" t="s">
        <v>381</v>
      </c>
      <c r="B28" s="6" t="s">
        <v>382</v>
      </c>
      <c r="C28" s="7">
        <v>1</v>
      </c>
      <c r="E28" t="str">
        <f t="shared" si="0"/>
        <v>NatGrdExt_BRN_1</v>
      </c>
      <c r="F28" s="8">
        <f ca="1" t="shared" si="1"/>
        <v>0.37902397260274</v>
      </c>
      <c r="G28" s="8">
        <f ca="1" t="shared" si="7"/>
        <v>0.401369863013699</v>
      </c>
      <c r="H28" s="8">
        <f ca="1" t="shared" si="7"/>
        <v>0.437328767123288</v>
      </c>
      <c r="I28" s="8">
        <f ca="1" t="shared" si="7"/>
        <v>0.463441780821918</v>
      </c>
      <c r="J28" s="8">
        <f ca="1" t="shared" si="7"/>
        <v>0.483304794520548</v>
      </c>
      <c r="K28" s="8">
        <f ca="1" t="shared" si="7"/>
        <v>0.497174657534247</v>
      </c>
      <c r="L28" s="8">
        <f ca="1" t="shared" si="7"/>
        <v>0.510616438356164</v>
      </c>
      <c r="M28" s="8">
        <f ca="1" t="shared" si="7"/>
        <v>0.52833904109589</v>
      </c>
      <c r="N28" s="8">
        <f ca="1" t="shared" si="7"/>
        <v>0.539126712328767</v>
      </c>
      <c r="O28" s="9">
        <v>3</v>
      </c>
      <c r="Q28" s="10">
        <f ca="1" t="shared" si="3"/>
        <v>0.64</v>
      </c>
      <c r="R28" t="s">
        <v>347</v>
      </c>
      <c r="S28">
        <v>2043</v>
      </c>
      <c r="T28" s="8">
        <v>0.644</v>
      </c>
      <c r="U28" s="8">
        <v>0.647</v>
      </c>
      <c r="V28" s="8">
        <v>0.64</v>
      </c>
      <c r="Y28" t="s">
        <v>383</v>
      </c>
      <c r="Z28" s="5">
        <f t="shared" si="6"/>
        <v>225</v>
      </c>
    </row>
    <row r="29" spans="1:26">
      <c r="A29" s="6" t="s">
        <v>384</v>
      </c>
      <c r="B29" s="6" t="s">
        <v>385</v>
      </c>
      <c r="C29" s="7">
        <v>1</v>
      </c>
      <c r="E29" t="str">
        <f t="shared" si="0"/>
        <v>NatGrdExt_BTN_1</v>
      </c>
      <c r="F29" s="8">
        <f ca="1" t="shared" si="1"/>
        <v>0.0410102739726027</v>
      </c>
      <c r="G29" s="8">
        <f ca="1" t="shared" si="7"/>
        <v>0.0503424657534247</v>
      </c>
      <c r="H29" s="8">
        <f ca="1" t="shared" si="7"/>
        <v>0.073972602739726</v>
      </c>
      <c r="I29" s="8">
        <f ca="1" t="shared" si="7"/>
        <v>0.104794520547945</v>
      </c>
      <c r="J29" s="8">
        <f ca="1" t="shared" si="7"/>
        <v>0.142808219178082</v>
      </c>
      <c r="K29" s="8">
        <f ca="1" t="shared" si="7"/>
        <v>0.18527397260274</v>
      </c>
      <c r="L29" s="8">
        <f ca="1" t="shared" si="7"/>
        <v>0.230222602739726</v>
      </c>
      <c r="M29" s="8">
        <f ca="1" t="shared" si="7"/>
        <v>0.277397260273973</v>
      </c>
      <c r="N29" s="8">
        <f ca="1" t="shared" si="7"/>
        <v>0.301541095890411</v>
      </c>
      <c r="O29" s="9">
        <v>3</v>
      </c>
      <c r="Q29" s="10">
        <f ca="1" t="shared" si="3"/>
        <v>0.638</v>
      </c>
      <c r="R29" t="s">
        <v>347</v>
      </c>
      <c r="S29">
        <v>2044</v>
      </c>
      <c r="T29" s="8">
        <v>0.643</v>
      </c>
      <c r="U29" s="8">
        <v>0.647</v>
      </c>
      <c r="V29" s="8">
        <v>0.638</v>
      </c>
    </row>
    <row r="30" spans="1:26">
      <c r="A30" s="6" t="s">
        <v>65</v>
      </c>
      <c r="B30" s="6" t="s">
        <v>386</v>
      </c>
      <c r="C30" s="7">
        <v>1</v>
      </c>
      <c r="E30" t="str">
        <f t="shared" si="0"/>
        <v>NatGrdExt_BWA_1</v>
      </c>
      <c r="F30" s="8">
        <f ca="1" t="shared" si="1"/>
        <v>0.486558219178082</v>
      </c>
      <c r="G30" s="8">
        <f ca="1" t="shared" si="7"/>
        <v>0.572174657534247</v>
      </c>
      <c r="H30" s="8">
        <f ca="1" t="shared" si="7"/>
        <v>0.739383561643836</v>
      </c>
      <c r="I30" s="8">
        <f ca="1" t="shared" si="7"/>
        <v>0.891181506849315</v>
      </c>
      <c r="J30" s="8">
        <f ca="1" t="shared" si="7"/>
        <v>1.01344178082192</v>
      </c>
      <c r="K30" s="8">
        <f ca="1" t="shared" si="7"/>
        <v>1.09914383561644</v>
      </c>
      <c r="L30" s="8">
        <f ca="1" t="shared" si="7"/>
        <v>1.15856164383562</v>
      </c>
      <c r="M30" s="8">
        <f ca="1" t="shared" si="7"/>
        <v>1.20008561643836</v>
      </c>
      <c r="N30" s="8">
        <f ca="1" t="shared" si="7"/>
        <v>1.21395547945205</v>
      </c>
      <c r="O30" s="9">
        <v>3</v>
      </c>
      <c r="Q30" s="10">
        <f ca="1" t="shared" si="3"/>
        <v>0.637</v>
      </c>
      <c r="R30" t="s">
        <v>347</v>
      </c>
      <c r="S30">
        <v>2045</v>
      </c>
      <c r="T30" s="8">
        <v>0.642</v>
      </c>
      <c r="U30" s="8">
        <v>0.647</v>
      </c>
      <c r="V30" s="8">
        <v>0.637</v>
      </c>
    </row>
    <row r="31" spans="1:26">
      <c r="A31" s="6" t="s">
        <v>67</v>
      </c>
      <c r="B31" s="6" t="s">
        <v>387</v>
      </c>
      <c r="C31" s="7">
        <v>1</v>
      </c>
      <c r="E31" t="str">
        <f t="shared" si="0"/>
        <v>NatGrdExt_CAF_1</v>
      </c>
      <c r="F31" s="8">
        <f ca="1" t="shared" si="1"/>
        <v>0.0724315068493151</v>
      </c>
      <c r="G31" s="8">
        <f ca="1" t="shared" si="7"/>
        <v>0.0997431506849315</v>
      </c>
      <c r="H31" s="8">
        <f ca="1" t="shared" si="7"/>
        <v>0.181164383561644</v>
      </c>
      <c r="I31" s="8">
        <f ca="1" t="shared" si="7"/>
        <v>0.311900684931507</v>
      </c>
      <c r="J31" s="8">
        <f ca="1" t="shared" si="7"/>
        <v>0.511558219178082</v>
      </c>
      <c r="K31" s="8">
        <f ca="1" t="shared" si="7"/>
        <v>0.792208904109589</v>
      </c>
      <c r="L31" s="8">
        <f ca="1" t="shared" si="7"/>
        <v>1.15333904109589</v>
      </c>
      <c r="M31" s="8">
        <f ca="1" t="shared" si="7"/>
        <v>1.57628424657534</v>
      </c>
      <c r="N31" s="8">
        <f ca="1" t="shared" si="7"/>
        <v>1.79897260273973</v>
      </c>
      <c r="O31" s="9">
        <v>3</v>
      </c>
      <c r="Q31" s="10">
        <f ca="1" t="shared" si="3"/>
        <v>0.636</v>
      </c>
      <c r="R31" t="s">
        <v>347</v>
      </c>
      <c r="S31">
        <v>2046</v>
      </c>
      <c r="T31" s="8">
        <v>0.641</v>
      </c>
      <c r="U31" s="8">
        <v>0.646</v>
      </c>
      <c r="V31" s="8">
        <v>0.636</v>
      </c>
    </row>
    <row r="32" spans="1:26">
      <c r="A32" s="6" t="s">
        <v>52</v>
      </c>
      <c r="B32" s="6" t="s">
        <v>388</v>
      </c>
      <c r="C32" s="7">
        <v>1</v>
      </c>
      <c r="E32" t="str">
        <f t="shared" si="0"/>
        <v>NatGrdExt_CAN_1</v>
      </c>
      <c r="F32" s="8">
        <f ca="1" t="shared" si="1"/>
        <v>55.3820205479452</v>
      </c>
      <c r="G32" s="8">
        <f ca="1" t="shared" si="7"/>
        <v>56.3180650684931</v>
      </c>
      <c r="H32" s="8">
        <f ca="1" t="shared" si="7"/>
        <v>56.9359589041096</v>
      </c>
      <c r="I32" s="8">
        <f ca="1" t="shared" si="7"/>
        <v>57.0661815068493</v>
      </c>
      <c r="J32" s="8">
        <f ca="1" t="shared" si="7"/>
        <v>57.452397260274</v>
      </c>
      <c r="K32" s="8">
        <f ca="1" t="shared" si="7"/>
        <v>58.2751712328767</v>
      </c>
      <c r="L32" s="8">
        <f ca="1" t="shared" si="7"/>
        <v>59.3634417808219</v>
      </c>
      <c r="M32" s="8">
        <f ca="1" t="shared" si="7"/>
        <v>61.0346746575342</v>
      </c>
      <c r="N32" s="8">
        <f ca="1" t="shared" si="7"/>
        <v>62.202397260274</v>
      </c>
      <c r="O32" s="9">
        <v>3</v>
      </c>
      <c r="Q32" s="10">
        <f ca="1" t="shared" si="3"/>
        <v>0.635</v>
      </c>
      <c r="R32" t="s">
        <v>347</v>
      </c>
      <c r="S32">
        <v>2047</v>
      </c>
      <c r="T32" s="8">
        <v>0.641</v>
      </c>
      <c r="U32" s="8">
        <v>0.646</v>
      </c>
      <c r="V32" s="8">
        <v>0.635</v>
      </c>
    </row>
    <row r="33" spans="1:22">
      <c r="A33" s="6" t="s">
        <v>70</v>
      </c>
      <c r="B33" s="6" t="s">
        <v>236</v>
      </c>
      <c r="C33" s="7">
        <v>1</v>
      </c>
      <c r="E33" t="str">
        <f t="shared" si="0"/>
        <v>NatGrdExt_CHE_1</v>
      </c>
      <c r="F33" s="8">
        <f ca="1" t="shared" si="1"/>
        <v>6.25710616438356</v>
      </c>
      <c r="G33" s="8">
        <f ca="1" t="shared" si="7"/>
        <v>6.37268835616438</v>
      </c>
      <c r="H33" s="8">
        <f ca="1" t="shared" si="7"/>
        <v>6.46327054794521</v>
      </c>
      <c r="I33" s="8">
        <f ca="1" t="shared" si="7"/>
        <v>6.49075342465753</v>
      </c>
      <c r="J33" s="8">
        <f ca="1" t="shared" si="7"/>
        <v>6.49280821917808</v>
      </c>
      <c r="K33" s="8">
        <f ca="1" t="shared" si="7"/>
        <v>6.52243150684931</v>
      </c>
      <c r="L33" s="8">
        <f ca="1" t="shared" si="7"/>
        <v>6.6097602739726</v>
      </c>
      <c r="M33" s="8">
        <f ca="1" t="shared" si="7"/>
        <v>6.80684931506849</v>
      </c>
      <c r="N33" s="8">
        <f ca="1" t="shared" si="7"/>
        <v>6.9576198630137</v>
      </c>
      <c r="O33" s="9">
        <v>3</v>
      </c>
      <c r="Q33" s="10">
        <f ca="1" t="shared" si="3"/>
        <v>0.634</v>
      </c>
      <c r="R33" t="s">
        <v>347</v>
      </c>
      <c r="S33">
        <v>2048</v>
      </c>
      <c r="T33" s="8">
        <v>0.64</v>
      </c>
      <c r="U33" s="8">
        <v>0.646</v>
      </c>
      <c r="V33" s="8">
        <v>0.634</v>
      </c>
    </row>
    <row r="34" spans="1:22">
      <c r="A34" s="6" t="s">
        <v>53</v>
      </c>
      <c r="B34" s="6" t="s">
        <v>389</v>
      </c>
      <c r="C34" s="7">
        <v>1</v>
      </c>
      <c r="E34" t="str">
        <f t="shared" si="0"/>
        <v>NatGrdExt_CHL_1</v>
      </c>
      <c r="F34" s="8">
        <f ca="1" t="shared" si="1"/>
        <v>7.79357876712329</v>
      </c>
      <c r="G34" s="8">
        <f ca="1" t="shared" si="7"/>
        <v>8.44837328767123</v>
      </c>
      <c r="H34" s="8">
        <f ca="1" t="shared" si="7"/>
        <v>9.43724315068493</v>
      </c>
      <c r="I34" s="8">
        <f ca="1" t="shared" si="7"/>
        <v>9.98715753424658</v>
      </c>
      <c r="J34" s="8">
        <f ca="1" t="shared" si="7"/>
        <v>10.2895547945205</v>
      </c>
      <c r="K34" s="8">
        <f ca="1" t="shared" si="7"/>
        <v>10.4518835616438</v>
      </c>
      <c r="L34" s="8">
        <f ca="1" t="shared" si="7"/>
        <v>10.5447773972603</v>
      </c>
      <c r="M34" s="8">
        <f ca="1" t="shared" si="7"/>
        <v>10.6509417808219</v>
      </c>
      <c r="N34" s="8">
        <f ca="1" t="shared" si="7"/>
        <v>10.7289383561644</v>
      </c>
      <c r="O34" s="9">
        <v>3</v>
      </c>
      <c r="Q34" s="10">
        <f ca="1" t="shared" si="3"/>
        <v>0.633</v>
      </c>
      <c r="R34" t="s">
        <v>347</v>
      </c>
      <c r="S34">
        <v>2049</v>
      </c>
      <c r="T34" s="8">
        <v>0.64</v>
      </c>
      <c r="U34" s="8">
        <v>0.646</v>
      </c>
      <c r="V34" s="8">
        <v>0.633</v>
      </c>
    </row>
    <row r="35" spans="1:22">
      <c r="A35" s="6" t="s">
        <v>55</v>
      </c>
      <c r="B35" s="6" t="s">
        <v>215</v>
      </c>
      <c r="C35" s="7">
        <v>1</v>
      </c>
      <c r="E35" t="str">
        <f t="shared" si="0"/>
        <v>NatGrdExt_CHN_1</v>
      </c>
      <c r="F35" s="8">
        <f ca="1" t="shared" si="1"/>
        <v>1054.02397260274</v>
      </c>
      <c r="G35" s="8">
        <f ca="1" t="shared" ref="G35:N44" si="8">MAX(F35,SUMIFS($Q$5:$Q$19999,$R$5:$R$19999,RIGHT($A35,3),$S$5:$S$19999,G$4)*VLOOKUP($C35,$Y$5:$Z$15,2,FALSE)/8.76)+SUMIF($Y$5:$Y$15,$C35,$AA$5:$AA$15)</f>
        <v>1310</v>
      </c>
      <c r="H35" s="8">
        <f ca="1" t="shared" si="8"/>
        <v>1642.25171232877</v>
      </c>
      <c r="I35" s="8">
        <f ca="1" t="shared" si="8"/>
        <v>1735.17979452055</v>
      </c>
      <c r="J35" s="8">
        <f ca="1" t="shared" si="8"/>
        <v>1735.17979452055</v>
      </c>
      <c r="K35" s="8">
        <f ca="1" t="shared" si="8"/>
        <v>1735.17979452055</v>
      </c>
      <c r="L35" s="8">
        <f ca="1" t="shared" si="8"/>
        <v>1735.17979452055</v>
      </c>
      <c r="M35" s="8">
        <f ca="1" t="shared" si="8"/>
        <v>1735.17979452055</v>
      </c>
      <c r="N35" s="8">
        <f ca="1" t="shared" si="8"/>
        <v>1735.17979452055</v>
      </c>
      <c r="O35" s="9">
        <v>3</v>
      </c>
      <c r="Q35" s="10">
        <f ca="1" t="shared" si="3"/>
        <v>0.632</v>
      </c>
      <c r="R35" t="s">
        <v>347</v>
      </c>
      <c r="S35">
        <v>2050</v>
      </c>
      <c r="T35" s="8">
        <v>0.639</v>
      </c>
      <c r="U35" s="8">
        <v>0.646</v>
      </c>
      <c r="V35" s="8">
        <v>0.632</v>
      </c>
    </row>
    <row r="36" spans="1:22">
      <c r="A36" s="6" t="s">
        <v>56</v>
      </c>
      <c r="B36" s="6" t="s">
        <v>390</v>
      </c>
      <c r="C36" s="7">
        <v>1</v>
      </c>
      <c r="E36" t="str">
        <f t="shared" si="0"/>
        <v>NatGrdExt_CIV_1</v>
      </c>
      <c r="F36" s="8">
        <f ca="1" t="shared" si="1"/>
        <v>0.916780821917808</v>
      </c>
      <c r="G36" s="8">
        <f ca="1" t="shared" si="8"/>
        <v>1.21669520547945</v>
      </c>
      <c r="H36" s="8">
        <f ca="1" t="shared" si="8"/>
        <v>2.04297945205479</v>
      </c>
      <c r="I36" s="8">
        <f ca="1" t="shared" si="8"/>
        <v>3.24666095890411</v>
      </c>
      <c r="J36" s="8">
        <f ca="1" t="shared" si="8"/>
        <v>4.89246575342466</v>
      </c>
      <c r="K36" s="8">
        <f ca="1" t="shared" si="8"/>
        <v>6.96917808219178</v>
      </c>
      <c r="L36" s="8">
        <f ca="1" t="shared" si="8"/>
        <v>9.37491438356164</v>
      </c>
      <c r="M36" s="8">
        <f ca="1" t="shared" si="8"/>
        <v>11.9497431506849</v>
      </c>
      <c r="N36" s="8">
        <f ca="1" t="shared" si="8"/>
        <v>13.2393835616438</v>
      </c>
      <c r="O36" s="9">
        <v>3</v>
      </c>
      <c r="Q36" s="10">
        <f ca="1" t="shared" si="3"/>
        <v>0.631</v>
      </c>
      <c r="R36" t="s">
        <v>347</v>
      </c>
      <c r="S36">
        <v>2051</v>
      </c>
      <c r="T36" s="8">
        <v>0.638</v>
      </c>
      <c r="U36" s="8">
        <v>0.647</v>
      </c>
      <c r="V36" s="8">
        <v>0.631</v>
      </c>
    </row>
    <row r="37" spans="1:22">
      <c r="A37" s="6" t="s">
        <v>75</v>
      </c>
      <c r="B37" s="6" t="s">
        <v>391</v>
      </c>
      <c r="C37" s="7">
        <v>1</v>
      </c>
      <c r="E37" t="str">
        <f t="shared" si="0"/>
        <v>NatGrdExt_CMR_1</v>
      </c>
      <c r="F37" s="8">
        <f ca="1" t="shared" si="1"/>
        <v>1.03030821917808</v>
      </c>
      <c r="G37" s="8">
        <f ca="1" t="shared" si="8"/>
        <v>1.36301369863014</v>
      </c>
      <c r="H37" s="8">
        <f ca="1" t="shared" si="8"/>
        <v>2.2708904109589</v>
      </c>
      <c r="I37" s="8">
        <f ca="1" t="shared" si="8"/>
        <v>3.56369863013699</v>
      </c>
      <c r="J37" s="8">
        <f ca="1" t="shared" si="8"/>
        <v>5.28407534246575</v>
      </c>
      <c r="K37" s="8">
        <f ca="1" t="shared" si="8"/>
        <v>7.39606164383562</v>
      </c>
      <c r="L37" s="8">
        <f ca="1" t="shared" si="8"/>
        <v>9.77380136986301</v>
      </c>
      <c r="M37" s="8">
        <f ca="1" t="shared" si="8"/>
        <v>12.2229452054795</v>
      </c>
      <c r="N37" s="8">
        <f ca="1" t="shared" si="8"/>
        <v>13.4106164383562</v>
      </c>
      <c r="O37" s="9">
        <v>3</v>
      </c>
      <c r="Q37" s="10">
        <f ca="1" t="shared" si="3"/>
        <v>0.63</v>
      </c>
      <c r="R37" t="s">
        <v>347</v>
      </c>
      <c r="S37">
        <v>2052</v>
      </c>
      <c r="T37" s="8">
        <v>0.636</v>
      </c>
      <c r="U37" s="8">
        <v>0.647</v>
      </c>
      <c r="V37" s="8">
        <v>0.63</v>
      </c>
    </row>
    <row r="38" spans="1:22">
      <c r="A38" s="6" t="s">
        <v>57</v>
      </c>
      <c r="B38" s="6" t="s">
        <v>392</v>
      </c>
      <c r="C38" s="7">
        <v>1</v>
      </c>
      <c r="E38" t="str">
        <f t="shared" si="0"/>
        <v>NatGrdExt_COD_1</v>
      </c>
      <c r="F38" s="8">
        <f ca="1" t="shared" si="1"/>
        <v>1.73202054794521</v>
      </c>
      <c r="G38" s="8">
        <f ca="1" t="shared" si="8"/>
        <v>2.44383561643836</v>
      </c>
      <c r="H38" s="8">
        <f ca="1" t="shared" si="8"/>
        <v>4.66301369863014</v>
      </c>
      <c r="I38" s="8">
        <f ca="1" t="shared" si="8"/>
        <v>8.35642123287671</v>
      </c>
      <c r="J38" s="8">
        <f ca="1" t="shared" si="8"/>
        <v>14.096147260274</v>
      </c>
      <c r="K38" s="8">
        <f ca="1" t="shared" si="8"/>
        <v>22.3354452054795</v>
      </c>
      <c r="L38" s="8">
        <f ca="1" t="shared" si="8"/>
        <v>33.1446061643836</v>
      </c>
      <c r="M38" s="8">
        <f ca="1" t="shared" si="8"/>
        <v>45.9786815068493</v>
      </c>
      <c r="N38" s="8">
        <f ca="1" t="shared" si="8"/>
        <v>52.798801369863</v>
      </c>
      <c r="O38" s="9">
        <v>3</v>
      </c>
      <c r="Q38" s="10">
        <f ca="1" t="shared" si="3"/>
        <v>0.629</v>
      </c>
      <c r="R38" t="s">
        <v>347</v>
      </c>
      <c r="S38">
        <v>2053</v>
      </c>
      <c r="T38" s="8">
        <v>0.635</v>
      </c>
      <c r="U38" s="8">
        <v>0.648</v>
      </c>
      <c r="V38" s="8">
        <v>0.629</v>
      </c>
    </row>
    <row r="39" spans="1:22">
      <c r="A39" s="6" t="s">
        <v>59</v>
      </c>
      <c r="B39" s="6" t="s">
        <v>393</v>
      </c>
      <c r="C39" s="7">
        <v>1</v>
      </c>
      <c r="E39" t="str">
        <f t="shared" si="0"/>
        <v>NatGrdExt_COG_1</v>
      </c>
      <c r="F39" s="8">
        <f ca="1" t="shared" si="1"/>
        <v>0.155222602739726</v>
      </c>
      <c r="G39" s="8">
        <f ca="1" t="shared" si="8"/>
        <v>0.210873287671233</v>
      </c>
      <c r="H39" s="8">
        <f ca="1" t="shared" si="8"/>
        <v>0.373801369863014</v>
      </c>
      <c r="I39" s="8">
        <f ca="1" t="shared" si="8"/>
        <v>0.623630136986301</v>
      </c>
      <c r="J39" s="8">
        <f ca="1" t="shared" si="8"/>
        <v>0.986301369863014</v>
      </c>
      <c r="K39" s="8">
        <f ca="1" t="shared" si="8"/>
        <v>1.47328767123288</v>
      </c>
      <c r="L39" s="8">
        <f ca="1" t="shared" si="8"/>
        <v>2.06917808219178</v>
      </c>
      <c r="M39" s="8">
        <f ca="1" t="shared" si="8"/>
        <v>2.72953767123288</v>
      </c>
      <c r="N39" s="8">
        <f ca="1" t="shared" si="8"/>
        <v>3.06438356164384</v>
      </c>
      <c r="O39" s="9">
        <v>3</v>
      </c>
      <c r="Q39" s="10">
        <f ca="1" t="shared" si="3"/>
        <v>0.628</v>
      </c>
      <c r="R39" t="s">
        <v>347</v>
      </c>
      <c r="S39">
        <v>2054</v>
      </c>
      <c r="T39" s="8">
        <v>0.634</v>
      </c>
      <c r="U39" s="8">
        <v>0.648</v>
      </c>
      <c r="V39" s="8">
        <v>0.628</v>
      </c>
    </row>
    <row r="40" spans="1:22">
      <c r="A40" s="6" t="s">
        <v>61</v>
      </c>
      <c r="B40" s="6" t="s">
        <v>394</v>
      </c>
      <c r="C40" s="7">
        <v>1</v>
      </c>
      <c r="E40" t="str">
        <f t="shared" si="0"/>
        <v>NatGrdExt_COL_1</v>
      </c>
      <c r="F40" s="8">
        <f ca="1" t="shared" si="1"/>
        <v>7.29922945205479</v>
      </c>
      <c r="G40" s="8">
        <f ca="1" t="shared" si="8"/>
        <v>8.36027397260274</v>
      </c>
      <c r="H40" s="8">
        <f ca="1" t="shared" si="8"/>
        <v>10.702654109589</v>
      </c>
      <c r="I40" s="8">
        <f ca="1" t="shared" si="8"/>
        <v>13.1452054794521</v>
      </c>
      <c r="J40" s="8">
        <f ca="1" t="shared" si="8"/>
        <v>15.5386130136986</v>
      </c>
      <c r="K40" s="8">
        <f ca="1" t="shared" si="8"/>
        <v>17.78125</v>
      </c>
      <c r="L40" s="8">
        <f ca="1" t="shared" si="8"/>
        <v>19.7855308219178</v>
      </c>
      <c r="M40" s="8">
        <f ca="1" t="shared" si="8"/>
        <v>21.6071917808219</v>
      </c>
      <c r="N40" s="8">
        <f ca="1" t="shared" si="8"/>
        <v>22.491352739726</v>
      </c>
      <c r="O40" s="9">
        <v>3</v>
      </c>
      <c r="Q40" s="10">
        <f ca="1" t="shared" si="3"/>
        <v>0.627</v>
      </c>
      <c r="R40" t="s">
        <v>347</v>
      </c>
      <c r="S40">
        <v>2055</v>
      </c>
      <c r="T40" s="8">
        <v>0.632</v>
      </c>
      <c r="U40" s="8">
        <v>0.649</v>
      </c>
      <c r="V40" s="8">
        <v>0.627</v>
      </c>
    </row>
    <row r="41" spans="1:22">
      <c r="A41" s="6" t="s">
        <v>63</v>
      </c>
      <c r="B41" s="6" t="s">
        <v>395</v>
      </c>
      <c r="C41" s="7">
        <v>1</v>
      </c>
      <c r="E41" t="str">
        <f t="shared" si="0"/>
        <v>NatGrdExt_CRI_1</v>
      </c>
      <c r="F41" s="8">
        <f ca="1" t="shared" si="1"/>
        <v>1.08869863013699</v>
      </c>
      <c r="G41" s="8">
        <f ca="1" t="shared" si="8"/>
        <v>1.20513698630137</v>
      </c>
      <c r="H41" s="8">
        <f ca="1" t="shared" si="8"/>
        <v>1.41746575342466</v>
      </c>
      <c r="I41" s="8">
        <f ca="1" t="shared" si="8"/>
        <v>1.58989726027397</v>
      </c>
      <c r="J41" s="8">
        <f ca="1" t="shared" si="8"/>
        <v>1.71815068493151</v>
      </c>
      <c r="K41" s="8">
        <f ca="1" t="shared" si="8"/>
        <v>1.80111301369863</v>
      </c>
      <c r="L41" s="8">
        <f ca="1" t="shared" si="8"/>
        <v>1.84991438356164</v>
      </c>
      <c r="M41" s="8">
        <f ca="1" t="shared" si="8"/>
        <v>1.88921232876712</v>
      </c>
      <c r="N41" s="8">
        <f ca="1" t="shared" si="8"/>
        <v>1.91027397260274</v>
      </c>
      <c r="O41" s="9">
        <v>3</v>
      </c>
      <c r="Q41" s="10">
        <f ca="1" t="shared" si="3"/>
        <v>0.626</v>
      </c>
      <c r="R41" t="s">
        <v>347</v>
      </c>
      <c r="S41">
        <v>2056</v>
      </c>
      <c r="T41" s="8">
        <v>0.631</v>
      </c>
      <c r="U41" s="8">
        <v>0.649</v>
      </c>
      <c r="V41" s="8">
        <v>0.626</v>
      </c>
    </row>
    <row r="42" spans="1:22">
      <c r="A42" s="6" t="s">
        <v>64</v>
      </c>
      <c r="B42" s="6" t="s">
        <v>396</v>
      </c>
      <c r="C42" s="7">
        <v>1</v>
      </c>
      <c r="E42" t="str">
        <f t="shared" si="0"/>
        <v>NatGrdExt_CUB_1</v>
      </c>
      <c r="F42" s="8">
        <f ca="1" t="shared" si="1"/>
        <v>1.64041095890411</v>
      </c>
      <c r="G42" s="8">
        <f ca="1" t="shared" si="8"/>
        <v>1.75787671232877</v>
      </c>
      <c r="H42" s="8">
        <f ca="1" t="shared" si="8"/>
        <v>1.96053082191781</v>
      </c>
      <c r="I42" s="8">
        <f ca="1" t="shared" si="8"/>
        <v>2.10308219178082</v>
      </c>
      <c r="J42" s="8">
        <f ca="1" t="shared" si="8"/>
        <v>2.18467465753425</v>
      </c>
      <c r="K42" s="8">
        <f ca="1" t="shared" si="8"/>
        <v>2.24135273972603</v>
      </c>
      <c r="L42" s="8">
        <f ca="1" t="shared" si="8"/>
        <v>2.2986301369863</v>
      </c>
      <c r="M42" s="8">
        <f ca="1" t="shared" si="8"/>
        <v>2.35102739726027</v>
      </c>
      <c r="N42" s="8">
        <f ca="1" t="shared" si="8"/>
        <v>2.37645547945205</v>
      </c>
      <c r="O42" s="9">
        <v>3</v>
      </c>
      <c r="Q42" s="10">
        <f ca="1" t="shared" si="3"/>
        <v>0.626</v>
      </c>
      <c r="R42" t="s">
        <v>347</v>
      </c>
      <c r="S42">
        <v>2057</v>
      </c>
      <c r="T42" s="8">
        <v>0.63</v>
      </c>
      <c r="U42" s="8">
        <v>0.648</v>
      </c>
      <c r="V42" s="8">
        <v>0.626</v>
      </c>
    </row>
    <row r="43" spans="1:22">
      <c r="A43" s="6" t="s">
        <v>66</v>
      </c>
      <c r="B43" s="6" t="s">
        <v>397</v>
      </c>
      <c r="C43" s="7">
        <v>1</v>
      </c>
      <c r="E43" t="str">
        <f t="shared" si="0"/>
        <v>NatGrdExt_CYP_1</v>
      </c>
      <c r="F43" s="8">
        <f ca="1" t="shared" si="1"/>
        <v>0.649058219178082</v>
      </c>
      <c r="G43" s="8">
        <f ca="1" t="shared" si="8"/>
        <v>0.671318493150685</v>
      </c>
      <c r="H43" s="8">
        <f ca="1" t="shared" si="8"/>
        <v>0.704366438356164</v>
      </c>
      <c r="I43" s="8">
        <f ca="1" t="shared" si="8"/>
        <v>0.717294520547945</v>
      </c>
      <c r="J43" s="8">
        <f ca="1" t="shared" si="8"/>
        <v>0.720291095890411</v>
      </c>
      <c r="K43" s="8">
        <f ca="1" t="shared" si="8"/>
        <v>0.720291095890411</v>
      </c>
      <c r="L43" s="8">
        <f ca="1" t="shared" si="8"/>
        <v>0.720291095890411</v>
      </c>
      <c r="M43" s="8">
        <f ca="1" t="shared" si="8"/>
        <v>0.720291095890411</v>
      </c>
      <c r="N43" s="8">
        <f ca="1" t="shared" si="8"/>
        <v>0.720291095890411</v>
      </c>
      <c r="O43" s="9">
        <v>3</v>
      </c>
      <c r="Q43" s="10">
        <f ca="1" t="shared" si="3"/>
        <v>0.625</v>
      </c>
      <c r="R43" t="s">
        <v>347</v>
      </c>
      <c r="S43">
        <v>2058</v>
      </c>
      <c r="T43" s="8">
        <v>0.629</v>
      </c>
      <c r="U43" s="8">
        <v>0.648</v>
      </c>
      <c r="V43" s="8">
        <v>0.625</v>
      </c>
    </row>
    <row r="44" spans="1:22">
      <c r="A44" s="6" t="s">
        <v>82</v>
      </c>
      <c r="B44" s="6" t="s">
        <v>398</v>
      </c>
      <c r="C44" s="7">
        <v>1</v>
      </c>
      <c r="E44" t="str">
        <f t="shared" si="0"/>
        <v>NatGrdExt_CZE_1</v>
      </c>
      <c r="F44" s="8">
        <f ca="1" t="shared" si="1"/>
        <v>5.9763698630137</v>
      </c>
      <c r="G44" s="8">
        <f ca="1" t="shared" si="8"/>
        <v>5.9763698630137</v>
      </c>
      <c r="H44" s="8">
        <f ca="1" t="shared" si="8"/>
        <v>5.9763698630137</v>
      </c>
      <c r="I44" s="8">
        <f ca="1" t="shared" si="8"/>
        <v>5.9763698630137</v>
      </c>
      <c r="J44" s="8">
        <f ca="1" t="shared" si="8"/>
        <v>5.9763698630137</v>
      </c>
      <c r="K44" s="8">
        <f ca="1" t="shared" si="8"/>
        <v>5.9763698630137</v>
      </c>
      <c r="L44" s="8">
        <f ca="1" t="shared" si="8"/>
        <v>5.9763698630137</v>
      </c>
      <c r="M44" s="8">
        <f ca="1" t="shared" si="8"/>
        <v>5.9763698630137</v>
      </c>
      <c r="N44" s="8">
        <f ca="1" t="shared" si="8"/>
        <v>5.9763698630137</v>
      </c>
      <c r="O44" s="9">
        <v>3</v>
      </c>
      <c r="Q44" s="10">
        <f ca="1" t="shared" si="3"/>
        <v>0.625</v>
      </c>
      <c r="R44" t="s">
        <v>347</v>
      </c>
      <c r="S44">
        <v>2059</v>
      </c>
      <c r="T44" s="8">
        <v>0.629</v>
      </c>
      <c r="U44" s="8">
        <v>0.647</v>
      </c>
      <c r="V44" s="8">
        <v>0.625</v>
      </c>
    </row>
    <row r="45" spans="1:22">
      <c r="A45" s="6" t="s">
        <v>68</v>
      </c>
      <c r="B45" s="6" t="s">
        <v>221</v>
      </c>
      <c r="C45" s="7">
        <v>1</v>
      </c>
      <c r="E45" t="str">
        <f t="shared" si="0"/>
        <v>NatGrdExt_DEU_1</v>
      </c>
      <c r="F45" s="8">
        <f ca="1" t="shared" si="1"/>
        <v>52.3677226027397</v>
      </c>
      <c r="G45" s="8">
        <f ca="1" t="shared" ref="G45:N54" si="9">MAX(F45,SUMIFS($Q$5:$Q$19999,$R$5:$R$19999,RIGHT($A45,3),$S$5:$S$19999,G$4)*VLOOKUP($C45,$Y$5:$Z$15,2,FALSE)/8.76)+SUMIF($Y$5:$Y$15,$C45,$AA$5:$AA$15)</f>
        <v>52.3677226027397</v>
      </c>
      <c r="H45" s="8">
        <f ca="1" t="shared" si="9"/>
        <v>52.3677226027397</v>
      </c>
      <c r="I45" s="8">
        <f ca="1" t="shared" si="9"/>
        <v>52.3677226027397</v>
      </c>
      <c r="J45" s="8">
        <f ca="1" t="shared" si="9"/>
        <v>52.3677226027397</v>
      </c>
      <c r="K45" s="8">
        <f ca="1" t="shared" si="9"/>
        <v>52.3677226027397</v>
      </c>
      <c r="L45" s="8">
        <f ca="1" t="shared" si="9"/>
        <v>52.3677226027397</v>
      </c>
      <c r="M45" s="8">
        <f ca="1" t="shared" si="9"/>
        <v>52.3677226027397</v>
      </c>
      <c r="N45" s="8">
        <f ca="1" t="shared" si="9"/>
        <v>52.3677226027397</v>
      </c>
      <c r="O45" s="9">
        <v>3</v>
      </c>
      <c r="Q45" s="10">
        <f ca="1" t="shared" si="3"/>
        <v>0.625</v>
      </c>
      <c r="R45" t="s">
        <v>347</v>
      </c>
      <c r="S45">
        <v>2060</v>
      </c>
      <c r="T45" s="8">
        <v>0.628</v>
      </c>
      <c r="U45" s="8">
        <v>0.647</v>
      </c>
      <c r="V45" s="8">
        <v>0.625</v>
      </c>
    </row>
    <row r="46" spans="1:22">
      <c r="A46" s="6" t="s">
        <v>69</v>
      </c>
      <c r="B46" s="6" t="s">
        <v>399</v>
      </c>
      <c r="C46" s="7">
        <v>1</v>
      </c>
      <c r="E46" t="str">
        <f t="shared" si="0"/>
        <v>NatGrdExt_DJI_1</v>
      </c>
      <c r="F46" s="8">
        <f ca="1" t="shared" si="1"/>
        <v>0.0141267123287671</v>
      </c>
      <c r="G46" s="8">
        <f ca="1" t="shared" si="9"/>
        <v>0.0186643835616438</v>
      </c>
      <c r="H46" s="8">
        <f ca="1" t="shared" si="9"/>
        <v>0.0320205479452055</v>
      </c>
      <c r="I46" s="8">
        <f ca="1" t="shared" si="9"/>
        <v>0.0521404109589041</v>
      </c>
      <c r="J46" s="8">
        <f ca="1" t="shared" si="9"/>
        <v>0.0816780821917808</v>
      </c>
      <c r="K46" s="8">
        <f ca="1" t="shared" si="9"/>
        <v>0.122345890410959</v>
      </c>
      <c r="L46" s="8">
        <f ca="1" t="shared" si="9"/>
        <v>0.173972602739726</v>
      </c>
      <c r="M46" s="8">
        <f ca="1" t="shared" si="9"/>
        <v>0.236215753424658</v>
      </c>
      <c r="N46" s="8">
        <f ca="1" t="shared" si="9"/>
        <v>0.270119863013699</v>
      </c>
      <c r="O46" s="9">
        <v>3</v>
      </c>
      <c r="Q46" s="10">
        <f ca="1" t="shared" si="3"/>
        <v>0.625</v>
      </c>
      <c r="R46" t="s">
        <v>347</v>
      </c>
      <c r="S46">
        <v>2061</v>
      </c>
      <c r="T46" s="8">
        <v>0.627</v>
      </c>
      <c r="U46" s="8">
        <v>0.647</v>
      </c>
      <c r="V46" s="8">
        <v>0.625</v>
      </c>
    </row>
    <row r="47" spans="1:22">
      <c r="A47" s="6" t="s">
        <v>71</v>
      </c>
      <c r="B47" s="6" t="s">
        <v>400</v>
      </c>
      <c r="C47" s="7">
        <v>1</v>
      </c>
      <c r="E47" t="str">
        <f t="shared" si="0"/>
        <v>NatGrdExt_DNK_1</v>
      </c>
      <c r="F47" s="8">
        <f ca="1" t="shared" si="1"/>
        <v>3.24871575342466</v>
      </c>
      <c r="G47" s="8">
        <f ca="1" t="shared" si="9"/>
        <v>3.32208904109589</v>
      </c>
      <c r="H47" s="8">
        <f ca="1" t="shared" si="9"/>
        <v>3.43441780821918</v>
      </c>
      <c r="I47" s="8">
        <f ca="1" t="shared" si="9"/>
        <v>3.54143835616438</v>
      </c>
      <c r="J47" s="8">
        <f ca="1" t="shared" si="9"/>
        <v>3.70667808219178</v>
      </c>
      <c r="K47" s="8">
        <f ca="1" t="shared" si="9"/>
        <v>3.92551369863014</v>
      </c>
      <c r="L47" s="8">
        <f ca="1" t="shared" si="9"/>
        <v>4.18176369863014</v>
      </c>
      <c r="M47" s="8">
        <f ca="1" t="shared" si="9"/>
        <v>4.49015410958904</v>
      </c>
      <c r="N47" s="8">
        <f ca="1" t="shared" si="9"/>
        <v>4.6660102739726</v>
      </c>
      <c r="O47" s="9">
        <v>3</v>
      </c>
      <c r="Q47" s="10">
        <f ca="1" t="shared" si="3"/>
        <v>0.626</v>
      </c>
      <c r="R47" t="s">
        <v>347</v>
      </c>
      <c r="S47">
        <v>2062</v>
      </c>
      <c r="T47" s="8">
        <v>0.627</v>
      </c>
      <c r="U47" s="8">
        <v>0.648</v>
      </c>
      <c r="V47" s="8">
        <v>0.626</v>
      </c>
    </row>
    <row r="48" spans="1:22">
      <c r="A48" s="6" t="s">
        <v>72</v>
      </c>
      <c r="B48" s="6" t="s">
        <v>401</v>
      </c>
      <c r="C48" s="7">
        <v>1</v>
      </c>
      <c r="E48" t="str">
        <f t="shared" si="0"/>
        <v>NatGrdExt_DOM_1</v>
      </c>
      <c r="F48" s="8">
        <f ca="1" t="shared" si="1"/>
        <v>1.92996575342466</v>
      </c>
      <c r="G48" s="8">
        <f ca="1" t="shared" si="9"/>
        <v>2.27131849315068</v>
      </c>
      <c r="H48" s="8">
        <f ca="1" t="shared" si="9"/>
        <v>3.00582191780822</v>
      </c>
      <c r="I48" s="8">
        <f ca="1" t="shared" si="9"/>
        <v>3.72140410958904</v>
      </c>
      <c r="J48" s="8">
        <f ca="1" t="shared" si="9"/>
        <v>4.37551369863014</v>
      </c>
      <c r="K48" s="8">
        <f ca="1" t="shared" si="9"/>
        <v>4.93373287671233</v>
      </c>
      <c r="L48" s="8">
        <f ca="1" t="shared" si="9"/>
        <v>5.39537671232877</v>
      </c>
      <c r="M48" s="8">
        <f ca="1" t="shared" si="9"/>
        <v>5.77876712328767</v>
      </c>
      <c r="N48" s="8">
        <f ca="1" t="shared" si="9"/>
        <v>5.95017123287671</v>
      </c>
      <c r="O48" s="9">
        <v>3</v>
      </c>
      <c r="Q48" s="10">
        <f ca="1" t="shared" si="3"/>
        <v>0.626</v>
      </c>
      <c r="R48" t="s">
        <v>347</v>
      </c>
      <c r="S48">
        <v>2063</v>
      </c>
      <c r="T48" s="8">
        <v>0.626</v>
      </c>
      <c r="U48" s="8">
        <v>0.648</v>
      </c>
      <c r="V48" s="8">
        <v>0.626</v>
      </c>
    </row>
    <row r="49" spans="1:22">
      <c r="A49" s="6" t="s">
        <v>73</v>
      </c>
      <c r="B49" s="6" t="s">
        <v>402</v>
      </c>
      <c r="C49" s="7">
        <v>1</v>
      </c>
      <c r="E49" t="str">
        <f t="shared" si="0"/>
        <v>NatGrdExt_DZA_1</v>
      </c>
      <c r="F49" s="8">
        <f ca="1" t="shared" si="1"/>
        <v>7.74803082191781</v>
      </c>
      <c r="G49" s="8">
        <f ca="1" t="shared" si="9"/>
        <v>9.93022260273973</v>
      </c>
      <c r="H49" s="8">
        <f ca="1" t="shared" si="9"/>
        <v>15.7555650684932</v>
      </c>
      <c r="I49" s="8">
        <f ca="1" t="shared" si="9"/>
        <v>24.0565924657534</v>
      </c>
      <c r="J49" s="8">
        <f ca="1" t="shared" si="9"/>
        <v>34.53125</v>
      </c>
      <c r="K49" s="8">
        <f ca="1" t="shared" si="9"/>
        <v>46.471147260274</v>
      </c>
      <c r="L49" s="8">
        <f ca="1" t="shared" si="9"/>
        <v>59.4534246575342</v>
      </c>
      <c r="M49" s="8">
        <f ca="1" t="shared" si="9"/>
        <v>72.5522260273973</v>
      </c>
      <c r="N49" s="8">
        <f ca="1" t="shared" si="9"/>
        <v>78.7056506849315</v>
      </c>
      <c r="O49" s="9">
        <v>3</v>
      </c>
      <c r="Q49" s="10">
        <f ca="1" t="shared" si="3"/>
        <v>0.626</v>
      </c>
      <c r="R49" t="s">
        <v>347</v>
      </c>
      <c r="S49">
        <v>2064</v>
      </c>
      <c r="T49" s="8">
        <v>0.625</v>
      </c>
      <c r="U49" s="8">
        <v>0.649</v>
      </c>
      <c r="V49" s="8">
        <v>0.626</v>
      </c>
    </row>
    <row r="50" spans="1:22">
      <c r="A50" s="6" t="s">
        <v>74</v>
      </c>
      <c r="B50" s="6" t="s">
        <v>403</v>
      </c>
      <c r="C50" s="7">
        <v>1</v>
      </c>
      <c r="E50" t="str">
        <f t="shared" si="0"/>
        <v>NatGrdExt_ECU_1</v>
      </c>
      <c r="F50" s="8">
        <f ca="1" t="shared" si="1"/>
        <v>3.48330479452055</v>
      </c>
      <c r="G50" s="8">
        <f ca="1" t="shared" si="9"/>
        <v>4.57388698630137</v>
      </c>
      <c r="H50" s="8">
        <f ca="1" t="shared" si="9"/>
        <v>7.5763698630137</v>
      </c>
      <c r="I50" s="8">
        <f ca="1" t="shared" si="9"/>
        <v>11.7525684931507</v>
      </c>
      <c r="J50" s="8">
        <f ca="1" t="shared" si="9"/>
        <v>16.9845034246575</v>
      </c>
      <c r="K50" s="8">
        <f ca="1" t="shared" si="9"/>
        <v>22.8253424657534</v>
      </c>
      <c r="L50" s="8">
        <f ca="1" t="shared" si="9"/>
        <v>28.6504280821918</v>
      </c>
      <c r="M50" s="8">
        <f ca="1" t="shared" si="9"/>
        <v>33.9048801369863</v>
      </c>
      <c r="N50" s="8">
        <f ca="1" t="shared" si="9"/>
        <v>36.2220034246575</v>
      </c>
      <c r="O50" s="9">
        <v>3</v>
      </c>
      <c r="Q50" s="10">
        <f ca="1" t="shared" si="3"/>
        <v>0.626</v>
      </c>
      <c r="R50" t="s">
        <v>347</v>
      </c>
      <c r="S50">
        <v>2065</v>
      </c>
      <c r="T50" s="8">
        <v>0.624</v>
      </c>
      <c r="U50" s="8">
        <v>0.65</v>
      </c>
      <c r="V50" s="8">
        <v>0.626</v>
      </c>
    </row>
    <row r="51" spans="1:22">
      <c r="A51" s="6" t="s">
        <v>76</v>
      </c>
      <c r="B51" s="6" t="s">
        <v>404</v>
      </c>
      <c r="C51" s="7">
        <v>1</v>
      </c>
      <c r="E51" t="str">
        <f t="shared" si="0"/>
        <v>NatGrdExt_EGY_1</v>
      </c>
      <c r="F51" s="8">
        <f ca="1" t="shared" si="1"/>
        <v>26.1986301369863</v>
      </c>
      <c r="G51" s="8">
        <f ca="1" t="shared" si="9"/>
        <v>32.8004280821918</v>
      </c>
      <c r="H51" s="8">
        <f ca="1" t="shared" si="9"/>
        <v>47.9540239726027</v>
      </c>
      <c r="I51" s="8">
        <f ca="1" t="shared" si="9"/>
        <v>63.8496575342466</v>
      </c>
      <c r="J51" s="8">
        <f ca="1" t="shared" si="9"/>
        <v>78.6025684931507</v>
      </c>
      <c r="K51" s="8">
        <f ca="1" t="shared" si="9"/>
        <v>91.4006849315068</v>
      </c>
      <c r="L51" s="8">
        <f ca="1" t="shared" si="9"/>
        <v>101.898116438356</v>
      </c>
      <c r="M51" s="8">
        <f ca="1" t="shared" si="9"/>
        <v>110.28852739726</v>
      </c>
      <c r="N51" s="8">
        <f ca="1" t="shared" si="9"/>
        <v>113.686643835616</v>
      </c>
      <c r="O51" s="9">
        <v>3</v>
      </c>
      <c r="Q51" s="10">
        <f ca="1" t="shared" si="3"/>
        <v>0.626</v>
      </c>
      <c r="R51" t="s">
        <v>347</v>
      </c>
      <c r="S51">
        <v>2066</v>
      </c>
      <c r="T51" s="8">
        <v>0.623</v>
      </c>
      <c r="U51" s="8">
        <v>0.651</v>
      </c>
      <c r="V51" s="8">
        <v>0.626</v>
      </c>
    </row>
    <row r="52" spans="1:22">
      <c r="A52" s="6" t="s">
        <v>77</v>
      </c>
      <c r="B52" s="6" t="s">
        <v>405</v>
      </c>
      <c r="C52" s="7">
        <v>1</v>
      </c>
      <c r="E52" t="str">
        <f t="shared" si="0"/>
        <v>NatGrdExt_ERI_1</v>
      </c>
      <c r="F52" s="8">
        <f ca="1" t="shared" si="1"/>
        <v>0.0622431506849315</v>
      </c>
      <c r="G52" s="8">
        <f ca="1" t="shared" si="9"/>
        <v>0.0855308219178082</v>
      </c>
      <c r="H52" s="8">
        <f ca="1" t="shared" si="9"/>
        <v>0.156506849315069</v>
      </c>
      <c r="I52" s="8">
        <f ca="1" t="shared" si="9"/>
        <v>0.27277397260274</v>
      </c>
      <c r="J52" s="8">
        <f ca="1" t="shared" si="9"/>
        <v>0.452568493150685</v>
      </c>
      <c r="K52" s="8">
        <f ca="1" t="shared" si="9"/>
        <v>0.715239726027397</v>
      </c>
      <c r="L52" s="8">
        <f ca="1" t="shared" si="9"/>
        <v>1.06849315068493</v>
      </c>
      <c r="M52" s="8">
        <f ca="1" t="shared" si="9"/>
        <v>1.50231164383562</v>
      </c>
      <c r="N52" s="8">
        <f ca="1" t="shared" si="9"/>
        <v>1.74032534246575</v>
      </c>
      <c r="O52" s="9">
        <v>3</v>
      </c>
      <c r="Q52" s="10">
        <f ca="1" t="shared" si="3"/>
        <v>0.626</v>
      </c>
      <c r="R52" t="s">
        <v>347</v>
      </c>
      <c r="S52">
        <v>2067</v>
      </c>
      <c r="T52" s="8">
        <v>0.622</v>
      </c>
      <c r="U52" s="8">
        <v>0.653</v>
      </c>
      <c r="V52" s="8">
        <v>0.626</v>
      </c>
    </row>
    <row r="53" spans="1:22">
      <c r="A53" s="6" t="s">
        <v>406</v>
      </c>
      <c r="B53" s="6" t="s">
        <v>407</v>
      </c>
      <c r="C53" s="7">
        <v>1</v>
      </c>
      <c r="E53" t="str">
        <f t="shared" si="0"/>
        <v>NatGrdExt_ESH_1</v>
      </c>
      <c r="F53" s="8">
        <f ca="1" t="shared" si="1"/>
        <v>0</v>
      </c>
      <c r="G53" s="8">
        <f ca="1" t="shared" si="9"/>
        <v>0</v>
      </c>
      <c r="H53" s="8">
        <f ca="1" t="shared" si="9"/>
        <v>0</v>
      </c>
      <c r="I53" s="8">
        <f ca="1" t="shared" si="9"/>
        <v>0</v>
      </c>
      <c r="J53" s="8">
        <f ca="1" t="shared" si="9"/>
        <v>0</v>
      </c>
      <c r="K53" s="8">
        <f ca="1" t="shared" si="9"/>
        <v>0</v>
      </c>
      <c r="L53" s="8">
        <f ca="1" t="shared" si="9"/>
        <v>0</v>
      </c>
      <c r="M53" s="8">
        <f ca="1" t="shared" si="9"/>
        <v>0</v>
      </c>
      <c r="N53" s="8">
        <f ca="1" t="shared" si="9"/>
        <v>0</v>
      </c>
      <c r="O53" s="9">
        <v>3</v>
      </c>
      <c r="Q53" s="10">
        <f ca="1" t="shared" si="3"/>
        <v>0.626</v>
      </c>
      <c r="R53" t="s">
        <v>347</v>
      </c>
      <c r="S53">
        <v>2068</v>
      </c>
      <c r="T53" s="8">
        <v>0.621</v>
      </c>
      <c r="U53" s="8">
        <v>0.654</v>
      </c>
      <c r="V53" s="8">
        <v>0.626</v>
      </c>
    </row>
    <row r="54" spans="1:22">
      <c r="A54" s="6" t="s">
        <v>78</v>
      </c>
      <c r="B54" s="6" t="s">
        <v>408</v>
      </c>
      <c r="C54" s="7">
        <v>1</v>
      </c>
      <c r="E54" t="str">
        <f t="shared" si="0"/>
        <v>NatGrdExt_ESP_1</v>
      </c>
      <c r="F54" s="8">
        <f ca="1" t="shared" si="1"/>
        <v>23.7448630136986</v>
      </c>
      <c r="G54" s="8">
        <f ca="1" t="shared" si="9"/>
        <v>23.7448630136986</v>
      </c>
      <c r="H54" s="8">
        <f ca="1" t="shared" si="9"/>
        <v>23.7448630136986</v>
      </c>
      <c r="I54" s="8">
        <f ca="1" t="shared" si="9"/>
        <v>23.7448630136986</v>
      </c>
      <c r="J54" s="8">
        <f ca="1" t="shared" si="9"/>
        <v>23.7448630136986</v>
      </c>
      <c r="K54" s="8">
        <f ca="1" t="shared" si="9"/>
        <v>23.7448630136986</v>
      </c>
      <c r="L54" s="8">
        <f ca="1" t="shared" si="9"/>
        <v>23.7448630136986</v>
      </c>
      <c r="M54" s="8">
        <f ca="1" t="shared" si="9"/>
        <v>23.7448630136986</v>
      </c>
      <c r="N54" s="8">
        <f ca="1" t="shared" si="9"/>
        <v>23.7448630136986</v>
      </c>
      <c r="O54" s="9">
        <v>3</v>
      </c>
      <c r="Q54" s="10">
        <f ca="1" t="shared" si="3"/>
        <v>0.626</v>
      </c>
      <c r="R54" t="s">
        <v>347</v>
      </c>
      <c r="S54">
        <v>2069</v>
      </c>
      <c r="T54" s="8">
        <v>0.62</v>
      </c>
      <c r="U54" s="8">
        <v>0.655</v>
      </c>
      <c r="V54" s="8">
        <v>0.626</v>
      </c>
    </row>
    <row r="55" spans="1:22">
      <c r="A55" s="6" t="s">
        <v>79</v>
      </c>
      <c r="B55" s="6" t="s">
        <v>409</v>
      </c>
      <c r="C55" s="7">
        <v>1</v>
      </c>
      <c r="E55" t="str">
        <f t="shared" si="0"/>
        <v>NatGrdExt_EST_1</v>
      </c>
      <c r="F55" s="8">
        <f ca="1" t="shared" si="1"/>
        <v>0.923287671232877</v>
      </c>
      <c r="G55" s="8">
        <f ca="1" t="shared" ref="G55:N64" si="10">MAX(F55,SUMIFS($Q$5:$Q$19999,$R$5:$R$19999,RIGHT($A55,3),$S$5:$S$19999,G$4)*VLOOKUP($C55,$Y$5:$Z$15,2,FALSE)/8.76)+SUMIF($Y$5:$Y$15,$C55,$AA$5:$AA$15)</f>
        <v>0.981934931506849</v>
      </c>
      <c r="H55" s="8">
        <f ca="1" t="shared" si="10"/>
        <v>1.10145547945205</v>
      </c>
      <c r="I55" s="8">
        <f ca="1" t="shared" si="10"/>
        <v>1.2103595890411</v>
      </c>
      <c r="J55" s="8">
        <f ca="1" t="shared" si="10"/>
        <v>1.31515410958904</v>
      </c>
      <c r="K55" s="8">
        <f ca="1" t="shared" si="10"/>
        <v>1.40727739726027</v>
      </c>
      <c r="L55" s="8">
        <f ca="1" t="shared" si="10"/>
        <v>1.50667808219178</v>
      </c>
      <c r="M55" s="8">
        <f ca="1" t="shared" si="10"/>
        <v>1.62106164383562</v>
      </c>
      <c r="N55" s="8">
        <f ca="1" t="shared" si="10"/>
        <v>1.68090753424658</v>
      </c>
      <c r="O55" s="9">
        <v>3</v>
      </c>
      <c r="Q55" s="10">
        <f ca="1" t="shared" si="3"/>
        <v>0.626</v>
      </c>
      <c r="R55" t="s">
        <v>347</v>
      </c>
      <c r="S55">
        <v>2070</v>
      </c>
      <c r="T55" s="8">
        <v>0.619</v>
      </c>
      <c r="U55" s="8">
        <v>0.656</v>
      </c>
      <c r="V55" s="8">
        <v>0.626</v>
      </c>
    </row>
    <row r="56" spans="1:22">
      <c r="A56" s="6" t="s">
        <v>94</v>
      </c>
      <c r="B56" s="6" t="s">
        <v>410</v>
      </c>
      <c r="C56" s="7">
        <v>1</v>
      </c>
      <c r="E56" t="str">
        <f t="shared" si="0"/>
        <v>NatGrdExt_ETH_1</v>
      </c>
      <c r="F56" s="8">
        <f ca="1" t="shared" si="1"/>
        <v>1.14691780821918</v>
      </c>
      <c r="G56" s="8">
        <f ca="1" t="shared" si="10"/>
        <v>1.65984589041096</v>
      </c>
      <c r="H56" s="8">
        <f ca="1" t="shared" si="10"/>
        <v>3.3736301369863</v>
      </c>
      <c r="I56" s="8">
        <f ca="1" t="shared" si="10"/>
        <v>6.58595890410959</v>
      </c>
      <c r="J56" s="8">
        <f ca="1" t="shared" si="10"/>
        <v>12.3545376712329</v>
      </c>
      <c r="K56" s="8">
        <f ca="1" t="shared" si="10"/>
        <v>22.0732020547945</v>
      </c>
      <c r="L56" s="8">
        <f ca="1" t="shared" si="10"/>
        <v>37.3716609589041</v>
      </c>
      <c r="M56" s="8">
        <f ca="1" t="shared" si="10"/>
        <v>59.6752568493151</v>
      </c>
      <c r="N56" s="8">
        <f ca="1" t="shared" si="10"/>
        <v>73.5923801369863</v>
      </c>
      <c r="O56" s="9">
        <v>3</v>
      </c>
      <c r="Q56" s="10">
        <f ca="1" t="shared" si="3"/>
        <v>0.626</v>
      </c>
      <c r="R56" t="s">
        <v>347</v>
      </c>
      <c r="S56">
        <v>2071</v>
      </c>
      <c r="T56" s="8">
        <v>0.618</v>
      </c>
      <c r="U56" s="8">
        <v>0.657</v>
      </c>
      <c r="V56" s="8">
        <v>0.626</v>
      </c>
    </row>
    <row r="57" spans="1:22">
      <c r="A57" s="6" t="s">
        <v>80</v>
      </c>
      <c r="B57" s="6" t="s">
        <v>411</v>
      </c>
      <c r="C57" s="7">
        <v>1</v>
      </c>
      <c r="E57" t="str">
        <f t="shared" si="0"/>
        <v>NatGrdExt_FIN_1</v>
      </c>
      <c r="F57" s="8">
        <f ca="1" t="shared" si="1"/>
        <v>7.53647260273973</v>
      </c>
      <c r="G57" s="8">
        <f ca="1" t="shared" si="10"/>
        <v>7.60770547945206</v>
      </c>
      <c r="H57" s="8">
        <f ca="1" t="shared" si="10"/>
        <v>7.74075342465753</v>
      </c>
      <c r="I57" s="8">
        <f ca="1" t="shared" si="10"/>
        <v>7.93176369863014</v>
      </c>
      <c r="J57" s="8">
        <f ca="1" t="shared" si="10"/>
        <v>8.29486301369863</v>
      </c>
      <c r="K57" s="8">
        <f ca="1" t="shared" si="10"/>
        <v>8.80017123287671</v>
      </c>
      <c r="L57" s="8">
        <f ca="1" t="shared" si="10"/>
        <v>9.40642123287671</v>
      </c>
      <c r="M57" s="8">
        <f ca="1" t="shared" si="10"/>
        <v>10.1580479452055</v>
      </c>
      <c r="N57" s="8">
        <f ca="1" t="shared" si="10"/>
        <v>10.5921232876712</v>
      </c>
      <c r="O57" s="9">
        <v>3</v>
      </c>
      <c r="Q57" s="10">
        <f ca="1" t="shared" si="3"/>
        <v>0.627</v>
      </c>
      <c r="R57" t="s">
        <v>347</v>
      </c>
      <c r="S57">
        <v>2072</v>
      </c>
      <c r="T57" s="8">
        <v>0.618</v>
      </c>
      <c r="U57" s="8">
        <v>0.658</v>
      </c>
      <c r="V57" s="8">
        <v>0.627</v>
      </c>
    </row>
    <row r="58" spans="1:22">
      <c r="A58" s="6" t="s">
        <v>81</v>
      </c>
      <c r="B58" s="6" t="s">
        <v>220</v>
      </c>
      <c r="C58" s="7">
        <v>1</v>
      </c>
      <c r="E58" t="str">
        <f t="shared" si="0"/>
        <v>NatGrdExt_FRA_1</v>
      </c>
      <c r="F58" s="8">
        <f ca="1" t="shared" si="1"/>
        <v>45.083647260274</v>
      </c>
      <c r="G58" s="8">
        <f ca="1" t="shared" si="10"/>
        <v>46.0869006849315</v>
      </c>
      <c r="H58" s="8">
        <f ca="1" t="shared" si="10"/>
        <v>48.0476883561644</v>
      </c>
      <c r="I58" s="8">
        <f ca="1" t="shared" si="10"/>
        <v>49.698801369863</v>
      </c>
      <c r="J58" s="8">
        <f ca="1" t="shared" si="10"/>
        <v>51.7066780821918</v>
      </c>
      <c r="K58" s="8">
        <f ca="1" t="shared" si="10"/>
        <v>54.2850171232877</v>
      </c>
      <c r="L58" s="8">
        <f ca="1" t="shared" si="10"/>
        <v>57.444948630137</v>
      </c>
      <c r="M58" s="8">
        <f ca="1" t="shared" si="10"/>
        <v>61.1958904109589</v>
      </c>
      <c r="N58" s="8">
        <f ca="1" t="shared" si="10"/>
        <v>63.2592465753425</v>
      </c>
      <c r="O58" s="9">
        <v>3</v>
      </c>
      <c r="Q58" s="10">
        <f ca="1" t="shared" si="3"/>
        <v>0.628</v>
      </c>
      <c r="R58" t="s">
        <v>347</v>
      </c>
      <c r="S58">
        <v>2073</v>
      </c>
      <c r="T58" s="8">
        <v>0.617</v>
      </c>
      <c r="U58" s="8">
        <v>0.659</v>
      </c>
      <c r="V58" s="8">
        <v>0.628</v>
      </c>
    </row>
    <row r="59" spans="1:22">
      <c r="A59" s="6" t="s">
        <v>83</v>
      </c>
      <c r="B59" s="6" t="s">
        <v>412</v>
      </c>
      <c r="C59" s="7">
        <v>1</v>
      </c>
      <c r="E59" t="str">
        <f t="shared" si="0"/>
        <v>NatGrdExt_GAB_1</v>
      </c>
      <c r="F59" s="8">
        <f ca="1" t="shared" si="1"/>
        <v>0.27833904109589</v>
      </c>
      <c r="G59" s="8">
        <f ca="1" t="shared" si="10"/>
        <v>0.334760273972603</v>
      </c>
      <c r="H59" s="8">
        <f ca="1" t="shared" si="10"/>
        <v>0.460017123287671</v>
      </c>
      <c r="I59" s="8">
        <f ca="1" t="shared" si="10"/>
        <v>0.603424657534247</v>
      </c>
      <c r="J59" s="8">
        <f ca="1" t="shared" si="10"/>
        <v>0.757106164383562</v>
      </c>
      <c r="K59" s="8">
        <f ca="1" t="shared" si="10"/>
        <v>0.910616438356164</v>
      </c>
      <c r="L59" s="8">
        <f ca="1" t="shared" si="10"/>
        <v>1.05984589041096</v>
      </c>
      <c r="M59" s="8">
        <f ca="1" t="shared" si="10"/>
        <v>1.19845890410959</v>
      </c>
      <c r="N59" s="8">
        <f ca="1" t="shared" si="10"/>
        <v>1.26104452054795</v>
      </c>
      <c r="O59" s="9">
        <v>3</v>
      </c>
      <c r="Q59" s="10">
        <f ca="1" t="shared" si="3"/>
        <v>0.629</v>
      </c>
      <c r="R59" t="s">
        <v>347</v>
      </c>
      <c r="S59">
        <v>2074</v>
      </c>
      <c r="T59" s="8">
        <v>0.617</v>
      </c>
      <c r="U59" s="8">
        <v>0.659</v>
      </c>
      <c r="V59" s="8">
        <v>0.629</v>
      </c>
    </row>
    <row r="60" spans="1:22">
      <c r="A60" s="6" t="s">
        <v>84</v>
      </c>
      <c r="B60" s="6" t="s">
        <v>413</v>
      </c>
      <c r="C60" s="7">
        <v>1</v>
      </c>
      <c r="E60" t="str">
        <f t="shared" si="0"/>
        <v>NatGrdExt_GBR_1</v>
      </c>
      <c r="F60" s="8">
        <f ca="1" t="shared" si="1"/>
        <v>33.1192636986301</v>
      </c>
      <c r="G60" s="8">
        <f ca="1" t="shared" si="10"/>
        <v>33.8097602739726</v>
      </c>
      <c r="H60" s="8">
        <f ca="1" t="shared" si="10"/>
        <v>34.9991438356164</v>
      </c>
      <c r="I60" s="8">
        <f ca="1" t="shared" si="10"/>
        <v>36.2606164383562</v>
      </c>
      <c r="J60" s="8">
        <f ca="1" t="shared" si="10"/>
        <v>37.6508561643836</v>
      </c>
      <c r="K60" s="8">
        <f ca="1" t="shared" si="10"/>
        <v>39.246404109589</v>
      </c>
      <c r="L60" s="8">
        <f ca="1" t="shared" si="10"/>
        <v>41.2321917808219</v>
      </c>
      <c r="M60" s="8">
        <f ca="1" t="shared" si="10"/>
        <v>43.6521404109589</v>
      </c>
      <c r="N60" s="8">
        <f ca="1" t="shared" si="10"/>
        <v>45.0125856164384</v>
      </c>
      <c r="O60" s="9">
        <v>3</v>
      </c>
      <c r="Q60" s="10">
        <f ca="1" t="shared" si="3"/>
        <v>0.629</v>
      </c>
      <c r="R60" t="s">
        <v>347</v>
      </c>
      <c r="S60">
        <v>2075</v>
      </c>
      <c r="T60" s="8">
        <v>0.616</v>
      </c>
      <c r="U60" s="8">
        <v>0.66</v>
      </c>
      <c r="V60" s="8">
        <v>0.629</v>
      </c>
    </row>
    <row r="61" spans="1:22">
      <c r="A61" s="6" t="s">
        <v>85</v>
      </c>
      <c r="B61" s="6" t="s">
        <v>414</v>
      </c>
      <c r="C61" s="7">
        <v>1</v>
      </c>
      <c r="E61" t="str">
        <f t="shared" si="0"/>
        <v>NatGrdExt_GEO_1</v>
      </c>
      <c r="F61" s="8">
        <f ca="1" t="shared" si="1"/>
        <v>0.835188356164384</v>
      </c>
      <c r="G61" s="8">
        <f ca="1" t="shared" si="10"/>
        <v>0.880308219178082</v>
      </c>
      <c r="H61" s="8">
        <f ca="1" t="shared" si="10"/>
        <v>0.976198630136986</v>
      </c>
      <c r="I61" s="8">
        <f ca="1" t="shared" si="10"/>
        <v>1.07217465753425</v>
      </c>
      <c r="J61" s="8">
        <f ca="1" t="shared" si="10"/>
        <v>1.16001712328767</v>
      </c>
      <c r="K61" s="8">
        <f ca="1" t="shared" si="10"/>
        <v>1.24991438356164</v>
      </c>
      <c r="L61" s="8">
        <f ca="1" t="shared" si="10"/>
        <v>1.34289383561644</v>
      </c>
      <c r="M61" s="8">
        <f ca="1" t="shared" si="10"/>
        <v>1.43416095890411</v>
      </c>
      <c r="N61" s="8">
        <f ca="1" t="shared" si="10"/>
        <v>1.47945205479452</v>
      </c>
      <c r="O61" s="9">
        <v>3</v>
      </c>
      <c r="Q61" s="10">
        <f ca="1" t="shared" si="3"/>
        <v>0.63</v>
      </c>
      <c r="R61" t="s">
        <v>347</v>
      </c>
      <c r="S61">
        <v>2076</v>
      </c>
      <c r="T61" s="8">
        <v>0.616</v>
      </c>
      <c r="U61" s="8">
        <v>0.66</v>
      </c>
      <c r="V61" s="8">
        <v>0.63</v>
      </c>
    </row>
    <row r="62" spans="1:22">
      <c r="A62" s="6" t="s">
        <v>86</v>
      </c>
      <c r="B62" s="6" t="s">
        <v>415</v>
      </c>
      <c r="C62" s="7">
        <v>1</v>
      </c>
      <c r="E62" t="str">
        <f t="shared" si="0"/>
        <v>NatGrdExt_GHA_1</v>
      </c>
      <c r="F62" s="8">
        <f ca="1" t="shared" si="1"/>
        <v>1.46190068493151</v>
      </c>
      <c r="G62" s="8">
        <f ca="1" t="shared" si="10"/>
        <v>1.90616438356164</v>
      </c>
      <c r="H62" s="8">
        <f ca="1" t="shared" si="10"/>
        <v>3.1548801369863</v>
      </c>
      <c r="I62" s="8">
        <f ca="1" t="shared" si="10"/>
        <v>4.97234589041096</v>
      </c>
      <c r="J62" s="8">
        <f ca="1" t="shared" si="10"/>
        <v>7.42928082191781</v>
      </c>
      <c r="K62" s="8">
        <f ca="1" t="shared" si="10"/>
        <v>10.5171232876712</v>
      </c>
      <c r="L62" s="8">
        <f ca="1" t="shared" si="10"/>
        <v>14.1254280821918</v>
      </c>
      <c r="M62" s="8">
        <f ca="1" t="shared" si="10"/>
        <v>18.0341609589041</v>
      </c>
      <c r="N62" s="8">
        <f ca="1" t="shared" si="10"/>
        <v>20.0228595890411</v>
      </c>
      <c r="O62" s="9">
        <v>3</v>
      </c>
      <c r="Q62" s="10">
        <f ca="1" t="shared" si="3"/>
        <v>0.63</v>
      </c>
      <c r="R62" t="s">
        <v>347</v>
      </c>
      <c r="S62">
        <v>2077</v>
      </c>
      <c r="T62" s="8">
        <v>0.615</v>
      </c>
      <c r="U62" s="8">
        <v>0.661</v>
      </c>
      <c r="V62" s="8">
        <v>0.63</v>
      </c>
    </row>
    <row r="63" spans="1:22">
      <c r="A63" s="6" t="s">
        <v>87</v>
      </c>
      <c r="B63" s="6" t="s">
        <v>416</v>
      </c>
      <c r="C63" s="7">
        <v>1</v>
      </c>
      <c r="E63" t="str">
        <f t="shared" si="0"/>
        <v>NatGrdExt_GIN_1</v>
      </c>
      <c r="F63" s="8">
        <f ca="1" t="shared" si="1"/>
        <v>0.200770547945205</v>
      </c>
      <c r="G63" s="8">
        <f ca="1" t="shared" si="10"/>
        <v>0.279708904109589</v>
      </c>
      <c r="H63" s="8">
        <f ca="1" t="shared" si="10"/>
        <v>0.521746575342466</v>
      </c>
      <c r="I63" s="8">
        <f ca="1" t="shared" si="10"/>
        <v>0.924743150684932</v>
      </c>
      <c r="J63" s="8">
        <f ca="1" t="shared" si="10"/>
        <v>1.55676369863014</v>
      </c>
      <c r="K63" s="8">
        <f ca="1" t="shared" si="10"/>
        <v>2.4798801369863</v>
      </c>
      <c r="L63" s="8">
        <f ca="1" t="shared" si="10"/>
        <v>3.72405821917808</v>
      </c>
      <c r="M63" s="8">
        <f ca="1" t="shared" si="10"/>
        <v>5.25847602739726</v>
      </c>
      <c r="N63" s="8">
        <f ca="1" t="shared" si="10"/>
        <v>6.10325342465753</v>
      </c>
      <c r="O63" s="9">
        <v>3</v>
      </c>
      <c r="Q63" s="10">
        <f ca="1" t="shared" si="3"/>
        <v>0.63</v>
      </c>
      <c r="R63" t="s">
        <v>347</v>
      </c>
      <c r="S63">
        <v>2078</v>
      </c>
      <c r="T63" s="8">
        <v>0.615</v>
      </c>
      <c r="U63" s="8">
        <v>0.661</v>
      </c>
      <c r="V63" s="8">
        <v>0.63</v>
      </c>
    </row>
    <row r="64" spans="1:22">
      <c r="A64" s="6" t="s">
        <v>417</v>
      </c>
      <c r="B64" s="6" t="s">
        <v>418</v>
      </c>
      <c r="C64" s="7">
        <v>1</v>
      </c>
      <c r="E64" t="str">
        <f t="shared" si="0"/>
        <v>NatGrdExt_GMB_1</v>
      </c>
      <c r="F64" s="8">
        <f ca="1" t="shared" si="1"/>
        <v>0.0372431506849315</v>
      </c>
      <c r="G64" s="8">
        <f ca="1" t="shared" si="10"/>
        <v>0.0517123287671233</v>
      </c>
      <c r="H64" s="8">
        <f ca="1" t="shared" si="10"/>
        <v>0.0954623287671233</v>
      </c>
      <c r="I64" s="8">
        <f ca="1" t="shared" si="10"/>
        <v>0.167380136986301</v>
      </c>
      <c r="J64" s="8">
        <f ca="1" t="shared" si="10"/>
        <v>0.279195205479452</v>
      </c>
      <c r="K64" s="8">
        <f ca="1" t="shared" si="10"/>
        <v>0.442380136986301</v>
      </c>
      <c r="L64" s="8">
        <f ca="1" t="shared" si="10"/>
        <v>0.6625</v>
      </c>
      <c r="M64" s="8">
        <f ca="1" t="shared" si="10"/>
        <v>0.933561643835617</v>
      </c>
      <c r="N64" s="8">
        <f ca="1" t="shared" si="10"/>
        <v>1.0826198630137</v>
      </c>
      <c r="O64" s="9">
        <v>3</v>
      </c>
      <c r="Q64" s="10">
        <f ca="1" t="shared" si="3"/>
        <v>0.63</v>
      </c>
      <c r="R64" t="s">
        <v>347</v>
      </c>
      <c r="S64">
        <v>2079</v>
      </c>
      <c r="T64" s="8">
        <v>0.614</v>
      </c>
      <c r="U64" s="8">
        <v>0.662</v>
      </c>
      <c r="V64" s="8">
        <v>0.63</v>
      </c>
    </row>
    <row r="65" spans="1:22">
      <c r="A65" s="6" t="s">
        <v>88</v>
      </c>
      <c r="B65" s="6" t="s">
        <v>419</v>
      </c>
      <c r="C65" s="7">
        <v>1</v>
      </c>
      <c r="E65" t="str">
        <f t="shared" si="0"/>
        <v>NatGrdExt_GNB_1</v>
      </c>
      <c r="F65" s="8">
        <f ca="1" t="shared" si="1"/>
        <v>0.030222602739726</v>
      </c>
      <c r="G65" s="8">
        <f ca="1" t="shared" ref="G65:N74" si="11">MAX(F65,SUMIFS($Q$5:$Q$19999,$R$5:$R$19999,RIGHT($A65,3),$S$5:$S$19999,G$4)*VLOOKUP($C65,$Y$5:$Z$15,2,FALSE)/8.76)+SUMIF($Y$5:$Y$15,$C65,$AA$5:$AA$15)</f>
        <v>0.0419520547945205</v>
      </c>
      <c r="H65" s="8">
        <f ca="1" t="shared" si="11"/>
        <v>0.0783390410958904</v>
      </c>
      <c r="I65" s="8">
        <f ca="1" t="shared" si="11"/>
        <v>0.139212328767123</v>
      </c>
      <c r="J65" s="8">
        <f ca="1" t="shared" si="11"/>
        <v>0.234246575342466</v>
      </c>
      <c r="K65" s="8">
        <f ca="1" t="shared" si="11"/>
        <v>0.371832191780822</v>
      </c>
      <c r="L65" s="8">
        <f ca="1" t="shared" si="11"/>
        <v>0.553852739726027</v>
      </c>
      <c r="M65" s="8">
        <f ca="1" t="shared" si="11"/>
        <v>0.771061643835616</v>
      </c>
      <c r="N65" s="8">
        <f ca="1" t="shared" si="11"/>
        <v>0.886643835616438</v>
      </c>
      <c r="O65" s="9">
        <v>3</v>
      </c>
      <c r="Q65" s="10">
        <f ca="1" t="shared" si="3"/>
        <v>0.63</v>
      </c>
      <c r="R65" t="s">
        <v>347</v>
      </c>
      <c r="S65">
        <v>2080</v>
      </c>
      <c r="T65" s="8">
        <v>0.614</v>
      </c>
      <c r="U65" s="8">
        <v>0.662</v>
      </c>
      <c r="V65" s="8">
        <v>0.63</v>
      </c>
    </row>
    <row r="66" spans="1:22">
      <c r="A66" s="6" t="s">
        <v>89</v>
      </c>
      <c r="B66" s="6" t="s">
        <v>420</v>
      </c>
      <c r="C66" s="7">
        <v>1</v>
      </c>
      <c r="E66" t="str">
        <f t="shared" si="0"/>
        <v>NatGrdExt_GNQ_1</v>
      </c>
      <c r="F66" s="8">
        <f ca="1" t="shared" si="1"/>
        <v>0.399571917808219</v>
      </c>
      <c r="G66" s="8">
        <f ca="1" t="shared" si="11"/>
        <v>0.763955479452055</v>
      </c>
      <c r="H66" s="8">
        <f ca="1" t="shared" si="11"/>
        <v>1.97268835616438</v>
      </c>
      <c r="I66" s="8">
        <f ca="1" t="shared" si="11"/>
        <v>3.14494863013699</v>
      </c>
      <c r="J66" s="8">
        <f ca="1" t="shared" si="11"/>
        <v>3.85856164383562</v>
      </c>
      <c r="K66" s="8">
        <f ca="1" t="shared" si="11"/>
        <v>4.33895547945206</v>
      </c>
      <c r="L66" s="8">
        <f ca="1" t="shared" si="11"/>
        <v>4.71977739726027</v>
      </c>
      <c r="M66" s="8">
        <f ca="1" t="shared" si="11"/>
        <v>5.02962328767123</v>
      </c>
      <c r="N66" s="8">
        <f ca="1" t="shared" si="11"/>
        <v>5.16044520547945</v>
      </c>
      <c r="O66" s="9">
        <v>3</v>
      </c>
      <c r="Q66" s="10">
        <f ca="1" t="shared" si="3"/>
        <v>0.63</v>
      </c>
      <c r="R66" t="s">
        <v>347</v>
      </c>
      <c r="S66">
        <v>2081</v>
      </c>
      <c r="T66" s="8">
        <v>0.613</v>
      </c>
      <c r="U66" s="8">
        <v>0.663</v>
      </c>
      <c r="V66" s="8">
        <v>0.63</v>
      </c>
    </row>
    <row r="67" spans="1:22">
      <c r="A67" s="6" t="s">
        <v>90</v>
      </c>
      <c r="B67" s="6" t="s">
        <v>421</v>
      </c>
      <c r="C67" s="7">
        <v>1</v>
      </c>
      <c r="E67" t="str">
        <f t="shared" si="0"/>
        <v>NatGrdExt_GRC_1</v>
      </c>
      <c r="F67" s="8">
        <f ca="1" t="shared" si="1"/>
        <v>5.31147260273973</v>
      </c>
      <c r="G67" s="8">
        <f ca="1" t="shared" si="11"/>
        <v>5.33527397260274</v>
      </c>
      <c r="H67" s="8">
        <f ca="1" t="shared" si="11"/>
        <v>5.35128424657534</v>
      </c>
      <c r="I67" s="8">
        <f ca="1" t="shared" si="11"/>
        <v>5.35128424657534</v>
      </c>
      <c r="J67" s="8">
        <f ca="1" t="shared" si="11"/>
        <v>5.35128424657534</v>
      </c>
      <c r="K67" s="8">
        <f ca="1" t="shared" si="11"/>
        <v>5.35128424657534</v>
      </c>
      <c r="L67" s="8">
        <f ca="1" t="shared" si="11"/>
        <v>5.35128424657534</v>
      </c>
      <c r="M67" s="8">
        <f ca="1" t="shared" si="11"/>
        <v>5.35128424657534</v>
      </c>
      <c r="N67" s="8">
        <f ca="1" t="shared" si="11"/>
        <v>5.35128424657534</v>
      </c>
      <c r="O67" s="9">
        <v>3</v>
      </c>
      <c r="Q67" s="10">
        <f ca="1" t="shared" si="3"/>
        <v>0.63</v>
      </c>
      <c r="R67" t="s">
        <v>347</v>
      </c>
      <c r="S67">
        <v>2082</v>
      </c>
      <c r="T67" s="8">
        <v>0.613</v>
      </c>
      <c r="U67" s="8">
        <v>0.664</v>
      </c>
      <c r="V67" s="8">
        <v>0.63</v>
      </c>
    </row>
    <row r="68" spans="1:22">
      <c r="A68" s="6" t="s">
        <v>91</v>
      </c>
      <c r="B68" s="6" t="s">
        <v>422</v>
      </c>
      <c r="C68" s="7">
        <v>1</v>
      </c>
      <c r="E68" t="str">
        <f t="shared" si="0"/>
        <v>NatGrdExt_GTM_1</v>
      </c>
      <c r="F68" s="8">
        <f ca="1" t="shared" si="1"/>
        <v>1.48304794520548</v>
      </c>
      <c r="G68" s="8">
        <f ca="1" t="shared" si="11"/>
        <v>1.93056506849315</v>
      </c>
      <c r="H68" s="8">
        <f ca="1" t="shared" si="11"/>
        <v>3.12979452054794</v>
      </c>
      <c r="I68" s="8">
        <f ca="1" t="shared" si="11"/>
        <v>4.72029109589041</v>
      </c>
      <c r="J68" s="8">
        <f ca="1" t="shared" si="11"/>
        <v>6.63527397260274</v>
      </c>
      <c r="K68" s="8">
        <f ca="1" t="shared" si="11"/>
        <v>8.69743150684931</v>
      </c>
      <c r="L68" s="8">
        <f ca="1" t="shared" si="11"/>
        <v>10.723801369863</v>
      </c>
      <c r="M68" s="8">
        <f ca="1" t="shared" si="11"/>
        <v>12.5960616438356</v>
      </c>
      <c r="N68" s="8">
        <f ca="1" t="shared" si="11"/>
        <v>13.4558219178082</v>
      </c>
      <c r="O68" s="9">
        <v>3</v>
      </c>
      <c r="Q68" s="10">
        <f ca="1" t="shared" si="3"/>
        <v>0.631</v>
      </c>
      <c r="R68" t="s">
        <v>347</v>
      </c>
      <c r="S68">
        <v>2083</v>
      </c>
      <c r="T68" s="8">
        <v>0.612</v>
      </c>
      <c r="U68" s="8">
        <v>0.665</v>
      </c>
      <c r="V68" s="8">
        <v>0.631</v>
      </c>
    </row>
    <row r="69" spans="1:22">
      <c r="A69" s="6" t="s">
        <v>423</v>
      </c>
      <c r="B69" s="6" t="s">
        <v>424</v>
      </c>
      <c r="C69" s="7">
        <v>1</v>
      </c>
      <c r="E69" t="str">
        <f t="shared" ref="E69:E132" si="12">"NatGrdExt_"&amp;A69&amp;"_"&amp;C69</f>
        <v>NatGrdExt_GUF_1</v>
      </c>
      <c r="F69" s="8">
        <f ca="1" t="shared" ref="F69:F80" si="13">SUMIFS($Q$5:$Q$19999,$R$5:$R$19999,RIGHT($A69,3),$S$5:$S$19999,F$4)*VLOOKUP($C69,$Y$5:$Z$15,2,FALSE)/8.76+SUMIF($Y$5:$Y$15,$C69,$AA$5:$AA$15)</f>
        <v>0.153424657534247</v>
      </c>
      <c r="G69" s="8">
        <f ca="1" t="shared" si="11"/>
        <v>0.168578767123288</v>
      </c>
      <c r="H69" s="8">
        <f ca="1" t="shared" si="11"/>
        <v>0.19666095890411</v>
      </c>
      <c r="I69" s="8">
        <f ca="1" t="shared" si="11"/>
        <v>0.223373287671233</v>
      </c>
      <c r="J69" s="8">
        <f ca="1" t="shared" si="11"/>
        <v>0.250171232876712</v>
      </c>
      <c r="K69" s="8">
        <f ca="1" t="shared" si="11"/>
        <v>0.275770547945206</v>
      </c>
      <c r="L69" s="8">
        <f ca="1" t="shared" si="11"/>
        <v>0.300770547945205</v>
      </c>
      <c r="M69" s="8">
        <f ca="1" t="shared" si="11"/>
        <v>0.324743150684932</v>
      </c>
      <c r="N69" s="8">
        <f ca="1" t="shared" si="11"/>
        <v>0.336130136986301</v>
      </c>
      <c r="O69" s="9">
        <v>3</v>
      </c>
      <c r="Q69" s="10">
        <f ca="1" t="shared" si="3"/>
        <v>0.631</v>
      </c>
      <c r="R69" t="s">
        <v>347</v>
      </c>
      <c r="S69">
        <v>2084</v>
      </c>
      <c r="T69" s="8">
        <v>0.612</v>
      </c>
      <c r="U69" s="8">
        <v>0.666</v>
      </c>
      <c r="V69" s="8">
        <v>0.631</v>
      </c>
    </row>
    <row r="70" spans="1:22">
      <c r="A70" s="6" t="s">
        <v>92</v>
      </c>
      <c r="B70" s="6" t="s">
        <v>425</v>
      </c>
      <c r="C70" s="7">
        <v>1</v>
      </c>
      <c r="E70" t="str">
        <f t="shared" si="12"/>
        <v>NatGrdExt_GUY_1</v>
      </c>
      <c r="F70" s="8">
        <f ca="1" t="shared" si="13"/>
        <v>0.390667808219178</v>
      </c>
      <c r="G70" s="8">
        <f ca="1" t="shared" si="11"/>
        <v>0.417465753424658</v>
      </c>
      <c r="H70" s="8">
        <f ca="1" t="shared" si="11"/>
        <v>0.470547945205479</v>
      </c>
      <c r="I70" s="8">
        <f ca="1" t="shared" si="11"/>
        <v>0.512585616438356</v>
      </c>
      <c r="J70" s="8">
        <f ca="1" t="shared" si="11"/>
        <v>0.553595890410959</v>
      </c>
      <c r="K70" s="8">
        <f ca="1" t="shared" si="11"/>
        <v>0.58929794520548</v>
      </c>
      <c r="L70" s="8">
        <f ca="1" t="shared" si="11"/>
        <v>0.628767123287671</v>
      </c>
      <c r="M70" s="8">
        <f ca="1" t="shared" si="11"/>
        <v>0.657619863013699</v>
      </c>
      <c r="N70" s="8">
        <f ca="1" t="shared" si="11"/>
        <v>0.67097602739726</v>
      </c>
      <c r="O70" s="9">
        <v>3</v>
      </c>
      <c r="Q70" s="10">
        <f ca="1" t="shared" ref="Q70:Q133" si="14">OFFSET(S70,0,MATCH($Q$3,$T$4:$V$4,0))</f>
        <v>0.632</v>
      </c>
      <c r="R70" t="s">
        <v>347</v>
      </c>
      <c r="S70">
        <v>2085</v>
      </c>
      <c r="T70" s="8">
        <v>0.611</v>
      </c>
      <c r="U70" s="8">
        <v>0.668</v>
      </c>
      <c r="V70" s="8">
        <v>0.632</v>
      </c>
    </row>
    <row r="71" spans="1:22">
      <c r="A71" s="6" t="s">
        <v>93</v>
      </c>
      <c r="B71" s="6" t="s">
        <v>426</v>
      </c>
      <c r="C71" s="7">
        <v>1</v>
      </c>
      <c r="E71" t="str">
        <f t="shared" si="12"/>
        <v>NatGrdExt_HND_1</v>
      </c>
      <c r="F71" s="8">
        <f ca="1" t="shared" si="13"/>
        <v>0.866780821917808</v>
      </c>
      <c r="G71" s="8">
        <f ca="1" t="shared" si="11"/>
        <v>1.07097602739726</v>
      </c>
      <c r="H71" s="8">
        <f ca="1" t="shared" si="11"/>
        <v>1.57508561643836</v>
      </c>
      <c r="I71" s="8">
        <f ca="1" t="shared" si="11"/>
        <v>2.19306506849315</v>
      </c>
      <c r="J71" s="8">
        <f ca="1" t="shared" si="11"/>
        <v>2.89289383561644</v>
      </c>
      <c r="K71" s="8">
        <f ca="1" t="shared" si="11"/>
        <v>3.61952054794521</v>
      </c>
      <c r="L71" s="8">
        <f ca="1" t="shared" si="11"/>
        <v>4.32345890410959</v>
      </c>
      <c r="M71" s="8">
        <f ca="1" t="shared" si="11"/>
        <v>4.97568493150685</v>
      </c>
      <c r="N71" s="8">
        <f ca="1" t="shared" si="11"/>
        <v>5.27919520547945</v>
      </c>
      <c r="O71" s="9">
        <v>3</v>
      </c>
      <c r="Q71" s="10">
        <f ca="1" t="shared" si="14"/>
        <v>0.632</v>
      </c>
      <c r="R71" t="s">
        <v>347</v>
      </c>
      <c r="S71">
        <v>2086</v>
      </c>
      <c r="T71" s="8">
        <v>0.611</v>
      </c>
      <c r="U71" s="8">
        <v>0.669</v>
      </c>
      <c r="V71" s="8">
        <v>0.632</v>
      </c>
    </row>
    <row r="72" spans="1:22">
      <c r="A72" s="6" t="s">
        <v>95</v>
      </c>
      <c r="B72" s="6" t="s">
        <v>427</v>
      </c>
      <c r="C72" s="7">
        <v>1</v>
      </c>
      <c r="E72" t="str">
        <f t="shared" si="12"/>
        <v>NatGrdExt_HRV_1</v>
      </c>
      <c r="F72" s="8">
        <f ca="1" t="shared" si="13"/>
        <v>1.51224315068493</v>
      </c>
      <c r="G72" s="8">
        <f ca="1" t="shared" si="11"/>
        <v>1.52876712328767</v>
      </c>
      <c r="H72" s="8">
        <f ca="1" t="shared" si="11"/>
        <v>1.53065068493151</v>
      </c>
      <c r="I72" s="8">
        <f ca="1" t="shared" si="11"/>
        <v>1.53065068493151</v>
      </c>
      <c r="J72" s="8">
        <f ca="1" t="shared" si="11"/>
        <v>1.53065068493151</v>
      </c>
      <c r="K72" s="8">
        <f ca="1" t="shared" si="11"/>
        <v>1.53065068493151</v>
      </c>
      <c r="L72" s="8">
        <f ca="1" t="shared" si="11"/>
        <v>1.53065068493151</v>
      </c>
      <c r="M72" s="8">
        <f ca="1" t="shared" si="11"/>
        <v>1.53065068493151</v>
      </c>
      <c r="N72" s="8">
        <f ca="1" t="shared" si="11"/>
        <v>1.53065068493151</v>
      </c>
      <c r="O72" s="9">
        <v>3</v>
      </c>
      <c r="Q72" s="10">
        <f ca="1" t="shared" si="14"/>
        <v>0.632</v>
      </c>
      <c r="R72" t="s">
        <v>347</v>
      </c>
      <c r="S72">
        <v>2087</v>
      </c>
      <c r="T72" s="8">
        <v>0.61</v>
      </c>
      <c r="U72" s="8">
        <v>0.67</v>
      </c>
      <c r="V72" s="8">
        <v>0.632</v>
      </c>
    </row>
    <row r="73" spans="1:22">
      <c r="A73" s="6" t="s">
        <v>96</v>
      </c>
      <c r="B73" s="6" t="s">
        <v>428</v>
      </c>
      <c r="C73" s="7">
        <v>1</v>
      </c>
      <c r="E73" t="str">
        <f t="shared" si="12"/>
        <v>NatGrdExt_HTI_1</v>
      </c>
      <c r="F73" s="8">
        <f ca="1" t="shared" si="13"/>
        <v>0.0720890410958904</v>
      </c>
      <c r="G73" s="8">
        <f ca="1" t="shared" si="11"/>
        <v>0.097945205479452</v>
      </c>
      <c r="H73" s="8">
        <f ca="1" t="shared" si="11"/>
        <v>0.176883561643836</v>
      </c>
      <c r="I73" s="8">
        <f ca="1" t="shared" si="11"/>
        <v>0.308219178082192</v>
      </c>
      <c r="J73" s="8">
        <f ca="1" t="shared" si="11"/>
        <v>0.517123287671233</v>
      </c>
      <c r="K73" s="8">
        <f ca="1" t="shared" si="11"/>
        <v>0.830821917808219</v>
      </c>
      <c r="L73" s="8">
        <f ca="1" t="shared" si="11"/>
        <v>1.27328767123288</v>
      </c>
      <c r="M73" s="8">
        <f ca="1" t="shared" si="11"/>
        <v>1.85470890410959</v>
      </c>
      <c r="N73" s="8">
        <f ca="1" t="shared" si="11"/>
        <v>2.19195205479452</v>
      </c>
      <c r="O73" s="9">
        <v>3</v>
      </c>
      <c r="Q73" s="10">
        <f ca="1" t="shared" si="14"/>
        <v>0.633</v>
      </c>
      <c r="R73" t="s">
        <v>347</v>
      </c>
      <c r="S73">
        <v>2088</v>
      </c>
      <c r="T73" s="8">
        <v>0.609</v>
      </c>
      <c r="U73" s="8">
        <v>0.67</v>
      </c>
      <c r="V73" s="8">
        <v>0.633</v>
      </c>
    </row>
    <row r="74" spans="1:22">
      <c r="A74" s="6" t="s">
        <v>112</v>
      </c>
      <c r="B74" s="6" t="s">
        <v>429</v>
      </c>
      <c r="C74" s="7">
        <v>1</v>
      </c>
      <c r="E74" t="str">
        <f t="shared" si="12"/>
        <v>NatGrdExt_HUN_1</v>
      </c>
      <c r="F74" s="8">
        <f ca="1" t="shared" si="13"/>
        <v>3.41618150684932</v>
      </c>
      <c r="G74" s="8">
        <f ca="1" t="shared" si="11"/>
        <v>3.41618150684932</v>
      </c>
      <c r="H74" s="8">
        <f ca="1" t="shared" si="11"/>
        <v>3.41618150684932</v>
      </c>
      <c r="I74" s="8">
        <f ca="1" t="shared" si="11"/>
        <v>3.41618150684932</v>
      </c>
      <c r="J74" s="8">
        <f ca="1" t="shared" si="11"/>
        <v>3.41618150684932</v>
      </c>
      <c r="K74" s="8">
        <f ca="1" t="shared" si="11"/>
        <v>3.41618150684932</v>
      </c>
      <c r="L74" s="8">
        <f ca="1" t="shared" si="11"/>
        <v>3.41618150684932</v>
      </c>
      <c r="M74" s="8">
        <f ca="1" t="shared" si="11"/>
        <v>3.41618150684932</v>
      </c>
      <c r="N74" s="8">
        <f ca="1" t="shared" si="11"/>
        <v>3.41618150684932</v>
      </c>
      <c r="O74" s="9">
        <v>3</v>
      </c>
      <c r="Q74" s="10">
        <f ca="1" t="shared" si="14"/>
        <v>0.633</v>
      </c>
      <c r="R74" t="s">
        <v>347</v>
      </c>
      <c r="S74">
        <v>2089</v>
      </c>
      <c r="T74" s="8">
        <v>0.608</v>
      </c>
      <c r="U74" s="8">
        <v>0.671</v>
      </c>
      <c r="V74" s="8">
        <v>0.633</v>
      </c>
    </row>
    <row r="75" spans="1:22">
      <c r="A75" s="6" t="s">
        <v>97</v>
      </c>
      <c r="B75" s="6" t="s">
        <v>430</v>
      </c>
      <c r="C75" s="7">
        <v>1</v>
      </c>
      <c r="E75" t="str">
        <f t="shared" si="12"/>
        <v>NatGrdExt_IDN_1</v>
      </c>
      <c r="F75" s="8">
        <f ca="1" t="shared" si="13"/>
        <v>34.7738869863014</v>
      </c>
      <c r="G75" s="8">
        <f ca="1" t="shared" ref="G75:N80" si="15">MAX(F75,SUMIFS($Q$5:$Q$19999,$R$5:$R$19999,RIGHT($A75,3),$S$5:$S$19999,G$4)*VLOOKUP($C75,$Y$5:$Z$15,2,FALSE)/8.76)+SUMIF($Y$5:$Y$15,$C75,$AA$5:$AA$15)</f>
        <v>44.6956335616438</v>
      </c>
      <c r="H75" s="8">
        <f ca="1" t="shared" si="15"/>
        <v>65.6969178082192</v>
      </c>
      <c r="I75" s="8">
        <f ca="1" t="shared" si="15"/>
        <v>83.7796232876712</v>
      </c>
      <c r="J75" s="8">
        <f ca="1" t="shared" si="15"/>
        <v>96.5359589041096</v>
      </c>
      <c r="K75" s="8">
        <f ca="1" t="shared" si="15"/>
        <v>104.386130136986</v>
      </c>
      <c r="L75" s="8">
        <f ca="1" t="shared" si="15"/>
        <v>108.910102739726</v>
      </c>
      <c r="M75" s="8">
        <f ca="1" t="shared" si="15"/>
        <v>111.517123287671</v>
      </c>
      <c r="N75" s="8">
        <f ca="1" t="shared" si="15"/>
        <v>112.428082191781</v>
      </c>
      <c r="O75" s="9">
        <v>3</v>
      </c>
      <c r="Q75" s="10">
        <f ca="1" t="shared" si="14"/>
        <v>0.634</v>
      </c>
      <c r="R75" t="s">
        <v>347</v>
      </c>
      <c r="S75">
        <v>2090</v>
      </c>
      <c r="T75" s="8">
        <v>0.607</v>
      </c>
      <c r="U75" s="8">
        <v>0.671</v>
      </c>
      <c r="V75" s="8">
        <v>0.634</v>
      </c>
    </row>
    <row r="76" spans="1:22">
      <c r="A76" s="6" t="s">
        <v>98</v>
      </c>
      <c r="B76" s="6" t="s">
        <v>223</v>
      </c>
      <c r="C76" s="7">
        <v>1</v>
      </c>
      <c r="E76" t="str">
        <f t="shared" si="12"/>
        <v>NatGrdExt_IND_1</v>
      </c>
      <c r="F76" s="8">
        <f ca="1" t="shared" si="13"/>
        <v>162.303938356164</v>
      </c>
      <c r="G76" s="8">
        <f ca="1" t="shared" si="15"/>
        <v>214.485445205479</v>
      </c>
      <c r="H76" s="8">
        <f ca="1" t="shared" si="15"/>
        <v>361.936643835616</v>
      </c>
      <c r="I76" s="8">
        <f ca="1" t="shared" si="15"/>
        <v>577.721746575342</v>
      </c>
      <c r="J76" s="8">
        <f ca="1" t="shared" si="15"/>
        <v>868.458904109589</v>
      </c>
      <c r="K76" s="8">
        <f ca="1" t="shared" si="15"/>
        <v>1215.06849315069</v>
      </c>
      <c r="L76" s="8">
        <f ca="1" t="shared" si="15"/>
        <v>1586.02739726027</v>
      </c>
      <c r="M76" s="8">
        <f ca="1" t="shared" si="15"/>
        <v>1941.61815068493</v>
      </c>
      <c r="N76" s="8">
        <f ca="1" t="shared" si="15"/>
        <v>2103.56164383562</v>
      </c>
      <c r="O76" s="9">
        <v>3</v>
      </c>
      <c r="Q76" s="10">
        <f ca="1" t="shared" si="14"/>
        <v>0.634</v>
      </c>
      <c r="R76" t="s">
        <v>347</v>
      </c>
      <c r="S76">
        <v>2091</v>
      </c>
      <c r="T76" s="8">
        <v>0.606</v>
      </c>
      <c r="U76" s="8">
        <v>0.671</v>
      </c>
      <c r="V76" s="8">
        <v>0.634</v>
      </c>
    </row>
    <row r="77" spans="1:22">
      <c r="A77" s="6" t="s">
        <v>99</v>
      </c>
      <c r="B77" s="6" t="s">
        <v>231</v>
      </c>
      <c r="C77" s="7">
        <v>1</v>
      </c>
      <c r="E77" t="str">
        <f t="shared" si="12"/>
        <v>NatGrdExt_IRL_1</v>
      </c>
      <c r="F77" s="8">
        <f ca="1" t="shared" si="13"/>
        <v>2.64957191780822</v>
      </c>
      <c r="G77" s="8">
        <f ca="1" t="shared" si="15"/>
        <v>2.74083904109589</v>
      </c>
      <c r="H77" s="8">
        <f ca="1" t="shared" si="15"/>
        <v>2.91695205479452</v>
      </c>
      <c r="I77" s="8">
        <f ca="1" t="shared" si="15"/>
        <v>3.08296232876712</v>
      </c>
      <c r="J77" s="8">
        <f ca="1" t="shared" si="15"/>
        <v>3.21592465753425</v>
      </c>
      <c r="K77" s="8">
        <f ca="1" t="shared" si="15"/>
        <v>3.35154109589041</v>
      </c>
      <c r="L77" s="8">
        <f ca="1" t="shared" si="15"/>
        <v>3.53972602739726</v>
      </c>
      <c r="M77" s="8">
        <f ca="1" t="shared" si="15"/>
        <v>3.76789383561644</v>
      </c>
      <c r="N77" s="8">
        <f ca="1" t="shared" si="15"/>
        <v>3.88253424657534</v>
      </c>
      <c r="O77" s="9">
        <v>3</v>
      </c>
      <c r="Q77" s="10">
        <f ca="1" t="shared" si="14"/>
        <v>0.635</v>
      </c>
      <c r="R77" t="s">
        <v>347</v>
      </c>
      <c r="S77">
        <v>2092</v>
      </c>
      <c r="T77" s="8">
        <v>0.605</v>
      </c>
      <c r="U77" s="8">
        <v>0.671</v>
      </c>
      <c r="V77" s="8">
        <v>0.635</v>
      </c>
    </row>
    <row r="78" spans="1:22">
      <c r="A78" s="6" t="s">
        <v>100</v>
      </c>
      <c r="B78" s="6" t="s">
        <v>431</v>
      </c>
      <c r="C78" s="7">
        <v>1</v>
      </c>
      <c r="E78" t="str">
        <f t="shared" si="12"/>
        <v>NatGrdExt_IRN_1</v>
      </c>
      <c r="F78" s="8">
        <f ca="1" t="shared" si="13"/>
        <v>34.0212328767123</v>
      </c>
      <c r="G78" s="8">
        <f ca="1" t="shared" si="15"/>
        <v>40.7369863013699</v>
      </c>
      <c r="H78" s="8">
        <f ca="1" t="shared" si="15"/>
        <v>54.0871575342466</v>
      </c>
      <c r="I78" s="8">
        <f ca="1" t="shared" si="15"/>
        <v>64.7133561643836</v>
      </c>
      <c r="J78" s="8">
        <f ca="1" t="shared" si="15"/>
        <v>71.4958047945206</v>
      </c>
      <c r="K78" s="8">
        <f ca="1" t="shared" si="15"/>
        <v>75.2579623287671</v>
      </c>
      <c r="L78" s="8">
        <f ca="1" t="shared" si="15"/>
        <v>76.7683219178082</v>
      </c>
      <c r="M78" s="8">
        <f ca="1" t="shared" si="15"/>
        <v>78.6219178082192</v>
      </c>
      <c r="N78" s="8">
        <f ca="1" t="shared" si="15"/>
        <v>79.8815068493151</v>
      </c>
      <c r="O78" s="9">
        <v>3</v>
      </c>
      <c r="Q78" s="10">
        <f ca="1" t="shared" si="14"/>
        <v>0.635</v>
      </c>
      <c r="R78" t="s">
        <v>347</v>
      </c>
      <c r="S78">
        <v>2093</v>
      </c>
      <c r="T78" s="8">
        <v>0.604</v>
      </c>
      <c r="U78" s="8">
        <v>0.67</v>
      </c>
      <c r="V78" s="8">
        <v>0.635</v>
      </c>
    </row>
    <row r="79" spans="1:22">
      <c r="A79" s="6" t="s">
        <v>118</v>
      </c>
      <c r="B79" s="6" t="s">
        <v>432</v>
      </c>
      <c r="C79" s="7">
        <v>1</v>
      </c>
      <c r="E79" t="str">
        <f t="shared" si="12"/>
        <v>NatGrdExt_IRQ_1</v>
      </c>
      <c r="F79" s="8">
        <f ca="1" t="shared" si="13"/>
        <v>5.92482876712329</v>
      </c>
      <c r="G79" s="8">
        <f ca="1" t="shared" si="15"/>
        <v>7.27619863013699</v>
      </c>
      <c r="H79" s="8">
        <f ca="1" t="shared" si="15"/>
        <v>10.6502568493151</v>
      </c>
      <c r="I79" s="8">
        <f ca="1" t="shared" si="15"/>
        <v>14.7955479452055</v>
      </c>
      <c r="J79" s="8">
        <f ca="1" t="shared" si="15"/>
        <v>19.5916095890411</v>
      </c>
      <c r="K79" s="8">
        <f ca="1" t="shared" si="15"/>
        <v>24.8725171232877</v>
      </c>
      <c r="L79" s="8">
        <f ca="1" t="shared" si="15"/>
        <v>30.4433219178082</v>
      </c>
      <c r="M79" s="8">
        <f ca="1" t="shared" si="15"/>
        <v>36.1001712328767</v>
      </c>
      <c r="N79" s="8">
        <f ca="1" t="shared" si="15"/>
        <v>38.9068493150685</v>
      </c>
      <c r="O79" s="9">
        <v>3</v>
      </c>
      <c r="Q79" s="10">
        <f ca="1" t="shared" si="14"/>
        <v>0.636</v>
      </c>
      <c r="R79" t="s">
        <v>347</v>
      </c>
      <c r="S79">
        <v>2094</v>
      </c>
      <c r="T79" s="8">
        <v>0.602</v>
      </c>
      <c r="U79" s="8">
        <v>0.67</v>
      </c>
      <c r="V79" s="8">
        <v>0.636</v>
      </c>
    </row>
    <row r="80" spans="1:22">
      <c r="A80" s="6" t="s">
        <v>433</v>
      </c>
      <c r="B80" s="6" t="s">
        <v>246</v>
      </c>
      <c r="C80" s="7">
        <v>1</v>
      </c>
      <c r="E80" t="str">
        <f t="shared" si="12"/>
        <v>NatGrdExt_ISL_1</v>
      </c>
      <c r="F80" s="8">
        <f ca="1" t="shared" si="13"/>
        <v>1.69272260273973</v>
      </c>
      <c r="G80" s="8">
        <f ca="1" t="shared" si="15"/>
        <v>1.75196917808219</v>
      </c>
      <c r="H80" s="8">
        <f ca="1" t="shared" si="15"/>
        <v>1.87166095890411</v>
      </c>
      <c r="I80" s="8">
        <f ca="1" t="shared" si="15"/>
        <v>1.98578767123288</v>
      </c>
      <c r="J80" s="8">
        <f ca="1" t="shared" si="15"/>
        <v>2.11446917808219</v>
      </c>
      <c r="K80" s="8">
        <f ca="1" t="shared" si="15"/>
        <v>2.25856164383562</v>
      </c>
      <c r="L80" s="8">
        <f ca="1" t="shared" si="15"/>
        <v>2.41994863013699</v>
      </c>
      <c r="M80" s="8">
        <f ca="1" t="shared" si="15"/>
        <v>2.60299657534247</v>
      </c>
      <c r="N80" s="8">
        <f ca="1" t="shared" si="15"/>
        <v>2.70642123287671</v>
      </c>
      <c r="O80" s="9">
        <v>3</v>
      </c>
      <c r="Q80" s="10">
        <f ca="1" t="shared" si="14"/>
        <v>0.637</v>
      </c>
      <c r="R80" t="s">
        <v>347</v>
      </c>
      <c r="S80">
        <v>2095</v>
      </c>
      <c r="T80" s="8">
        <v>0.601</v>
      </c>
      <c r="U80" s="8">
        <v>0.669</v>
      </c>
      <c r="V80" s="8">
        <v>0.637</v>
      </c>
    </row>
    <row r="81" spans="1:22">
      <c r="A81" s="6" t="s">
        <v>120</v>
      </c>
      <c r="B81" s="6" t="s">
        <v>434</v>
      </c>
      <c r="C81" s="7">
        <v>1</v>
      </c>
      <c r="E81" t="str">
        <f t="shared" si="12"/>
        <v>NatGrdExt_ISR_1</v>
      </c>
      <c r="F81" s="8">
        <f ca="1" t="shared" ref="F81:F144" si="16">SUMIFS($Q$5:$Q$19999,$R$5:$R$19999,RIGHT($A81,3),$S$5:$S$19999,F$4)*VLOOKUP($C81,$Y$5:$Z$15,2,FALSE)/8.76+SUMIF($Y$5:$Y$15,$C81,$AA$5:$AA$15)</f>
        <v>6.37859589041096</v>
      </c>
      <c r="G81" s="8">
        <f ca="1" t="shared" ref="G81:N90" si="17">MAX(F81,SUMIFS($Q$5:$Q$19999,$R$5:$R$19999,RIGHT($A81,3),$S$5:$S$19999,G$4)*VLOOKUP($C81,$Y$5:$Z$15,2,FALSE)/8.76)+SUMIF($Y$5:$Y$15,$C81,$AA$5:$AA$15)</f>
        <v>6.98210616438356</v>
      </c>
      <c r="H81" s="8">
        <f ca="1" t="shared" si="17"/>
        <v>8.26147260273973</v>
      </c>
      <c r="I81" s="8">
        <f ca="1" t="shared" si="17"/>
        <v>9.67559931506849</v>
      </c>
      <c r="J81" s="8">
        <f ca="1" t="shared" si="17"/>
        <v>11.2755136986301</v>
      </c>
      <c r="K81" s="8">
        <f ca="1" t="shared" si="17"/>
        <v>13.0765410958904</v>
      </c>
      <c r="L81" s="8">
        <f ca="1" t="shared" si="17"/>
        <v>15.1428938356164</v>
      </c>
      <c r="M81" s="8">
        <f ca="1" t="shared" si="17"/>
        <v>17.5125</v>
      </c>
      <c r="N81" s="8">
        <f ca="1" t="shared" si="17"/>
        <v>18.8079623287671</v>
      </c>
      <c r="O81" s="9">
        <v>3</v>
      </c>
      <c r="Q81" s="10">
        <f ca="1" t="shared" si="14"/>
        <v>0.637</v>
      </c>
      <c r="R81" t="s">
        <v>347</v>
      </c>
      <c r="S81">
        <v>2096</v>
      </c>
      <c r="T81" s="8">
        <v>0.599</v>
      </c>
      <c r="U81" s="8">
        <v>0.668</v>
      </c>
      <c r="V81" s="8">
        <v>0.637</v>
      </c>
    </row>
    <row r="82" spans="1:22">
      <c r="A82" s="6" t="s">
        <v>101</v>
      </c>
      <c r="B82" s="6" t="s">
        <v>435</v>
      </c>
      <c r="C82" s="7">
        <v>1</v>
      </c>
      <c r="E82" t="str">
        <f t="shared" si="12"/>
        <v>NatGrdExt_ITA_1</v>
      </c>
      <c r="F82" s="8">
        <f ca="1" t="shared" si="16"/>
        <v>28.2545376712329</v>
      </c>
      <c r="G82" s="8">
        <f ca="1" t="shared" si="17"/>
        <v>28.2545376712329</v>
      </c>
      <c r="H82" s="8">
        <f ca="1" t="shared" si="17"/>
        <v>28.2545376712329</v>
      </c>
      <c r="I82" s="8">
        <f ca="1" t="shared" si="17"/>
        <v>28.2545376712329</v>
      </c>
      <c r="J82" s="8">
        <f ca="1" t="shared" si="17"/>
        <v>28.2545376712329</v>
      </c>
      <c r="K82" s="8">
        <f ca="1" t="shared" si="17"/>
        <v>28.2545376712329</v>
      </c>
      <c r="L82" s="8">
        <f ca="1" t="shared" si="17"/>
        <v>28.2545376712329</v>
      </c>
      <c r="M82" s="8">
        <f ca="1" t="shared" si="17"/>
        <v>28.2545376712329</v>
      </c>
      <c r="N82" s="8">
        <f ca="1" t="shared" si="17"/>
        <v>28.2545376712329</v>
      </c>
      <c r="O82" s="9">
        <v>3</v>
      </c>
      <c r="Q82" s="10">
        <f ca="1" t="shared" si="14"/>
        <v>0.638</v>
      </c>
      <c r="R82" t="s">
        <v>347</v>
      </c>
      <c r="S82">
        <v>2097</v>
      </c>
      <c r="T82" s="8">
        <v>0.598</v>
      </c>
      <c r="U82" s="8">
        <v>0.668</v>
      </c>
      <c r="V82" s="8">
        <v>0.638</v>
      </c>
    </row>
    <row r="83" spans="1:22">
      <c r="A83" s="6" t="s">
        <v>102</v>
      </c>
      <c r="B83" s="6" t="s">
        <v>436</v>
      </c>
      <c r="C83" s="7">
        <v>1</v>
      </c>
      <c r="E83" t="str">
        <f t="shared" si="12"/>
        <v>NatGrdExt_JAM_1</v>
      </c>
      <c r="F83" s="8">
        <f ca="1" t="shared" si="16"/>
        <v>0.382705479452055</v>
      </c>
      <c r="G83" s="8">
        <f ca="1" t="shared" si="17"/>
        <v>0.434417808219178</v>
      </c>
      <c r="H83" s="8">
        <f ca="1" t="shared" si="17"/>
        <v>0.544691780821918</v>
      </c>
      <c r="I83" s="8">
        <f ca="1" t="shared" si="17"/>
        <v>0.656078767123288</v>
      </c>
      <c r="J83" s="8">
        <f ca="1" t="shared" si="17"/>
        <v>0.768321917808219</v>
      </c>
      <c r="K83" s="8">
        <f ca="1" t="shared" si="17"/>
        <v>0.872003424657534</v>
      </c>
      <c r="L83" s="8">
        <f ca="1" t="shared" si="17"/>
        <v>0.965582191780822</v>
      </c>
      <c r="M83" s="8">
        <f ca="1" t="shared" si="17"/>
        <v>1.05239726027397</v>
      </c>
      <c r="N83" s="8">
        <f ca="1" t="shared" si="17"/>
        <v>1.09426369863014</v>
      </c>
      <c r="O83" s="9">
        <v>3</v>
      </c>
      <c r="Q83" s="10">
        <f ca="1" t="shared" si="14"/>
        <v>0.639</v>
      </c>
      <c r="R83" t="s">
        <v>347</v>
      </c>
      <c r="S83">
        <v>2098</v>
      </c>
      <c r="T83" s="8">
        <v>0.596</v>
      </c>
      <c r="U83" s="8">
        <v>0.668</v>
      </c>
      <c r="V83" s="8">
        <v>0.639</v>
      </c>
    </row>
    <row r="84" spans="1:22">
      <c r="A84" s="6" t="s">
        <v>124</v>
      </c>
      <c r="B84" s="6" t="s">
        <v>437</v>
      </c>
      <c r="C84" s="7">
        <v>1</v>
      </c>
      <c r="E84" t="str">
        <f t="shared" si="12"/>
        <v>NatGrdExt_JOR_1</v>
      </c>
      <c r="F84" s="8">
        <f ca="1" t="shared" si="16"/>
        <v>2.24614726027397</v>
      </c>
      <c r="G84" s="8">
        <f ca="1" t="shared" si="17"/>
        <v>2.63458904109589</v>
      </c>
      <c r="H84" s="8">
        <f ca="1" t="shared" si="17"/>
        <v>3.5</v>
      </c>
      <c r="I84" s="8">
        <f ca="1" t="shared" si="17"/>
        <v>4.32765410958904</v>
      </c>
      <c r="J84" s="8">
        <f ca="1" t="shared" si="17"/>
        <v>5.08647260273973</v>
      </c>
      <c r="K84" s="8">
        <f ca="1" t="shared" si="17"/>
        <v>5.76130136986301</v>
      </c>
      <c r="L84" s="8">
        <f ca="1" t="shared" si="17"/>
        <v>6.35308219178082</v>
      </c>
      <c r="M84" s="8">
        <f ca="1" t="shared" si="17"/>
        <v>6.8673801369863</v>
      </c>
      <c r="N84" s="8">
        <f ca="1" t="shared" si="17"/>
        <v>7.09606164383562</v>
      </c>
      <c r="O84" s="9">
        <v>3</v>
      </c>
      <c r="Q84" s="10">
        <f ca="1" t="shared" si="14"/>
        <v>0.64</v>
      </c>
      <c r="R84" t="s">
        <v>347</v>
      </c>
      <c r="S84">
        <v>2099</v>
      </c>
      <c r="T84" s="8">
        <v>0.594</v>
      </c>
      <c r="U84" s="8">
        <v>0.668</v>
      </c>
      <c r="V84" s="8">
        <v>0.64</v>
      </c>
    </row>
    <row r="85" spans="1:22">
      <c r="A85" s="6" t="s">
        <v>103</v>
      </c>
      <c r="B85" s="6" t="s">
        <v>224</v>
      </c>
      <c r="C85" s="7">
        <v>1</v>
      </c>
      <c r="E85" t="str">
        <f t="shared" si="12"/>
        <v>NatGrdExt_JPN_1</v>
      </c>
      <c r="F85" s="8">
        <f ca="1" t="shared" si="16"/>
        <v>91.6926369863014</v>
      </c>
      <c r="G85" s="8">
        <f ca="1" t="shared" si="17"/>
        <v>91.6926369863014</v>
      </c>
      <c r="H85" s="8">
        <f ca="1" t="shared" si="17"/>
        <v>91.6926369863014</v>
      </c>
      <c r="I85" s="8">
        <f ca="1" t="shared" si="17"/>
        <v>91.6926369863014</v>
      </c>
      <c r="J85" s="8">
        <f ca="1" t="shared" si="17"/>
        <v>91.6926369863014</v>
      </c>
      <c r="K85" s="8">
        <f ca="1" t="shared" si="17"/>
        <v>91.6926369863014</v>
      </c>
      <c r="L85" s="8">
        <f ca="1" t="shared" si="17"/>
        <v>91.6926369863014</v>
      </c>
      <c r="M85" s="8">
        <f ca="1" t="shared" si="17"/>
        <v>91.6926369863014</v>
      </c>
      <c r="N85" s="8">
        <f ca="1" t="shared" si="17"/>
        <v>91.6926369863014</v>
      </c>
      <c r="O85" s="9">
        <v>3</v>
      </c>
      <c r="Q85" s="10">
        <f ca="1" t="shared" si="14"/>
        <v>0.641</v>
      </c>
      <c r="R85" t="s">
        <v>347</v>
      </c>
      <c r="S85">
        <v>2100</v>
      </c>
      <c r="T85" s="8">
        <v>0.592</v>
      </c>
      <c r="U85" s="8">
        <v>0.668</v>
      </c>
      <c r="V85" s="8">
        <v>0.641</v>
      </c>
    </row>
    <row r="86" spans="1:22">
      <c r="A86" s="6" t="s">
        <v>104</v>
      </c>
      <c r="B86" s="6" t="s">
        <v>438</v>
      </c>
      <c r="C86" s="7">
        <v>1</v>
      </c>
      <c r="E86" t="str">
        <f t="shared" si="12"/>
        <v>NatGrdExt_KAZ_1</v>
      </c>
      <c r="F86" s="8">
        <f ca="1" t="shared" si="16"/>
        <v>9.97962328767123</v>
      </c>
      <c r="G86" s="8">
        <f ca="1" t="shared" si="17"/>
        <v>10.9517123287671</v>
      </c>
      <c r="H86" s="8">
        <f ca="1" t="shared" si="17"/>
        <v>12.965154109589</v>
      </c>
      <c r="I86" s="8">
        <f ca="1" t="shared" si="17"/>
        <v>15.0750856164384</v>
      </c>
      <c r="J86" s="8">
        <f ca="1" t="shared" si="17"/>
        <v>16.9810787671233</v>
      </c>
      <c r="K86" s="8">
        <f ca="1" t="shared" si="17"/>
        <v>18.7165239726027</v>
      </c>
      <c r="L86" s="8">
        <f ca="1" t="shared" si="17"/>
        <v>20.3271404109589</v>
      </c>
      <c r="M86" s="8">
        <f ca="1" t="shared" si="17"/>
        <v>21.8167808219178</v>
      </c>
      <c r="N86" s="8">
        <f ca="1" t="shared" si="17"/>
        <v>22.4595890410959</v>
      </c>
      <c r="O86" s="9">
        <v>3</v>
      </c>
      <c r="Q86" s="10">
        <f ca="1" t="shared" si="14"/>
        <v>19.653</v>
      </c>
      <c r="R86" t="s">
        <v>37</v>
      </c>
      <c r="S86">
        <v>2020</v>
      </c>
      <c r="T86" s="8">
        <v>19.653</v>
      </c>
      <c r="U86" s="8">
        <v>19.653</v>
      </c>
      <c r="V86" s="8">
        <v>19.653</v>
      </c>
    </row>
    <row r="87" spans="1:22">
      <c r="A87" s="6" t="s">
        <v>105</v>
      </c>
      <c r="B87" s="6" t="s">
        <v>439</v>
      </c>
      <c r="C87" s="7">
        <v>1</v>
      </c>
      <c r="E87" t="str">
        <f t="shared" si="12"/>
        <v>NatGrdExt_KEN_1</v>
      </c>
      <c r="F87" s="8">
        <f ca="1" t="shared" si="16"/>
        <v>1.33022260273973</v>
      </c>
      <c r="G87" s="8">
        <f ca="1" t="shared" si="17"/>
        <v>1.8339897260274</v>
      </c>
      <c r="H87" s="8">
        <f ca="1" t="shared" si="17"/>
        <v>3.40119863013699</v>
      </c>
      <c r="I87" s="8">
        <f ca="1" t="shared" si="17"/>
        <v>5.96994863013699</v>
      </c>
      <c r="J87" s="8">
        <f ca="1" t="shared" si="17"/>
        <v>9.89032534246575</v>
      </c>
      <c r="K87" s="8">
        <f ca="1" t="shared" si="17"/>
        <v>15.3951198630137</v>
      </c>
      <c r="L87" s="8">
        <f ca="1" t="shared" si="17"/>
        <v>22.5063356164384</v>
      </c>
      <c r="M87" s="8">
        <f ca="1" t="shared" si="17"/>
        <v>30.8358732876712</v>
      </c>
      <c r="N87" s="8">
        <f ca="1" t="shared" si="17"/>
        <v>35.216352739726</v>
      </c>
      <c r="O87" s="9">
        <v>3</v>
      </c>
      <c r="Q87" s="10">
        <f ca="1" t="shared" si="14"/>
        <v>20.749</v>
      </c>
      <c r="R87" t="s">
        <v>37</v>
      </c>
      <c r="S87">
        <v>2021</v>
      </c>
      <c r="T87" s="8">
        <v>20.749</v>
      </c>
      <c r="U87" s="8">
        <v>20.749</v>
      </c>
      <c r="V87" s="8">
        <v>20.749</v>
      </c>
    </row>
    <row r="88" spans="1:22">
      <c r="A88" s="6" t="s">
        <v>129</v>
      </c>
      <c r="B88" s="6" t="s">
        <v>440</v>
      </c>
      <c r="C88" s="7">
        <v>1</v>
      </c>
      <c r="E88" t="str">
        <f t="shared" si="12"/>
        <v>NatGrdExt_KGZ_1</v>
      </c>
      <c r="F88" s="8">
        <f ca="1" t="shared" si="16"/>
        <v>1.17645547945205</v>
      </c>
      <c r="G88" s="8">
        <f ca="1" t="shared" si="17"/>
        <v>1.33501712328767</v>
      </c>
      <c r="H88" s="8">
        <f ca="1" t="shared" si="17"/>
        <v>1.67020547945205</v>
      </c>
      <c r="I88" s="8">
        <f ca="1" t="shared" si="17"/>
        <v>2.0138698630137</v>
      </c>
      <c r="J88" s="8">
        <f ca="1" t="shared" si="17"/>
        <v>2.35282534246575</v>
      </c>
      <c r="K88" s="8">
        <f ca="1" t="shared" si="17"/>
        <v>2.66481164383562</v>
      </c>
      <c r="L88" s="8">
        <f ca="1" t="shared" si="17"/>
        <v>2.94794520547945</v>
      </c>
      <c r="M88" s="8">
        <f ca="1" t="shared" si="17"/>
        <v>3.19760273972603</v>
      </c>
      <c r="N88" s="8">
        <f ca="1" t="shared" si="17"/>
        <v>3.30419520547945</v>
      </c>
      <c r="O88" s="9">
        <v>3</v>
      </c>
      <c r="Q88" s="10">
        <f ca="1" t="shared" si="14"/>
        <v>21.899</v>
      </c>
      <c r="R88" t="s">
        <v>37</v>
      </c>
      <c r="S88">
        <v>2022</v>
      </c>
      <c r="T88" s="8">
        <v>21.899</v>
      </c>
      <c r="U88" s="8">
        <v>21.899</v>
      </c>
      <c r="V88" s="8">
        <v>21.899</v>
      </c>
    </row>
    <row r="89" spans="1:22">
      <c r="A89" s="6" t="s">
        <v>106</v>
      </c>
      <c r="B89" s="6" t="s">
        <v>441</v>
      </c>
      <c r="C89" s="7">
        <v>1</v>
      </c>
      <c r="E89" t="str">
        <f t="shared" si="12"/>
        <v>NatGrdExt_KHM_1</v>
      </c>
      <c r="F89" s="8">
        <f ca="1" t="shared" si="16"/>
        <v>1.94178082191781</v>
      </c>
      <c r="G89" s="8">
        <f ca="1" t="shared" si="17"/>
        <v>3.25744863013699</v>
      </c>
      <c r="H89" s="8">
        <f ca="1" t="shared" si="17"/>
        <v>5.78167808219178</v>
      </c>
      <c r="I89" s="8">
        <f ca="1" t="shared" si="17"/>
        <v>7.2179794520548</v>
      </c>
      <c r="J89" s="8">
        <f ca="1" t="shared" si="17"/>
        <v>8.04006849315068</v>
      </c>
      <c r="K89" s="8">
        <f ca="1" t="shared" si="17"/>
        <v>8.62508561643836</v>
      </c>
      <c r="L89" s="8">
        <f ca="1" t="shared" si="17"/>
        <v>9.10625</v>
      </c>
      <c r="M89" s="8">
        <f ca="1" t="shared" si="17"/>
        <v>9.54229452054794</v>
      </c>
      <c r="N89" s="8">
        <f ca="1" t="shared" si="17"/>
        <v>9.74691780821918</v>
      </c>
      <c r="O89" s="9">
        <v>3</v>
      </c>
      <c r="Q89" s="10">
        <f ca="1" t="shared" si="14"/>
        <v>23.101</v>
      </c>
      <c r="R89" t="s">
        <v>37</v>
      </c>
      <c r="S89">
        <v>2023</v>
      </c>
      <c r="T89" s="8">
        <v>23.101</v>
      </c>
      <c r="U89" s="8">
        <v>23.101</v>
      </c>
      <c r="V89" s="8">
        <v>23.101</v>
      </c>
    </row>
    <row r="90" spans="1:22">
      <c r="A90" s="6" t="s">
        <v>108</v>
      </c>
      <c r="B90" s="6" t="s">
        <v>442</v>
      </c>
      <c r="C90" s="7">
        <v>1</v>
      </c>
      <c r="E90" t="str">
        <f t="shared" si="12"/>
        <v>NatGrdExt_KOR_1</v>
      </c>
      <c r="F90" s="8">
        <f ca="1" t="shared" si="16"/>
        <v>56.2034246575342</v>
      </c>
      <c r="G90" s="8">
        <f ca="1" t="shared" si="17"/>
        <v>58.0865582191781</v>
      </c>
      <c r="H90" s="8">
        <f ca="1" t="shared" si="17"/>
        <v>58.8465753424658</v>
      </c>
      <c r="I90" s="8">
        <f ca="1" t="shared" si="17"/>
        <v>58.8465753424658</v>
      </c>
      <c r="J90" s="8">
        <f ca="1" t="shared" si="17"/>
        <v>58.8465753424658</v>
      </c>
      <c r="K90" s="8">
        <f ca="1" t="shared" si="17"/>
        <v>58.8465753424658</v>
      </c>
      <c r="L90" s="8">
        <f ca="1" t="shared" si="17"/>
        <v>58.8465753424658</v>
      </c>
      <c r="M90" s="8">
        <f ca="1" t="shared" si="17"/>
        <v>58.8465753424658</v>
      </c>
      <c r="N90" s="8">
        <f ca="1" t="shared" si="17"/>
        <v>58.8465753424658</v>
      </c>
      <c r="O90" s="9">
        <v>3</v>
      </c>
      <c r="Q90" s="10">
        <f ca="1" t="shared" si="14"/>
        <v>24.352</v>
      </c>
      <c r="R90" t="s">
        <v>37</v>
      </c>
      <c r="S90">
        <v>2024</v>
      </c>
      <c r="T90" s="8">
        <v>24.352</v>
      </c>
      <c r="U90" s="8">
        <v>24.352</v>
      </c>
      <c r="V90" s="8">
        <v>24.352</v>
      </c>
    </row>
    <row r="91" spans="1:22">
      <c r="A91" s="6" t="s">
        <v>109</v>
      </c>
      <c r="B91" s="6" t="s">
        <v>443</v>
      </c>
      <c r="C91" s="7">
        <v>1</v>
      </c>
      <c r="E91" t="str">
        <f t="shared" si="12"/>
        <v>NatGrdExt_KWT_1</v>
      </c>
      <c r="F91" s="8">
        <f ca="1" t="shared" si="16"/>
        <v>6.24897260273973</v>
      </c>
      <c r="G91" s="8">
        <f ca="1" t="shared" ref="G91:N100" si="18">MAX(F91,SUMIFS($Q$5:$Q$19999,$R$5:$R$19999,RIGHT($A91,3),$S$5:$S$19999,G$4)*VLOOKUP($C91,$Y$5:$Z$15,2,FALSE)/8.76)+SUMIF($Y$5:$Y$15,$C91,$AA$5:$AA$15)</f>
        <v>6.53946917808219</v>
      </c>
      <c r="H91" s="8">
        <f ca="1" t="shared" si="18"/>
        <v>7.03904109589041</v>
      </c>
      <c r="I91" s="8">
        <f ca="1" t="shared" si="18"/>
        <v>7.17577054794521</v>
      </c>
      <c r="J91" s="8">
        <f ca="1" t="shared" si="18"/>
        <v>7.17577054794521</v>
      </c>
      <c r="K91" s="8">
        <f ca="1" t="shared" si="18"/>
        <v>7.17577054794521</v>
      </c>
      <c r="L91" s="8">
        <f ca="1" t="shared" si="18"/>
        <v>7.30881849315069</v>
      </c>
      <c r="M91" s="8">
        <f ca="1" t="shared" si="18"/>
        <v>7.66258561643836</v>
      </c>
      <c r="N91" s="8">
        <f ca="1" t="shared" si="18"/>
        <v>7.85933219178082</v>
      </c>
      <c r="O91" s="9">
        <v>3</v>
      </c>
      <c r="Q91" s="10">
        <f ca="1" t="shared" si="14"/>
        <v>25.652</v>
      </c>
      <c r="R91" t="s">
        <v>37</v>
      </c>
      <c r="S91">
        <v>2025</v>
      </c>
      <c r="T91" s="8">
        <v>25.652</v>
      </c>
      <c r="U91" s="8">
        <v>25.652</v>
      </c>
      <c r="V91" s="8">
        <v>25.652</v>
      </c>
    </row>
    <row r="92" spans="1:22">
      <c r="A92" s="6" t="s">
        <v>134</v>
      </c>
      <c r="B92" s="6" t="s">
        <v>444</v>
      </c>
      <c r="C92" s="7">
        <v>1</v>
      </c>
      <c r="E92" t="str">
        <f t="shared" si="12"/>
        <v>NatGrdExt_LAO_1</v>
      </c>
      <c r="F92" s="8">
        <f ca="1" t="shared" si="16"/>
        <v>1.12722602739726</v>
      </c>
      <c r="G92" s="8">
        <f ca="1" t="shared" si="18"/>
        <v>1.68809931506849</v>
      </c>
      <c r="H92" s="8">
        <f ca="1" t="shared" si="18"/>
        <v>2.82765410958904</v>
      </c>
      <c r="I92" s="8">
        <f ca="1" t="shared" si="18"/>
        <v>3.63818493150685</v>
      </c>
      <c r="J92" s="8">
        <f ca="1" t="shared" si="18"/>
        <v>4.1660102739726</v>
      </c>
      <c r="K92" s="8">
        <f ca="1" t="shared" si="18"/>
        <v>4.5353595890411</v>
      </c>
      <c r="L92" s="8">
        <f ca="1" t="shared" si="18"/>
        <v>4.82945205479452</v>
      </c>
      <c r="M92" s="8">
        <f ca="1" t="shared" si="18"/>
        <v>5.09032534246575</v>
      </c>
      <c r="N92" s="8">
        <f ca="1" t="shared" si="18"/>
        <v>5.21164383561644</v>
      </c>
      <c r="O92" s="9">
        <v>3</v>
      </c>
      <c r="Q92" s="10">
        <f ca="1" t="shared" si="14"/>
        <v>27.002</v>
      </c>
      <c r="R92" t="s">
        <v>37</v>
      </c>
      <c r="S92">
        <v>2026</v>
      </c>
      <c r="T92" s="8">
        <v>27.002</v>
      </c>
      <c r="U92" s="8">
        <v>27.002</v>
      </c>
      <c r="V92" s="8">
        <v>27.002</v>
      </c>
    </row>
    <row r="93" spans="1:22">
      <c r="A93" s="6" t="s">
        <v>110</v>
      </c>
      <c r="B93" s="6" t="s">
        <v>445</v>
      </c>
      <c r="C93" s="7">
        <v>1</v>
      </c>
      <c r="E93" t="str">
        <f t="shared" si="12"/>
        <v>NatGrdExt_LBN_1</v>
      </c>
      <c r="F93" s="8">
        <f ca="1" t="shared" si="16"/>
        <v>1.96952054794521</v>
      </c>
      <c r="G93" s="8">
        <f ca="1" t="shared" si="18"/>
        <v>2.13604452054795</v>
      </c>
      <c r="H93" s="8">
        <f ca="1" t="shared" si="18"/>
        <v>2.47722602739726</v>
      </c>
      <c r="I93" s="8">
        <f ca="1" t="shared" si="18"/>
        <v>2.69203767123288</v>
      </c>
      <c r="J93" s="8">
        <f ca="1" t="shared" si="18"/>
        <v>2.81746575342466</v>
      </c>
      <c r="K93" s="8">
        <f ca="1" t="shared" si="18"/>
        <v>2.87945205479452</v>
      </c>
      <c r="L93" s="8">
        <f ca="1" t="shared" si="18"/>
        <v>2.89503424657534</v>
      </c>
      <c r="M93" s="8">
        <f ca="1" t="shared" si="18"/>
        <v>2.91327054794521</v>
      </c>
      <c r="N93" s="8">
        <f ca="1" t="shared" si="18"/>
        <v>2.93056506849315</v>
      </c>
      <c r="O93" s="9">
        <v>3</v>
      </c>
      <c r="Q93" s="10">
        <f ca="1" t="shared" si="14"/>
        <v>28.779</v>
      </c>
      <c r="R93" t="s">
        <v>37</v>
      </c>
      <c r="S93">
        <v>2027</v>
      </c>
      <c r="T93" s="8">
        <v>28.385</v>
      </c>
      <c r="U93" s="8">
        <v>28.604</v>
      </c>
      <c r="V93" s="8">
        <v>28.779</v>
      </c>
    </row>
    <row r="94" spans="1:22">
      <c r="A94" s="6" t="s">
        <v>111</v>
      </c>
      <c r="B94" s="6" t="s">
        <v>446</v>
      </c>
      <c r="C94" s="7">
        <v>1</v>
      </c>
      <c r="E94" t="str">
        <f t="shared" si="12"/>
        <v>NatGrdExt_LBR_1</v>
      </c>
      <c r="F94" s="8">
        <f ca="1" t="shared" si="16"/>
        <v>0.0767123287671233</v>
      </c>
      <c r="G94" s="8">
        <f ca="1" t="shared" si="18"/>
        <v>0.107448630136986</v>
      </c>
      <c r="H94" s="8">
        <f ca="1" t="shared" si="18"/>
        <v>0.205051369863014</v>
      </c>
      <c r="I94" s="8">
        <f ca="1" t="shared" si="18"/>
        <v>0.371832191780822</v>
      </c>
      <c r="J94" s="8">
        <f ca="1" t="shared" si="18"/>
        <v>0.64041095890411</v>
      </c>
      <c r="K94" s="8">
        <f ca="1" t="shared" si="18"/>
        <v>1.04417808219178</v>
      </c>
      <c r="L94" s="8">
        <f ca="1" t="shared" si="18"/>
        <v>1.60231164383562</v>
      </c>
      <c r="M94" s="8">
        <f ca="1" t="shared" si="18"/>
        <v>2.30368150684931</v>
      </c>
      <c r="N94" s="8">
        <f ca="1" t="shared" si="18"/>
        <v>2.69400684931507</v>
      </c>
      <c r="O94" s="9">
        <v>3</v>
      </c>
      <c r="Q94" s="10">
        <f ca="1" t="shared" si="14"/>
        <v>30.669</v>
      </c>
      <c r="R94" t="s">
        <v>37</v>
      </c>
      <c r="S94">
        <v>2028</v>
      </c>
      <c r="T94" s="8">
        <v>29.819</v>
      </c>
      <c r="U94" s="8">
        <v>30.289</v>
      </c>
      <c r="V94" s="8">
        <v>30.669</v>
      </c>
    </row>
    <row r="95" spans="1:22">
      <c r="A95" s="6" t="s">
        <v>113</v>
      </c>
      <c r="B95" s="6" t="s">
        <v>447</v>
      </c>
      <c r="C95" s="7">
        <v>1</v>
      </c>
      <c r="E95" t="str">
        <f t="shared" si="12"/>
        <v>NatGrdExt_LBY_1</v>
      </c>
      <c r="F95" s="8">
        <f ca="1" t="shared" si="16"/>
        <v>3.36943493150685</v>
      </c>
      <c r="G95" s="8">
        <f ca="1" t="shared" si="18"/>
        <v>3.91729452054795</v>
      </c>
      <c r="H95" s="8">
        <f ca="1" t="shared" si="18"/>
        <v>4.96155821917808</v>
      </c>
      <c r="I95" s="8">
        <f ca="1" t="shared" si="18"/>
        <v>5.85821917808219</v>
      </c>
      <c r="J95" s="8">
        <f ca="1" t="shared" si="18"/>
        <v>6.57731164383562</v>
      </c>
      <c r="K95" s="8">
        <f ca="1" t="shared" si="18"/>
        <v>7.15830479452055</v>
      </c>
      <c r="L95" s="8">
        <f ca="1" t="shared" si="18"/>
        <v>7.69332191780822</v>
      </c>
      <c r="M95" s="8">
        <f ca="1" t="shared" si="18"/>
        <v>8.2125</v>
      </c>
      <c r="N95" s="8">
        <f ca="1" t="shared" si="18"/>
        <v>8.46087328767123</v>
      </c>
      <c r="O95" s="9">
        <v>3</v>
      </c>
      <c r="Q95" s="10">
        <f ca="1" t="shared" si="14"/>
        <v>32.675</v>
      </c>
      <c r="R95" t="s">
        <v>37</v>
      </c>
      <c r="S95">
        <v>2029</v>
      </c>
      <c r="T95" s="8">
        <v>31.304</v>
      </c>
      <c r="U95" s="8">
        <v>32.057</v>
      </c>
      <c r="V95" s="8">
        <v>32.675</v>
      </c>
    </row>
    <row r="96" spans="1:22">
      <c r="A96" s="6" t="s">
        <v>114</v>
      </c>
      <c r="B96" s="6" t="s">
        <v>448</v>
      </c>
      <c r="C96" s="7">
        <v>1</v>
      </c>
      <c r="E96" t="str">
        <f t="shared" si="12"/>
        <v>NatGrdExt_LKA_1</v>
      </c>
      <c r="F96" s="8">
        <f ca="1" t="shared" si="16"/>
        <v>1.75633561643836</v>
      </c>
      <c r="G96" s="8">
        <f ca="1" t="shared" si="18"/>
        <v>2.22020547945205</v>
      </c>
      <c r="H96" s="8">
        <f ca="1" t="shared" si="18"/>
        <v>3.37756849315069</v>
      </c>
      <c r="I96" s="8">
        <f ca="1" t="shared" si="18"/>
        <v>4.69323630136986</v>
      </c>
      <c r="J96" s="8">
        <f ca="1" t="shared" si="18"/>
        <v>6.01926369863014</v>
      </c>
      <c r="K96" s="8">
        <f ca="1" t="shared" si="18"/>
        <v>7.23989726027397</v>
      </c>
      <c r="L96" s="8">
        <f ca="1" t="shared" si="18"/>
        <v>8.26061643835616</v>
      </c>
      <c r="M96" s="8">
        <f ca="1" t="shared" si="18"/>
        <v>9.09477739726027</v>
      </c>
      <c r="N96" s="8">
        <f ca="1" t="shared" si="18"/>
        <v>9.46121575342466</v>
      </c>
      <c r="O96" s="9">
        <v>3</v>
      </c>
      <c r="Q96" s="10">
        <f ca="1" t="shared" si="14"/>
        <v>34.797</v>
      </c>
      <c r="R96" t="s">
        <v>37</v>
      </c>
      <c r="S96">
        <v>2030</v>
      </c>
      <c r="T96" s="8">
        <v>32.841</v>
      </c>
      <c r="U96" s="8">
        <v>33.909</v>
      </c>
      <c r="V96" s="8">
        <v>34.797</v>
      </c>
    </row>
    <row r="97" spans="1:22">
      <c r="A97" s="6" t="s">
        <v>140</v>
      </c>
      <c r="B97" s="6" t="s">
        <v>449</v>
      </c>
      <c r="C97" s="7">
        <v>1</v>
      </c>
      <c r="E97" t="str">
        <f t="shared" si="12"/>
        <v>NatGrdExt_LSO_1</v>
      </c>
      <c r="F97" s="8">
        <f ca="1" t="shared" si="16"/>
        <v>0.029708904109589</v>
      </c>
      <c r="G97" s="8">
        <f ca="1" t="shared" si="18"/>
        <v>0.0391267123287671</v>
      </c>
      <c r="H97" s="8">
        <f ca="1" t="shared" si="18"/>
        <v>0.067722602739726</v>
      </c>
      <c r="I97" s="8">
        <f ca="1" t="shared" si="18"/>
        <v>0.1125</v>
      </c>
      <c r="J97" s="8">
        <f ca="1" t="shared" si="18"/>
        <v>0.178253424657534</v>
      </c>
      <c r="K97" s="8">
        <f ca="1" t="shared" si="18"/>
        <v>0.270034246575342</v>
      </c>
      <c r="L97" s="8">
        <f ca="1" t="shared" si="18"/>
        <v>0.38972602739726</v>
      </c>
      <c r="M97" s="8">
        <f ca="1" t="shared" si="18"/>
        <v>0.531763698630137</v>
      </c>
      <c r="N97" s="8">
        <f ca="1" t="shared" si="18"/>
        <v>0.608133561643836</v>
      </c>
      <c r="O97" s="9">
        <v>3</v>
      </c>
      <c r="Q97" s="10">
        <f ca="1" t="shared" si="14"/>
        <v>37.038</v>
      </c>
      <c r="R97" t="s">
        <v>37</v>
      </c>
      <c r="S97">
        <v>2031</v>
      </c>
      <c r="T97" s="8">
        <v>34.429</v>
      </c>
      <c r="U97" s="8">
        <v>35.846</v>
      </c>
      <c r="V97" s="8">
        <v>37.038</v>
      </c>
    </row>
    <row r="98" spans="1:22">
      <c r="A98" s="6" t="s">
        <v>115</v>
      </c>
      <c r="B98" s="6" t="s">
        <v>450</v>
      </c>
      <c r="C98" s="7">
        <v>1</v>
      </c>
      <c r="E98" t="str">
        <f t="shared" si="12"/>
        <v>NatGrdExt_LTU_1</v>
      </c>
      <c r="F98" s="8">
        <f ca="1" t="shared" si="16"/>
        <v>0.965068493150685</v>
      </c>
      <c r="G98" s="8">
        <f ca="1" t="shared" si="18"/>
        <v>0.996917808219178</v>
      </c>
      <c r="H98" s="8">
        <f ca="1" t="shared" si="18"/>
        <v>1.05231164383562</v>
      </c>
      <c r="I98" s="8">
        <f ca="1" t="shared" si="18"/>
        <v>1.10385273972603</v>
      </c>
      <c r="J98" s="8">
        <f ca="1" t="shared" si="18"/>
        <v>1.16275684931507</v>
      </c>
      <c r="K98" s="8">
        <f ca="1" t="shared" si="18"/>
        <v>1.21840753424658</v>
      </c>
      <c r="L98" s="8">
        <f ca="1" t="shared" si="18"/>
        <v>1.28296232876712</v>
      </c>
      <c r="M98" s="8">
        <f ca="1" t="shared" si="18"/>
        <v>1.35796232876712</v>
      </c>
      <c r="N98" s="8">
        <f ca="1" t="shared" si="18"/>
        <v>1.39905821917808</v>
      </c>
      <c r="O98" s="9">
        <v>3</v>
      </c>
      <c r="Q98" s="10">
        <f ca="1" t="shared" si="14"/>
        <v>39.399</v>
      </c>
      <c r="R98" t="s">
        <v>37</v>
      </c>
      <c r="S98">
        <v>2032</v>
      </c>
      <c r="T98" s="8">
        <v>36.069</v>
      </c>
      <c r="U98" s="8">
        <v>37.867</v>
      </c>
      <c r="V98" s="8">
        <v>39.399</v>
      </c>
    </row>
    <row r="99" spans="1:22">
      <c r="A99" s="6" t="s">
        <v>143</v>
      </c>
      <c r="B99" s="6" t="s">
        <v>451</v>
      </c>
      <c r="C99" s="7">
        <v>1</v>
      </c>
      <c r="E99" t="str">
        <f t="shared" si="12"/>
        <v>NatGrdExt_LUX_1</v>
      </c>
      <c r="F99" s="8">
        <f ca="1" t="shared" si="16"/>
        <v>0.875</v>
      </c>
      <c r="G99" s="8">
        <f ca="1" t="shared" si="18"/>
        <v>0.896917808219178</v>
      </c>
      <c r="H99" s="8">
        <f ca="1" t="shared" si="18"/>
        <v>0.923287671232877</v>
      </c>
      <c r="I99" s="8">
        <f ca="1" t="shared" si="18"/>
        <v>0.940924657534247</v>
      </c>
      <c r="J99" s="8">
        <f ca="1" t="shared" si="18"/>
        <v>0.954366438356165</v>
      </c>
      <c r="K99" s="8">
        <f ca="1" t="shared" si="18"/>
        <v>0.968664383561644</v>
      </c>
      <c r="L99" s="8">
        <f ca="1" t="shared" si="18"/>
        <v>0.990068493150685</v>
      </c>
      <c r="M99" s="8">
        <f ca="1" t="shared" si="18"/>
        <v>1.02825342465753</v>
      </c>
      <c r="N99" s="8">
        <f ca="1" t="shared" si="18"/>
        <v>1.05376712328767</v>
      </c>
      <c r="O99" s="9">
        <v>3</v>
      </c>
      <c r="Q99" s="10">
        <f ca="1" t="shared" si="14"/>
        <v>41.884</v>
      </c>
      <c r="R99" t="s">
        <v>37</v>
      </c>
      <c r="S99">
        <v>2033</v>
      </c>
      <c r="T99" s="8">
        <v>37.76</v>
      </c>
      <c r="U99" s="8">
        <v>39.974</v>
      </c>
      <c r="V99" s="8">
        <v>41.884</v>
      </c>
    </row>
    <row r="100" spans="1:22">
      <c r="A100" s="6" t="s">
        <v>116</v>
      </c>
      <c r="B100" s="6" t="s">
        <v>452</v>
      </c>
      <c r="C100" s="7">
        <v>1</v>
      </c>
      <c r="E100" t="str">
        <f t="shared" si="12"/>
        <v>NatGrdExt_LVA_1</v>
      </c>
      <c r="F100" s="8">
        <f ca="1" t="shared" si="16"/>
        <v>0.710873287671233</v>
      </c>
      <c r="G100" s="8">
        <f ca="1" t="shared" si="18"/>
        <v>0.764041095890411</v>
      </c>
      <c r="H100" s="8">
        <f ca="1" t="shared" si="18"/>
        <v>0.879452054794521</v>
      </c>
      <c r="I100" s="8">
        <f ca="1" t="shared" si="18"/>
        <v>1.00222602739726</v>
      </c>
      <c r="J100" s="8">
        <f ca="1" t="shared" si="18"/>
        <v>1.12303082191781</v>
      </c>
      <c r="K100" s="8">
        <f ca="1" t="shared" si="18"/>
        <v>1.23210616438356</v>
      </c>
      <c r="L100" s="8">
        <f ca="1" t="shared" si="18"/>
        <v>1.34434931506849</v>
      </c>
      <c r="M100" s="8">
        <f ca="1" t="shared" si="18"/>
        <v>1.46481164383562</v>
      </c>
      <c r="N100" s="8">
        <f ca="1" t="shared" si="18"/>
        <v>1.52508561643836</v>
      </c>
      <c r="O100" s="9">
        <v>3</v>
      </c>
      <c r="Q100" s="10">
        <f ca="1" t="shared" si="14"/>
        <v>44.496</v>
      </c>
      <c r="R100" t="s">
        <v>37</v>
      </c>
      <c r="S100">
        <v>2034</v>
      </c>
      <c r="T100" s="8">
        <v>39.501</v>
      </c>
      <c r="U100" s="8">
        <v>42.168</v>
      </c>
      <c r="V100" s="8">
        <v>44.496</v>
      </c>
    </row>
    <row r="101" spans="1:22">
      <c r="A101" s="6" t="s">
        <v>117</v>
      </c>
      <c r="B101" s="6" t="s">
        <v>453</v>
      </c>
      <c r="C101" s="7">
        <v>1</v>
      </c>
      <c r="E101" t="str">
        <f t="shared" si="12"/>
        <v>NatGrdExt_MAR_1</v>
      </c>
      <c r="F101" s="8">
        <f ca="1" t="shared" si="16"/>
        <v>4.73946917808219</v>
      </c>
      <c r="G101" s="8">
        <f ca="1" t="shared" ref="G101:N110" si="19">MAX(F101,SUMIFS($Q$5:$Q$19999,$R$5:$R$19999,RIGHT($A101,3),$S$5:$S$19999,G$4)*VLOOKUP($C101,$Y$5:$Z$15,2,FALSE)/8.76)+SUMIF($Y$5:$Y$15,$C101,$AA$5:$AA$15)</f>
        <v>6.08715753424658</v>
      </c>
      <c r="H101" s="8">
        <f ca="1" t="shared" si="19"/>
        <v>9.75385273972603</v>
      </c>
      <c r="I101" s="8">
        <f ca="1" t="shared" si="19"/>
        <v>14.9642979452055</v>
      </c>
      <c r="J101" s="8">
        <f ca="1" t="shared" si="19"/>
        <v>21.9441780821918</v>
      </c>
      <c r="K101" s="8">
        <f ca="1" t="shared" si="19"/>
        <v>30.5225171232877</v>
      </c>
      <c r="L101" s="8">
        <f ca="1" t="shared" si="19"/>
        <v>40.2947773972603</v>
      </c>
      <c r="M101" s="8">
        <f ca="1" t="shared" si="19"/>
        <v>50.7441780821918</v>
      </c>
      <c r="N101" s="8">
        <f ca="1" t="shared" si="19"/>
        <v>55.9910102739726</v>
      </c>
      <c r="O101" s="9">
        <v>3</v>
      </c>
      <c r="Q101" s="10">
        <f ca="1" t="shared" si="14"/>
        <v>47.238</v>
      </c>
      <c r="R101" t="s">
        <v>37</v>
      </c>
      <c r="S101">
        <v>2035</v>
      </c>
      <c r="T101" s="8">
        <v>41.292</v>
      </c>
      <c r="U101" s="8">
        <v>44.446</v>
      </c>
      <c r="V101" s="8">
        <v>47.238</v>
      </c>
    </row>
    <row r="102" spans="1:22">
      <c r="A102" s="6" t="s">
        <v>147</v>
      </c>
      <c r="B102" s="6" t="s">
        <v>454</v>
      </c>
      <c r="C102" s="7">
        <v>1</v>
      </c>
      <c r="E102" t="str">
        <f t="shared" si="12"/>
        <v>NatGrdExt_MDA_1</v>
      </c>
      <c r="F102" s="8">
        <f ca="1" t="shared" si="16"/>
        <v>0.51027397260274</v>
      </c>
      <c r="G102" s="8">
        <f ca="1" t="shared" si="19"/>
        <v>0.525770547945206</v>
      </c>
      <c r="H102" s="8">
        <f ca="1" t="shared" si="19"/>
        <v>0.546917808219178</v>
      </c>
      <c r="I102" s="8">
        <f ca="1" t="shared" si="19"/>
        <v>0.557191780821918</v>
      </c>
      <c r="J102" s="8">
        <f ca="1" t="shared" si="19"/>
        <v>0.561986301369863</v>
      </c>
      <c r="K102" s="8">
        <f ca="1" t="shared" si="19"/>
        <v>0.561986301369863</v>
      </c>
      <c r="L102" s="8">
        <f ca="1" t="shared" si="19"/>
        <v>0.561986301369863</v>
      </c>
      <c r="M102" s="8">
        <f ca="1" t="shared" si="19"/>
        <v>0.565325342465753</v>
      </c>
      <c r="N102" s="8">
        <f ca="1" t="shared" si="19"/>
        <v>0.572345890410959</v>
      </c>
      <c r="O102" s="9">
        <v>3</v>
      </c>
      <c r="Q102" s="10">
        <f ca="1" t="shared" si="14"/>
        <v>50.112</v>
      </c>
      <c r="R102" t="s">
        <v>37</v>
      </c>
      <c r="S102">
        <v>2036</v>
      </c>
      <c r="T102" s="8">
        <v>43.133</v>
      </c>
      <c r="U102" s="8">
        <v>46.811</v>
      </c>
      <c r="V102" s="8">
        <v>50.112</v>
      </c>
    </row>
    <row r="103" spans="1:22">
      <c r="A103" s="6" t="s">
        <v>119</v>
      </c>
      <c r="B103" s="6" t="s">
        <v>455</v>
      </c>
      <c r="C103" s="7">
        <v>1</v>
      </c>
      <c r="E103" t="str">
        <f t="shared" si="12"/>
        <v>NatGrdExt_MDG_1</v>
      </c>
      <c r="F103" s="8">
        <f ca="1" t="shared" si="16"/>
        <v>0.423544520547945</v>
      </c>
      <c r="G103" s="8">
        <f ca="1" t="shared" si="19"/>
        <v>0.594178082191781</v>
      </c>
      <c r="H103" s="8">
        <f ca="1" t="shared" si="19"/>
        <v>1.12902397260274</v>
      </c>
      <c r="I103" s="8">
        <f ca="1" t="shared" si="19"/>
        <v>2.04760273972603</v>
      </c>
      <c r="J103" s="8">
        <f ca="1" t="shared" si="19"/>
        <v>3.54058219178082</v>
      </c>
      <c r="K103" s="8">
        <f ca="1" t="shared" si="19"/>
        <v>5.79708904109589</v>
      </c>
      <c r="L103" s="8">
        <f ca="1" t="shared" si="19"/>
        <v>8.95299657534247</v>
      </c>
      <c r="M103" s="8">
        <f ca="1" t="shared" si="19"/>
        <v>12.9854452054795</v>
      </c>
      <c r="N103" s="8">
        <f ca="1" t="shared" si="19"/>
        <v>15.2638698630137</v>
      </c>
      <c r="O103" s="9">
        <v>3</v>
      </c>
      <c r="Q103" s="10">
        <f ca="1" t="shared" si="14"/>
        <v>53.122</v>
      </c>
      <c r="R103" t="s">
        <v>37</v>
      </c>
      <c r="S103">
        <v>2037</v>
      </c>
      <c r="T103" s="8">
        <v>45.021</v>
      </c>
      <c r="U103" s="8">
        <v>49.262</v>
      </c>
      <c r="V103" s="8">
        <v>53.122</v>
      </c>
    </row>
    <row r="104" spans="1:22">
      <c r="A104" s="6" t="s">
        <v>121</v>
      </c>
      <c r="B104" s="6" t="s">
        <v>456</v>
      </c>
      <c r="C104" s="7">
        <v>1</v>
      </c>
      <c r="E104" t="str">
        <f t="shared" si="12"/>
        <v>NatGrdExt_MEX_1</v>
      </c>
      <c r="F104" s="8">
        <f ca="1" t="shared" si="16"/>
        <v>31.1429794520548</v>
      </c>
      <c r="G104" s="8">
        <f ca="1" t="shared" si="19"/>
        <v>35.1658390410959</v>
      </c>
      <c r="H104" s="8">
        <f ca="1" t="shared" si="19"/>
        <v>43.1630993150685</v>
      </c>
      <c r="I104" s="8">
        <f ca="1" t="shared" si="19"/>
        <v>50.3041952054795</v>
      </c>
      <c r="J104" s="8">
        <f ca="1" t="shared" si="19"/>
        <v>56.4778253424657</v>
      </c>
      <c r="K104" s="8">
        <f ca="1" t="shared" si="19"/>
        <v>61.5673801369863</v>
      </c>
      <c r="L104" s="8">
        <f ca="1" t="shared" si="19"/>
        <v>65.9779965753425</v>
      </c>
      <c r="M104" s="8">
        <f ca="1" t="shared" si="19"/>
        <v>69.9318493150685</v>
      </c>
      <c r="N104" s="8">
        <f ca="1" t="shared" si="19"/>
        <v>71.7499143835616</v>
      </c>
      <c r="O104" s="9">
        <v>3</v>
      </c>
      <c r="Q104" s="10">
        <f ca="1" t="shared" si="14"/>
        <v>56.274</v>
      </c>
      <c r="R104" t="s">
        <v>37</v>
      </c>
      <c r="S104">
        <v>2038</v>
      </c>
      <c r="T104" s="8">
        <v>46.957</v>
      </c>
      <c r="U104" s="8">
        <v>51.801</v>
      </c>
      <c r="V104" s="8">
        <v>56.274</v>
      </c>
    </row>
    <row r="105" spans="1:22">
      <c r="A105" s="6" t="s">
        <v>151</v>
      </c>
      <c r="B105" s="6" t="s">
        <v>457</v>
      </c>
      <c r="C105" s="7">
        <v>1</v>
      </c>
      <c r="E105" t="str">
        <f t="shared" si="12"/>
        <v>NatGrdExt_MKD_1</v>
      </c>
      <c r="F105" s="8">
        <f ca="1" t="shared" si="16"/>
        <v>0.788955479452055</v>
      </c>
      <c r="G105" s="8">
        <f ca="1" t="shared" si="19"/>
        <v>0.838099315068493</v>
      </c>
      <c r="H105" s="8">
        <f ca="1" t="shared" si="19"/>
        <v>0.925171232876712</v>
      </c>
      <c r="I105" s="8">
        <f ca="1" t="shared" si="19"/>
        <v>0.99777397260274</v>
      </c>
      <c r="J105" s="8">
        <f ca="1" t="shared" si="19"/>
        <v>1.06429794520548</v>
      </c>
      <c r="K105" s="8">
        <f ca="1" t="shared" si="19"/>
        <v>1.1208904109589</v>
      </c>
      <c r="L105" s="8">
        <f ca="1" t="shared" si="19"/>
        <v>1.17551369863014</v>
      </c>
      <c r="M105" s="8">
        <f ca="1" t="shared" si="19"/>
        <v>1.24297945205479</v>
      </c>
      <c r="N105" s="8">
        <f ca="1" t="shared" si="19"/>
        <v>1.28065068493151</v>
      </c>
      <c r="O105" s="9">
        <v>3</v>
      </c>
      <c r="Q105" s="10">
        <f ca="1" t="shared" si="14"/>
        <v>59.572</v>
      </c>
      <c r="R105" t="s">
        <v>37</v>
      </c>
      <c r="S105">
        <v>2039</v>
      </c>
      <c r="T105" s="8">
        <v>48.938</v>
      </c>
      <c r="U105" s="8">
        <v>54.428</v>
      </c>
      <c r="V105" s="8">
        <v>59.572</v>
      </c>
    </row>
    <row r="106" spans="1:22">
      <c r="A106" s="6" t="s">
        <v>153</v>
      </c>
      <c r="B106" s="6" t="s">
        <v>458</v>
      </c>
      <c r="C106" s="7">
        <v>1</v>
      </c>
      <c r="E106" t="str">
        <f t="shared" si="12"/>
        <v>NatGrdExt_MLI_1</v>
      </c>
      <c r="F106" s="8">
        <f ca="1" t="shared" si="16"/>
        <v>0.313869863013699</v>
      </c>
      <c r="G106" s="8">
        <f ca="1" t="shared" si="19"/>
        <v>0.448544520547945</v>
      </c>
      <c r="H106" s="8">
        <f ca="1" t="shared" si="19"/>
        <v>0.881335616438356</v>
      </c>
      <c r="I106" s="8">
        <f ca="1" t="shared" si="19"/>
        <v>1.62705479452055</v>
      </c>
      <c r="J106" s="8">
        <f ca="1" t="shared" si="19"/>
        <v>2.83304794520548</v>
      </c>
      <c r="K106" s="8">
        <f ca="1" t="shared" si="19"/>
        <v>4.65248287671233</v>
      </c>
      <c r="L106" s="8">
        <f ca="1" t="shared" si="19"/>
        <v>7.17756849315069</v>
      </c>
      <c r="M106" s="8">
        <f ca="1" t="shared" si="19"/>
        <v>10.358904109589</v>
      </c>
      <c r="N106" s="8">
        <f ca="1" t="shared" si="19"/>
        <v>12.1320205479452</v>
      </c>
      <c r="O106" s="9">
        <v>3</v>
      </c>
      <c r="Q106" s="10">
        <f ca="1" t="shared" si="14"/>
        <v>63.021</v>
      </c>
      <c r="R106" t="s">
        <v>37</v>
      </c>
      <c r="S106">
        <v>2040</v>
      </c>
      <c r="T106" s="8">
        <v>50.963</v>
      </c>
      <c r="U106" s="8">
        <v>57.144</v>
      </c>
      <c r="V106" s="8">
        <v>63.021</v>
      </c>
    </row>
    <row r="107" spans="1:22">
      <c r="A107" s="6" t="s">
        <v>123</v>
      </c>
      <c r="B107" s="6" t="s">
        <v>459</v>
      </c>
      <c r="C107" s="7">
        <v>1</v>
      </c>
      <c r="E107" t="str">
        <f t="shared" si="12"/>
        <v>NatGrdExt_MMR_1</v>
      </c>
      <c r="F107" s="8">
        <f ca="1" t="shared" si="16"/>
        <v>1.78364726027397</v>
      </c>
      <c r="G107" s="8">
        <f ca="1" t="shared" si="19"/>
        <v>2.57842465753425</v>
      </c>
      <c r="H107" s="8">
        <f ca="1" t="shared" si="19"/>
        <v>5.20042808219178</v>
      </c>
      <c r="I107" s="8">
        <f ca="1" t="shared" si="19"/>
        <v>9.93193493150685</v>
      </c>
      <c r="J107" s="8">
        <f ca="1" t="shared" si="19"/>
        <v>17.8805650684932</v>
      </c>
      <c r="K107" s="8">
        <f ca="1" t="shared" si="19"/>
        <v>29.6055650684931</v>
      </c>
      <c r="L107" s="8">
        <f ca="1" t="shared" si="19"/>
        <v>44.0278253424658</v>
      </c>
      <c r="M107" s="8">
        <f ca="1" t="shared" si="19"/>
        <v>58.6612157534247</v>
      </c>
      <c r="N107" s="8">
        <f ca="1" t="shared" si="19"/>
        <v>65.3154965753425</v>
      </c>
      <c r="O107" s="9">
        <v>3</v>
      </c>
      <c r="Q107" s="10">
        <f ca="1" t="shared" si="14"/>
        <v>66.626</v>
      </c>
      <c r="R107" t="s">
        <v>37</v>
      </c>
      <c r="S107">
        <v>2041</v>
      </c>
      <c r="T107" s="8">
        <v>53.03</v>
      </c>
      <c r="U107" s="8">
        <v>59.951</v>
      </c>
      <c r="V107" s="8">
        <v>66.626</v>
      </c>
    </row>
    <row r="108" spans="1:22">
      <c r="A108" s="6" t="s">
        <v>125</v>
      </c>
      <c r="B108" s="6" t="s">
        <v>460</v>
      </c>
      <c r="C108" s="7">
        <v>1</v>
      </c>
      <c r="E108" t="str">
        <f t="shared" si="12"/>
        <v>NatGrdExt_MNE_1</v>
      </c>
      <c r="F108" s="8">
        <f ca="1" t="shared" si="16"/>
        <v>0.278510273972603</v>
      </c>
      <c r="G108" s="8">
        <f ca="1" t="shared" si="19"/>
        <v>0.279537671232877</v>
      </c>
      <c r="H108" s="8">
        <f ca="1" t="shared" si="19"/>
        <v>0.281078767123288</v>
      </c>
      <c r="I108" s="8">
        <f ca="1" t="shared" si="19"/>
        <v>0.281078767123288</v>
      </c>
      <c r="J108" s="8">
        <f ca="1" t="shared" si="19"/>
        <v>0.282448630136986</v>
      </c>
      <c r="K108" s="8">
        <f ca="1" t="shared" si="19"/>
        <v>0.285102739726027</v>
      </c>
      <c r="L108" s="8">
        <f ca="1" t="shared" si="19"/>
        <v>0.288698630136986</v>
      </c>
      <c r="M108" s="8">
        <f ca="1" t="shared" si="19"/>
        <v>0.295034246575342</v>
      </c>
      <c r="N108" s="8">
        <f ca="1" t="shared" si="19"/>
        <v>0.299315068493151</v>
      </c>
      <c r="O108" s="9">
        <v>3</v>
      </c>
      <c r="Q108" s="10">
        <f ca="1" t="shared" si="14"/>
        <v>70.39</v>
      </c>
      <c r="R108" t="s">
        <v>37</v>
      </c>
      <c r="S108">
        <v>2042</v>
      </c>
      <c r="T108" s="8">
        <v>55.139</v>
      </c>
      <c r="U108" s="8">
        <v>62.848</v>
      </c>
      <c r="V108" s="8">
        <v>70.39</v>
      </c>
    </row>
    <row r="109" spans="1:22">
      <c r="A109" s="6" t="s">
        <v>157</v>
      </c>
      <c r="B109" s="6" t="s">
        <v>461</v>
      </c>
      <c r="C109" s="7">
        <v>1</v>
      </c>
      <c r="E109" t="str">
        <f t="shared" si="12"/>
        <v>NatGrdExt_MNG_1</v>
      </c>
      <c r="F109" s="8">
        <f ca="1" t="shared" si="16"/>
        <v>0.577311643835616</v>
      </c>
      <c r="G109" s="8">
        <f ca="1" t="shared" si="19"/>
        <v>0.650599315068493</v>
      </c>
      <c r="H109" s="8">
        <f ca="1" t="shared" si="19"/>
        <v>0.802654109589041</v>
      </c>
      <c r="I109" s="8">
        <f ca="1" t="shared" si="19"/>
        <v>0.966952054794521</v>
      </c>
      <c r="J109" s="8">
        <f ca="1" t="shared" si="19"/>
        <v>1.12414383561644</v>
      </c>
      <c r="K109" s="8">
        <f ca="1" t="shared" si="19"/>
        <v>1.26626712328767</v>
      </c>
      <c r="L109" s="8">
        <f ca="1" t="shared" si="19"/>
        <v>1.40599315068493</v>
      </c>
      <c r="M109" s="8">
        <f ca="1" t="shared" si="19"/>
        <v>1.53493150684932</v>
      </c>
      <c r="N109" s="8">
        <f ca="1" t="shared" si="19"/>
        <v>1.5902397260274</v>
      </c>
      <c r="O109" s="9">
        <v>3</v>
      </c>
      <c r="Q109" s="10">
        <f ca="1" t="shared" si="14"/>
        <v>74.321</v>
      </c>
      <c r="R109" t="s">
        <v>37</v>
      </c>
      <c r="S109">
        <v>2043</v>
      </c>
      <c r="T109" s="8">
        <v>57.289</v>
      </c>
      <c r="U109" s="8">
        <v>65.837</v>
      </c>
      <c r="V109" s="8">
        <v>74.321</v>
      </c>
    </row>
    <row r="110" spans="1:22">
      <c r="A110" s="6" t="s">
        <v>126</v>
      </c>
      <c r="B110" s="6" t="s">
        <v>462</v>
      </c>
      <c r="C110" s="7">
        <v>1</v>
      </c>
      <c r="E110" t="str">
        <f t="shared" si="12"/>
        <v>NatGrdExt_MOZ_1</v>
      </c>
      <c r="F110" s="8">
        <f ca="1" t="shared" si="16"/>
        <v>3.52414383561644</v>
      </c>
      <c r="G110" s="8">
        <f ca="1" t="shared" si="19"/>
        <v>5.15582191780822</v>
      </c>
      <c r="H110" s="8">
        <f ca="1" t="shared" si="19"/>
        <v>9.36404109589041</v>
      </c>
      <c r="I110" s="8">
        <f ca="1" t="shared" si="19"/>
        <v>13.9702910958904</v>
      </c>
      <c r="J110" s="8">
        <f ca="1" t="shared" si="19"/>
        <v>18.0427226027397</v>
      </c>
      <c r="K110" s="8">
        <f ca="1" t="shared" si="19"/>
        <v>21.2186643835616</v>
      </c>
      <c r="L110" s="8">
        <f ca="1" t="shared" si="19"/>
        <v>23.5212328767123</v>
      </c>
      <c r="M110" s="8">
        <f ca="1" t="shared" si="19"/>
        <v>25.1308219178082</v>
      </c>
      <c r="N110" s="8">
        <f ca="1" t="shared" si="19"/>
        <v>25.7355308219178</v>
      </c>
      <c r="O110" s="9">
        <v>3</v>
      </c>
      <c r="Q110" s="10">
        <f ca="1" t="shared" si="14"/>
        <v>78.421</v>
      </c>
      <c r="R110" t="s">
        <v>37</v>
      </c>
      <c r="S110">
        <v>2044</v>
      </c>
      <c r="T110" s="8">
        <v>59.479</v>
      </c>
      <c r="U110" s="8">
        <v>68.918</v>
      </c>
      <c r="V110" s="8">
        <v>78.421</v>
      </c>
    </row>
    <row r="111" spans="1:22">
      <c r="A111" s="6" t="s">
        <v>127</v>
      </c>
      <c r="B111" s="6" t="s">
        <v>463</v>
      </c>
      <c r="C111" s="7">
        <v>1</v>
      </c>
      <c r="E111" t="str">
        <f t="shared" si="12"/>
        <v>NatGrdExt_MRT_1</v>
      </c>
      <c r="F111" s="8">
        <f ca="1" t="shared" si="16"/>
        <v>0.0716609589041096</v>
      </c>
      <c r="G111" s="8">
        <f ca="1" t="shared" ref="G111:N120" si="20">MAX(F111,SUMIFS($Q$5:$Q$19999,$R$5:$R$19999,RIGHT($A111,3),$S$5:$S$19999,G$4)*VLOOKUP($C111,$Y$5:$Z$15,2,FALSE)/8.76)+SUMIF($Y$5:$Y$15,$C111,$AA$5:$AA$15)</f>
        <v>0.0990582191780822</v>
      </c>
      <c r="H111" s="8">
        <f ca="1" t="shared" si="20"/>
        <v>0.181506849315068</v>
      </c>
      <c r="I111" s="8">
        <f ca="1" t="shared" si="20"/>
        <v>0.318065068493151</v>
      </c>
      <c r="J111" s="8">
        <f ca="1" t="shared" si="20"/>
        <v>0.532791095890411</v>
      </c>
      <c r="K111" s="8">
        <f ca="1" t="shared" si="20"/>
        <v>0.848715753424658</v>
      </c>
      <c r="L111" s="8">
        <f ca="1" t="shared" si="20"/>
        <v>1.2798801369863</v>
      </c>
      <c r="M111" s="8">
        <f ca="1" t="shared" si="20"/>
        <v>1.82063356164384</v>
      </c>
      <c r="N111" s="8">
        <f ca="1" t="shared" si="20"/>
        <v>2.12234589041096</v>
      </c>
      <c r="O111" s="9">
        <v>3</v>
      </c>
      <c r="Q111" s="10">
        <f ca="1" t="shared" si="14"/>
        <v>82.696</v>
      </c>
      <c r="R111" t="s">
        <v>37</v>
      </c>
      <c r="S111">
        <v>2045</v>
      </c>
      <c r="T111" s="8">
        <v>61.708</v>
      </c>
      <c r="U111" s="8">
        <v>72.092</v>
      </c>
      <c r="V111" s="8">
        <v>82.696</v>
      </c>
    </row>
    <row r="112" spans="1:22">
      <c r="A112" s="6" t="s">
        <v>161</v>
      </c>
      <c r="B112" s="6" t="s">
        <v>464</v>
      </c>
      <c r="C112" s="7">
        <v>1</v>
      </c>
      <c r="E112" t="str">
        <f t="shared" si="12"/>
        <v>NatGrdExt_MWI_1</v>
      </c>
      <c r="F112" s="8">
        <f ca="1" t="shared" si="16"/>
        <v>0.292465753424658</v>
      </c>
      <c r="G112" s="8">
        <f ca="1" t="shared" si="20"/>
        <v>0.424058219178082</v>
      </c>
      <c r="H112" s="8">
        <f ca="1" t="shared" si="20"/>
        <v>0.888441780821918</v>
      </c>
      <c r="I112" s="8">
        <f ca="1" t="shared" si="20"/>
        <v>1.78484589041096</v>
      </c>
      <c r="J112" s="8">
        <f ca="1" t="shared" si="20"/>
        <v>3.37371575342466</v>
      </c>
      <c r="K112" s="8">
        <f ca="1" t="shared" si="20"/>
        <v>5.93561643835617</v>
      </c>
      <c r="L112" s="8">
        <f ca="1" t="shared" si="20"/>
        <v>9.70582191780822</v>
      </c>
      <c r="M112" s="8">
        <f ca="1" t="shared" si="20"/>
        <v>14.7396404109589</v>
      </c>
      <c r="N112" s="8">
        <f ca="1" t="shared" si="20"/>
        <v>17.6551369863014</v>
      </c>
      <c r="O112" s="9">
        <v>3</v>
      </c>
      <c r="Q112" s="10">
        <f ca="1" t="shared" si="14"/>
        <v>87.152</v>
      </c>
      <c r="R112" t="s">
        <v>37</v>
      </c>
      <c r="S112">
        <v>2046</v>
      </c>
      <c r="T112" s="8">
        <v>63.976</v>
      </c>
      <c r="U112" s="8">
        <v>75.359</v>
      </c>
      <c r="V112" s="8">
        <v>87.152</v>
      </c>
    </row>
    <row r="113" spans="1:22">
      <c r="A113" s="6" t="s">
        <v>128</v>
      </c>
      <c r="B113" s="6" t="s">
        <v>465</v>
      </c>
      <c r="C113" s="7">
        <v>1</v>
      </c>
      <c r="E113" t="str">
        <f t="shared" si="12"/>
        <v>NatGrdExt_MYS_1</v>
      </c>
      <c r="F113" s="8">
        <f ca="1" t="shared" si="16"/>
        <v>19.0845890410959</v>
      </c>
      <c r="G113" s="8">
        <f ca="1" t="shared" si="20"/>
        <v>22.2962328767123</v>
      </c>
      <c r="H113" s="8">
        <f ca="1" t="shared" si="20"/>
        <v>27.9172089041096</v>
      </c>
      <c r="I113" s="8">
        <f ca="1" t="shared" si="20"/>
        <v>32.1778253424658</v>
      </c>
      <c r="J113" s="8">
        <f ca="1" t="shared" si="20"/>
        <v>35.657448630137</v>
      </c>
      <c r="K113" s="8">
        <f ca="1" t="shared" si="20"/>
        <v>38.3652397260274</v>
      </c>
      <c r="L113" s="8">
        <f ca="1" t="shared" si="20"/>
        <v>40.3327054794521</v>
      </c>
      <c r="M113" s="8">
        <f ca="1" t="shared" si="20"/>
        <v>42.2121575342466</v>
      </c>
      <c r="N113" s="8">
        <f ca="1" t="shared" si="20"/>
        <v>43.214897260274</v>
      </c>
      <c r="O113" s="9">
        <v>3</v>
      </c>
      <c r="Q113" s="10">
        <f ca="1" t="shared" si="14"/>
        <v>91.792</v>
      </c>
      <c r="R113" t="s">
        <v>37</v>
      </c>
      <c r="S113">
        <v>2047</v>
      </c>
      <c r="T113" s="8">
        <v>66.28</v>
      </c>
      <c r="U113" s="8">
        <v>78.72</v>
      </c>
      <c r="V113" s="8">
        <v>91.792</v>
      </c>
    </row>
    <row r="114" spans="1:22">
      <c r="A114" s="6" t="s">
        <v>130</v>
      </c>
      <c r="B114" s="6" t="s">
        <v>466</v>
      </c>
      <c r="C114" s="7">
        <v>1</v>
      </c>
      <c r="E114" t="str">
        <f t="shared" si="12"/>
        <v>NatGrdExt_NAM_1</v>
      </c>
      <c r="F114" s="8">
        <f ca="1" t="shared" si="16"/>
        <v>0.523801369863014</v>
      </c>
      <c r="G114" s="8">
        <f ca="1" t="shared" si="20"/>
        <v>0.625342465753425</v>
      </c>
      <c r="H114" s="8">
        <f ca="1" t="shared" si="20"/>
        <v>0.838698630136986</v>
      </c>
      <c r="I114" s="8">
        <f ca="1" t="shared" si="20"/>
        <v>1.04957191780822</v>
      </c>
      <c r="J114" s="8">
        <f ca="1" t="shared" si="20"/>
        <v>1.24417808219178</v>
      </c>
      <c r="K114" s="8">
        <f ca="1" t="shared" si="20"/>
        <v>1.40958904109589</v>
      </c>
      <c r="L114" s="8">
        <f ca="1" t="shared" si="20"/>
        <v>1.5464897260274</v>
      </c>
      <c r="M114" s="8">
        <f ca="1" t="shared" si="20"/>
        <v>1.65684931506849</v>
      </c>
      <c r="N114" s="8">
        <f ca="1" t="shared" si="20"/>
        <v>1.70248287671233</v>
      </c>
      <c r="O114" s="9">
        <v>3</v>
      </c>
      <c r="Q114" s="10">
        <f ca="1" t="shared" si="14"/>
        <v>96.621</v>
      </c>
      <c r="R114" t="s">
        <v>37</v>
      </c>
      <c r="S114">
        <v>2048</v>
      </c>
      <c r="T114" s="8">
        <v>68.618</v>
      </c>
      <c r="U114" s="8">
        <v>82.173</v>
      </c>
      <c r="V114" s="8">
        <v>96.621</v>
      </c>
    </row>
    <row r="115" spans="1:22">
      <c r="A115" s="6" t="s">
        <v>166</v>
      </c>
      <c r="B115" s="6" t="s">
        <v>467</v>
      </c>
      <c r="C115" s="7">
        <v>1</v>
      </c>
      <c r="E115" t="str">
        <f t="shared" si="12"/>
        <v>NatGrdExt_NER_1</v>
      </c>
      <c r="F115" s="8">
        <f ca="1" t="shared" si="16"/>
        <v>0.22166095890411</v>
      </c>
      <c r="G115" s="8">
        <f ca="1" t="shared" si="20"/>
        <v>0.3375</v>
      </c>
      <c r="H115" s="8">
        <f ca="1" t="shared" si="20"/>
        <v>0.766866438356164</v>
      </c>
      <c r="I115" s="8">
        <f ca="1" t="shared" si="20"/>
        <v>1.66506849315068</v>
      </c>
      <c r="J115" s="8">
        <f ca="1" t="shared" si="20"/>
        <v>3.40736301369863</v>
      </c>
      <c r="K115" s="8">
        <f ca="1" t="shared" si="20"/>
        <v>6.49486301369863</v>
      </c>
      <c r="L115" s="8">
        <f ca="1" t="shared" si="20"/>
        <v>11.4890410958904</v>
      </c>
      <c r="M115" s="8">
        <f ca="1" t="shared" si="20"/>
        <v>18.778595890411</v>
      </c>
      <c r="N115" s="8">
        <f ca="1" t="shared" si="20"/>
        <v>23.2665239726027</v>
      </c>
      <c r="O115" s="9">
        <v>3</v>
      </c>
      <c r="Q115" s="10">
        <f ca="1" t="shared" si="14"/>
        <v>101.644</v>
      </c>
      <c r="R115" t="s">
        <v>37</v>
      </c>
      <c r="S115">
        <v>2049</v>
      </c>
      <c r="T115" s="8">
        <v>70.988</v>
      </c>
      <c r="U115" s="8">
        <v>85.718</v>
      </c>
      <c r="V115" s="8">
        <v>101.644</v>
      </c>
    </row>
    <row r="116" spans="1:22">
      <c r="A116" s="6" t="s">
        <v>132</v>
      </c>
      <c r="B116" s="6" t="s">
        <v>468</v>
      </c>
      <c r="C116" s="7">
        <v>1</v>
      </c>
      <c r="E116" t="str">
        <f t="shared" si="12"/>
        <v>NatGrdExt_NGA_1</v>
      </c>
      <c r="F116" s="8">
        <f ca="1" t="shared" si="16"/>
        <v>4.68056506849315</v>
      </c>
      <c r="G116" s="8">
        <f ca="1" t="shared" si="20"/>
        <v>6.48844178082192</v>
      </c>
      <c r="H116" s="8">
        <f ca="1" t="shared" si="20"/>
        <v>12.3059931506849</v>
      </c>
      <c r="I116" s="8">
        <f ca="1" t="shared" si="20"/>
        <v>22.3728595890411</v>
      </c>
      <c r="J116" s="8">
        <f ca="1" t="shared" si="20"/>
        <v>38.4658390410959</v>
      </c>
      <c r="K116" s="8">
        <f ca="1" t="shared" si="20"/>
        <v>61.9865582191781</v>
      </c>
      <c r="L116" s="8">
        <f ca="1" t="shared" si="20"/>
        <v>93.4520547945205</v>
      </c>
      <c r="M116" s="8">
        <f ca="1" t="shared" si="20"/>
        <v>132.007705479452</v>
      </c>
      <c r="N116" s="8">
        <f ca="1" t="shared" si="20"/>
        <v>153.207191780822</v>
      </c>
      <c r="O116" s="9">
        <v>3</v>
      </c>
      <c r="Q116" s="10">
        <f ca="1" t="shared" si="14"/>
        <v>106.864</v>
      </c>
      <c r="R116" t="s">
        <v>37</v>
      </c>
      <c r="S116">
        <v>2050</v>
      </c>
      <c r="T116" s="8">
        <v>73.386</v>
      </c>
      <c r="U116" s="8">
        <v>89.355</v>
      </c>
      <c r="V116" s="8">
        <v>106.864</v>
      </c>
    </row>
    <row r="117" spans="1:22">
      <c r="A117" s="6" t="s">
        <v>133</v>
      </c>
      <c r="B117" s="6" t="s">
        <v>469</v>
      </c>
      <c r="C117" s="7">
        <v>1</v>
      </c>
      <c r="E117" t="str">
        <f t="shared" si="12"/>
        <v>NatGrdExt_NIC_1</v>
      </c>
      <c r="F117" s="8">
        <f ca="1" t="shared" si="16"/>
        <v>0.43972602739726</v>
      </c>
      <c r="G117" s="8">
        <f ca="1" t="shared" si="20"/>
        <v>0.538955479452055</v>
      </c>
      <c r="H117" s="8">
        <f ca="1" t="shared" si="20"/>
        <v>0.785958904109589</v>
      </c>
      <c r="I117" s="8">
        <f ca="1" t="shared" si="20"/>
        <v>1.09092465753425</v>
      </c>
      <c r="J117" s="8">
        <f ca="1" t="shared" si="20"/>
        <v>1.44297945205479</v>
      </c>
      <c r="K117" s="8">
        <f ca="1" t="shared" si="20"/>
        <v>1.8214897260274</v>
      </c>
      <c r="L117" s="8">
        <f ca="1" t="shared" si="20"/>
        <v>2.20530821917808</v>
      </c>
      <c r="M117" s="8">
        <f ca="1" t="shared" si="20"/>
        <v>2.57688356164384</v>
      </c>
      <c r="N117" s="8">
        <f ca="1" t="shared" si="20"/>
        <v>2.7535102739726</v>
      </c>
      <c r="O117" s="9">
        <v>3</v>
      </c>
      <c r="Q117" s="10">
        <f ca="1" t="shared" si="14"/>
        <v>112.287</v>
      </c>
      <c r="R117" t="s">
        <v>37</v>
      </c>
      <c r="S117">
        <v>2051</v>
      </c>
      <c r="T117" s="8">
        <v>75.809</v>
      </c>
      <c r="U117" s="8">
        <v>93.082</v>
      </c>
      <c r="V117" s="8">
        <v>112.287</v>
      </c>
    </row>
    <row r="118" spans="1:22">
      <c r="A118" s="6" t="s">
        <v>135</v>
      </c>
      <c r="B118" s="6" t="s">
        <v>470</v>
      </c>
      <c r="C118" s="7">
        <v>1</v>
      </c>
      <c r="E118" t="str">
        <f t="shared" si="12"/>
        <v>NatGrdExt_NLD_1</v>
      </c>
      <c r="F118" s="8">
        <f ca="1" t="shared" si="16"/>
        <v>11.2734589041096</v>
      </c>
      <c r="G118" s="8">
        <f ca="1" t="shared" si="20"/>
        <v>11.5921232876712</v>
      </c>
      <c r="H118" s="8">
        <f ca="1" t="shared" si="20"/>
        <v>12.0289383561644</v>
      </c>
      <c r="I118" s="8">
        <f ca="1" t="shared" si="20"/>
        <v>12.2615582191781</v>
      </c>
      <c r="J118" s="8">
        <f ca="1" t="shared" si="20"/>
        <v>12.5444349315068</v>
      </c>
      <c r="K118" s="8">
        <f ca="1" t="shared" si="20"/>
        <v>12.9678938356164</v>
      </c>
      <c r="L118" s="8">
        <f ca="1" t="shared" si="20"/>
        <v>13.4835616438356</v>
      </c>
      <c r="M118" s="8">
        <f ca="1" t="shared" si="20"/>
        <v>14.1068493150685</v>
      </c>
      <c r="N118" s="8">
        <f ca="1" t="shared" si="20"/>
        <v>14.4721746575342</v>
      </c>
      <c r="O118" s="9">
        <v>3</v>
      </c>
      <c r="Q118" s="10">
        <f ca="1" t="shared" si="14"/>
        <v>117.912</v>
      </c>
      <c r="R118" t="s">
        <v>37</v>
      </c>
      <c r="S118">
        <v>2052</v>
      </c>
      <c r="T118" s="8">
        <v>78.256</v>
      </c>
      <c r="U118" s="8">
        <v>96.898</v>
      </c>
      <c r="V118" s="8">
        <v>117.912</v>
      </c>
    </row>
    <row r="119" spans="1:22">
      <c r="A119" s="6" t="s">
        <v>136</v>
      </c>
      <c r="B119" s="6" t="s">
        <v>239</v>
      </c>
      <c r="C119" s="7">
        <v>1</v>
      </c>
      <c r="E119" t="str">
        <f t="shared" si="12"/>
        <v>NatGrdExt_NOR_1</v>
      </c>
      <c r="F119" s="8">
        <f ca="1" t="shared" si="16"/>
        <v>11.5498287671233</v>
      </c>
      <c r="G119" s="8">
        <f ca="1" t="shared" si="20"/>
        <v>11.8615582191781</v>
      </c>
      <c r="H119" s="8">
        <f ca="1" t="shared" si="20"/>
        <v>12.3535102739726</v>
      </c>
      <c r="I119" s="8">
        <f ca="1" t="shared" si="20"/>
        <v>12.8501712328767</v>
      </c>
      <c r="J119" s="8">
        <f ca="1" t="shared" si="20"/>
        <v>13.432448630137</v>
      </c>
      <c r="K119" s="8">
        <f ca="1" t="shared" si="20"/>
        <v>14.1055650684931</v>
      </c>
      <c r="L119" s="8">
        <f ca="1" t="shared" si="20"/>
        <v>14.9243150684932</v>
      </c>
      <c r="M119" s="8">
        <f ca="1" t="shared" si="20"/>
        <v>15.9182363013699</v>
      </c>
      <c r="N119" s="8">
        <f ca="1" t="shared" si="20"/>
        <v>16.4871575342466</v>
      </c>
      <c r="O119" s="9">
        <v>3</v>
      </c>
      <c r="Q119" s="10">
        <f ca="1" t="shared" si="14"/>
        <v>123.741</v>
      </c>
      <c r="R119" t="s">
        <v>37</v>
      </c>
      <c r="S119">
        <v>2053</v>
      </c>
      <c r="T119" s="8">
        <v>80.725</v>
      </c>
      <c r="U119" s="8">
        <v>100.801</v>
      </c>
      <c r="V119" s="8">
        <v>123.741</v>
      </c>
    </row>
    <row r="120" spans="1:22">
      <c r="A120" s="6" t="s">
        <v>172</v>
      </c>
      <c r="B120" s="6" t="s">
        <v>471</v>
      </c>
      <c r="C120" s="7">
        <v>1</v>
      </c>
      <c r="E120" t="str">
        <f t="shared" si="12"/>
        <v>NatGrdExt_NPL_1</v>
      </c>
      <c r="F120" s="8">
        <f ca="1" t="shared" si="16"/>
        <v>0.747003424657534</v>
      </c>
      <c r="G120" s="8">
        <f ca="1" t="shared" si="20"/>
        <v>1.09974315068493</v>
      </c>
      <c r="H120" s="8">
        <f ca="1" t="shared" si="20"/>
        <v>2.31190068493151</v>
      </c>
      <c r="I120" s="8">
        <f ca="1" t="shared" si="20"/>
        <v>4.67756849315068</v>
      </c>
      <c r="J120" s="8">
        <f ca="1" t="shared" si="20"/>
        <v>8.95393835616438</v>
      </c>
      <c r="K120" s="8">
        <f ca="1" t="shared" si="20"/>
        <v>15.7837328767123</v>
      </c>
      <c r="L120" s="8">
        <f ca="1" t="shared" si="20"/>
        <v>25.328595890411</v>
      </c>
      <c r="M120" s="8">
        <f ca="1" t="shared" si="20"/>
        <v>36.3828767123288</v>
      </c>
      <c r="N120" s="8">
        <f ca="1" t="shared" si="20"/>
        <v>41.8690068493151</v>
      </c>
      <c r="O120" s="9">
        <v>3</v>
      </c>
      <c r="Q120" s="10">
        <f ca="1" t="shared" si="14"/>
        <v>129.773</v>
      </c>
      <c r="R120" t="s">
        <v>37</v>
      </c>
      <c r="S120">
        <v>2054</v>
      </c>
      <c r="T120" s="8">
        <v>83.215</v>
      </c>
      <c r="U120" s="8">
        <v>104.787</v>
      </c>
      <c r="V120" s="8">
        <v>129.773</v>
      </c>
    </row>
    <row r="121" spans="1:22">
      <c r="A121" s="6" t="s">
        <v>138</v>
      </c>
      <c r="B121" s="6" t="s">
        <v>472</v>
      </c>
      <c r="C121" s="7">
        <v>1</v>
      </c>
      <c r="E121" t="str">
        <f t="shared" si="12"/>
        <v>NatGrdExt_OMN_1</v>
      </c>
      <c r="F121" s="8">
        <f ca="1" t="shared" si="16"/>
        <v>4.65650684931507</v>
      </c>
      <c r="G121" s="8">
        <f ca="1" t="shared" ref="G121:N130" si="21">MAX(F121,SUMIFS($Q$5:$Q$19999,$R$5:$R$19999,RIGHT($A121,3),$S$5:$S$19999,G$4)*VLOOKUP($C121,$Y$5:$Z$15,2,FALSE)/8.76)+SUMIF($Y$5:$Y$15,$C121,$AA$5:$AA$15)</f>
        <v>5.29597602739726</v>
      </c>
      <c r="H121" s="8">
        <f ca="1" t="shared" si="21"/>
        <v>7.08210616438356</v>
      </c>
      <c r="I121" s="8">
        <f ca="1" t="shared" si="21"/>
        <v>8.49657534246575</v>
      </c>
      <c r="J121" s="8">
        <f ca="1" t="shared" si="21"/>
        <v>9.06840753424658</v>
      </c>
      <c r="K121" s="8">
        <f ca="1" t="shared" si="21"/>
        <v>9.61044520547945</v>
      </c>
      <c r="L121" s="8">
        <f ca="1" t="shared" si="21"/>
        <v>9.98998287671233</v>
      </c>
      <c r="M121" s="8">
        <f ca="1" t="shared" si="21"/>
        <v>10.3361301369863</v>
      </c>
      <c r="N121" s="8">
        <f ca="1" t="shared" si="21"/>
        <v>10.6095890410959</v>
      </c>
      <c r="O121" s="9">
        <v>3</v>
      </c>
      <c r="Q121" s="10">
        <f ca="1" t="shared" si="14"/>
        <v>136.008</v>
      </c>
      <c r="R121" t="s">
        <v>37</v>
      </c>
      <c r="S121">
        <v>2055</v>
      </c>
      <c r="T121" s="8">
        <v>85.725</v>
      </c>
      <c r="U121" s="8">
        <v>108.855</v>
      </c>
      <c r="V121" s="8">
        <v>136.008</v>
      </c>
    </row>
    <row r="122" spans="1:22">
      <c r="A122" s="6" t="s">
        <v>139</v>
      </c>
      <c r="B122" s="6" t="s">
        <v>473</v>
      </c>
      <c r="C122" s="7">
        <v>1</v>
      </c>
      <c r="E122" t="str">
        <f t="shared" si="12"/>
        <v>NatGrdExt_PAK_1</v>
      </c>
      <c r="F122" s="8">
        <f ca="1" t="shared" si="16"/>
        <v>13.7923801369863</v>
      </c>
      <c r="G122" s="8">
        <f ca="1" t="shared" si="21"/>
        <v>17.3717465753425</v>
      </c>
      <c r="H122" s="8">
        <f ca="1" t="shared" si="21"/>
        <v>26.733904109589</v>
      </c>
      <c r="I122" s="8">
        <f ca="1" t="shared" si="21"/>
        <v>39.2767123287671</v>
      </c>
      <c r="J122" s="8">
        <f ca="1" t="shared" si="21"/>
        <v>54.7385273972603</v>
      </c>
      <c r="K122" s="8">
        <f ca="1" t="shared" si="21"/>
        <v>72.4708904109589</v>
      </c>
      <c r="L122" s="8">
        <f ca="1" t="shared" si="21"/>
        <v>91.5582191780822</v>
      </c>
      <c r="M122" s="8">
        <f ca="1" t="shared" si="21"/>
        <v>110.860445205479</v>
      </c>
      <c r="N122" s="8">
        <f ca="1" t="shared" si="21"/>
        <v>120.242294520548</v>
      </c>
      <c r="O122" s="9">
        <v>3</v>
      </c>
      <c r="Q122" s="10">
        <f ca="1" t="shared" si="14"/>
        <v>142.443</v>
      </c>
      <c r="R122" t="s">
        <v>37</v>
      </c>
      <c r="S122">
        <v>2056</v>
      </c>
      <c r="T122" s="8">
        <v>88.252</v>
      </c>
      <c r="U122" s="8">
        <v>113.001</v>
      </c>
      <c r="V122" s="8">
        <v>142.443</v>
      </c>
    </row>
    <row r="123" spans="1:22">
      <c r="A123" s="6" t="s">
        <v>141</v>
      </c>
      <c r="B123" s="6" t="s">
        <v>474</v>
      </c>
      <c r="C123" s="7">
        <v>1</v>
      </c>
      <c r="E123" t="str">
        <f t="shared" si="12"/>
        <v>NatGrdExt_PAN_1</v>
      </c>
      <c r="F123" s="8">
        <f ca="1" t="shared" si="16"/>
        <v>1.11917808219178</v>
      </c>
      <c r="G123" s="8">
        <f ca="1" t="shared" si="21"/>
        <v>1.37782534246575</v>
      </c>
      <c r="H123" s="8">
        <f ca="1" t="shared" si="21"/>
        <v>2.01943493150685</v>
      </c>
      <c r="I123" s="8">
        <f ca="1" t="shared" si="21"/>
        <v>2.82748287671233</v>
      </c>
      <c r="J123" s="8">
        <f ca="1" t="shared" si="21"/>
        <v>3.78484589041096</v>
      </c>
      <c r="K123" s="8">
        <f ca="1" t="shared" si="21"/>
        <v>4.84734589041096</v>
      </c>
      <c r="L123" s="8">
        <f ca="1" t="shared" si="21"/>
        <v>5.96198630136986</v>
      </c>
      <c r="M123" s="8">
        <f ca="1" t="shared" si="21"/>
        <v>7.06849315068493</v>
      </c>
      <c r="N123" s="8">
        <f ca="1" t="shared" si="21"/>
        <v>7.60385273972603</v>
      </c>
      <c r="O123" s="9">
        <v>3</v>
      </c>
      <c r="Q123" s="10">
        <f ca="1" t="shared" si="14"/>
        <v>149.079</v>
      </c>
      <c r="R123" t="s">
        <v>37</v>
      </c>
      <c r="S123">
        <v>2057</v>
      </c>
      <c r="T123" s="8">
        <v>90.795</v>
      </c>
      <c r="U123" s="8">
        <v>117.22</v>
      </c>
      <c r="V123" s="8">
        <v>149.079</v>
      </c>
    </row>
    <row r="124" spans="1:22">
      <c r="A124" s="6" t="s">
        <v>142</v>
      </c>
      <c r="B124" s="6" t="s">
        <v>475</v>
      </c>
      <c r="C124" s="7">
        <v>1</v>
      </c>
      <c r="E124" t="str">
        <f t="shared" si="12"/>
        <v>NatGrdExt_PER_1</v>
      </c>
      <c r="F124" s="8">
        <f ca="1" t="shared" si="16"/>
        <v>6.02174657534247</v>
      </c>
      <c r="G124" s="8">
        <f ca="1" t="shared" si="21"/>
        <v>7.67594178082192</v>
      </c>
      <c r="H124" s="8">
        <f ca="1" t="shared" si="21"/>
        <v>12.1207191780822</v>
      </c>
      <c r="I124" s="8">
        <f ca="1" t="shared" si="21"/>
        <v>18.1712328767123</v>
      </c>
      <c r="J124" s="8">
        <f ca="1" t="shared" si="21"/>
        <v>25.8113869863014</v>
      </c>
      <c r="K124" s="8">
        <f ca="1" t="shared" si="21"/>
        <v>34.6048801369863</v>
      </c>
      <c r="L124" s="8">
        <f ca="1" t="shared" si="21"/>
        <v>43.8958047945205</v>
      </c>
      <c r="M124" s="8">
        <f ca="1" t="shared" si="21"/>
        <v>53.0533390410959</v>
      </c>
      <c r="N124" s="8">
        <f ca="1" t="shared" si="21"/>
        <v>57.3916952054795</v>
      </c>
      <c r="O124" s="9">
        <v>3</v>
      </c>
      <c r="Q124" s="10">
        <f ca="1" t="shared" si="14"/>
        <v>155.912</v>
      </c>
      <c r="R124" t="s">
        <v>37</v>
      </c>
      <c r="S124">
        <v>2058</v>
      </c>
      <c r="T124" s="8">
        <v>93.35</v>
      </c>
      <c r="U124" s="8">
        <v>121.509</v>
      </c>
      <c r="V124" s="8">
        <v>155.912</v>
      </c>
    </row>
    <row r="125" spans="1:22">
      <c r="A125" s="6" t="s">
        <v>144</v>
      </c>
      <c r="B125" s="6" t="s">
        <v>476</v>
      </c>
      <c r="C125" s="7">
        <v>1</v>
      </c>
      <c r="E125" t="str">
        <f t="shared" si="12"/>
        <v>NatGrdExt_PHL_1</v>
      </c>
      <c r="F125" s="8">
        <f ca="1" t="shared" si="16"/>
        <v>9.28330479452055</v>
      </c>
      <c r="G125" s="8">
        <f ca="1" t="shared" si="21"/>
        <v>11.2974315068493</v>
      </c>
      <c r="H125" s="8">
        <f ca="1" t="shared" si="21"/>
        <v>16.2775684931507</v>
      </c>
      <c r="I125" s="8">
        <f ca="1" t="shared" si="21"/>
        <v>22.3758561643836</v>
      </c>
      <c r="J125" s="8">
        <f ca="1" t="shared" si="21"/>
        <v>29.4589897260274</v>
      </c>
      <c r="K125" s="8">
        <f ca="1" t="shared" si="21"/>
        <v>37.148801369863</v>
      </c>
      <c r="L125" s="8">
        <f ca="1" t="shared" si="21"/>
        <v>44.9291095890411</v>
      </c>
      <c r="M125" s="8">
        <f ca="1" t="shared" si="21"/>
        <v>52.3769691780822</v>
      </c>
      <c r="N125" s="8">
        <f ca="1" t="shared" si="21"/>
        <v>55.8858732876712</v>
      </c>
      <c r="O125" s="9">
        <v>3</v>
      </c>
      <c r="Q125" s="10">
        <f ca="1" t="shared" si="14"/>
        <v>162.938</v>
      </c>
      <c r="R125" t="s">
        <v>37</v>
      </c>
      <c r="S125">
        <v>2059</v>
      </c>
      <c r="T125" s="8">
        <v>95.915</v>
      </c>
      <c r="U125" s="8">
        <v>125.862</v>
      </c>
      <c r="V125" s="8">
        <v>162.938</v>
      </c>
    </row>
    <row r="126" spans="1:22">
      <c r="A126" s="6" t="s">
        <v>145</v>
      </c>
      <c r="B126" s="6" t="s">
        <v>477</v>
      </c>
      <c r="C126" s="7">
        <v>1</v>
      </c>
      <c r="E126" t="str">
        <f t="shared" si="12"/>
        <v>NatGrdExt_PNG_1</v>
      </c>
      <c r="F126" s="8">
        <f ca="1" t="shared" si="16"/>
        <v>0.49888698630137</v>
      </c>
      <c r="G126" s="8">
        <f ca="1" t="shared" si="21"/>
        <v>0.635702054794521</v>
      </c>
      <c r="H126" s="8">
        <f ca="1" t="shared" si="21"/>
        <v>0.991181506849315</v>
      </c>
      <c r="I126" s="8">
        <f ca="1" t="shared" si="21"/>
        <v>1.46121575342466</v>
      </c>
      <c r="J126" s="8">
        <f ca="1" t="shared" si="21"/>
        <v>2.04417808219178</v>
      </c>
      <c r="K126" s="8">
        <f ca="1" t="shared" si="21"/>
        <v>2.71267123287671</v>
      </c>
      <c r="L126" s="8">
        <f ca="1" t="shared" si="21"/>
        <v>3.42029109589041</v>
      </c>
      <c r="M126" s="8">
        <f ca="1" t="shared" si="21"/>
        <v>4.1228595890411</v>
      </c>
      <c r="N126" s="8">
        <f ca="1" t="shared" si="21"/>
        <v>4.45864726027397</v>
      </c>
      <c r="O126" s="9">
        <v>3</v>
      </c>
      <c r="Q126" s="10">
        <f ca="1" t="shared" si="14"/>
        <v>170.154</v>
      </c>
      <c r="R126" t="s">
        <v>37</v>
      </c>
      <c r="S126">
        <v>2060</v>
      </c>
      <c r="T126" s="8">
        <v>98.487</v>
      </c>
      <c r="U126" s="8">
        <v>130.275</v>
      </c>
      <c r="V126" s="8">
        <v>170.154</v>
      </c>
    </row>
    <row r="127" spans="1:22">
      <c r="A127" s="6" t="s">
        <v>146</v>
      </c>
      <c r="B127" s="6" t="s">
        <v>241</v>
      </c>
      <c r="C127" s="7">
        <v>1</v>
      </c>
      <c r="E127" t="str">
        <f t="shared" si="12"/>
        <v>NatGrdExt_POL_1</v>
      </c>
      <c r="F127" s="8">
        <f ca="1" t="shared" si="16"/>
        <v>13.4249143835616</v>
      </c>
      <c r="G127" s="8">
        <f ca="1" t="shared" si="21"/>
        <v>13.746147260274</v>
      </c>
      <c r="H127" s="8">
        <f ca="1" t="shared" si="21"/>
        <v>14.2097602739726</v>
      </c>
      <c r="I127" s="8">
        <f ca="1" t="shared" si="21"/>
        <v>14.5065924657534</v>
      </c>
      <c r="J127" s="8">
        <f ca="1" t="shared" si="21"/>
        <v>14.866352739726</v>
      </c>
      <c r="K127" s="8">
        <f ca="1" t="shared" si="21"/>
        <v>15.1390410958904</v>
      </c>
      <c r="L127" s="8">
        <f ca="1" t="shared" si="21"/>
        <v>15.4491438356164</v>
      </c>
      <c r="M127" s="8">
        <f ca="1" t="shared" si="21"/>
        <v>16.0716609589041</v>
      </c>
      <c r="N127" s="8">
        <f ca="1" t="shared" si="21"/>
        <v>16.4737157534247</v>
      </c>
      <c r="O127" s="9">
        <v>3</v>
      </c>
      <c r="Q127" s="10">
        <f ca="1" t="shared" si="14"/>
        <v>177.558</v>
      </c>
      <c r="R127" t="s">
        <v>37</v>
      </c>
      <c r="S127">
        <v>2061</v>
      </c>
      <c r="T127" s="8">
        <v>101.063</v>
      </c>
      <c r="U127" s="8">
        <v>134.74</v>
      </c>
      <c r="V127" s="8">
        <v>177.558</v>
      </c>
    </row>
    <row r="128" spans="1:22">
      <c r="A128" s="6" t="s">
        <v>149</v>
      </c>
      <c r="B128" s="6" t="s">
        <v>478</v>
      </c>
      <c r="C128" s="7">
        <v>1</v>
      </c>
      <c r="E128" t="str">
        <f t="shared" si="12"/>
        <v>NatGrdExt_PRK_1</v>
      </c>
      <c r="F128" s="8">
        <f ca="1" t="shared" si="16"/>
        <v>2.01626712328767</v>
      </c>
      <c r="G128" s="8">
        <f ca="1" t="shared" si="21"/>
        <v>2.30205479452055</v>
      </c>
      <c r="H128" s="8">
        <f ca="1" t="shared" si="21"/>
        <v>2.88715753424658</v>
      </c>
      <c r="I128" s="8">
        <f ca="1" t="shared" si="21"/>
        <v>3.46892123287671</v>
      </c>
      <c r="J128" s="8">
        <f ca="1" t="shared" si="21"/>
        <v>4.03647260273973</v>
      </c>
      <c r="K128" s="8">
        <f ca="1" t="shared" si="21"/>
        <v>4.55933219178082</v>
      </c>
      <c r="L128" s="8">
        <f ca="1" t="shared" si="21"/>
        <v>5.02106164383562</v>
      </c>
      <c r="M128" s="8">
        <f ca="1" t="shared" si="21"/>
        <v>5.41986301369863</v>
      </c>
      <c r="N128" s="8">
        <f ca="1" t="shared" si="21"/>
        <v>5.59066780821918</v>
      </c>
      <c r="O128" s="9">
        <v>3</v>
      </c>
      <c r="Q128" s="10">
        <f ca="1" t="shared" si="14"/>
        <v>185.142</v>
      </c>
      <c r="R128" t="s">
        <v>37</v>
      </c>
      <c r="S128">
        <v>2062</v>
      </c>
      <c r="T128" s="8">
        <v>103.641</v>
      </c>
      <c r="U128" s="8">
        <v>139.255</v>
      </c>
      <c r="V128" s="8">
        <v>185.142</v>
      </c>
    </row>
    <row r="129" spans="1:22">
      <c r="A129" s="6" t="s">
        <v>150</v>
      </c>
      <c r="B129" s="6" t="s">
        <v>479</v>
      </c>
      <c r="C129" s="7">
        <v>1</v>
      </c>
      <c r="E129" t="str">
        <f t="shared" si="12"/>
        <v>NatGrdExt_PRT_1</v>
      </c>
      <c r="F129" s="8">
        <f ca="1" t="shared" si="16"/>
        <v>4.54991438356164</v>
      </c>
      <c r="G129" s="8">
        <f ca="1" t="shared" si="21"/>
        <v>4.54991438356164</v>
      </c>
      <c r="H129" s="8">
        <f ca="1" t="shared" si="21"/>
        <v>4.54991438356164</v>
      </c>
      <c r="I129" s="8">
        <f ca="1" t="shared" si="21"/>
        <v>4.54991438356164</v>
      </c>
      <c r="J129" s="8">
        <f ca="1" t="shared" si="21"/>
        <v>4.54991438356164</v>
      </c>
      <c r="K129" s="8">
        <f ca="1" t="shared" si="21"/>
        <v>4.54991438356164</v>
      </c>
      <c r="L129" s="8">
        <f ca="1" t="shared" si="21"/>
        <v>4.54991438356164</v>
      </c>
      <c r="M129" s="8">
        <f ca="1" t="shared" si="21"/>
        <v>4.54991438356164</v>
      </c>
      <c r="N129" s="8">
        <f ca="1" t="shared" si="21"/>
        <v>4.54991438356164</v>
      </c>
      <c r="O129" s="9">
        <v>3</v>
      </c>
      <c r="Q129" s="10">
        <f ca="1" t="shared" si="14"/>
        <v>192.908</v>
      </c>
      <c r="R129" t="s">
        <v>37</v>
      </c>
      <c r="S129">
        <v>2063</v>
      </c>
      <c r="T129" s="8">
        <v>106.215</v>
      </c>
      <c r="U129" s="8">
        <v>143.812</v>
      </c>
      <c r="V129" s="8">
        <v>192.908</v>
      </c>
    </row>
    <row r="130" spans="1:22">
      <c r="A130" s="6" t="s">
        <v>183</v>
      </c>
      <c r="B130" s="6" t="s">
        <v>480</v>
      </c>
      <c r="C130" s="7">
        <v>1</v>
      </c>
      <c r="E130" t="str">
        <f t="shared" si="12"/>
        <v>NatGrdExt_PRY_1</v>
      </c>
      <c r="F130" s="8">
        <f ca="1" t="shared" si="16"/>
        <v>1.40625</v>
      </c>
      <c r="G130" s="8">
        <f ca="1" t="shared" si="21"/>
        <v>1.76823630136986</v>
      </c>
      <c r="H130" s="8">
        <f ca="1" t="shared" si="21"/>
        <v>2.61917808219178</v>
      </c>
      <c r="I130" s="8">
        <f ca="1" t="shared" si="21"/>
        <v>3.54666095890411</v>
      </c>
      <c r="J130" s="8">
        <f ca="1" t="shared" si="21"/>
        <v>4.4492294520548</v>
      </c>
      <c r="K130" s="8">
        <f ca="1" t="shared" si="21"/>
        <v>5.23253424657534</v>
      </c>
      <c r="L130" s="8">
        <f ca="1" t="shared" si="21"/>
        <v>5.87765410958904</v>
      </c>
      <c r="M130" s="8">
        <f ca="1" t="shared" si="21"/>
        <v>6.41875</v>
      </c>
      <c r="N130" s="8">
        <f ca="1" t="shared" si="21"/>
        <v>6.65796232876712</v>
      </c>
      <c r="O130" s="9">
        <v>3</v>
      </c>
      <c r="Q130" s="10">
        <f ca="1" t="shared" si="14"/>
        <v>200.849</v>
      </c>
      <c r="R130" t="s">
        <v>37</v>
      </c>
      <c r="S130">
        <v>2064</v>
      </c>
      <c r="T130" s="8">
        <v>108.784</v>
      </c>
      <c r="U130" s="8">
        <v>148.408</v>
      </c>
      <c r="V130" s="8">
        <v>200.849</v>
      </c>
    </row>
    <row r="131" spans="1:22">
      <c r="A131" s="6" t="s">
        <v>481</v>
      </c>
      <c r="B131" s="6" t="s">
        <v>482</v>
      </c>
      <c r="C131" s="7">
        <v>1</v>
      </c>
      <c r="E131" t="str">
        <f t="shared" si="12"/>
        <v>NatGrdExt_PSE_1</v>
      </c>
      <c r="F131" s="8">
        <f ca="1" t="shared" si="16"/>
        <v>0</v>
      </c>
      <c r="G131" s="8">
        <f ca="1" t="shared" ref="G131:N140" si="22">MAX(F131,SUMIFS($Q$5:$Q$19999,$R$5:$R$19999,RIGHT($A131,3),$S$5:$S$19999,G$4)*VLOOKUP($C131,$Y$5:$Z$15,2,FALSE)/8.76)+SUMIF($Y$5:$Y$15,$C131,$AA$5:$AA$15)</f>
        <v>0</v>
      </c>
      <c r="H131" s="8">
        <f ca="1" t="shared" si="22"/>
        <v>0</v>
      </c>
      <c r="I131" s="8">
        <f ca="1" t="shared" si="22"/>
        <v>0</v>
      </c>
      <c r="J131" s="8">
        <f ca="1" t="shared" si="22"/>
        <v>0</v>
      </c>
      <c r="K131" s="8">
        <f ca="1" t="shared" si="22"/>
        <v>0</v>
      </c>
      <c r="L131" s="8">
        <f ca="1" t="shared" si="22"/>
        <v>0</v>
      </c>
      <c r="M131" s="8">
        <f ca="1" t="shared" si="22"/>
        <v>0</v>
      </c>
      <c r="N131" s="8">
        <f ca="1" t="shared" si="22"/>
        <v>0</v>
      </c>
      <c r="O131" s="9">
        <v>3</v>
      </c>
      <c r="Q131" s="10">
        <f ca="1" t="shared" si="14"/>
        <v>208.962</v>
      </c>
      <c r="R131" t="s">
        <v>37</v>
      </c>
      <c r="S131">
        <v>2065</v>
      </c>
      <c r="T131" s="8">
        <v>111.343</v>
      </c>
      <c r="U131" s="8">
        <v>153.037</v>
      </c>
      <c r="V131" s="8">
        <v>208.962</v>
      </c>
    </row>
    <row r="132" spans="1:22">
      <c r="A132" s="6" t="s">
        <v>152</v>
      </c>
      <c r="B132" s="6" t="s">
        <v>483</v>
      </c>
      <c r="C132" s="7">
        <v>1</v>
      </c>
      <c r="E132" t="str">
        <f t="shared" si="12"/>
        <v>NatGrdExt_QAT_1</v>
      </c>
      <c r="F132" s="8">
        <f ca="1" t="shared" si="16"/>
        <v>3.94597602739726</v>
      </c>
      <c r="G132" s="8">
        <f ca="1" t="shared" si="22"/>
        <v>3.94597602739726</v>
      </c>
      <c r="H132" s="8">
        <f ca="1" t="shared" si="22"/>
        <v>4.15205479452055</v>
      </c>
      <c r="I132" s="8">
        <f ca="1" t="shared" si="22"/>
        <v>4.26378424657534</v>
      </c>
      <c r="J132" s="8">
        <f ca="1" t="shared" si="22"/>
        <v>4.26378424657534</v>
      </c>
      <c r="K132" s="8">
        <f ca="1" t="shared" si="22"/>
        <v>4.26378424657534</v>
      </c>
      <c r="L132" s="8">
        <f ca="1" t="shared" si="22"/>
        <v>4.26378424657534</v>
      </c>
      <c r="M132" s="8">
        <f ca="1" t="shared" si="22"/>
        <v>4.26378424657534</v>
      </c>
      <c r="N132" s="8">
        <f ca="1" t="shared" si="22"/>
        <v>4.26378424657534</v>
      </c>
      <c r="O132" s="9">
        <v>3</v>
      </c>
      <c r="Q132" s="10">
        <f ca="1" t="shared" si="14"/>
        <v>217.242</v>
      </c>
      <c r="R132" t="s">
        <v>37</v>
      </c>
      <c r="S132">
        <v>2066</v>
      </c>
      <c r="T132" s="8">
        <v>113.889</v>
      </c>
      <c r="U132" s="8">
        <v>157.693</v>
      </c>
      <c r="V132" s="8">
        <v>217.242</v>
      </c>
    </row>
    <row r="133" spans="1:22">
      <c r="A133" s="6" t="s">
        <v>184</v>
      </c>
      <c r="B133" s="6" t="s">
        <v>484</v>
      </c>
      <c r="C133" s="7">
        <v>1</v>
      </c>
      <c r="E133" t="str">
        <f t="shared" ref="E133:E196" si="23">"NatGrdExt_"&amp;A133&amp;"_"&amp;C133</f>
        <v>NatGrdExt_ROU_1</v>
      </c>
      <c r="F133" s="8">
        <f ca="1" t="shared" si="16"/>
        <v>4.42765410958904</v>
      </c>
      <c r="G133" s="8">
        <f ca="1" t="shared" si="22"/>
        <v>4.44375</v>
      </c>
      <c r="H133" s="8">
        <f ca="1" t="shared" si="22"/>
        <v>4.45017123287671</v>
      </c>
      <c r="I133" s="8">
        <f ca="1" t="shared" si="22"/>
        <v>4.45017123287671</v>
      </c>
      <c r="J133" s="8">
        <f ca="1" t="shared" si="22"/>
        <v>4.45017123287671</v>
      </c>
      <c r="K133" s="8">
        <f ca="1" t="shared" si="22"/>
        <v>4.45017123287671</v>
      </c>
      <c r="L133" s="8">
        <f ca="1" t="shared" si="22"/>
        <v>4.45017123287671</v>
      </c>
      <c r="M133" s="8">
        <f ca="1" t="shared" si="22"/>
        <v>4.45017123287671</v>
      </c>
      <c r="N133" s="8">
        <f ca="1" t="shared" si="22"/>
        <v>4.45017123287671</v>
      </c>
      <c r="O133" s="9">
        <v>3</v>
      </c>
      <c r="Q133" s="10">
        <f ca="1" t="shared" si="14"/>
        <v>225.687</v>
      </c>
      <c r="R133" t="s">
        <v>37</v>
      </c>
      <c r="S133">
        <v>2067</v>
      </c>
      <c r="T133" s="8">
        <v>116.42</v>
      </c>
      <c r="U133" s="8">
        <v>162.371</v>
      </c>
      <c r="V133" s="8">
        <v>225.687</v>
      </c>
    </row>
    <row r="134" spans="1:22">
      <c r="A134" s="6" t="s">
        <v>154</v>
      </c>
      <c r="B134" s="6" t="s">
        <v>230</v>
      </c>
      <c r="C134" s="7">
        <v>1</v>
      </c>
      <c r="E134" t="str">
        <f t="shared" si="23"/>
        <v>NatGrdExt_RUS_1</v>
      </c>
      <c r="F134" s="8">
        <f ca="1" t="shared" si="16"/>
        <v>89.6635273972603</v>
      </c>
      <c r="G134" s="8">
        <f ca="1" t="shared" si="22"/>
        <v>91.7440068493151</v>
      </c>
      <c r="H134" s="8">
        <f ca="1" t="shared" si="22"/>
        <v>94.6061643835616</v>
      </c>
      <c r="I134" s="8">
        <f ca="1" t="shared" si="22"/>
        <v>97.5496575342466</v>
      </c>
      <c r="J134" s="8">
        <f ca="1" t="shared" si="22"/>
        <v>100.649828767123</v>
      </c>
      <c r="K134" s="8">
        <f ca="1" t="shared" si="22"/>
        <v>103.444349315068</v>
      </c>
      <c r="L134" s="8">
        <f ca="1" t="shared" si="22"/>
        <v>107.301369863014</v>
      </c>
      <c r="M134" s="8">
        <f ca="1" t="shared" si="22"/>
        <v>113.15154109589</v>
      </c>
      <c r="N134" s="8">
        <f ca="1" t="shared" si="22"/>
        <v>116.170376712329</v>
      </c>
      <c r="O134" s="9">
        <v>3</v>
      </c>
      <c r="Q134" s="10">
        <f ca="1" t="shared" ref="Q134:Q197" si="24">OFFSET(S134,0,MATCH($Q$3,$T$4:$V$4,0))</f>
        <v>234.293</v>
      </c>
      <c r="R134" t="s">
        <v>37</v>
      </c>
      <c r="S134">
        <v>2068</v>
      </c>
      <c r="T134" s="8">
        <v>118.931</v>
      </c>
      <c r="U134" s="8">
        <v>167.067</v>
      </c>
      <c r="V134" s="8">
        <v>234.293</v>
      </c>
    </row>
    <row r="135" spans="1:22">
      <c r="A135" s="6" t="s">
        <v>185</v>
      </c>
      <c r="B135" s="6" t="s">
        <v>485</v>
      </c>
      <c r="C135" s="7">
        <v>1</v>
      </c>
      <c r="E135" t="str">
        <f t="shared" si="23"/>
        <v>NatGrdExt_RWA_1</v>
      </c>
      <c r="F135" s="8">
        <f ca="1" t="shared" si="16"/>
        <v>0.196746575342466</v>
      </c>
      <c r="G135" s="8">
        <f ca="1" t="shared" si="22"/>
        <v>0.27611301369863</v>
      </c>
      <c r="H135" s="8">
        <f ca="1" t="shared" si="22"/>
        <v>0.533989726027397</v>
      </c>
      <c r="I135" s="8">
        <f ca="1" t="shared" si="22"/>
        <v>0.986044520547945</v>
      </c>
      <c r="J135" s="8">
        <f ca="1" t="shared" si="22"/>
        <v>1.73073630136986</v>
      </c>
      <c r="K135" s="8">
        <f ca="1" t="shared" si="22"/>
        <v>2.86404109589041</v>
      </c>
      <c r="L135" s="8">
        <f ca="1" t="shared" si="22"/>
        <v>4.44965753424658</v>
      </c>
      <c r="M135" s="8">
        <f ca="1" t="shared" si="22"/>
        <v>6.4652397260274</v>
      </c>
      <c r="N135" s="8">
        <f ca="1" t="shared" si="22"/>
        <v>7.58844178082192</v>
      </c>
      <c r="O135" s="9">
        <v>3</v>
      </c>
      <c r="Q135" s="10">
        <f ca="1" t="shared" si="24"/>
        <v>243.057</v>
      </c>
      <c r="R135" t="s">
        <v>37</v>
      </c>
      <c r="S135">
        <v>2069</v>
      </c>
      <c r="T135" s="8">
        <v>121.42</v>
      </c>
      <c r="U135" s="8">
        <v>171.775</v>
      </c>
      <c r="V135" s="8">
        <v>243.057</v>
      </c>
    </row>
    <row r="136" spans="1:22">
      <c r="A136" s="6" t="s">
        <v>155</v>
      </c>
      <c r="B136" s="6" t="s">
        <v>486</v>
      </c>
      <c r="C136" s="7">
        <v>1</v>
      </c>
      <c r="E136" t="str">
        <f t="shared" si="23"/>
        <v>NatGrdExt_SAU_1</v>
      </c>
      <c r="F136" s="8">
        <f ca="1" t="shared" si="16"/>
        <v>37.0981164383562</v>
      </c>
      <c r="G136" s="8">
        <f ca="1" t="shared" si="22"/>
        <v>42.1414383561644</v>
      </c>
      <c r="H136" s="8">
        <f ca="1" t="shared" si="22"/>
        <v>51.4698630136986</v>
      </c>
      <c r="I136" s="8">
        <f ca="1" t="shared" si="22"/>
        <v>59.8549657534247</v>
      </c>
      <c r="J136" s="8">
        <f ca="1" t="shared" si="22"/>
        <v>66.5644691780822</v>
      </c>
      <c r="K136" s="8">
        <f ca="1" t="shared" si="22"/>
        <v>72.1035102739726</v>
      </c>
      <c r="L136" s="8">
        <f ca="1" t="shared" si="22"/>
        <v>78.1207191780822</v>
      </c>
      <c r="M136" s="8">
        <f ca="1" t="shared" si="22"/>
        <v>84.6371575342466</v>
      </c>
      <c r="N136" s="8">
        <f ca="1" t="shared" si="22"/>
        <v>87.8946917808219</v>
      </c>
      <c r="O136" s="9">
        <v>3</v>
      </c>
      <c r="Q136" s="10">
        <f ca="1" t="shared" si="24"/>
        <v>251.975</v>
      </c>
      <c r="R136" t="s">
        <v>37</v>
      </c>
      <c r="S136">
        <v>2070</v>
      </c>
      <c r="T136" s="8">
        <v>123.884</v>
      </c>
      <c r="U136" s="8">
        <v>176.491</v>
      </c>
      <c r="V136" s="8">
        <v>251.975</v>
      </c>
    </row>
    <row r="137" spans="1:22">
      <c r="A137" s="6" t="s">
        <v>158</v>
      </c>
      <c r="B137" s="6" t="s">
        <v>487</v>
      </c>
      <c r="C137" s="7">
        <v>1</v>
      </c>
      <c r="E137" t="str">
        <f t="shared" si="23"/>
        <v>NatGrdExt_SEN_1</v>
      </c>
      <c r="F137" s="8">
        <f ca="1" t="shared" si="16"/>
        <v>0.646575342465753</v>
      </c>
      <c r="G137" s="8">
        <f ca="1" t="shared" si="22"/>
        <v>0.893921232876712</v>
      </c>
      <c r="H137" s="8">
        <f ca="1" t="shared" si="22"/>
        <v>1.65051369863014</v>
      </c>
      <c r="I137" s="8">
        <f ca="1" t="shared" si="22"/>
        <v>2.89255136986301</v>
      </c>
      <c r="J137" s="8">
        <f ca="1" t="shared" si="22"/>
        <v>4.80265410958904</v>
      </c>
      <c r="K137" s="8">
        <f ca="1" t="shared" si="22"/>
        <v>7.54083904109589</v>
      </c>
      <c r="L137" s="8">
        <f ca="1" t="shared" si="22"/>
        <v>11.1720890410959</v>
      </c>
      <c r="M137" s="8">
        <f ca="1" t="shared" si="22"/>
        <v>15.5802226027397</v>
      </c>
      <c r="N137" s="8">
        <f ca="1" t="shared" si="22"/>
        <v>17.9853595890411</v>
      </c>
      <c r="O137" s="9">
        <v>3</v>
      </c>
      <c r="Q137" s="10">
        <f ca="1" t="shared" si="24"/>
        <v>261.043</v>
      </c>
      <c r="R137" t="s">
        <v>37</v>
      </c>
      <c r="S137">
        <v>2071</v>
      </c>
      <c r="T137" s="8">
        <v>126.319</v>
      </c>
      <c r="U137" s="8">
        <v>181.208</v>
      </c>
      <c r="V137" s="8">
        <v>261.043</v>
      </c>
    </row>
    <row r="138" spans="1:22">
      <c r="A138" s="6" t="s">
        <v>160</v>
      </c>
      <c r="B138" s="6" t="s">
        <v>488</v>
      </c>
      <c r="C138" s="7">
        <v>1</v>
      </c>
      <c r="E138" t="str">
        <f t="shared" si="23"/>
        <v>NatGrdExt_SLE_1</v>
      </c>
      <c r="F138" s="8">
        <f ca="1" t="shared" si="16"/>
        <v>0.117893835616438</v>
      </c>
      <c r="G138" s="8">
        <f ca="1" t="shared" si="22"/>
        <v>0.161558219178082</v>
      </c>
      <c r="H138" s="8">
        <f ca="1" t="shared" si="22"/>
        <v>0.295291095890411</v>
      </c>
      <c r="I138" s="8">
        <f ca="1" t="shared" si="22"/>
        <v>0.51472602739726</v>
      </c>
      <c r="J138" s="8">
        <f ca="1" t="shared" si="22"/>
        <v>0.855650684931507</v>
      </c>
      <c r="K138" s="8">
        <f ca="1" t="shared" si="22"/>
        <v>1.34751712328767</v>
      </c>
      <c r="L138" s="8">
        <f ca="1" t="shared" si="22"/>
        <v>2.00196917808219</v>
      </c>
      <c r="M138" s="8">
        <f ca="1" t="shared" si="22"/>
        <v>2.79974315068493</v>
      </c>
      <c r="N138" s="8">
        <f ca="1" t="shared" si="22"/>
        <v>3.23416095890411</v>
      </c>
      <c r="O138" s="9">
        <v>3</v>
      </c>
      <c r="Q138" s="10">
        <f ca="1" t="shared" si="24"/>
        <v>270.258</v>
      </c>
      <c r="R138" t="s">
        <v>37</v>
      </c>
      <c r="S138">
        <v>2072</v>
      </c>
      <c r="T138" s="8">
        <v>128.72</v>
      </c>
      <c r="U138" s="8">
        <v>185.923</v>
      </c>
      <c r="V138" s="8">
        <v>270.258</v>
      </c>
    </row>
    <row r="139" spans="1:22">
      <c r="A139" s="6" t="s">
        <v>162</v>
      </c>
      <c r="B139" s="6" t="s">
        <v>489</v>
      </c>
      <c r="C139" s="7">
        <v>1</v>
      </c>
      <c r="E139" t="str">
        <f t="shared" si="23"/>
        <v>NatGrdExt_SLV_1</v>
      </c>
      <c r="F139" s="8">
        <f ca="1" t="shared" si="16"/>
        <v>0.793664383561644</v>
      </c>
      <c r="G139" s="8">
        <f ca="1" t="shared" si="22"/>
        <v>0.961301369863014</v>
      </c>
      <c r="H139" s="8">
        <f ca="1" t="shared" si="22"/>
        <v>1.35333904109589</v>
      </c>
      <c r="I139" s="8">
        <f ca="1" t="shared" si="22"/>
        <v>1.77945205479452</v>
      </c>
      <c r="J139" s="8">
        <f ca="1" t="shared" si="22"/>
        <v>2.20513698630137</v>
      </c>
      <c r="K139" s="8">
        <f ca="1" t="shared" si="22"/>
        <v>2.58869863013699</v>
      </c>
      <c r="L139" s="8">
        <f ca="1" t="shared" si="22"/>
        <v>2.91258561643836</v>
      </c>
      <c r="M139" s="8">
        <f ca="1" t="shared" si="22"/>
        <v>3.18424657534247</v>
      </c>
      <c r="N139" s="8">
        <f ca="1" t="shared" si="22"/>
        <v>3.30984589041096</v>
      </c>
      <c r="O139" s="9">
        <v>3</v>
      </c>
      <c r="Q139" s="10">
        <f ca="1" t="shared" si="24"/>
        <v>279.614</v>
      </c>
      <c r="R139" t="s">
        <v>37</v>
      </c>
      <c r="S139">
        <v>2073</v>
      </c>
      <c r="T139" s="8">
        <v>131.083</v>
      </c>
      <c r="U139" s="8">
        <v>190.629</v>
      </c>
      <c r="V139" s="8">
        <v>279.614</v>
      </c>
    </row>
    <row r="140" spans="1:22">
      <c r="A140" s="6" t="s">
        <v>163</v>
      </c>
      <c r="B140" s="6" t="s">
        <v>490</v>
      </c>
      <c r="C140" s="7">
        <v>1</v>
      </c>
      <c r="E140" t="str">
        <f t="shared" si="23"/>
        <v>NatGrdExt_SOM_1</v>
      </c>
      <c r="F140" s="8">
        <f ca="1" t="shared" si="16"/>
        <v>0.249486301369863</v>
      </c>
      <c r="G140" s="8">
        <f ca="1" t="shared" si="22"/>
        <v>0.359246575342466</v>
      </c>
      <c r="H140" s="8">
        <f ca="1" t="shared" si="22"/>
        <v>0.717808219178082</v>
      </c>
      <c r="I140" s="8">
        <f ca="1" t="shared" si="22"/>
        <v>1.35496575342466</v>
      </c>
      <c r="J140" s="8">
        <f ca="1" t="shared" si="22"/>
        <v>2.40633561643836</v>
      </c>
      <c r="K140" s="8">
        <f ca="1" t="shared" si="22"/>
        <v>3.99982876712329</v>
      </c>
      <c r="L140" s="8">
        <f ca="1" t="shared" si="22"/>
        <v>6.21053082191781</v>
      </c>
      <c r="M140" s="8">
        <f ca="1" t="shared" si="22"/>
        <v>8.9728595890411</v>
      </c>
      <c r="N140" s="8">
        <f ca="1" t="shared" si="22"/>
        <v>10.4916952054795</v>
      </c>
      <c r="O140" s="9">
        <v>3</v>
      </c>
      <c r="Q140" s="10">
        <f ca="1" t="shared" si="24"/>
        <v>289.112</v>
      </c>
      <c r="R140" t="s">
        <v>37</v>
      </c>
      <c r="S140">
        <v>2074</v>
      </c>
      <c r="T140" s="8">
        <v>133.4</v>
      </c>
      <c r="U140" s="8">
        <v>195.32</v>
      </c>
      <c r="V140" s="8">
        <v>289.112</v>
      </c>
    </row>
    <row r="141" spans="1:22">
      <c r="A141" s="6" t="s">
        <v>186</v>
      </c>
      <c r="B141" s="6" t="s">
        <v>491</v>
      </c>
      <c r="C141" s="7">
        <v>1</v>
      </c>
      <c r="E141" t="str">
        <f t="shared" si="23"/>
        <v>NatGrdExt_SRB_1</v>
      </c>
      <c r="F141" s="8">
        <f ca="1" t="shared" si="16"/>
        <v>2.98065068493151</v>
      </c>
      <c r="G141" s="8">
        <f ca="1" t="shared" ref="G141:N150" si="25">MAX(F141,SUMIFS($Q$5:$Q$19999,$R$5:$R$19999,RIGHT($A141,3),$S$5:$S$19999,G$4)*VLOOKUP($C141,$Y$5:$Z$15,2,FALSE)/8.76)+SUMIF($Y$5:$Y$15,$C141,$AA$5:$AA$15)</f>
        <v>3.05445205479452</v>
      </c>
      <c r="H141" s="8">
        <f ca="1" t="shared" si="25"/>
        <v>3.14400684931507</v>
      </c>
      <c r="I141" s="8">
        <f ca="1" t="shared" si="25"/>
        <v>3.17371575342466</v>
      </c>
      <c r="J141" s="8">
        <f ca="1" t="shared" si="25"/>
        <v>3.20453767123288</v>
      </c>
      <c r="K141" s="8">
        <f ca="1" t="shared" si="25"/>
        <v>3.23193493150685</v>
      </c>
      <c r="L141" s="8">
        <f ca="1" t="shared" si="25"/>
        <v>3.26943493150685</v>
      </c>
      <c r="M141" s="8">
        <f ca="1" t="shared" si="25"/>
        <v>3.33844178082192</v>
      </c>
      <c r="N141" s="8">
        <f ca="1" t="shared" si="25"/>
        <v>3.38544520547945</v>
      </c>
      <c r="O141" s="9">
        <v>3</v>
      </c>
      <c r="Q141" s="10">
        <f ca="1" t="shared" si="24"/>
        <v>298.744</v>
      </c>
      <c r="R141" t="s">
        <v>37</v>
      </c>
      <c r="S141">
        <v>2075</v>
      </c>
      <c r="T141" s="8">
        <v>135.666</v>
      </c>
      <c r="U141" s="8">
        <v>199.99</v>
      </c>
      <c r="V141" s="8">
        <v>298.744</v>
      </c>
    </row>
    <row r="142" spans="1:22">
      <c r="A142" s="6" t="s">
        <v>187</v>
      </c>
      <c r="B142" s="6" t="s">
        <v>492</v>
      </c>
      <c r="C142" s="7">
        <v>1</v>
      </c>
      <c r="E142" t="str">
        <f t="shared" si="23"/>
        <v>NatGrdExt_SSD_1</v>
      </c>
      <c r="F142" s="8">
        <f ca="1" t="shared" si="16"/>
        <v>0</v>
      </c>
      <c r="G142" s="8">
        <f ca="1" t="shared" si="25"/>
        <v>0</v>
      </c>
      <c r="H142" s="8">
        <f ca="1" t="shared" si="25"/>
        <v>0</v>
      </c>
      <c r="I142" s="8">
        <f ca="1" t="shared" si="25"/>
        <v>0</v>
      </c>
      <c r="J142" s="8">
        <f ca="1" t="shared" si="25"/>
        <v>0</v>
      </c>
      <c r="K142" s="8">
        <f ca="1" t="shared" si="25"/>
        <v>0</v>
      </c>
      <c r="L142" s="8">
        <f ca="1" t="shared" si="25"/>
        <v>0</v>
      </c>
      <c r="M142" s="8">
        <f ca="1" t="shared" si="25"/>
        <v>0</v>
      </c>
      <c r="N142" s="8">
        <f ca="1" t="shared" si="25"/>
        <v>0</v>
      </c>
      <c r="O142" s="9">
        <v>3</v>
      </c>
      <c r="Q142" s="10">
        <f ca="1" t="shared" si="24"/>
        <v>308.509</v>
      </c>
      <c r="R142" t="s">
        <v>37</v>
      </c>
      <c r="S142">
        <v>2076</v>
      </c>
      <c r="T142" s="8">
        <v>137.875</v>
      </c>
      <c r="U142" s="8">
        <v>204.636</v>
      </c>
      <c r="V142" s="8">
        <v>308.509</v>
      </c>
    </row>
    <row r="143" spans="1:22">
      <c r="A143" s="6" t="s">
        <v>164</v>
      </c>
      <c r="B143" s="6" t="s">
        <v>493</v>
      </c>
      <c r="C143" s="7">
        <v>1</v>
      </c>
      <c r="E143" t="str">
        <f t="shared" si="23"/>
        <v>NatGrdExt_SUR_1</v>
      </c>
      <c r="F143" s="8">
        <f ca="1" t="shared" si="16"/>
        <v>0.203767123287671</v>
      </c>
      <c r="G143" s="8">
        <f ca="1" t="shared" si="25"/>
        <v>0.221318493150685</v>
      </c>
      <c r="H143" s="8">
        <f ca="1" t="shared" si="25"/>
        <v>0.252482876712329</v>
      </c>
      <c r="I143" s="8">
        <f ca="1" t="shared" si="25"/>
        <v>0.277654109589041</v>
      </c>
      <c r="J143" s="8">
        <f ca="1" t="shared" si="25"/>
        <v>0.300941780821918</v>
      </c>
      <c r="K143" s="8">
        <f ca="1" t="shared" si="25"/>
        <v>0.322945205479452</v>
      </c>
      <c r="L143" s="8">
        <f ca="1" t="shared" si="25"/>
        <v>0.343835616438356</v>
      </c>
      <c r="M143" s="8">
        <f ca="1" t="shared" si="25"/>
        <v>0.363869863013699</v>
      </c>
      <c r="N143" s="8">
        <f ca="1" t="shared" si="25"/>
        <v>0.373544520547945</v>
      </c>
      <c r="O143" s="9">
        <v>3</v>
      </c>
      <c r="Q143" s="10">
        <f ca="1" t="shared" si="24"/>
        <v>318.397</v>
      </c>
      <c r="R143" t="s">
        <v>37</v>
      </c>
      <c r="S143">
        <v>2077</v>
      </c>
      <c r="T143" s="8">
        <v>140.024</v>
      </c>
      <c r="U143" s="8">
        <v>209.25</v>
      </c>
      <c r="V143" s="8">
        <v>318.397</v>
      </c>
    </row>
    <row r="144" spans="1:22">
      <c r="A144" s="6" t="s">
        <v>188</v>
      </c>
      <c r="B144" s="6" t="s">
        <v>494</v>
      </c>
      <c r="C144" s="7">
        <v>1</v>
      </c>
      <c r="E144" t="str">
        <f t="shared" si="23"/>
        <v>NatGrdExt_SVK_1</v>
      </c>
      <c r="F144" s="8">
        <f ca="1" t="shared" si="16"/>
        <v>2.45684931506849</v>
      </c>
      <c r="G144" s="8">
        <f ca="1" t="shared" si="25"/>
        <v>2.45873287671233</v>
      </c>
      <c r="H144" s="8">
        <f ca="1" t="shared" si="25"/>
        <v>2.45873287671233</v>
      </c>
      <c r="I144" s="8">
        <f ca="1" t="shared" si="25"/>
        <v>2.45873287671233</v>
      </c>
      <c r="J144" s="8">
        <f ca="1" t="shared" si="25"/>
        <v>2.45873287671233</v>
      </c>
      <c r="K144" s="8">
        <f ca="1" t="shared" si="25"/>
        <v>2.45873287671233</v>
      </c>
      <c r="L144" s="8">
        <f ca="1" t="shared" si="25"/>
        <v>2.45873287671233</v>
      </c>
      <c r="M144" s="8">
        <f ca="1" t="shared" si="25"/>
        <v>2.45873287671233</v>
      </c>
      <c r="N144" s="8">
        <f ca="1" t="shared" si="25"/>
        <v>2.45873287671233</v>
      </c>
      <c r="O144" s="9">
        <v>3</v>
      </c>
      <c r="Q144" s="10">
        <f ca="1" t="shared" si="24"/>
        <v>328.405</v>
      </c>
      <c r="R144" t="s">
        <v>37</v>
      </c>
      <c r="S144">
        <v>2078</v>
      </c>
      <c r="T144" s="8">
        <v>142.11</v>
      </c>
      <c r="U144" s="8">
        <v>213.83</v>
      </c>
      <c r="V144" s="8">
        <v>328.405</v>
      </c>
    </row>
    <row r="145" spans="1:22">
      <c r="A145" s="6" t="s">
        <v>189</v>
      </c>
      <c r="B145" s="6" t="s">
        <v>495</v>
      </c>
      <c r="C145" s="7">
        <v>1</v>
      </c>
      <c r="E145" t="str">
        <f t="shared" si="23"/>
        <v>NatGrdExt_SVN_1</v>
      </c>
      <c r="F145" s="8">
        <f ca="1" t="shared" ref="F145:F208" si="26">SUMIFS($Q$5:$Q$19999,$R$5:$R$19999,RIGHT($A145,3),$S$5:$S$19999,F$4)*VLOOKUP($C145,$Y$5:$Z$15,2,FALSE)/8.76+SUMIF($Y$5:$Y$15,$C145,$AA$5:$AA$15)</f>
        <v>1.2513698630137</v>
      </c>
      <c r="G145" s="8">
        <f ca="1" t="shared" si="25"/>
        <v>1.25684931506849</v>
      </c>
      <c r="H145" s="8">
        <f ca="1" t="shared" si="25"/>
        <v>1.25684931506849</v>
      </c>
      <c r="I145" s="8">
        <f ca="1" t="shared" si="25"/>
        <v>1.25684931506849</v>
      </c>
      <c r="J145" s="8">
        <f ca="1" t="shared" si="25"/>
        <v>1.25684931506849</v>
      </c>
      <c r="K145" s="8">
        <f ca="1" t="shared" si="25"/>
        <v>1.25684931506849</v>
      </c>
      <c r="L145" s="8">
        <f ca="1" t="shared" si="25"/>
        <v>1.25684931506849</v>
      </c>
      <c r="M145" s="8">
        <f ca="1" t="shared" si="25"/>
        <v>1.25684931506849</v>
      </c>
      <c r="N145" s="8">
        <f ca="1" t="shared" si="25"/>
        <v>1.25684931506849</v>
      </c>
      <c r="O145" s="9">
        <v>3</v>
      </c>
      <c r="Q145" s="10">
        <f ca="1" t="shared" si="24"/>
        <v>338.522</v>
      </c>
      <c r="R145" t="s">
        <v>37</v>
      </c>
      <c r="S145">
        <v>2079</v>
      </c>
      <c r="T145" s="8">
        <v>144.131</v>
      </c>
      <c r="U145" s="8">
        <v>218.369</v>
      </c>
      <c r="V145" s="8">
        <v>338.522</v>
      </c>
    </row>
    <row r="146" spans="1:22">
      <c r="A146" s="6" t="s">
        <v>165</v>
      </c>
      <c r="B146" s="6" t="s">
        <v>496</v>
      </c>
      <c r="C146" s="7">
        <v>1</v>
      </c>
      <c r="E146" t="str">
        <f t="shared" si="23"/>
        <v>NatGrdExt_SWE_1</v>
      </c>
      <c r="F146" s="8">
        <f ca="1" t="shared" si="26"/>
        <v>13.1787671232877</v>
      </c>
      <c r="G146" s="8">
        <f ca="1" t="shared" si="25"/>
        <v>13.4628424657534</v>
      </c>
      <c r="H146" s="8">
        <f ca="1" t="shared" si="25"/>
        <v>13.9043664383562</v>
      </c>
      <c r="I146" s="8">
        <f ca="1" t="shared" si="25"/>
        <v>14.4641267123288</v>
      </c>
      <c r="J146" s="8">
        <f ca="1" t="shared" si="25"/>
        <v>15.1487157534247</v>
      </c>
      <c r="K146" s="8">
        <f ca="1" t="shared" si="25"/>
        <v>15.913698630137</v>
      </c>
      <c r="L146" s="8">
        <f ca="1" t="shared" si="25"/>
        <v>16.8384417808219</v>
      </c>
      <c r="M146" s="8">
        <f ca="1" t="shared" si="25"/>
        <v>17.9453767123288</v>
      </c>
      <c r="N146" s="8">
        <f ca="1" t="shared" si="25"/>
        <v>18.5904109589041</v>
      </c>
      <c r="O146" s="9">
        <v>3</v>
      </c>
      <c r="Q146" s="10">
        <f ca="1" t="shared" si="24"/>
        <v>348.744</v>
      </c>
      <c r="R146" t="s">
        <v>37</v>
      </c>
      <c r="S146">
        <v>2080</v>
      </c>
      <c r="T146" s="8">
        <v>146.084</v>
      </c>
      <c r="U146" s="8">
        <v>222.865</v>
      </c>
      <c r="V146" s="8">
        <v>348.744</v>
      </c>
    </row>
    <row r="147" spans="1:22">
      <c r="A147" s="6" t="s">
        <v>497</v>
      </c>
      <c r="B147" s="6" t="s">
        <v>498</v>
      </c>
      <c r="C147" s="7">
        <v>1</v>
      </c>
      <c r="E147" t="str">
        <f t="shared" si="23"/>
        <v>NatGrdExt_SWZ_1</v>
      </c>
      <c r="F147" s="8">
        <f ca="1" t="shared" si="26"/>
        <v>0.0163527397260274</v>
      </c>
      <c r="G147" s="8">
        <f ca="1" t="shared" si="25"/>
        <v>0.0220034246575342</v>
      </c>
      <c r="H147" s="8">
        <f ca="1" t="shared" si="25"/>
        <v>0.0389554794520548</v>
      </c>
      <c r="I147" s="8">
        <f ca="1" t="shared" si="25"/>
        <v>0.0656678082191781</v>
      </c>
      <c r="J147" s="8">
        <f ca="1" t="shared" si="25"/>
        <v>0.10625</v>
      </c>
      <c r="K147" s="8">
        <f ca="1" t="shared" si="25"/>
        <v>0.163698630136986</v>
      </c>
      <c r="L147" s="8">
        <f ca="1" t="shared" si="25"/>
        <v>0.237928082191781</v>
      </c>
      <c r="M147" s="8">
        <f ca="1" t="shared" si="25"/>
        <v>0.327054794520548</v>
      </c>
      <c r="N147" s="8">
        <f ca="1" t="shared" si="25"/>
        <v>0.375171232876712</v>
      </c>
      <c r="O147" s="9">
        <v>3</v>
      </c>
      <c r="Q147" s="10">
        <f ca="1" t="shared" si="24"/>
        <v>359.058</v>
      </c>
      <c r="R147" t="s">
        <v>37</v>
      </c>
      <c r="S147">
        <v>2081</v>
      </c>
      <c r="T147" s="8">
        <v>147.967</v>
      </c>
      <c r="U147" s="8">
        <v>227.314</v>
      </c>
      <c r="V147" s="8">
        <v>359.058</v>
      </c>
    </row>
    <row r="148" spans="1:22">
      <c r="A148" s="6" t="s">
        <v>167</v>
      </c>
      <c r="B148" s="6" t="s">
        <v>499</v>
      </c>
      <c r="C148" s="7">
        <v>1</v>
      </c>
      <c r="E148" t="str">
        <f t="shared" si="23"/>
        <v>NatGrdExt_SYR_1</v>
      </c>
      <c r="F148" s="8">
        <f ca="1" t="shared" si="26"/>
        <v>3.85179794520548</v>
      </c>
      <c r="G148" s="8">
        <f ca="1" t="shared" si="25"/>
        <v>4.79280821917808</v>
      </c>
      <c r="H148" s="8">
        <f ca="1" t="shared" si="25"/>
        <v>6.8339897260274</v>
      </c>
      <c r="I148" s="8">
        <f ca="1" t="shared" si="25"/>
        <v>8.65582191780822</v>
      </c>
      <c r="J148" s="8">
        <f ca="1" t="shared" si="25"/>
        <v>10.5150684931507</v>
      </c>
      <c r="K148" s="8">
        <f ca="1" t="shared" si="25"/>
        <v>12.466095890411</v>
      </c>
      <c r="L148" s="8">
        <f ca="1" t="shared" si="25"/>
        <v>14.1022260273973</v>
      </c>
      <c r="M148" s="8">
        <f ca="1" t="shared" si="25"/>
        <v>15.5767123287671</v>
      </c>
      <c r="N148" s="8">
        <f ca="1" t="shared" si="25"/>
        <v>16.2873287671233</v>
      </c>
      <c r="O148" s="9">
        <v>3</v>
      </c>
      <c r="Q148" s="10">
        <f ca="1" t="shared" si="24"/>
        <v>369.462</v>
      </c>
      <c r="R148" t="s">
        <v>37</v>
      </c>
      <c r="S148">
        <v>2082</v>
      </c>
      <c r="T148" s="8">
        <v>149.776</v>
      </c>
      <c r="U148" s="8">
        <v>231.708</v>
      </c>
      <c r="V148" s="8">
        <v>369.462</v>
      </c>
    </row>
    <row r="149" spans="1:22">
      <c r="A149" s="6" t="s">
        <v>190</v>
      </c>
      <c r="B149" s="6" t="s">
        <v>500</v>
      </c>
      <c r="C149" s="7">
        <v>1</v>
      </c>
      <c r="E149" t="str">
        <f t="shared" si="23"/>
        <v>NatGrdExt_TCD_1</v>
      </c>
      <c r="F149" s="8">
        <f ca="1" t="shared" si="26"/>
        <v>0.255393835616438</v>
      </c>
      <c r="G149" s="8">
        <f ca="1" t="shared" si="25"/>
        <v>0.362585616438356</v>
      </c>
      <c r="H149" s="8">
        <f ca="1" t="shared" si="25"/>
        <v>0.700856164383562</v>
      </c>
      <c r="I149" s="8">
        <f ca="1" t="shared" si="25"/>
        <v>1.2771404109589</v>
      </c>
      <c r="J149" s="8">
        <f ca="1" t="shared" si="25"/>
        <v>2.19837328767123</v>
      </c>
      <c r="K149" s="8">
        <f ca="1" t="shared" si="25"/>
        <v>3.56883561643836</v>
      </c>
      <c r="L149" s="8">
        <f ca="1" t="shared" si="25"/>
        <v>5.44982876712329</v>
      </c>
      <c r="M149" s="8">
        <f ca="1" t="shared" si="25"/>
        <v>7.80316780821918</v>
      </c>
      <c r="N149" s="8">
        <f ca="1" t="shared" si="25"/>
        <v>9.10779109589041</v>
      </c>
      <c r="O149" s="9">
        <v>3</v>
      </c>
      <c r="Q149" s="10">
        <f ca="1" t="shared" si="24"/>
        <v>379.941</v>
      </c>
      <c r="R149" t="s">
        <v>37</v>
      </c>
      <c r="S149">
        <v>2083</v>
      </c>
      <c r="T149" s="8">
        <v>151.509</v>
      </c>
      <c r="U149" s="8">
        <v>236.045</v>
      </c>
      <c r="V149" s="8">
        <v>379.941</v>
      </c>
    </row>
    <row r="150" spans="1:22">
      <c r="A150" s="6" t="s">
        <v>168</v>
      </c>
      <c r="B150" s="6" t="s">
        <v>501</v>
      </c>
      <c r="C150" s="7">
        <v>1</v>
      </c>
      <c r="E150" t="str">
        <f t="shared" si="23"/>
        <v>NatGrdExt_TGO_1</v>
      </c>
      <c r="F150" s="8">
        <f ca="1" t="shared" si="26"/>
        <v>0.171061643835616</v>
      </c>
      <c r="G150" s="8">
        <f ca="1" t="shared" si="25"/>
        <v>0.231335616438356</v>
      </c>
      <c r="H150" s="8">
        <f ca="1" t="shared" si="25"/>
        <v>0.405907534246575</v>
      </c>
      <c r="I150" s="8">
        <f ca="1" t="shared" si="25"/>
        <v>0.675941780821918</v>
      </c>
      <c r="J150" s="8">
        <f ca="1" t="shared" si="25"/>
        <v>1.07029109589041</v>
      </c>
      <c r="K150" s="8">
        <f ca="1" t="shared" si="25"/>
        <v>1.6076198630137</v>
      </c>
      <c r="L150" s="8">
        <f ca="1" t="shared" si="25"/>
        <v>2.28184931506849</v>
      </c>
      <c r="M150" s="8">
        <f ca="1" t="shared" si="25"/>
        <v>3.05864726027397</v>
      </c>
      <c r="N150" s="8">
        <f ca="1" t="shared" si="25"/>
        <v>3.46892123287671</v>
      </c>
      <c r="O150" s="9">
        <v>3</v>
      </c>
      <c r="Q150" s="10">
        <f ca="1" t="shared" si="24"/>
        <v>390.485</v>
      </c>
      <c r="R150" t="s">
        <v>37</v>
      </c>
      <c r="S150">
        <v>2084</v>
      </c>
      <c r="T150" s="8">
        <v>153.163</v>
      </c>
      <c r="U150" s="8">
        <v>240.315</v>
      </c>
      <c r="V150" s="8">
        <v>390.485</v>
      </c>
    </row>
    <row r="151" spans="1:22">
      <c r="A151" s="6" t="s">
        <v>169</v>
      </c>
      <c r="B151" s="6" t="s">
        <v>502</v>
      </c>
      <c r="C151" s="7">
        <v>1</v>
      </c>
      <c r="E151" t="str">
        <f t="shared" si="23"/>
        <v>NatGrdExt_THA_1</v>
      </c>
      <c r="F151" s="8">
        <f ca="1" t="shared" si="26"/>
        <v>19.3706335616438</v>
      </c>
      <c r="G151" s="8">
        <f ca="1" t="shared" ref="G151:N160" si="27">MAX(F151,SUMIFS($Q$5:$Q$19999,$R$5:$R$19999,RIGHT($A151,3),$S$5:$S$19999,G$4)*VLOOKUP($C151,$Y$5:$Z$15,2,FALSE)/8.76)+SUMIF($Y$5:$Y$15,$C151,$AA$5:$AA$15)</f>
        <v>20.6003424657534</v>
      </c>
      <c r="H151" s="8">
        <f ca="1" t="shared" si="27"/>
        <v>21.6465753424658</v>
      </c>
      <c r="I151" s="8">
        <f ca="1" t="shared" si="27"/>
        <v>21.6465753424658</v>
      </c>
      <c r="J151" s="8">
        <f ca="1" t="shared" si="27"/>
        <v>21.6465753424658</v>
      </c>
      <c r="K151" s="8">
        <f ca="1" t="shared" si="27"/>
        <v>21.6465753424658</v>
      </c>
      <c r="L151" s="8">
        <f ca="1" t="shared" si="27"/>
        <v>21.6465753424658</v>
      </c>
      <c r="M151" s="8">
        <f ca="1" t="shared" si="27"/>
        <v>21.6465753424658</v>
      </c>
      <c r="N151" s="8">
        <f ca="1" t="shared" si="27"/>
        <v>21.6465753424658</v>
      </c>
      <c r="O151" s="9">
        <v>3</v>
      </c>
      <c r="Q151" s="10">
        <f ca="1" t="shared" si="24"/>
        <v>401.088</v>
      </c>
      <c r="R151" t="s">
        <v>37</v>
      </c>
      <c r="S151">
        <v>2085</v>
      </c>
      <c r="T151" s="8">
        <v>154.735</v>
      </c>
      <c r="U151" s="8">
        <v>244.514</v>
      </c>
      <c r="V151" s="8">
        <v>401.088</v>
      </c>
    </row>
    <row r="152" spans="1:22">
      <c r="A152" s="6" t="s">
        <v>191</v>
      </c>
      <c r="B152" s="6" t="s">
        <v>503</v>
      </c>
      <c r="C152" s="7">
        <v>1</v>
      </c>
      <c r="E152" t="str">
        <f t="shared" si="23"/>
        <v>NatGrdExt_TJK_1</v>
      </c>
      <c r="F152" s="8">
        <f ca="1" t="shared" si="26"/>
        <v>1.92354452054795</v>
      </c>
      <c r="G152" s="8">
        <f ca="1" t="shared" si="27"/>
        <v>2.19940068493151</v>
      </c>
      <c r="H152" s="8">
        <f ca="1" t="shared" si="27"/>
        <v>2.77303082191781</v>
      </c>
      <c r="I152" s="8">
        <f ca="1" t="shared" si="27"/>
        <v>3.37919520547945</v>
      </c>
      <c r="J152" s="8">
        <f ca="1" t="shared" si="27"/>
        <v>3.94340753424657</v>
      </c>
      <c r="K152" s="8">
        <f ca="1" t="shared" si="27"/>
        <v>4.45667808219178</v>
      </c>
      <c r="L152" s="8">
        <f ca="1" t="shared" si="27"/>
        <v>4.91284246575342</v>
      </c>
      <c r="M152" s="8">
        <f ca="1" t="shared" si="27"/>
        <v>5.27071917808219</v>
      </c>
      <c r="N152" s="8">
        <f ca="1" t="shared" si="27"/>
        <v>5.41301369863014</v>
      </c>
      <c r="O152" s="9">
        <v>3</v>
      </c>
      <c r="Q152" s="10">
        <f ca="1" t="shared" si="24"/>
        <v>411.737</v>
      </c>
      <c r="R152" t="s">
        <v>37</v>
      </c>
      <c r="S152">
        <v>2086</v>
      </c>
      <c r="T152" s="8">
        <v>156.221</v>
      </c>
      <c r="U152" s="8">
        <v>248.635</v>
      </c>
      <c r="V152" s="8">
        <v>411.737</v>
      </c>
    </row>
    <row r="153" spans="1:22">
      <c r="A153" s="6" t="s">
        <v>170</v>
      </c>
      <c r="B153" s="6" t="s">
        <v>504</v>
      </c>
      <c r="C153" s="7">
        <v>1</v>
      </c>
      <c r="E153" t="str">
        <f t="shared" si="23"/>
        <v>NatGrdExt_TKM_1</v>
      </c>
      <c r="F153" s="8">
        <f ca="1" t="shared" si="26"/>
        <v>1.82996575342466</v>
      </c>
      <c r="G153" s="8">
        <f ca="1" t="shared" si="27"/>
        <v>2.1583904109589</v>
      </c>
      <c r="H153" s="8">
        <f ca="1" t="shared" si="27"/>
        <v>2.89563356164384</v>
      </c>
      <c r="I153" s="8">
        <f ca="1" t="shared" si="27"/>
        <v>3.72876712328767</v>
      </c>
      <c r="J153" s="8">
        <f ca="1" t="shared" si="27"/>
        <v>4.57303082191781</v>
      </c>
      <c r="K153" s="8">
        <f ca="1" t="shared" si="27"/>
        <v>5.37833904109589</v>
      </c>
      <c r="L153" s="8">
        <f ca="1" t="shared" si="27"/>
        <v>6.13775684931507</v>
      </c>
      <c r="M153" s="8">
        <f ca="1" t="shared" si="27"/>
        <v>6.80779109589041</v>
      </c>
      <c r="N153" s="8">
        <f ca="1" t="shared" si="27"/>
        <v>7.0964897260274</v>
      </c>
      <c r="O153" s="9">
        <v>3</v>
      </c>
      <c r="Q153" s="10">
        <f ca="1" t="shared" si="24"/>
        <v>422.423</v>
      </c>
      <c r="R153" t="s">
        <v>37</v>
      </c>
      <c r="S153">
        <v>2087</v>
      </c>
      <c r="T153" s="8">
        <v>157.621</v>
      </c>
      <c r="U153" s="8">
        <v>252.675</v>
      </c>
      <c r="V153" s="8">
        <v>422.423</v>
      </c>
    </row>
    <row r="154" spans="1:22">
      <c r="A154" s="6" t="s">
        <v>505</v>
      </c>
      <c r="B154" s="6" t="s">
        <v>506</v>
      </c>
      <c r="C154" s="7">
        <v>1</v>
      </c>
      <c r="E154" t="str">
        <f t="shared" si="23"/>
        <v>NatGrdExt_TLS_1</v>
      </c>
      <c r="F154" s="8">
        <f ca="1" t="shared" si="26"/>
        <v>0</v>
      </c>
      <c r="G154" s="8">
        <f ca="1" t="shared" si="27"/>
        <v>0</v>
      </c>
      <c r="H154" s="8">
        <f ca="1" t="shared" si="27"/>
        <v>0</v>
      </c>
      <c r="I154" s="8">
        <f ca="1" t="shared" si="27"/>
        <v>0</v>
      </c>
      <c r="J154" s="8">
        <f ca="1" t="shared" si="27"/>
        <v>0</v>
      </c>
      <c r="K154" s="8">
        <f ca="1" t="shared" si="27"/>
        <v>0</v>
      </c>
      <c r="L154" s="8">
        <f ca="1" t="shared" si="27"/>
        <v>0</v>
      </c>
      <c r="M154" s="8">
        <f ca="1" t="shared" si="27"/>
        <v>0</v>
      </c>
      <c r="N154" s="8">
        <f ca="1" t="shared" si="27"/>
        <v>0</v>
      </c>
      <c r="O154" s="9">
        <v>3</v>
      </c>
      <c r="Q154" s="10">
        <f ca="1" t="shared" si="24"/>
        <v>433.132</v>
      </c>
      <c r="R154" t="s">
        <v>37</v>
      </c>
      <c r="S154">
        <v>2088</v>
      </c>
      <c r="T154" s="8">
        <v>158.931</v>
      </c>
      <c r="U154" s="8">
        <v>256.627</v>
      </c>
      <c r="V154" s="8">
        <v>433.132</v>
      </c>
    </row>
    <row r="155" spans="1:22">
      <c r="A155" s="6" t="s">
        <v>507</v>
      </c>
      <c r="B155" s="6" t="s">
        <v>508</v>
      </c>
      <c r="C155" s="7">
        <v>1</v>
      </c>
      <c r="E155" t="str">
        <f t="shared" si="23"/>
        <v>NatGrdExt_TON_1</v>
      </c>
      <c r="F155" s="8">
        <f ca="1" t="shared" si="26"/>
        <v>0.00556506849315069</v>
      </c>
      <c r="G155" s="8">
        <f ca="1" t="shared" si="27"/>
        <v>0.00710616438356164</v>
      </c>
      <c r="H155" s="8">
        <f ca="1" t="shared" si="27"/>
        <v>0.011472602739726</v>
      </c>
      <c r="I155" s="8">
        <f ca="1" t="shared" si="27"/>
        <v>0.0172945205479452</v>
      </c>
      <c r="J155" s="8">
        <f ca="1" t="shared" si="27"/>
        <v>0.0249143835616438</v>
      </c>
      <c r="K155" s="8">
        <f ca="1" t="shared" si="27"/>
        <v>0.0346746575342466</v>
      </c>
      <c r="L155" s="8">
        <f ca="1" t="shared" si="27"/>
        <v>0.0453767123287671</v>
      </c>
      <c r="M155" s="8">
        <f ca="1" t="shared" si="27"/>
        <v>0.0564212328767123</v>
      </c>
      <c r="N155" s="8">
        <f ca="1" t="shared" si="27"/>
        <v>0.0621575342465753</v>
      </c>
      <c r="O155" s="9">
        <v>3</v>
      </c>
      <c r="Q155" s="10">
        <f ca="1" t="shared" si="24"/>
        <v>443.854</v>
      </c>
      <c r="R155" t="s">
        <v>37</v>
      </c>
      <c r="S155">
        <v>2089</v>
      </c>
      <c r="T155" s="8">
        <v>160.151</v>
      </c>
      <c r="U155" s="8">
        <v>260.487</v>
      </c>
      <c r="V155" s="8">
        <v>443.854</v>
      </c>
    </row>
    <row r="156" spans="1:22">
      <c r="A156" s="6" t="s">
        <v>171</v>
      </c>
      <c r="B156" s="6" t="s">
        <v>509</v>
      </c>
      <c r="C156" s="7">
        <v>1</v>
      </c>
      <c r="E156" t="str">
        <f t="shared" si="23"/>
        <v>NatGrdExt_TTO_1</v>
      </c>
      <c r="F156" s="8">
        <f ca="1" t="shared" si="26"/>
        <v>1.14460616438356</v>
      </c>
      <c r="G156" s="8">
        <f ca="1" t="shared" si="27"/>
        <v>1.27534246575342</v>
      </c>
      <c r="H156" s="8">
        <f ca="1" t="shared" si="27"/>
        <v>1.48869863013699</v>
      </c>
      <c r="I156" s="8">
        <f ca="1" t="shared" si="27"/>
        <v>1.62208904109589</v>
      </c>
      <c r="J156" s="8">
        <f ca="1" t="shared" si="27"/>
        <v>1.68647260273973</v>
      </c>
      <c r="K156" s="8">
        <f ca="1" t="shared" si="27"/>
        <v>1.70453767123288</v>
      </c>
      <c r="L156" s="8">
        <f ca="1" t="shared" si="27"/>
        <v>1.70453767123288</v>
      </c>
      <c r="M156" s="8">
        <f ca="1" t="shared" si="27"/>
        <v>1.70616438356164</v>
      </c>
      <c r="N156" s="8">
        <f ca="1" t="shared" si="27"/>
        <v>1.70744863013699</v>
      </c>
      <c r="O156" s="9">
        <v>3</v>
      </c>
      <c r="Q156" s="10">
        <f ca="1" t="shared" si="24"/>
        <v>454.579</v>
      </c>
      <c r="R156" t="s">
        <v>37</v>
      </c>
      <c r="S156">
        <v>2090</v>
      </c>
      <c r="T156" s="8">
        <v>161.278</v>
      </c>
      <c r="U156" s="8">
        <v>264.25</v>
      </c>
      <c r="V156" s="8">
        <v>454.579</v>
      </c>
    </row>
    <row r="157" spans="1:22">
      <c r="A157" s="6" t="s">
        <v>173</v>
      </c>
      <c r="B157" s="6" t="s">
        <v>510</v>
      </c>
      <c r="C157" s="7">
        <v>1</v>
      </c>
      <c r="E157" t="str">
        <f t="shared" si="23"/>
        <v>NatGrdExt_TUN_1</v>
      </c>
      <c r="F157" s="8">
        <f ca="1" t="shared" si="26"/>
        <v>2.11284246575342</v>
      </c>
      <c r="G157" s="8">
        <f ca="1" t="shared" si="27"/>
        <v>2.4410102739726</v>
      </c>
      <c r="H157" s="8">
        <f ca="1" t="shared" si="27"/>
        <v>3.0576198630137</v>
      </c>
      <c r="I157" s="8">
        <f ca="1" t="shared" si="27"/>
        <v>3.58869863013699</v>
      </c>
      <c r="J157" s="8">
        <f ca="1" t="shared" si="27"/>
        <v>4.00702054794521</v>
      </c>
      <c r="K157" s="8">
        <f ca="1" t="shared" si="27"/>
        <v>4.31001712328767</v>
      </c>
      <c r="L157" s="8">
        <f ca="1" t="shared" si="27"/>
        <v>4.56095890410959</v>
      </c>
      <c r="M157" s="8">
        <f ca="1" t="shared" si="27"/>
        <v>4.80470890410959</v>
      </c>
      <c r="N157" s="8">
        <f ca="1" t="shared" si="27"/>
        <v>4.92200342465753</v>
      </c>
      <c r="O157" s="9">
        <v>3</v>
      </c>
      <c r="Q157" s="10">
        <f ca="1" t="shared" si="24"/>
        <v>465.295</v>
      </c>
      <c r="R157" t="s">
        <v>37</v>
      </c>
      <c r="S157">
        <v>2091</v>
      </c>
      <c r="T157" s="8">
        <v>162.312</v>
      </c>
      <c r="U157" s="8">
        <v>267.908</v>
      </c>
      <c r="V157" s="8">
        <v>465.295</v>
      </c>
    </row>
    <row r="158" spans="1:22">
      <c r="A158" s="6" t="s">
        <v>174</v>
      </c>
      <c r="B158" s="6" t="s">
        <v>237</v>
      </c>
      <c r="C158" s="7">
        <v>1</v>
      </c>
      <c r="E158" t="str">
        <f t="shared" si="23"/>
        <v>NatGrdExt_TUR_1</v>
      </c>
      <c r="F158" s="8">
        <f ca="1" t="shared" si="26"/>
        <v>29.3539383561644</v>
      </c>
      <c r="G158" s="8">
        <f ca="1" t="shared" si="27"/>
        <v>33.7880993150685</v>
      </c>
      <c r="H158" s="8">
        <f ca="1" t="shared" si="27"/>
        <v>41.6360445205479</v>
      </c>
      <c r="I158" s="8">
        <f ca="1" t="shared" si="27"/>
        <v>47.1833047945205</v>
      </c>
      <c r="J158" s="8">
        <f ca="1" t="shared" si="27"/>
        <v>50.8622431506849</v>
      </c>
      <c r="K158" s="8">
        <f ca="1" t="shared" si="27"/>
        <v>53.3054794520548</v>
      </c>
      <c r="L158" s="8">
        <f ca="1" t="shared" si="27"/>
        <v>55.107448630137</v>
      </c>
      <c r="M158" s="8">
        <f ca="1" t="shared" si="27"/>
        <v>56.7248287671233</v>
      </c>
      <c r="N158" s="8">
        <f ca="1" t="shared" si="27"/>
        <v>57.548801369863</v>
      </c>
      <c r="O158" s="9">
        <v>3</v>
      </c>
      <c r="Q158" s="10">
        <f ca="1" t="shared" si="24"/>
        <v>475.991</v>
      </c>
      <c r="R158" t="s">
        <v>37</v>
      </c>
      <c r="S158">
        <v>2092</v>
      </c>
      <c r="T158" s="8">
        <v>163.252</v>
      </c>
      <c r="U158" s="8">
        <v>271.461</v>
      </c>
      <c r="V158" s="8">
        <v>475.991</v>
      </c>
    </row>
    <row r="159" spans="1:22">
      <c r="A159" s="6" t="s">
        <v>175</v>
      </c>
      <c r="B159" s="6" t="s">
        <v>511</v>
      </c>
      <c r="C159" s="7">
        <v>1</v>
      </c>
      <c r="E159" t="str">
        <f t="shared" si="23"/>
        <v>NatGrdExt_TWN_1</v>
      </c>
      <c r="F159" s="8">
        <f ca="1" t="shared" si="26"/>
        <v>22.0919520547945</v>
      </c>
      <c r="G159" s="8">
        <f ca="1" t="shared" si="27"/>
        <v>22.0919520547945</v>
      </c>
      <c r="H159" s="8">
        <f ca="1" t="shared" si="27"/>
        <v>22.0919520547945</v>
      </c>
      <c r="I159" s="8">
        <f ca="1" t="shared" si="27"/>
        <v>22.0919520547945</v>
      </c>
      <c r="J159" s="8">
        <f ca="1" t="shared" si="27"/>
        <v>22.0919520547945</v>
      </c>
      <c r="K159" s="8">
        <f ca="1" t="shared" si="27"/>
        <v>22.0919520547945</v>
      </c>
      <c r="L159" s="8">
        <f ca="1" t="shared" si="27"/>
        <v>22.0919520547945</v>
      </c>
      <c r="M159" s="8">
        <f ca="1" t="shared" si="27"/>
        <v>22.0919520547945</v>
      </c>
      <c r="N159" s="8">
        <f ca="1" t="shared" si="27"/>
        <v>22.0919520547945</v>
      </c>
      <c r="O159" s="9">
        <v>3</v>
      </c>
      <c r="Q159" s="10">
        <f ca="1" t="shared" si="24"/>
        <v>486.661</v>
      </c>
      <c r="R159" t="s">
        <v>37</v>
      </c>
      <c r="S159">
        <v>2093</v>
      </c>
      <c r="T159" s="8">
        <v>164.098</v>
      </c>
      <c r="U159" s="8">
        <v>274.905</v>
      </c>
      <c r="V159" s="8">
        <v>486.661</v>
      </c>
    </row>
    <row r="160" spans="1:22">
      <c r="A160" s="6" t="s">
        <v>176</v>
      </c>
      <c r="B160" s="6" t="s">
        <v>512</v>
      </c>
      <c r="C160" s="7">
        <v>1</v>
      </c>
      <c r="E160" t="str">
        <f t="shared" si="23"/>
        <v>NatGrdExt_TZA_1</v>
      </c>
      <c r="F160" s="8">
        <f ca="1" t="shared" si="26"/>
        <v>0.979965753424658</v>
      </c>
      <c r="G160" s="8">
        <f ca="1" t="shared" si="27"/>
        <v>1.39743150684931</v>
      </c>
      <c r="H160" s="8">
        <f ca="1" t="shared" si="27"/>
        <v>2.75282534246575</v>
      </c>
      <c r="I160" s="8">
        <f ca="1" t="shared" si="27"/>
        <v>5.13595890410959</v>
      </c>
      <c r="J160" s="8">
        <f ca="1" t="shared" si="27"/>
        <v>9.0548801369863</v>
      </c>
      <c r="K160" s="8">
        <f ca="1" t="shared" si="27"/>
        <v>15.0309931506849</v>
      </c>
      <c r="L160" s="8">
        <f ca="1" t="shared" si="27"/>
        <v>23.441352739726</v>
      </c>
      <c r="M160" s="8">
        <f ca="1" t="shared" si="27"/>
        <v>34.2385273972603</v>
      </c>
      <c r="N160" s="8">
        <f ca="1" t="shared" si="27"/>
        <v>40.3439212328767</v>
      </c>
      <c r="O160" s="9">
        <v>3</v>
      </c>
      <c r="Q160" s="10">
        <f ca="1" t="shared" si="24"/>
        <v>497.292</v>
      </c>
      <c r="R160" t="s">
        <v>37</v>
      </c>
      <c r="S160">
        <v>2094</v>
      </c>
      <c r="T160" s="8">
        <v>164.85</v>
      </c>
      <c r="U160" s="8">
        <v>278.231</v>
      </c>
      <c r="V160" s="8">
        <v>497.292</v>
      </c>
    </row>
    <row r="161" spans="1:22">
      <c r="A161" s="6" t="s">
        <v>192</v>
      </c>
      <c r="B161" s="6" t="s">
        <v>513</v>
      </c>
      <c r="C161" s="7">
        <v>1</v>
      </c>
      <c r="E161" t="str">
        <f t="shared" si="23"/>
        <v>NatGrdExt_UGA_1</v>
      </c>
      <c r="F161" s="8">
        <f ca="1" t="shared" si="26"/>
        <v>0.707106164383562</v>
      </c>
      <c r="G161" s="8">
        <f ca="1" t="shared" ref="G161:N170" si="28">MAX(F161,SUMIFS($Q$5:$Q$19999,$R$5:$R$19999,RIGHT($A161,3),$S$5:$S$19999,G$4)*VLOOKUP($C161,$Y$5:$Z$15,2,FALSE)/8.76)+SUMIF($Y$5:$Y$15,$C161,$AA$5:$AA$15)</f>
        <v>1.0339897260274</v>
      </c>
      <c r="H161" s="8">
        <f ca="1" t="shared" si="28"/>
        <v>2.18356164383562</v>
      </c>
      <c r="I161" s="8">
        <f ca="1" t="shared" si="28"/>
        <v>4.38664383561644</v>
      </c>
      <c r="J161" s="8">
        <f ca="1" t="shared" si="28"/>
        <v>8.30710616438356</v>
      </c>
      <c r="K161" s="8">
        <f ca="1" t="shared" si="28"/>
        <v>14.6803938356164</v>
      </c>
      <c r="L161" s="8">
        <f ca="1" t="shared" si="28"/>
        <v>24.176198630137</v>
      </c>
      <c r="M161" s="8">
        <f ca="1" t="shared" si="28"/>
        <v>36.9919520547945</v>
      </c>
      <c r="N161" s="8">
        <f ca="1" t="shared" si="28"/>
        <v>44.4624143835617</v>
      </c>
      <c r="O161" s="9">
        <v>3</v>
      </c>
      <c r="Q161" s="10">
        <f ca="1" t="shared" si="24"/>
        <v>507.878</v>
      </c>
      <c r="R161" t="s">
        <v>37</v>
      </c>
      <c r="S161">
        <v>2095</v>
      </c>
      <c r="T161" s="8">
        <v>165.51</v>
      </c>
      <c r="U161" s="8">
        <v>281.436</v>
      </c>
      <c r="V161" s="8">
        <v>507.878</v>
      </c>
    </row>
    <row r="162" spans="1:22">
      <c r="A162" s="6" t="s">
        <v>177</v>
      </c>
      <c r="B162" s="6" t="s">
        <v>240</v>
      </c>
      <c r="C162" s="7">
        <v>1</v>
      </c>
      <c r="E162" t="str">
        <f t="shared" si="23"/>
        <v>NatGrdExt_UKR_1</v>
      </c>
      <c r="F162" s="8">
        <f ca="1" t="shared" si="26"/>
        <v>13.3144691780822</v>
      </c>
      <c r="G162" s="8">
        <f ca="1" t="shared" si="28"/>
        <v>13.3144691780822</v>
      </c>
      <c r="H162" s="8">
        <f ca="1" t="shared" si="28"/>
        <v>13.3144691780822</v>
      </c>
      <c r="I162" s="8">
        <f ca="1" t="shared" si="28"/>
        <v>13.3144691780822</v>
      </c>
      <c r="J162" s="8">
        <f ca="1" t="shared" si="28"/>
        <v>13.3144691780822</v>
      </c>
      <c r="K162" s="8">
        <f ca="1" t="shared" si="28"/>
        <v>13.3144691780822</v>
      </c>
      <c r="L162" s="8">
        <f ca="1" t="shared" si="28"/>
        <v>13.3144691780822</v>
      </c>
      <c r="M162" s="8">
        <f ca="1" t="shared" si="28"/>
        <v>13.3144691780822</v>
      </c>
      <c r="N162" s="8">
        <f ca="1" t="shared" si="28"/>
        <v>13.3144691780822</v>
      </c>
      <c r="O162" s="9">
        <v>3</v>
      </c>
      <c r="Q162" s="10">
        <f ca="1" t="shared" si="24"/>
        <v>518.409</v>
      </c>
      <c r="R162" t="s">
        <v>37</v>
      </c>
      <c r="S162">
        <v>2096</v>
      </c>
      <c r="T162" s="8">
        <v>166.077</v>
      </c>
      <c r="U162" s="8">
        <v>284.519</v>
      </c>
      <c r="V162" s="8">
        <v>518.409</v>
      </c>
    </row>
    <row r="163" spans="1:22">
      <c r="A163" s="6" t="s">
        <v>178</v>
      </c>
      <c r="B163" s="6" t="s">
        <v>514</v>
      </c>
      <c r="C163" s="7">
        <v>1</v>
      </c>
      <c r="E163" t="str">
        <f t="shared" si="23"/>
        <v>NatGrdExt_URY_1</v>
      </c>
      <c r="F163" s="8">
        <f ca="1" t="shared" si="26"/>
        <v>1.35239726027397</v>
      </c>
      <c r="G163" s="8">
        <f ca="1" t="shared" si="28"/>
        <v>1.60547945205479</v>
      </c>
      <c r="H163" s="8">
        <f ca="1" t="shared" si="28"/>
        <v>2.18347602739726</v>
      </c>
      <c r="I163" s="8">
        <f ca="1" t="shared" si="28"/>
        <v>2.81301369863014</v>
      </c>
      <c r="J163" s="8">
        <f ca="1" t="shared" si="28"/>
        <v>3.45128424657534</v>
      </c>
      <c r="K163" s="8">
        <f ca="1" t="shared" si="28"/>
        <v>4.05034246575342</v>
      </c>
      <c r="L163" s="8">
        <f ca="1" t="shared" si="28"/>
        <v>4.58630136986301</v>
      </c>
      <c r="M163" s="8">
        <f ca="1" t="shared" si="28"/>
        <v>5.06044520547945</v>
      </c>
      <c r="N163" s="8">
        <f ca="1" t="shared" si="28"/>
        <v>5.28013698630137</v>
      </c>
      <c r="O163" s="9">
        <v>3</v>
      </c>
      <c r="Q163" s="10">
        <f ca="1" t="shared" si="24"/>
        <v>528.872</v>
      </c>
      <c r="R163" t="s">
        <v>37</v>
      </c>
      <c r="S163">
        <v>2097</v>
      </c>
      <c r="T163" s="8">
        <v>166.554</v>
      </c>
      <c r="U163" s="8">
        <v>287.476</v>
      </c>
      <c r="V163" s="8">
        <v>528.872</v>
      </c>
    </row>
    <row r="164" spans="1:22">
      <c r="A164" s="6" t="s">
        <v>20</v>
      </c>
      <c r="B164" s="6" t="s">
        <v>515</v>
      </c>
      <c r="C164" s="7">
        <v>1</v>
      </c>
      <c r="E164" t="str">
        <f t="shared" si="23"/>
        <v>NatGrdExt_USA_1</v>
      </c>
      <c r="F164" s="8">
        <f ca="1" t="shared" si="26"/>
        <v>390.754280821918</v>
      </c>
      <c r="G164" s="8">
        <f ca="1" t="shared" si="28"/>
        <v>402.903253424658</v>
      </c>
      <c r="H164" s="8">
        <f ca="1" t="shared" si="28"/>
        <v>422.561643835617</v>
      </c>
      <c r="I164" s="8">
        <f ca="1" t="shared" si="28"/>
        <v>438.931506849315</v>
      </c>
      <c r="J164" s="8">
        <f ca="1" t="shared" si="28"/>
        <v>459.176369863014</v>
      </c>
      <c r="K164" s="8">
        <f ca="1" t="shared" si="28"/>
        <v>483.633561643836</v>
      </c>
      <c r="L164" s="8">
        <f ca="1" t="shared" si="28"/>
        <v>510.323630136986</v>
      </c>
      <c r="M164" s="8">
        <f ca="1" t="shared" si="28"/>
        <v>541.091609589041</v>
      </c>
      <c r="N164" s="8">
        <f ca="1" t="shared" si="28"/>
        <v>558.556506849315</v>
      </c>
      <c r="O164" s="9">
        <v>3</v>
      </c>
      <c r="Q164" s="10">
        <f ca="1" t="shared" si="24"/>
        <v>539.262</v>
      </c>
      <c r="R164" t="s">
        <v>37</v>
      </c>
      <c r="S164">
        <v>2098</v>
      </c>
      <c r="T164" s="8">
        <v>166.941</v>
      </c>
      <c r="U164" s="8">
        <v>290.302</v>
      </c>
      <c r="V164" s="8">
        <v>539.262</v>
      </c>
    </row>
    <row r="165" spans="1:22">
      <c r="A165" s="6" t="s">
        <v>193</v>
      </c>
      <c r="B165" s="6" t="s">
        <v>516</v>
      </c>
      <c r="C165" s="7">
        <v>1</v>
      </c>
      <c r="E165" t="str">
        <f t="shared" si="23"/>
        <v>NatGrdExt_UZB_1</v>
      </c>
      <c r="F165" s="8">
        <f ca="1" t="shared" si="26"/>
        <v>5.67380136986301</v>
      </c>
      <c r="G165" s="8">
        <f ca="1" t="shared" si="28"/>
        <v>6.39606164383562</v>
      </c>
      <c r="H165" s="8">
        <f ca="1" t="shared" si="28"/>
        <v>7.88116438356164</v>
      </c>
      <c r="I165" s="8">
        <f ca="1" t="shared" si="28"/>
        <v>9.37696917808219</v>
      </c>
      <c r="J165" s="8">
        <f ca="1" t="shared" si="28"/>
        <v>10.7127568493151</v>
      </c>
      <c r="K165" s="8">
        <f ca="1" t="shared" si="28"/>
        <v>11.8416952054795</v>
      </c>
      <c r="L165" s="8">
        <f ca="1" t="shared" si="28"/>
        <v>12.8137842465753</v>
      </c>
      <c r="M165" s="8">
        <f ca="1" t="shared" si="28"/>
        <v>13.6316780821918</v>
      </c>
      <c r="N165" s="8">
        <f ca="1" t="shared" si="28"/>
        <v>13.9741438356164</v>
      </c>
      <c r="O165" s="9">
        <v>3</v>
      </c>
      <c r="Q165" s="10">
        <f ca="1" t="shared" si="24"/>
        <v>549.571</v>
      </c>
      <c r="R165" t="s">
        <v>37</v>
      </c>
      <c r="S165">
        <v>2099</v>
      </c>
      <c r="T165" s="8">
        <v>167.239</v>
      </c>
      <c r="U165" s="8">
        <v>292.993</v>
      </c>
      <c r="V165" s="8">
        <v>549.571</v>
      </c>
    </row>
    <row r="166" spans="1:22">
      <c r="A166" s="6" t="s">
        <v>179</v>
      </c>
      <c r="B166" s="6" t="s">
        <v>517</v>
      </c>
      <c r="C166" s="7">
        <v>1</v>
      </c>
      <c r="E166" t="str">
        <f t="shared" si="23"/>
        <v>NatGrdExt_VEN_1</v>
      </c>
      <c r="F166" s="8">
        <f ca="1" t="shared" si="26"/>
        <v>9.60530821917808</v>
      </c>
      <c r="G166" s="8">
        <f ca="1" t="shared" si="28"/>
        <v>10.4795376712329</v>
      </c>
      <c r="H166" s="8">
        <f ca="1" t="shared" si="28"/>
        <v>11.9305650684932</v>
      </c>
      <c r="I166" s="8">
        <f ca="1" t="shared" si="28"/>
        <v>13.1107876712329</v>
      </c>
      <c r="J166" s="8">
        <f ca="1" t="shared" si="28"/>
        <v>14.0619863013699</v>
      </c>
      <c r="K166" s="8">
        <f ca="1" t="shared" si="28"/>
        <v>14.7974315068493</v>
      </c>
      <c r="L166" s="8">
        <f ca="1" t="shared" si="28"/>
        <v>15.366352739726</v>
      </c>
      <c r="M166" s="8">
        <f ca="1" t="shared" si="28"/>
        <v>15.8529965753425</v>
      </c>
      <c r="N166" s="8">
        <f ca="1" t="shared" si="28"/>
        <v>16.086301369863</v>
      </c>
      <c r="O166" s="9">
        <v>3</v>
      </c>
      <c r="Q166" s="10">
        <f ca="1" t="shared" si="24"/>
        <v>559.788</v>
      </c>
      <c r="R166" t="s">
        <v>37</v>
      </c>
      <c r="S166">
        <v>2100</v>
      </c>
      <c r="T166" s="8">
        <v>167.45</v>
      </c>
      <c r="U166" s="8">
        <v>295.546</v>
      </c>
      <c r="V166" s="8">
        <v>559.788</v>
      </c>
    </row>
    <row r="167" spans="1:22">
      <c r="A167" s="6" t="s">
        <v>180</v>
      </c>
      <c r="B167" s="6" t="s">
        <v>518</v>
      </c>
      <c r="C167" s="7">
        <v>1</v>
      </c>
      <c r="E167" t="str">
        <f t="shared" si="23"/>
        <v>NatGrdExt_VNM_1</v>
      </c>
      <c r="F167" s="8">
        <f ca="1" t="shared" si="26"/>
        <v>24.7204623287671</v>
      </c>
      <c r="G167" s="8">
        <f ca="1" t="shared" si="28"/>
        <v>29.6331335616438</v>
      </c>
      <c r="H167" s="8">
        <f ca="1" t="shared" si="28"/>
        <v>35.3048801369863</v>
      </c>
      <c r="I167" s="8">
        <f ca="1" t="shared" si="28"/>
        <v>37.7248287671233</v>
      </c>
      <c r="J167" s="8">
        <f ca="1" t="shared" si="28"/>
        <v>38.6702910958904</v>
      </c>
      <c r="K167" s="8">
        <f ca="1" t="shared" si="28"/>
        <v>38.8713184931507</v>
      </c>
      <c r="L167" s="8">
        <f ca="1" t="shared" si="28"/>
        <v>38.9458047945205</v>
      </c>
      <c r="M167" s="8">
        <f ca="1" t="shared" si="28"/>
        <v>39.1679794520548</v>
      </c>
      <c r="N167" s="8">
        <f ca="1" t="shared" si="28"/>
        <v>39.3565068493151</v>
      </c>
      <c r="O167" s="9">
        <v>3</v>
      </c>
      <c r="Q167" s="10">
        <f ca="1" t="shared" si="24"/>
        <v>15.054</v>
      </c>
      <c r="R167" t="s">
        <v>38</v>
      </c>
      <c r="S167">
        <v>2020</v>
      </c>
      <c r="T167" s="8">
        <v>15.054</v>
      </c>
      <c r="U167" s="8">
        <v>15.054</v>
      </c>
      <c r="V167" s="8">
        <v>15.054</v>
      </c>
    </row>
    <row r="168" spans="1:22">
      <c r="A168" s="6" t="s">
        <v>519</v>
      </c>
      <c r="B168" s="6" t="s">
        <v>520</v>
      </c>
      <c r="C168" s="7">
        <v>1</v>
      </c>
      <c r="E168" t="str">
        <f t="shared" si="23"/>
        <v>NatGrdExt_VUT_1</v>
      </c>
      <c r="F168" s="8">
        <f ca="1" t="shared" si="26"/>
        <v>0.0173801369863014</v>
      </c>
      <c r="G168" s="8">
        <f ca="1" t="shared" si="28"/>
        <v>0.0222602739726027</v>
      </c>
      <c r="H168" s="8">
        <f ca="1" t="shared" si="28"/>
        <v>0.0349315068493151</v>
      </c>
      <c r="I168" s="8">
        <f ca="1" t="shared" si="28"/>
        <v>0.0518835616438356</v>
      </c>
      <c r="J168" s="8">
        <f ca="1" t="shared" si="28"/>
        <v>0.0732020547945205</v>
      </c>
      <c r="K168" s="8">
        <f ca="1" t="shared" si="28"/>
        <v>0.0981164383561644</v>
      </c>
      <c r="L168" s="8">
        <f ca="1" t="shared" si="28"/>
        <v>0.124914383561644</v>
      </c>
      <c r="M168" s="8">
        <f ca="1" t="shared" si="28"/>
        <v>0.151883561643836</v>
      </c>
      <c r="N168" s="8">
        <f ca="1" t="shared" si="28"/>
        <v>0.165068493150685</v>
      </c>
      <c r="O168" s="9">
        <v>3</v>
      </c>
      <c r="Q168" s="10">
        <f ca="1" t="shared" si="24"/>
        <v>16.844</v>
      </c>
      <c r="R168" t="s">
        <v>38</v>
      </c>
      <c r="S168">
        <v>2021</v>
      </c>
      <c r="T168" s="8">
        <v>16.844</v>
      </c>
      <c r="U168" s="8">
        <v>16.844</v>
      </c>
      <c r="V168" s="8">
        <v>16.844</v>
      </c>
    </row>
    <row r="169" spans="1:22">
      <c r="A169" s="6" t="s">
        <v>181</v>
      </c>
      <c r="B169" s="6" t="s">
        <v>521</v>
      </c>
      <c r="C169" s="7">
        <v>1</v>
      </c>
      <c r="E169" t="str">
        <f t="shared" si="23"/>
        <v>NatGrdExt_YEM_1</v>
      </c>
      <c r="F169" s="8">
        <f ca="1" t="shared" si="26"/>
        <v>1.04828767123288</v>
      </c>
      <c r="G169" s="8">
        <f ca="1" t="shared" si="28"/>
        <v>1.39931506849315</v>
      </c>
      <c r="H169" s="8">
        <f ca="1" t="shared" si="28"/>
        <v>2.42380136986301</v>
      </c>
      <c r="I169" s="8">
        <f ca="1" t="shared" si="28"/>
        <v>3.99914383561644</v>
      </c>
      <c r="J169" s="8">
        <f ca="1" t="shared" si="28"/>
        <v>6.23484589041096</v>
      </c>
      <c r="K169" s="8">
        <f ca="1" t="shared" si="28"/>
        <v>9.1361301369863</v>
      </c>
      <c r="L169" s="8">
        <f ca="1" t="shared" si="28"/>
        <v>12.6155821917808</v>
      </c>
      <c r="M169" s="8">
        <f ca="1" t="shared" si="28"/>
        <v>16.4619006849315</v>
      </c>
      <c r="N169" s="8">
        <f ca="1" t="shared" si="28"/>
        <v>18.4290239726027</v>
      </c>
      <c r="O169" s="9">
        <v>3</v>
      </c>
      <c r="Q169" s="10">
        <f ca="1" t="shared" si="24"/>
        <v>18.84</v>
      </c>
      <c r="R169" t="s">
        <v>38</v>
      </c>
      <c r="S169">
        <v>2022</v>
      </c>
      <c r="T169" s="8">
        <v>18.84</v>
      </c>
      <c r="U169" s="8">
        <v>18.84</v>
      </c>
      <c r="V169" s="8">
        <v>18.84</v>
      </c>
    </row>
    <row r="170" spans="1:22">
      <c r="A170" s="6" t="s">
        <v>182</v>
      </c>
      <c r="B170" s="6" t="s">
        <v>522</v>
      </c>
      <c r="C170" s="7">
        <v>1</v>
      </c>
      <c r="E170" t="str">
        <f t="shared" si="23"/>
        <v>NatGrdExt_ZAF_1</v>
      </c>
      <c r="F170" s="8">
        <f ca="1" t="shared" si="26"/>
        <v>24.7577910958904</v>
      </c>
      <c r="G170" s="8">
        <f ca="1" t="shared" si="28"/>
        <v>26.2510273972603</v>
      </c>
      <c r="H170" s="8">
        <f ca="1" t="shared" si="28"/>
        <v>28.823801369863</v>
      </c>
      <c r="I170" s="8">
        <f ca="1" t="shared" si="28"/>
        <v>30.9553082191781</v>
      </c>
      <c r="J170" s="8">
        <f ca="1" t="shared" si="28"/>
        <v>32.6600171232877</v>
      </c>
      <c r="K170" s="8">
        <f ca="1" t="shared" si="28"/>
        <v>33.8958047945206</v>
      </c>
      <c r="L170" s="8">
        <f ca="1" t="shared" si="28"/>
        <v>34.8667808219178</v>
      </c>
      <c r="M170" s="8">
        <f ca="1" t="shared" si="28"/>
        <v>35.6868150684931</v>
      </c>
      <c r="N170" s="8">
        <f ca="1" t="shared" si="28"/>
        <v>36.0372431506849</v>
      </c>
      <c r="O170" s="9">
        <v>3</v>
      </c>
      <c r="Q170" s="10">
        <f ca="1" t="shared" si="24"/>
        <v>21.062</v>
      </c>
      <c r="R170" t="s">
        <v>38</v>
      </c>
      <c r="S170">
        <v>2023</v>
      </c>
      <c r="T170" s="8">
        <v>21.062</v>
      </c>
      <c r="U170" s="8">
        <v>21.062</v>
      </c>
      <c r="V170" s="8">
        <v>21.062</v>
      </c>
    </row>
    <row r="171" spans="1:22">
      <c r="A171" s="6" t="s">
        <v>194</v>
      </c>
      <c r="B171" s="6" t="s">
        <v>523</v>
      </c>
      <c r="C171" s="7">
        <v>1</v>
      </c>
      <c r="E171" t="str">
        <f t="shared" si="23"/>
        <v>NatGrdExt_ZMB_1</v>
      </c>
      <c r="F171" s="8">
        <f ca="1" t="shared" si="26"/>
        <v>1.70710616438356</v>
      </c>
      <c r="G171" s="8">
        <f ca="1" t="shared" ref="G171:N180" si="29">MAX(F171,SUMIFS($Q$5:$Q$19999,$R$5:$R$19999,RIGHT($A171,3),$S$5:$S$19999,G$4)*VLOOKUP($C171,$Y$5:$Z$15,2,FALSE)/8.76)+SUMIF($Y$5:$Y$15,$C171,$AA$5:$AA$15)</f>
        <v>2.25779109589041</v>
      </c>
      <c r="H171" s="8">
        <f ca="1" t="shared" si="29"/>
        <v>3.82268835616438</v>
      </c>
      <c r="I171" s="8">
        <f ca="1" t="shared" si="29"/>
        <v>6.0701198630137</v>
      </c>
      <c r="J171" s="8">
        <f ca="1" t="shared" si="29"/>
        <v>8.99375</v>
      </c>
      <c r="K171" s="8">
        <f ca="1" t="shared" si="29"/>
        <v>12.4525684931507</v>
      </c>
      <c r="L171" s="8">
        <f ca="1" t="shared" si="29"/>
        <v>16.2504280821918</v>
      </c>
      <c r="M171" s="8">
        <f ca="1" t="shared" si="29"/>
        <v>20.122602739726</v>
      </c>
      <c r="N171" s="8">
        <f ca="1" t="shared" si="29"/>
        <v>21.9834760273973</v>
      </c>
      <c r="O171" s="9">
        <v>3</v>
      </c>
      <c r="Q171" s="10">
        <f ca="1" t="shared" si="24"/>
        <v>23.535</v>
      </c>
      <c r="R171" t="s">
        <v>38</v>
      </c>
      <c r="S171">
        <v>2024</v>
      </c>
      <c r="T171" s="8">
        <v>23.535</v>
      </c>
      <c r="U171" s="8">
        <v>23.535</v>
      </c>
      <c r="V171" s="8">
        <v>23.535</v>
      </c>
    </row>
    <row r="172" spans="1:22">
      <c r="A172" s="6" t="s">
        <v>195</v>
      </c>
      <c r="B172" s="6" t="s">
        <v>524</v>
      </c>
      <c r="C172" s="7">
        <v>1</v>
      </c>
      <c r="E172" t="str">
        <f t="shared" si="23"/>
        <v>NatGrdExt_ZWE_1</v>
      </c>
      <c r="F172" s="8">
        <f ca="1" t="shared" si="26"/>
        <v>1.24280821917808</v>
      </c>
      <c r="G172" s="8">
        <f ca="1" t="shared" si="29"/>
        <v>1.56720890410959</v>
      </c>
      <c r="H172" s="8">
        <f ca="1" t="shared" si="29"/>
        <v>2.38938356164384</v>
      </c>
      <c r="I172" s="8">
        <f ca="1" t="shared" si="29"/>
        <v>3.4111301369863</v>
      </c>
      <c r="J172" s="8">
        <f ca="1" t="shared" si="29"/>
        <v>4.60308219178082</v>
      </c>
      <c r="K172" s="8">
        <f ca="1" t="shared" si="29"/>
        <v>5.90282534246575</v>
      </c>
      <c r="L172" s="8">
        <f ca="1" t="shared" si="29"/>
        <v>7.21506849315069</v>
      </c>
      <c r="M172" s="8">
        <f ca="1" t="shared" si="29"/>
        <v>8.42970890410959</v>
      </c>
      <c r="N172" s="8">
        <f ca="1" t="shared" si="29"/>
        <v>8.97234589041096</v>
      </c>
      <c r="O172" s="9">
        <v>3</v>
      </c>
      <c r="Q172" s="10">
        <f ca="1" t="shared" si="24"/>
        <v>26.286</v>
      </c>
      <c r="R172" t="s">
        <v>38</v>
      </c>
      <c r="S172">
        <v>2025</v>
      </c>
      <c r="T172" s="8">
        <v>26.286</v>
      </c>
      <c r="U172" s="8">
        <v>26.286</v>
      </c>
      <c r="V172" s="8">
        <v>26.286</v>
      </c>
    </row>
    <row r="173" spans="1:22">
      <c r="A173" t="str">
        <f>A5</f>
        <v>AFG</v>
      </c>
      <c r="B173" t="str">
        <f>B5</f>
        <v>Afghanistan</v>
      </c>
      <c r="C173" s="7">
        <f>C5+1</f>
        <v>2</v>
      </c>
      <c r="E173" t="str">
        <f t="shared" si="23"/>
        <v>NatGrdExt_AFG_2</v>
      </c>
      <c r="F173" s="8">
        <f ca="1" t="shared" si="26"/>
        <v>0.585662100456621</v>
      </c>
      <c r="G173" s="8">
        <f ca="1" t="shared" si="29"/>
        <v>0.794452054794521</v>
      </c>
      <c r="H173" s="8">
        <f ca="1" t="shared" si="29"/>
        <v>1.43883561643836</v>
      </c>
      <c r="I173" s="8">
        <f ca="1" t="shared" si="29"/>
        <v>2.43981735159817</v>
      </c>
      <c r="J173" s="8">
        <f ca="1" t="shared" si="29"/>
        <v>3.88479452054794</v>
      </c>
      <c r="K173" s="8">
        <f ca="1" t="shared" si="29"/>
        <v>5.75285388127854</v>
      </c>
      <c r="L173" s="8">
        <f ca="1" t="shared" si="29"/>
        <v>7.96219178082192</v>
      </c>
      <c r="M173" s="8">
        <f ca="1" t="shared" si="29"/>
        <v>10.3785159817352</v>
      </c>
      <c r="N173" s="8">
        <f ca="1" t="shared" si="29"/>
        <v>11.5953881278539</v>
      </c>
      <c r="O173" s="9">
        <v>3</v>
      </c>
      <c r="Q173" s="10">
        <f ca="1" t="shared" si="24"/>
        <v>29.346</v>
      </c>
      <c r="R173" t="s">
        <v>38</v>
      </c>
      <c r="S173">
        <v>2026</v>
      </c>
      <c r="T173" s="8">
        <v>29.346</v>
      </c>
      <c r="U173" s="8">
        <v>29.346</v>
      </c>
      <c r="V173" s="8">
        <v>29.346</v>
      </c>
    </row>
    <row r="174" spans="1:22">
      <c r="A174" t="str">
        <f t="shared" ref="A174:B174" si="30">A6</f>
        <v>AGO</v>
      </c>
      <c r="B174" t="str">
        <f t="shared" si="30"/>
        <v>Angola</v>
      </c>
      <c r="C174" s="7">
        <f t="shared" ref="C174:C237" si="31">C6+1</f>
        <v>2</v>
      </c>
      <c r="E174" t="str">
        <f t="shared" si="23"/>
        <v>NatGrdExt_AGO_2</v>
      </c>
      <c r="F174" s="8">
        <f ca="1" t="shared" si="26"/>
        <v>0.60013698630137</v>
      </c>
      <c r="G174" s="8">
        <f ca="1" t="shared" si="29"/>
        <v>1.02232876712329</v>
      </c>
      <c r="H174" s="8">
        <f ca="1" t="shared" si="29"/>
        <v>2.74881278538813</v>
      </c>
      <c r="I174" s="8">
        <f ca="1" t="shared" si="29"/>
        <v>6.5053196347032</v>
      </c>
      <c r="J174" s="8">
        <f ca="1" t="shared" si="29"/>
        <v>12.9635844748858</v>
      </c>
      <c r="K174" s="8">
        <f ca="1" t="shared" si="29"/>
        <v>21.180502283105</v>
      </c>
      <c r="L174" s="8">
        <f ca="1" t="shared" si="29"/>
        <v>28.9084474885845</v>
      </c>
      <c r="M174" s="8">
        <f ca="1" t="shared" si="29"/>
        <v>34.7180365296804</v>
      </c>
      <c r="N174" s="8">
        <f ca="1" t="shared" si="29"/>
        <v>36.8509132420091</v>
      </c>
      <c r="O174" s="9">
        <v>3</v>
      </c>
      <c r="Q174" s="10">
        <f ca="1" t="shared" si="24"/>
        <v>32.655</v>
      </c>
      <c r="R174" t="s">
        <v>38</v>
      </c>
      <c r="S174">
        <v>2027</v>
      </c>
      <c r="T174" s="8">
        <v>32.005</v>
      </c>
      <c r="U174" s="8">
        <v>32.503</v>
      </c>
      <c r="V174" s="8">
        <v>32.655</v>
      </c>
    </row>
    <row r="175" spans="1:22">
      <c r="A175" t="str">
        <f t="shared" ref="A175:B175" si="32">A7</f>
        <v>ALB</v>
      </c>
      <c r="B175" t="str">
        <f t="shared" si="32"/>
        <v>Albania</v>
      </c>
      <c r="C175" s="7">
        <f t="shared" si="31"/>
        <v>2</v>
      </c>
      <c r="E175" t="str">
        <f t="shared" si="23"/>
        <v>NatGrdExt_ALB_2</v>
      </c>
      <c r="F175" s="8">
        <f ca="1" t="shared" si="26"/>
        <v>0.238812785388128</v>
      </c>
      <c r="G175" s="8">
        <f ca="1" t="shared" si="29"/>
        <v>0.289566210045662</v>
      </c>
      <c r="H175" s="8">
        <f ca="1" t="shared" si="29"/>
        <v>0.399269406392694</v>
      </c>
      <c r="I175" s="8">
        <f ca="1" t="shared" si="29"/>
        <v>0.512762557077626</v>
      </c>
      <c r="J175" s="8">
        <f ca="1" t="shared" si="29"/>
        <v>0.622123287671233</v>
      </c>
      <c r="K175" s="8">
        <f ca="1" t="shared" si="29"/>
        <v>0.70824200913242</v>
      </c>
      <c r="L175" s="8">
        <f ca="1" t="shared" si="29"/>
        <v>0.772739726027397</v>
      </c>
      <c r="M175" s="8">
        <f ca="1" t="shared" si="29"/>
        <v>0.81783105022831</v>
      </c>
      <c r="N175" s="8">
        <f ca="1" t="shared" si="29"/>
        <v>0.836369863013699</v>
      </c>
      <c r="O175" s="9">
        <v>3</v>
      </c>
      <c r="Q175" s="10">
        <f ca="1" t="shared" si="24"/>
        <v>36.31</v>
      </c>
      <c r="R175" t="s">
        <v>38</v>
      </c>
      <c r="S175">
        <v>2028</v>
      </c>
      <c r="T175" s="8">
        <v>34.883</v>
      </c>
      <c r="U175" s="8">
        <v>35.969</v>
      </c>
      <c r="V175" s="8">
        <v>36.31</v>
      </c>
    </row>
    <row r="176" spans="1:22">
      <c r="A176" t="str">
        <f t="shared" ref="A176:B176" si="33">A8</f>
        <v>ARE</v>
      </c>
      <c r="B176" t="str">
        <f t="shared" si="33"/>
        <v>United Arab Emirates</v>
      </c>
      <c r="C176" s="7">
        <f t="shared" si="31"/>
        <v>2</v>
      </c>
      <c r="E176" t="str">
        <f t="shared" si="23"/>
        <v>NatGrdExt_ARE_2</v>
      </c>
      <c r="F176" s="8">
        <f ca="1" t="shared" si="26"/>
        <v>2.58182648401826</v>
      </c>
      <c r="G176" s="8">
        <f ca="1" t="shared" si="29"/>
        <v>2.58182648401826</v>
      </c>
      <c r="H176" s="8">
        <f ca="1" t="shared" si="29"/>
        <v>2.71703196347032</v>
      </c>
      <c r="I176" s="8">
        <f ca="1" t="shared" si="29"/>
        <v>2.71703196347032</v>
      </c>
      <c r="J176" s="8">
        <f ca="1" t="shared" si="29"/>
        <v>2.71703196347032</v>
      </c>
      <c r="K176" s="8">
        <f ca="1" t="shared" si="29"/>
        <v>2.71703196347032</v>
      </c>
      <c r="L176" s="8">
        <f ca="1" t="shared" si="29"/>
        <v>2.71703196347032</v>
      </c>
      <c r="M176" s="8">
        <f ca="1" t="shared" si="29"/>
        <v>2.71703196347032</v>
      </c>
      <c r="N176" s="8">
        <f ca="1" t="shared" si="29"/>
        <v>2.71703196347032</v>
      </c>
      <c r="O176" s="9">
        <v>3</v>
      </c>
      <c r="Q176" s="10">
        <f ca="1" t="shared" si="24"/>
        <v>40.34</v>
      </c>
      <c r="R176" t="s">
        <v>38</v>
      </c>
      <c r="S176">
        <v>2029</v>
      </c>
      <c r="T176" s="8">
        <v>37.999</v>
      </c>
      <c r="U176" s="8">
        <v>39.77</v>
      </c>
      <c r="V176" s="8">
        <v>40.34</v>
      </c>
    </row>
    <row r="177" spans="1:22">
      <c r="A177" t="str">
        <f t="shared" ref="A177:B177" si="34">A9</f>
        <v>ARG</v>
      </c>
      <c r="B177" t="str">
        <f t="shared" si="34"/>
        <v>Argentina</v>
      </c>
      <c r="C177" s="7">
        <f t="shared" si="31"/>
        <v>2</v>
      </c>
      <c r="E177" t="str">
        <f t="shared" si="23"/>
        <v>NatGrdExt_ARG_2</v>
      </c>
      <c r="F177" s="8">
        <f ca="1" t="shared" si="26"/>
        <v>4.5875799086758</v>
      </c>
      <c r="G177" s="8">
        <f ca="1" t="shared" si="29"/>
        <v>5.46340182648402</v>
      </c>
      <c r="H177" s="8">
        <f ca="1" t="shared" si="29"/>
        <v>7.55111872146119</v>
      </c>
      <c r="I177" s="8">
        <f ca="1" t="shared" si="29"/>
        <v>10.0076484018265</v>
      </c>
      <c r="J177" s="8">
        <f ca="1" t="shared" si="29"/>
        <v>12.7187214611872</v>
      </c>
      <c r="K177" s="8">
        <f ca="1" t="shared" si="29"/>
        <v>15.4960273972603</v>
      </c>
      <c r="L177" s="8">
        <f ca="1" t="shared" si="29"/>
        <v>18.1944520547945</v>
      </c>
      <c r="M177" s="8">
        <f ca="1" t="shared" si="29"/>
        <v>20.760502283105</v>
      </c>
      <c r="N177" s="8">
        <f ca="1" t="shared" si="29"/>
        <v>21.9839497716895</v>
      </c>
      <c r="O177" s="9">
        <v>3</v>
      </c>
      <c r="Q177" s="10">
        <f ca="1" t="shared" si="24"/>
        <v>44.778</v>
      </c>
      <c r="R177" t="s">
        <v>38</v>
      </c>
      <c r="S177">
        <v>2030</v>
      </c>
      <c r="T177" s="8">
        <v>41.375</v>
      </c>
      <c r="U177" s="8">
        <v>43.934</v>
      </c>
      <c r="V177" s="8">
        <v>44.778</v>
      </c>
    </row>
    <row r="178" spans="1:22">
      <c r="A178" t="str">
        <f t="shared" ref="A178:B178" si="35">A10</f>
        <v>ARM</v>
      </c>
      <c r="B178" t="str">
        <f t="shared" si="35"/>
        <v>Armenia</v>
      </c>
      <c r="C178" s="7">
        <f t="shared" si="31"/>
        <v>2</v>
      </c>
      <c r="E178" t="str">
        <f t="shared" si="23"/>
        <v>NatGrdExt_ARM_2</v>
      </c>
      <c r="F178" s="8">
        <f ca="1" t="shared" si="26"/>
        <v>0.145228310502283</v>
      </c>
      <c r="G178" s="8">
        <f ca="1" t="shared" si="29"/>
        <v>0.154178082191781</v>
      </c>
      <c r="H178" s="8">
        <f ca="1" t="shared" si="29"/>
        <v>0.170799086757991</v>
      </c>
      <c r="I178" s="8">
        <f ca="1" t="shared" si="29"/>
        <v>0.186643835616438</v>
      </c>
      <c r="J178" s="8">
        <f ca="1" t="shared" si="29"/>
        <v>0.199954337899543</v>
      </c>
      <c r="K178" s="8">
        <f ca="1" t="shared" si="29"/>
        <v>0.210456621004566</v>
      </c>
      <c r="L178" s="8">
        <f ca="1" t="shared" si="29"/>
        <v>0.220981735159817</v>
      </c>
      <c r="M178" s="8">
        <f ca="1" t="shared" si="29"/>
        <v>0.231415525114155</v>
      </c>
      <c r="N178" s="8">
        <f ca="1" t="shared" si="29"/>
        <v>0.23662100456621</v>
      </c>
      <c r="O178" s="9">
        <v>3</v>
      </c>
      <c r="Q178" s="10">
        <f ca="1" t="shared" si="24"/>
        <v>49.661</v>
      </c>
      <c r="R178" t="s">
        <v>38</v>
      </c>
      <c r="S178">
        <v>2031</v>
      </c>
      <c r="T178" s="8">
        <v>45.034</v>
      </c>
      <c r="U178" s="8">
        <v>48.489</v>
      </c>
      <c r="V178" s="8">
        <v>49.661</v>
      </c>
    </row>
    <row r="179" spans="1:22">
      <c r="A179" t="str">
        <f t="shared" ref="A179:B179" si="36">A11</f>
        <v>ATG</v>
      </c>
      <c r="B179" t="str">
        <f t="shared" si="36"/>
        <v>Antigua and Barbuda</v>
      </c>
      <c r="C179" s="7">
        <f t="shared" si="31"/>
        <v>2</v>
      </c>
      <c r="E179" t="str">
        <f t="shared" si="23"/>
        <v>NatGrdExt_ATG_2</v>
      </c>
      <c r="F179" s="8">
        <f ca="1" t="shared" si="26"/>
        <v>0.0129680365296804</v>
      </c>
      <c r="G179" s="8">
        <f ca="1" t="shared" si="29"/>
        <v>0.0138127853881279</v>
      </c>
      <c r="H179" s="8">
        <f ca="1" t="shared" si="29"/>
        <v>0.0151826484018265</v>
      </c>
      <c r="I179" s="8">
        <f ca="1" t="shared" si="29"/>
        <v>0.0160958904109589</v>
      </c>
      <c r="J179" s="8">
        <f ca="1" t="shared" si="29"/>
        <v>0.0168493150684932</v>
      </c>
      <c r="K179" s="8">
        <f ca="1" t="shared" si="29"/>
        <v>0.0177853881278539</v>
      </c>
      <c r="L179" s="8">
        <f ca="1" t="shared" si="29"/>
        <v>0.018675799086758</v>
      </c>
      <c r="M179" s="8">
        <f ca="1" t="shared" si="29"/>
        <v>0.0195890410958904</v>
      </c>
      <c r="N179" s="8">
        <f ca="1" t="shared" si="29"/>
        <v>0.0200228310502283</v>
      </c>
      <c r="O179" s="9">
        <v>3</v>
      </c>
      <c r="Q179" s="10">
        <f ca="1" t="shared" si="24"/>
        <v>55.024</v>
      </c>
      <c r="R179" t="s">
        <v>38</v>
      </c>
      <c r="S179">
        <v>2032</v>
      </c>
      <c r="T179" s="8">
        <v>48.998</v>
      </c>
      <c r="U179" s="8">
        <v>53.465</v>
      </c>
      <c r="V179" s="8">
        <v>55.024</v>
      </c>
    </row>
    <row r="180" spans="1:22">
      <c r="A180" t="str">
        <f t="shared" ref="A180:B180" si="37">A12</f>
        <v>AUS</v>
      </c>
      <c r="B180" t="str">
        <f t="shared" si="37"/>
        <v>Australia</v>
      </c>
      <c r="C180" s="7">
        <f t="shared" si="31"/>
        <v>2</v>
      </c>
      <c r="E180" t="str">
        <f t="shared" si="23"/>
        <v>NatGrdExt_AUS_2</v>
      </c>
      <c r="F180" s="8">
        <f ca="1" t="shared" si="26"/>
        <v>6.81116438356164</v>
      </c>
      <c r="G180" s="8">
        <f ca="1" t="shared" si="29"/>
        <v>7.0646803652968</v>
      </c>
      <c r="H180" s="8">
        <f ca="1" t="shared" si="29"/>
        <v>7.39764840182648</v>
      </c>
      <c r="I180" s="8">
        <f ca="1" t="shared" si="29"/>
        <v>7.64858447488584</v>
      </c>
      <c r="J180" s="8">
        <f ca="1" t="shared" si="29"/>
        <v>7.89710045662101</v>
      </c>
      <c r="K180" s="8">
        <f ca="1" t="shared" si="29"/>
        <v>8.12796803652968</v>
      </c>
      <c r="L180" s="8">
        <f ca="1" t="shared" si="29"/>
        <v>8.34479452054795</v>
      </c>
      <c r="M180" s="8">
        <f ca="1" t="shared" si="29"/>
        <v>8.62837899543379</v>
      </c>
      <c r="N180" s="8">
        <f ca="1" t="shared" si="29"/>
        <v>8.80915525114155</v>
      </c>
      <c r="O180" s="9">
        <v>3</v>
      </c>
      <c r="Q180" s="10">
        <f ca="1" t="shared" si="24"/>
        <v>60.909</v>
      </c>
      <c r="R180" t="s">
        <v>38</v>
      </c>
      <c r="S180">
        <v>2033</v>
      </c>
      <c r="T180" s="8">
        <v>53.286</v>
      </c>
      <c r="U180" s="8">
        <v>58.894</v>
      </c>
      <c r="V180" s="8">
        <v>60.909</v>
      </c>
    </row>
    <row r="181" spans="1:22">
      <c r="A181" t="str">
        <f t="shared" ref="A181:B181" si="38">A13</f>
        <v>AUT</v>
      </c>
      <c r="B181" t="str">
        <f t="shared" si="38"/>
        <v>Austria</v>
      </c>
      <c r="C181" s="7">
        <f t="shared" si="31"/>
        <v>2</v>
      </c>
      <c r="E181" t="str">
        <f t="shared" si="23"/>
        <v>NatGrdExt_AUT_2</v>
      </c>
      <c r="F181" s="8">
        <f ca="1" t="shared" si="26"/>
        <v>1.91632420091324</v>
      </c>
      <c r="G181" s="8">
        <f ca="1" t="shared" ref="G181:N190" si="39">MAX(F181,SUMIFS($Q$5:$Q$19999,$R$5:$R$19999,RIGHT($A181,3),$S$5:$S$19999,G$4)*VLOOKUP($C181,$Y$5:$Z$15,2,FALSE)/8.76)+SUMIF($Y$5:$Y$15,$C181,$AA$5:$AA$15)</f>
        <v>1.96011415525114</v>
      </c>
      <c r="H181" s="8">
        <f ca="1" t="shared" si="39"/>
        <v>1.98872146118721</v>
      </c>
      <c r="I181" s="8">
        <f ca="1" t="shared" si="39"/>
        <v>1.98872146118721</v>
      </c>
      <c r="J181" s="8">
        <f ca="1" t="shared" si="39"/>
        <v>1.98872146118721</v>
      </c>
      <c r="K181" s="8">
        <f ca="1" t="shared" si="39"/>
        <v>1.98872146118721</v>
      </c>
      <c r="L181" s="8">
        <f ca="1" t="shared" si="39"/>
        <v>1.98872146118721</v>
      </c>
      <c r="M181" s="8">
        <f ca="1" t="shared" si="39"/>
        <v>1.98872146118721</v>
      </c>
      <c r="N181" s="8">
        <f ca="1" t="shared" si="39"/>
        <v>1.98872146118721</v>
      </c>
      <c r="O181" s="9">
        <v>3</v>
      </c>
      <c r="Q181" s="10">
        <f ca="1" t="shared" si="24"/>
        <v>67.356</v>
      </c>
      <c r="R181" t="s">
        <v>38</v>
      </c>
      <c r="S181">
        <v>2034</v>
      </c>
      <c r="T181" s="8">
        <v>57.92</v>
      </c>
      <c r="U181" s="8">
        <v>64.807</v>
      </c>
      <c r="V181" s="8">
        <v>67.356</v>
      </c>
    </row>
    <row r="182" spans="1:22">
      <c r="A182" t="str">
        <f t="shared" ref="A182:B182" si="40">A14</f>
        <v>AZE</v>
      </c>
      <c r="B182" t="str">
        <f t="shared" si="40"/>
        <v>Azerbaijan</v>
      </c>
      <c r="C182" s="7">
        <f t="shared" si="31"/>
        <v>2</v>
      </c>
      <c r="E182" t="str">
        <f t="shared" si="23"/>
        <v>NatGrdExt_AZE_2</v>
      </c>
      <c r="F182" s="8">
        <f ca="1" t="shared" si="26"/>
        <v>0.510776255707763</v>
      </c>
      <c r="G182" s="8">
        <f ca="1" t="shared" si="39"/>
        <v>0.550821917808219</v>
      </c>
      <c r="H182" s="8">
        <f ca="1" t="shared" si="39"/>
        <v>0.625502283105023</v>
      </c>
      <c r="I182" s="8">
        <f ca="1" t="shared" si="39"/>
        <v>0.686141552511416</v>
      </c>
      <c r="J182" s="8">
        <f ca="1" t="shared" si="39"/>
        <v>0.731803652968037</v>
      </c>
      <c r="K182" s="8">
        <f ca="1" t="shared" si="39"/>
        <v>0.768196347031963</v>
      </c>
      <c r="L182" s="8">
        <f ca="1" t="shared" si="39"/>
        <v>0.799429223744292</v>
      </c>
      <c r="M182" s="8">
        <f ca="1" t="shared" si="39"/>
        <v>0.832191780821918</v>
      </c>
      <c r="N182" s="8">
        <f ca="1" t="shared" si="39"/>
        <v>0.848904109589041</v>
      </c>
      <c r="O182" s="9">
        <v>3</v>
      </c>
      <c r="Q182" s="10">
        <f ca="1" t="shared" si="24"/>
        <v>74.409</v>
      </c>
      <c r="R182" t="s">
        <v>38</v>
      </c>
      <c r="S182">
        <v>2035</v>
      </c>
      <c r="T182" s="8">
        <v>62.923</v>
      </c>
      <c r="U182" s="8">
        <v>71.24</v>
      </c>
      <c r="V182" s="8">
        <v>74.409</v>
      </c>
    </row>
    <row r="183" spans="1:22">
      <c r="A183" t="str">
        <f t="shared" ref="A183:B183" si="41">A15</f>
        <v>BDI</v>
      </c>
      <c r="B183" t="str">
        <f t="shared" si="41"/>
        <v>Burundi</v>
      </c>
      <c r="C183" s="7">
        <f t="shared" si="31"/>
        <v>2</v>
      </c>
      <c r="E183" t="str">
        <f t="shared" si="23"/>
        <v>NatGrdExt_BDI_2</v>
      </c>
      <c r="F183" s="8">
        <f ca="1" t="shared" si="26"/>
        <v>0.049337899543379</v>
      </c>
      <c r="G183" s="8">
        <f ca="1" t="shared" si="39"/>
        <v>0.0682876712328767</v>
      </c>
      <c r="H183" s="8">
        <f ca="1" t="shared" si="39"/>
        <v>0.124018264840183</v>
      </c>
      <c r="I183" s="8">
        <f ca="1" t="shared" si="39"/>
        <v>0.214543378995434</v>
      </c>
      <c r="J183" s="8">
        <f ca="1" t="shared" si="39"/>
        <v>0.351141552511416</v>
      </c>
      <c r="K183" s="8">
        <f ca="1" t="shared" si="39"/>
        <v>0.542876712328767</v>
      </c>
      <c r="L183" s="8">
        <f ca="1" t="shared" si="39"/>
        <v>0.792191780821918</v>
      </c>
      <c r="M183" s="8">
        <f ca="1" t="shared" si="39"/>
        <v>1.08502283105023</v>
      </c>
      <c r="N183" s="8">
        <f ca="1" t="shared" si="39"/>
        <v>1.23986301369863</v>
      </c>
      <c r="O183" s="9">
        <v>3</v>
      </c>
      <c r="Q183" s="10">
        <f ca="1" t="shared" si="24"/>
        <v>82.113</v>
      </c>
      <c r="R183" t="s">
        <v>38</v>
      </c>
      <c r="S183">
        <v>2036</v>
      </c>
      <c r="T183" s="8">
        <v>68.317</v>
      </c>
      <c r="U183" s="8">
        <v>78.225</v>
      </c>
      <c r="V183" s="8">
        <v>82.113</v>
      </c>
    </row>
    <row r="184" spans="1:22">
      <c r="A184" t="str">
        <f t="shared" ref="A184:B184" si="42">A16</f>
        <v>BEL</v>
      </c>
      <c r="B184" t="str">
        <f t="shared" si="42"/>
        <v>Belgium</v>
      </c>
      <c r="C184" s="7">
        <f t="shared" si="31"/>
        <v>2</v>
      </c>
      <c r="E184" t="str">
        <f t="shared" si="23"/>
        <v>NatGrdExt_BEL_2</v>
      </c>
      <c r="F184" s="8">
        <f ca="1" t="shared" si="26"/>
        <v>2.21974885844749</v>
      </c>
      <c r="G184" s="8">
        <f ca="1" t="shared" si="39"/>
        <v>2.25372146118721</v>
      </c>
      <c r="H184" s="8">
        <f ca="1" t="shared" si="39"/>
        <v>2.30331050228311</v>
      </c>
      <c r="I184" s="8">
        <f ca="1" t="shared" si="39"/>
        <v>2.3410502283105</v>
      </c>
      <c r="J184" s="8">
        <f ca="1" t="shared" si="39"/>
        <v>2.38815068493151</v>
      </c>
      <c r="K184" s="8">
        <f ca="1" t="shared" si="39"/>
        <v>2.45541095890411</v>
      </c>
      <c r="L184" s="8">
        <f ca="1" t="shared" si="39"/>
        <v>2.54705479452055</v>
      </c>
      <c r="M184" s="8">
        <f ca="1" t="shared" si="39"/>
        <v>2.66833333333333</v>
      </c>
      <c r="N184" s="8">
        <f ca="1" t="shared" si="39"/>
        <v>2.73954337899543</v>
      </c>
      <c r="O184" s="9">
        <v>3</v>
      </c>
      <c r="Q184" s="10">
        <f ca="1" t="shared" si="24"/>
        <v>90.516</v>
      </c>
      <c r="R184" t="s">
        <v>38</v>
      </c>
      <c r="S184">
        <v>2037</v>
      </c>
      <c r="T184" s="8">
        <v>74.124</v>
      </c>
      <c r="U184" s="8">
        <v>85.797</v>
      </c>
      <c r="V184" s="8">
        <v>90.516</v>
      </c>
    </row>
    <row r="185" spans="1:22">
      <c r="A185" t="str">
        <f t="shared" ref="A185:B185" si="43">A17</f>
        <v>BEN</v>
      </c>
      <c r="B185" t="str">
        <f t="shared" si="43"/>
        <v>Benin</v>
      </c>
      <c r="C185" s="7">
        <f t="shared" si="31"/>
        <v>2</v>
      </c>
      <c r="E185" t="str">
        <f t="shared" si="23"/>
        <v>NatGrdExt_BEN_2</v>
      </c>
      <c r="F185" s="8">
        <f ca="1" t="shared" si="26"/>
        <v>0.0527853881278539</v>
      </c>
      <c r="G185" s="8">
        <f ca="1" t="shared" si="39"/>
        <v>0.07337899543379</v>
      </c>
      <c r="H185" s="8">
        <f ca="1" t="shared" si="39"/>
        <v>0.136118721461187</v>
      </c>
      <c r="I185" s="8">
        <f ca="1" t="shared" si="39"/>
        <v>0.23958904109589</v>
      </c>
      <c r="J185" s="8">
        <f ca="1" t="shared" si="39"/>
        <v>0.400547945205479</v>
      </c>
      <c r="K185" s="8">
        <f ca="1" t="shared" si="39"/>
        <v>0.633470319634703</v>
      </c>
      <c r="L185" s="8">
        <f ca="1" t="shared" si="39"/>
        <v>0.942671232876713</v>
      </c>
      <c r="M185" s="8">
        <f ca="1" t="shared" si="39"/>
        <v>1.31541095890411</v>
      </c>
      <c r="N185" s="8">
        <f ca="1" t="shared" si="39"/>
        <v>1.51657534246575</v>
      </c>
      <c r="O185" s="9">
        <v>3</v>
      </c>
      <c r="Q185" s="10">
        <f ca="1" t="shared" si="24"/>
        <v>99.666</v>
      </c>
      <c r="R185" t="s">
        <v>38</v>
      </c>
      <c r="S185">
        <v>2038</v>
      </c>
      <c r="T185" s="8">
        <v>80.363</v>
      </c>
      <c r="U185" s="8">
        <v>93.992</v>
      </c>
      <c r="V185" s="8">
        <v>99.666</v>
      </c>
    </row>
    <row r="186" spans="1:22">
      <c r="A186" t="str">
        <f t="shared" ref="A186:B186" si="44">A18</f>
        <v>BFA</v>
      </c>
      <c r="B186" t="str">
        <f t="shared" si="44"/>
        <v>Burkina Faso</v>
      </c>
      <c r="C186" s="7">
        <f t="shared" si="31"/>
        <v>2</v>
      </c>
      <c r="E186" t="str">
        <f t="shared" si="23"/>
        <v>NatGrdExt_BFA_2</v>
      </c>
      <c r="F186" s="8">
        <f ca="1" t="shared" si="26"/>
        <v>0.087054794520548</v>
      </c>
      <c r="G186" s="8">
        <f ca="1" t="shared" si="39"/>
        <v>0.125388127853881</v>
      </c>
      <c r="H186" s="8">
        <f ca="1" t="shared" si="39"/>
        <v>0.254018264840183</v>
      </c>
      <c r="I186" s="8">
        <f ca="1" t="shared" si="39"/>
        <v>0.489246575342466</v>
      </c>
      <c r="J186" s="8">
        <f ca="1" t="shared" si="39"/>
        <v>0.891073059360731</v>
      </c>
      <c r="K186" s="8">
        <f ca="1" t="shared" si="39"/>
        <v>1.52641552511416</v>
      </c>
      <c r="L186" s="8">
        <f ca="1" t="shared" si="39"/>
        <v>2.44965753424658</v>
      </c>
      <c r="M186" s="8">
        <f ca="1" t="shared" si="39"/>
        <v>3.6725799086758</v>
      </c>
      <c r="N186" s="8">
        <f ca="1" t="shared" si="39"/>
        <v>4.38002283105023</v>
      </c>
      <c r="O186" s="9">
        <v>3</v>
      </c>
      <c r="Q186" s="10">
        <f ca="1" t="shared" si="24"/>
        <v>109.61</v>
      </c>
      <c r="R186" t="s">
        <v>38</v>
      </c>
      <c r="S186">
        <v>2039</v>
      </c>
      <c r="T186" s="8">
        <v>87.056</v>
      </c>
      <c r="U186" s="8">
        <v>102.843</v>
      </c>
      <c r="V186" s="8">
        <v>109.61</v>
      </c>
    </row>
    <row r="187" spans="1:22">
      <c r="A187" t="str">
        <f t="shared" ref="A187:B187" si="45">A19</f>
        <v>BGD</v>
      </c>
      <c r="B187" t="str">
        <f t="shared" si="45"/>
        <v>Bangladesh</v>
      </c>
      <c r="C187" s="7">
        <f t="shared" si="31"/>
        <v>2</v>
      </c>
      <c r="E187" t="str">
        <f t="shared" si="23"/>
        <v>NatGrdExt_BGD_2</v>
      </c>
      <c r="F187" s="8">
        <f ca="1" t="shared" si="26"/>
        <v>2.82698630136986</v>
      </c>
      <c r="G187" s="8">
        <f ca="1" t="shared" si="39"/>
        <v>4.09283105022831</v>
      </c>
      <c r="H187" s="8">
        <f ca="1" t="shared" si="39"/>
        <v>7.61214611872146</v>
      </c>
      <c r="I187" s="8">
        <f ca="1" t="shared" si="39"/>
        <v>11.7275114155251</v>
      </c>
      <c r="J187" s="8">
        <f ca="1" t="shared" si="39"/>
        <v>15.251894977169</v>
      </c>
      <c r="K187" s="8">
        <f ca="1" t="shared" si="39"/>
        <v>17.5970319634703</v>
      </c>
      <c r="L187" s="8">
        <f ca="1" t="shared" si="39"/>
        <v>19.008698630137</v>
      </c>
      <c r="M187" s="8">
        <f ca="1" t="shared" si="39"/>
        <v>19.9077625570776</v>
      </c>
      <c r="N187" s="8">
        <f ca="1" t="shared" si="39"/>
        <v>20.2832420091324</v>
      </c>
      <c r="O187" s="9">
        <v>3</v>
      </c>
      <c r="Q187" s="10">
        <f ca="1" t="shared" si="24"/>
        <v>120.398</v>
      </c>
      <c r="R187" t="s">
        <v>38</v>
      </c>
      <c r="S187">
        <v>2040</v>
      </c>
      <c r="T187" s="8">
        <v>94.22</v>
      </c>
      <c r="U187" s="8">
        <v>112.385</v>
      </c>
      <c r="V187" s="8">
        <v>120.398</v>
      </c>
    </row>
    <row r="188" spans="1:22">
      <c r="A188" t="str">
        <f t="shared" ref="A188:B188" si="46">A20</f>
        <v>BGR</v>
      </c>
      <c r="B188" t="str">
        <f t="shared" si="46"/>
        <v>Bulgaria</v>
      </c>
      <c r="C188" s="7">
        <f t="shared" si="31"/>
        <v>2</v>
      </c>
      <c r="E188" t="str">
        <f t="shared" si="23"/>
        <v>NatGrdExt_BGR_2</v>
      </c>
      <c r="F188" s="8">
        <f ca="1" t="shared" si="26"/>
        <v>0.761666666666667</v>
      </c>
      <c r="G188" s="8">
        <f ca="1" t="shared" si="39"/>
        <v>0.761666666666667</v>
      </c>
      <c r="H188" s="8">
        <f ca="1" t="shared" si="39"/>
        <v>0.761666666666667</v>
      </c>
      <c r="I188" s="8">
        <f ca="1" t="shared" si="39"/>
        <v>0.761666666666667</v>
      </c>
      <c r="J188" s="8">
        <f ca="1" t="shared" si="39"/>
        <v>0.761666666666667</v>
      </c>
      <c r="K188" s="8">
        <f ca="1" t="shared" si="39"/>
        <v>0.761666666666667</v>
      </c>
      <c r="L188" s="8">
        <f ca="1" t="shared" si="39"/>
        <v>0.761666666666667</v>
      </c>
      <c r="M188" s="8">
        <f ca="1" t="shared" si="39"/>
        <v>0.761666666666667</v>
      </c>
      <c r="N188" s="8">
        <f ca="1" t="shared" si="39"/>
        <v>0.764520547945205</v>
      </c>
      <c r="O188" s="9">
        <v>3</v>
      </c>
      <c r="Q188" s="10">
        <f ca="1" t="shared" si="24"/>
        <v>132.079</v>
      </c>
      <c r="R188" t="s">
        <v>38</v>
      </c>
      <c r="S188">
        <v>2041</v>
      </c>
      <c r="T188" s="8">
        <v>101.873</v>
      </c>
      <c r="U188" s="8">
        <v>122.65</v>
      </c>
      <c r="V188" s="8">
        <v>132.079</v>
      </c>
    </row>
    <row r="189" spans="1:22">
      <c r="A189" t="str">
        <f t="shared" ref="A189:B189" si="47">A21</f>
        <v>BHR</v>
      </c>
      <c r="B189" t="str">
        <f t="shared" si="47"/>
        <v>Bahrain</v>
      </c>
      <c r="C189" s="7">
        <f t="shared" si="31"/>
        <v>2</v>
      </c>
      <c r="E189" t="str">
        <f t="shared" si="23"/>
        <v>NatGrdExt_BHR_2</v>
      </c>
      <c r="F189" s="8">
        <f ca="1" t="shared" si="26"/>
        <v>0.766027397260274</v>
      </c>
      <c r="G189" s="8">
        <f ca="1" t="shared" si="39"/>
        <v>0.775662100456621</v>
      </c>
      <c r="H189" s="8">
        <f ca="1" t="shared" si="39"/>
        <v>0.824269406392694</v>
      </c>
      <c r="I189" s="8">
        <f ca="1" t="shared" si="39"/>
        <v>0.858904109589041</v>
      </c>
      <c r="J189" s="8">
        <f ca="1" t="shared" si="39"/>
        <v>0.870639269406393</v>
      </c>
      <c r="K189" s="8">
        <f ca="1" t="shared" si="39"/>
        <v>0.875981735159817</v>
      </c>
      <c r="L189" s="8">
        <f ca="1" t="shared" si="39"/>
        <v>0.878972602739726</v>
      </c>
      <c r="M189" s="8">
        <f ca="1" t="shared" si="39"/>
        <v>0.898835616438356</v>
      </c>
      <c r="N189" s="8">
        <f ca="1" t="shared" si="39"/>
        <v>0.913493150684932</v>
      </c>
      <c r="O189" s="9">
        <v>3</v>
      </c>
      <c r="Q189" s="10">
        <f ca="1" t="shared" si="24"/>
        <v>144.704</v>
      </c>
      <c r="R189" t="s">
        <v>38</v>
      </c>
      <c r="S189">
        <v>2042</v>
      </c>
      <c r="T189" s="8">
        <v>110.029</v>
      </c>
      <c r="U189" s="8">
        <v>133.671</v>
      </c>
      <c r="V189" s="8">
        <v>144.704</v>
      </c>
    </row>
    <row r="190" spans="1:22">
      <c r="A190" t="str">
        <f t="shared" ref="A190:B190" si="48">A22</f>
        <v>BHS</v>
      </c>
      <c r="B190" t="str">
        <f t="shared" si="48"/>
        <v>The Bahamas</v>
      </c>
      <c r="C190" s="7">
        <f t="shared" si="31"/>
        <v>2</v>
      </c>
      <c r="E190" t="str">
        <f t="shared" si="23"/>
        <v>NatGrdExt_BHS_2</v>
      </c>
      <c r="F190" s="8">
        <f ca="1" t="shared" si="26"/>
        <v>0.0534018264840183</v>
      </c>
      <c r="G190" s="8">
        <f ca="1" t="shared" si="39"/>
        <v>0.055296803652968</v>
      </c>
      <c r="H190" s="8">
        <f ca="1" t="shared" si="39"/>
        <v>0.0577397260273973</v>
      </c>
      <c r="I190" s="8">
        <f ca="1" t="shared" si="39"/>
        <v>0.058675799086758</v>
      </c>
      <c r="J190" s="8">
        <f ca="1" t="shared" si="39"/>
        <v>0.058675799086758</v>
      </c>
      <c r="K190" s="8">
        <f ca="1" t="shared" si="39"/>
        <v>0.058675799086758</v>
      </c>
      <c r="L190" s="8">
        <f ca="1" t="shared" si="39"/>
        <v>0.058675799086758</v>
      </c>
      <c r="M190" s="8">
        <f ca="1" t="shared" si="39"/>
        <v>0.058675799086758</v>
      </c>
      <c r="N190" s="8">
        <f ca="1" t="shared" si="39"/>
        <v>0.058675799086758</v>
      </c>
      <c r="O190" s="9">
        <v>3</v>
      </c>
      <c r="Q190" s="10">
        <f ca="1" t="shared" si="24"/>
        <v>158.32</v>
      </c>
      <c r="R190" t="s">
        <v>38</v>
      </c>
      <c r="S190">
        <v>2043</v>
      </c>
      <c r="T190" s="8">
        <v>118.698</v>
      </c>
      <c r="U190" s="8">
        <v>145.477</v>
      </c>
      <c r="V190" s="8">
        <v>158.32</v>
      </c>
    </row>
    <row r="191" spans="1:22">
      <c r="A191" t="str">
        <f t="shared" ref="A191:B191" si="49">A23</f>
        <v>BIH</v>
      </c>
      <c r="B191" t="str">
        <f t="shared" si="49"/>
        <v>Bosnia and Herzegovina</v>
      </c>
      <c r="C191" s="7">
        <f t="shared" si="31"/>
        <v>2</v>
      </c>
      <c r="E191" t="str">
        <f t="shared" si="23"/>
        <v>NatGrdExt_BIH_2</v>
      </c>
      <c r="F191" s="8">
        <f ca="1" t="shared" si="26"/>
        <v>0.432397260273973</v>
      </c>
      <c r="G191" s="8">
        <f ca="1" t="shared" ref="G191:N200" si="50">MAX(F191,SUMIFS($Q$5:$Q$19999,$R$5:$R$19999,RIGHT($A191,3),$S$5:$S$19999,G$4)*VLOOKUP($C191,$Y$5:$Z$15,2,FALSE)/8.76)+SUMIF($Y$5:$Y$15,$C191,$AA$5:$AA$15)</f>
        <v>0.506073059360731</v>
      </c>
      <c r="H191" s="8">
        <f ca="1" t="shared" si="50"/>
        <v>0.646369863013699</v>
      </c>
      <c r="I191" s="8">
        <f ca="1" t="shared" si="50"/>
        <v>0.748995433789954</v>
      </c>
      <c r="J191" s="8">
        <f ca="1" t="shared" si="50"/>
        <v>0.815753424657534</v>
      </c>
      <c r="K191" s="8">
        <f ca="1" t="shared" si="50"/>
        <v>0.853470319634703</v>
      </c>
      <c r="L191" s="8">
        <f ca="1" t="shared" si="50"/>
        <v>0.868995433789954</v>
      </c>
      <c r="M191" s="8">
        <f ca="1" t="shared" si="50"/>
        <v>0.88189497716895</v>
      </c>
      <c r="N191" s="8">
        <f ca="1" t="shared" si="50"/>
        <v>0.889977168949772</v>
      </c>
      <c r="O191" s="9">
        <v>3</v>
      </c>
      <c r="Q191" s="10">
        <f ca="1" t="shared" si="24"/>
        <v>172.975</v>
      </c>
      <c r="R191" t="s">
        <v>38</v>
      </c>
      <c r="S191">
        <v>2044</v>
      </c>
      <c r="T191" s="8">
        <v>127.888</v>
      </c>
      <c r="U191" s="8">
        <v>158.097</v>
      </c>
      <c r="V191" s="8">
        <v>172.975</v>
      </c>
    </row>
    <row r="192" spans="1:22">
      <c r="A192" t="str">
        <f t="shared" ref="A192:B192" si="51">A24</f>
        <v>BLR</v>
      </c>
      <c r="B192" t="str">
        <f t="shared" si="51"/>
        <v>Belarus</v>
      </c>
      <c r="C192" s="7">
        <f t="shared" si="31"/>
        <v>2</v>
      </c>
      <c r="E192" t="str">
        <f t="shared" si="23"/>
        <v>NatGrdExt_BLR_2</v>
      </c>
      <c r="F192" s="8">
        <f ca="1" t="shared" si="26"/>
        <v>0.819018264840183</v>
      </c>
      <c r="G192" s="8">
        <f ca="1" t="shared" si="50"/>
        <v>0.820342465753425</v>
      </c>
      <c r="H192" s="8">
        <f ca="1" t="shared" si="50"/>
        <v>0.820342465753425</v>
      </c>
      <c r="I192" s="8">
        <f ca="1" t="shared" si="50"/>
        <v>0.822557077625571</v>
      </c>
      <c r="J192" s="8">
        <f ca="1" t="shared" si="50"/>
        <v>0.822557077625571</v>
      </c>
      <c r="K192" s="8">
        <f ca="1" t="shared" si="50"/>
        <v>0.822557077625571</v>
      </c>
      <c r="L192" s="8">
        <f ca="1" t="shared" si="50"/>
        <v>0.832237442922374</v>
      </c>
      <c r="M192" s="8">
        <f ca="1" t="shared" si="50"/>
        <v>0.851963470319635</v>
      </c>
      <c r="N192" s="8">
        <f ca="1" t="shared" si="50"/>
        <v>0.864223744292238</v>
      </c>
      <c r="O192" s="9">
        <v>3</v>
      </c>
      <c r="Q192" s="10">
        <f ca="1" t="shared" si="24"/>
        <v>188.713</v>
      </c>
      <c r="R192" t="s">
        <v>38</v>
      </c>
      <c r="S192">
        <v>2045</v>
      </c>
      <c r="T192" s="8">
        <v>137.601</v>
      </c>
      <c r="U192" s="8">
        <v>171.555</v>
      </c>
      <c r="V192" s="8">
        <v>188.713</v>
      </c>
    </row>
    <row r="193" spans="1:22">
      <c r="A193" t="str">
        <f t="shared" ref="A193:B193" si="52">A25</f>
        <v>BLZ</v>
      </c>
      <c r="B193" t="str">
        <f t="shared" si="52"/>
        <v>Belize</v>
      </c>
      <c r="C193" s="7">
        <f t="shared" si="31"/>
        <v>2</v>
      </c>
      <c r="E193" t="str">
        <f t="shared" si="23"/>
        <v>NatGrdExt_BLZ_2</v>
      </c>
      <c r="F193" s="8">
        <f ca="1" t="shared" si="26"/>
        <v>0.0561643835616438</v>
      </c>
      <c r="G193" s="8">
        <f ca="1" t="shared" si="50"/>
        <v>0.0614611872146119</v>
      </c>
      <c r="H193" s="8">
        <f ca="1" t="shared" si="50"/>
        <v>0.0722831050228311</v>
      </c>
      <c r="I193" s="8">
        <f ca="1" t="shared" si="50"/>
        <v>0.0831735159817352</v>
      </c>
      <c r="J193" s="8">
        <f ca="1" t="shared" si="50"/>
        <v>0.0940182648401827</v>
      </c>
      <c r="K193" s="8">
        <f ca="1" t="shared" si="50"/>
        <v>0.10486301369863</v>
      </c>
      <c r="L193" s="8">
        <f ca="1" t="shared" si="50"/>
        <v>0.115182648401827</v>
      </c>
      <c r="M193" s="8">
        <f ca="1" t="shared" si="50"/>
        <v>0.124794520547945</v>
      </c>
      <c r="N193" s="8">
        <f ca="1" t="shared" si="50"/>
        <v>0.129657534246575</v>
      </c>
      <c r="O193" s="9">
        <v>3</v>
      </c>
      <c r="Q193" s="10">
        <f ca="1" t="shared" si="24"/>
        <v>205.575</v>
      </c>
      <c r="R193" t="s">
        <v>38</v>
      </c>
      <c r="S193">
        <v>2046</v>
      </c>
      <c r="T193" s="8">
        <v>147.837</v>
      </c>
      <c r="U193" s="8">
        <v>185.871</v>
      </c>
      <c r="V193" s="8">
        <v>205.575</v>
      </c>
    </row>
    <row r="194" spans="1:22">
      <c r="A194" t="str">
        <f t="shared" ref="A194:B194" si="53">A26</f>
        <v>BOL</v>
      </c>
      <c r="B194" t="str">
        <f t="shared" si="53"/>
        <v>Bolivia</v>
      </c>
      <c r="C194" s="7">
        <f t="shared" si="31"/>
        <v>2</v>
      </c>
      <c r="E194" t="str">
        <f t="shared" si="23"/>
        <v>NatGrdExt_BOL_2</v>
      </c>
      <c r="F194" s="8">
        <f ca="1" t="shared" si="26"/>
        <v>0.284497716894977</v>
      </c>
      <c r="G194" s="8">
        <f ca="1" t="shared" si="50"/>
        <v>0.363470319634703</v>
      </c>
      <c r="H194" s="8">
        <f ca="1" t="shared" si="50"/>
        <v>0.580981735159817</v>
      </c>
      <c r="I194" s="8">
        <f ca="1" t="shared" si="50"/>
        <v>0.89027397260274</v>
      </c>
      <c r="J194" s="8">
        <f ca="1" t="shared" si="50"/>
        <v>1.30335616438356</v>
      </c>
      <c r="K194" s="8">
        <f ca="1" t="shared" si="50"/>
        <v>1.81084474885845</v>
      </c>
      <c r="L194" s="8">
        <f ca="1" t="shared" si="50"/>
        <v>2.39196347031963</v>
      </c>
      <c r="M194" s="8">
        <f ca="1" t="shared" si="50"/>
        <v>3.01385844748858</v>
      </c>
      <c r="N194" s="8">
        <f ca="1" t="shared" si="50"/>
        <v>3.32828767123288</v>
      </c>
      <c r="O194" s="9">
        <v>3</v>
      </c>
      <c r="Q194" s="10">
        <f ca="1" t="shared" si="24"/>
        <v>223.599</v>
      </c>
      <c r="R194" t="s">
        <v>38</v>
      </c>
      <c r="S194">
        <v>2047</v>
      </c>
      <c r="T194" s="8">
        <v>158.591</v>
      </c>
      <c r="U194" s="8">
        <v>201.062</v>
      </c>
      <c r="V194" s="8">
        <v>223.599</v>
      </c>
    </row>
    <row r="195" spans="1:22">
      <c r="A195" t="str">
        <f t="shared" ref="A195:B195" si="54">A27</f>
        <v>BRA</v>
      </c>
      <c r="B195" t="str">
        <f t="shared" si="54"/>
        <v>Brazil</v>
      </c>
      <c r="C195" s="7">
        <f t="shared" si="31"/>
        <v>2</v>
      </c>
      <c r="E195" t="str">
        <f t="shared" si="23"/>
        <v>NatGrdExt_BRA_2</v>
      </c>
      <c r="F195" s="8">
        <f ca="1" t="shared" si="26"/>
        <v>15.5995662100457</v>
      </c>
      <c r="G195" s="8">
        <f ca="1" t="shared" si="50"/>
        <v>17.2567808219178</v>
      </c>
      <c r="H195" s="8">
        <f ca="1" t="shared" si="50"/>
        <v>20.1907305936073</v>
      </c>
      <c r="I195" s="8">
        <f ca="1" t="shared" si="50"/>
        <v>22.3827625570776</v>
      </c>
      <c r="J195" s="8">
        <f ca="1" t="shared" si="50"/>
        <v>23.8171232876712</v>
      </c>
      <c r="K195" s="8">
        <f ca="1" t="shared" si="50"/>
        <v>24.6646118721461</v>
      </c>
      <c r="L195" s="8">
        <f ca="1" t="shared" si="50"/>
        <v>25.201598173516</v>
      </c>
      <c r="M195" s="8">
        <f ca="1" t="shared" si="50"/>
        <v>25.6666666666667</v>
      </c>
      <c r="N195" s="8">
        <f ca="1" t="shared" si="50"/>
        <v>25.9333333333333</v>
      </c>
      <c r="O195" s="9">
        <v>3</v>
      </c>
      <c r="Q195" s="10">
        <f ca="1" t="shared" si="24"/>
        <v>242.817</v>
      </c>
      <c r="R195" t="s">
        <v>38</v>
      </c>
      <c r="S195">
        <v>2048</v>
      </c>
      <c r="T195" s="8">
        <v>169.851</v>
      </c>
      <c r="U195" s="8">
        <v>217.141</v>
      </c>
      <c r="V195" s="8">
        <v>242.817</v>
      </c>
    </row>
    <row r="196" spans="1:22">
      <c r="A196" t="str">
        <f t="shared" ref="A196:B196" si="55">A28</f>
        <v>BRN</v>
      </c>
      <c r="B196" t="str">
        <f t="shared" si="55"/>
        <v>Brunei</v>
      </c>
      <c r="C196" s="7">
        <f t="shared" si="31"/>
        <v>2</v>
      </c>
      <c r="E196" t="str">
        <f t="shared" si="23"/>
        <v>NatGrdExt_BRN_2</v>
      </c>
      <c r="F196" s="8">
        <f ca="1" t="shared" si="26"/>
        <v>0.101073059360731</v>
      </c>
      <c r="G196" s="8">
        <f ca="1" t="shared" si="50"/>
        <v>0.10703196347032</v>
      </c>
      <c r="H196" s="8">
        <f ca="1" t="shared" si="50"/>
        <v>0.11662100456621</v>
      </c>
      <c r="I196" s="8">
        <f ca="1" t="shared" si="50"/>
        <v>0.123584474885845</v>
      </c>
      <c r="J196" s="8">
        <f ca="1" t="shared" si="50"/>
        <v>0.128881278538813</v>
      </c>
      <c r="K196" s="8">
        <f ca="1" t="shared" si="50"/>
        <v>0.132579908675799</v>
      </c>
      <c r="L196" s="8">
        <f ca="1" t="shared" si="50"/>
        <v>0.136164383561644</v>
      </c>
      <c r="M196" s="8">
        <f ca="1" t="shared" si="50"/>
        <v>0.140890410958904</v>
      </c>
      <c r="N196" s="8">
        <f ca="1" t="shared" si="50"/>
        <v>0.143767123287671</v>
      </c>
      <c r="O196" s="9">
        <v>3</v>
      </c>
      <c r="Q196" s="10">
        <f ca="1" t="shared" si="24"/>
        <v>263.255</v>
      </c>
      <c r="R196" t="s">
        <v>38</v>
      </c>
      <c r="S196">
        <v>2049</v>
      </c>
      <c r="T196" s="8">
        <v>181.603</v>
      </c>
      <c r="U196" s="8">
        <v>234.114</v>
      </c>
      <c r="V196" s="8">
        <v>263.255</v>
      </c>
    </row>
    <row r="197" spans="1:22">
      <c r="A197" t="str">
        <f t="shared" ref="A197:B197" si="56">A29</f>
        <v>BTN</v>
      </c>
      <c r="B197" t="str">
        <f t="shared" si="56"/>
        <v>Bhutan</v>
      </c>
      <c r="C197" s="7">
        <f t="shared" si="31"/>
        <v>2</v>
      </c>
      <c r="E197" t="str">
        <f t="shared" ref="E197:E260" si="57">"NatGrdExt_"&amp;A197&amp;"_"&amp;C197</f>
        <v>NatGrdExt_BTN_2</v>
      </c>
      <c r="F197" s="8">
        <f ca="1" t="shared" si="26"/>
        <v>0.0109360730593607</v>
      </c>
      <c r="G197" s="8">
        <f ca="1" t="shared" si="50"/>
        <v>0.0134246575342466</v>
      </c>
      <c r="H197" s="8">
        <f ca="1" t="shared" si="50"/>
        <v>0.0197260273972603</v>
      </c>
      <c r="I197" s="8">
        <f ca="1" t="shared" si="50"/>
        <v>0.0279452054794521</v>
      </c>
      <c r="J197" s="8">
        <f ca="1" t="shared" si="50"/>
        <v>0.0380821917808219</v>
      </c>
      <c r="K197" s="8">
        <f ca="1" t="shared" si="50"/>
        <v>0.0494063926940639</v>
      </c>
      <c r="L197" s="8">
        <f ca="1" t="shared" si="50"/>
        <v>0.061392694063927</v>
      </c>
      <c r="M197" s="8">
        <f ca="1" t="shared" si="50"/>
        <v>0.073972602739726</v>
      </c>
      <c r="N197" s="8">
        <f ca="1" t="shared" si="50"/>
        <v>0.0804109589041096</v>
      </c>
      <c r="O197" s="9">
        <v>3</v>
      </c>
      <c r="Q197" s="10">
        <f ca="1" t="shared" si="24"/>
        <v>284.933</v>
      </c>
      <c r="R197" t="s">
        <v>38</v>
      </c>
      <c r="S197">
        <v>2050</v>
      </c>
      <c r="T197" s="8">
        <v>193.825</v>
      </c>
      <c r="U197" s="8">
        <v>251.982</v>
      </c>
      <c r="V197" s="8">
        <v>284.933</v>
      </c>
    </row>
    <row r="198" spans="1:22">
      <c r="A198" t="str">
        <f t="shared" ref="A198:B198" si="58">A30</f>
        <v>BWA</v>
      </c>
      <c r="B198" t="str">
        <f t="shared" si="58"/>
        <v>Botswana</v>
      </c>
      <c r="C198" s="7">
        <f t="shared" si="31"/>
        <v>2</v>
      </c>
      <c r="E198" t="str">
        <f t="shared" si="57"/>
        <v>NatGrdExt_BWA_2</v>
      </c>
      <c r="F198" s="8">
        <f ca="1" t="shared" si="26"/>
        <v>0.129748858447489</v>
      </c>
      <c r="G198" s="8">
        <f ca="1" t="shared" si="50"/>
        <v>0.152579908675799</v>
      </c>
      <c r="H198" s="8">
        <f ca="1" t="shared" si="50"/>
        <v>0.197168949771689</v>
      </c>
      <c r="I198" s="8">
        <f ca="1" t="shared" si="50"/>
        <v>0.237648401826484</v>
      </c>
      <c r="J198" s="8">
        <f ca="1" t="shared" si="50"/>
        <v>0.270251141552511</v>
      </c>
      <c r="K198" s="8">
        <f ca="1" t="shared" si="50"/>
        <v>0.29310502283105</v>
      </c>
      <c r="L198" s="8">
        <f ca="1" t="shared" si="50"/>
        <v>0.308949771689498</v>
      </c>
      <c r="M198" s="8">
        <f ca="1" t="shared" si="50"/>
        <v>0.320022831050228</v>
      </c>
      <c r="N198" s="8">
        <f ca="1" t="shared" si="50"/>
        <v>0.323721461187215</v>
      </c>
      <c r="O198" s="9">
        <v>3</v>
      </c>
      <c r="Q198" s="10">
        <f ca="1" t="shared" ref="Q198:Q261" si="59">OFFSET(S198,0,MATCH($Q$3,$T$4:$V$4,0))</f>
        <v>307.863</v>
      </c>
      <c r="R198" t="s">
        <v>38</v>
      </c>
      <c r="S198">
        <v>2051</v>
      </c>
      <c r="T198" s="8">
        <v>206.487</v>
      </c>
      <c r="U198" s="8">
        <v>270.737</v>
      </c>
      <c r="V198" s="8">
        <v>307.863</v>
      </c>
    </row>
    <row r="199" spans="1:22">
      <c r="A199" t="str">
        <f t="shared" ref="A199:B199" si="60">A31</f>
        <v>CAF</v>
      </c>
      <c r="B199" t="str">
        <f t="shared" si="60"/>
        <v>Central African Republic</v>
      </c>
      <c r="C199" s="7">
        <f t="shared" si="31"/>
        <v>2</v>
      </c>
      <c r="E199" t="str">
        <f t="shared" si="57"/>
        <v>NatGrdExt_CAF_2</v>
      </c>
      <c r="F199" s="8">
        <f ca="1" t="shared" si="26"/>
        <v>0.0193150684931507</v>
      </c>
      <c r="G199" s="8">
        <f ca="1" t="shared" si="50"/>
        <v>0.0265981735159817</v>
      </c>
      <c r="H199" s="8">
        <f ca="1" t="shared" si="50"/>
        <v>0.048310502283105</v>
      </c>
      <c r="I199" s="8">
        <f ca="1" t="shared" si="50"/>
        <v>0.0831735159817352</v>
      </c>
      <c r="J199" s="8">
        <f ca="1" t="shared" si="50"/>
        <v>0.136415525114155</v>
      </c>
      <c r="K199" s="8">
        <f ca="1" t="shared" si="50"/>
        <v>0.211255707762557</v>
      </c>
      <c r="L199" s="8">
        <f ca="1" t="shared" si="50"/>
        <v>0.307557077625571</v>
      </c>
      <c r="M199" s="8">
        <f ca="1" t="shared" si="50"/>
        <v>0.420342465753425</v>
      </c>
      <c r="N199" s="8">
        <f ca="1" t="shared" si="50"/>
        <v>0.47972602739726</v>
      </c>
      <c r="O199" s="9">
        <v>3</v>
      </c>
      <c r="Q199" s="10">
        <f ca="1" t="shared" si="59"/>
        <v>332.047</v>
      </c>
      <c r="R199" t="s">
        <v>38</v>
      </c>
      <c r="S199">
        <v>2052</v>
      </c>
      <c r="T199" s="8">
        <v>219.559</v>
      </c>
      <c r="U199" s="8">
        <v>290.365</v>
      </c>
      <c r="V199" s="8">
        <v>332.047</v>
      </c>
    </row>
    <row r="200" spans="1:22">
      <c r="A200" t="str">
        <f t="shared" ref="A200:B200" si="61">A32</f>
        <v>CAN</v>
      </c>
      <c r="B200" t="str">
        <f t="shared" si="61"/>
        <v>Canada</v>
      </c>
      <c r="C200" s="7">
        <f t="shared" si="31"/>
        <v>2</v>
      </c>
      <c r="E200" t="str">
        <f t="shared" si="57"/>
        <v>NatGrdExt_CAN_2</v>
      </c>
      <c r="F200" s="8">
        <f ca="1" t="shared" si="26"/>
        <v>14.7685388127854</v>
      </c>
      <c r="G200" s="8">
        <f ca="1" t="shared" si="50"/>
        <v>15.0181506849315</v>
      </c>
      <c r="H200" s="8">
        <f ca="1" t="shared" si="50"/>
        <v>15.1829223744292</v>
      </c>
      <c r="I200" s="8">
        <f ca="1" t="shared" si="50"/>
        <v>15.2176484018265</v>
      </c>
      <c r="J200" s="8">
        <f ca="1" t="shared" si="50"/>
        <v>15.3206392694064</v>
      </c>
      <c r="K200" s="8">
        <f ca="1" t="shared" si="50"/>
        <v>15.5400456621005</v>
      </c>
      <c r="L200" s="8">
        <f ca="1" t="shared" si="50"/>
        <v>15.8302511415525</v>
      </c>
      <c r="M200" s="8">
        <f ca="1" t="shared" si="50"/>
        <v>16.2759132420091</v>
      </c>
      <c r="N200" s="8">
        <f ca="1" t="shared" si="50"/>
        <v>16.5873059360731</v>
      </c>
      <c r="O200" s="9">
        <v>3</v>
      </c>
      <c r="Q200" s="10">
        <f ca="1" t="shared" si="59"/>
        <v>357.479</v>
      </c>
      <c r="R200" t="s">
        <v>38</v>
      </c>
      <c r="S200">
        <v>2053</v>
      </c>
      <c r="T200" s="8">
        <v>233.003</v>
      </c>
      <c r="U200" s="8">
        <v>310.84</v>
      </c>
      <c r="V200" s="8">
        <v>357.479</v>
      </c>
    </row>
    <row r="201" spans="1:22">
      <c r="A201" t="str">
        <f t="shared" ref="A201:B201" si="62">A33</f>
        <v>CHE</v>
      </c>
      <c r="B201" t="str">
        <f t="shared" si="62"/>
        <v>Switzerland</v>
      </c>
      <c r="C201" s="7">
        <f t="shared" si="31"/>
        <v>2</v>
      </c>
      <c r="E201" t="str">
        <f t="shared" si="57"/>
        <v>NatGrdExt_CHE_2</v>
      </c>
      <c r="F201" s="8">
        <f ca="1" t="shared" si="26"/>
        <v>1.66856164383562</v>
      </c>
      <c r="G201" s="8">
        <f ca="1" t="shared" ref="G201:N210" si="63">MAX(F201,SUMIFS($Q$5:$Q$19999,$R$5:$R$19999,RIGHT($A201,3),$S$5:$S$19999,G$4)*VLOOKUP($C201,$Y$5:$Z$15,2,FALSE)/8.76)+SUMIF($Y$5:$Y$15,$C201,$AA$5:$AA$15)</f>
        <v>1.69938356164384</v>
      </c>
      <c r="H201" s="8">
        <f ca="1" t="shared" si="63"/>
        <v>1.72353881278539</v>
      </c>
      <c r="I201" s="8">
        <f ca="1" t="shared" si="63"/>
        <v>1.73086757990868</v>
      </c>
      <c r="J201" s="8">
        <f ca="1" t="shared" si="63"/>
        <v>1.73141552511416</v>
      </c>
      <c r="K201" s="8">
        <f ca="1" t="shared" si="63"/>
        <v>1.73931506849315</v>
      </c>
      <c r="L201" s="8">
        <f ca="1" t="shared" si="63"/>
        <v>1.76260273972603</v>
      </c>
      <c r="M201" s="8">
        <f ca="1" t="shared" si="63"/>
        <v>1.8151598173516</v>
      </c>
      <c r="N201" s="8">
        <f ca="1" t="shared" si="63"/>
        <v>1.85536529680365</v>
      </c>
      <c r="O201" s="9">
        <v>3</v>
      </c>
      <c r="Q201" s="10">
        <f ca="1" t="shared" si="59"/>
        <v>384.144</v>
      </c>
      <c r="R201" t="s">
        <v>38</v>
      </c>
      <c r="S201">
        <v>2054</v>
      </c>
      <c r="T201" s="8">
        <v>246.777</v>
      </c>
      <c r="U201" s="8">
        <v>332.132</v>
      </c>
      <c r="V201" s="8">
        <v>384.144</v>
      </c>
    </row>
    <row r="202" spans="1:22">
      <c r="A202" t="str">
        <f t="shared" ref="A202:B202" si="64">A34</f>
        <v>CHL</v>
      </c>
      <c r="B202" t="str">
        <f t="shared" si="64"/>
        <v>Chile</v>
      </c>
      <c r="C202" s="7">
        <f t="shared" si="31"/>
        <v>2</v>
      </c>
      <c r="E202" t="str">
        <f t="shared" si="57"/>
        <v>NatGrdExt_CHL_2</v>
      </c>
      <c r="F202" s="8">
        <f ca="1" t="shared" si="26"/>
        <v>2.07828767123288</v>
      </c>
      <c r="G202" s="8">
        <f ca="1" t="shared" si="63"/>
        <v>2.252899543379</v>
      </c>
      <c r="H202" s="8">
        <f ca="1" t="shared" si="63"/>
        <v>2.51659817351598</v>
      </c>
      <c r="I202" s="8">
        <f ca="1" t="shared" si="63"/>
        <v>2.66324200913242</v>
      </c>
      <c r="J202" s="8">
        <f ca="1" t="shared" si="63"/>
        <v>2.74388127853881</v>
      </c>
      <c r="K202" s="8">
        <f ca="1" t="shared" si="63"/>
        <v>2.78716894977169</v>
      </c>
      <c r="L202" s="8">
        <f ca="1" t="shared" si="63"/>
        <v>2.81194063926941</v>
      </c>
      <c r="M202" s="8">
        <f ca="1" t="shared" si="63"/>
        <v>2.84025114155251</v>
      </c>
      <c r="N202" s="8">
        <f ca="1" t="shared" si="63"/>
        <v>2.8610502283105</v>
      </c>
      <c r="O202" s="9">
        <v>3</v>
      </c>
      <c r="Q202" s="10">
        <f ca="1" t="shared" si="59"/>
        <v>412.015</v>
      </c>
      <c r="R202" t="s">
        <v>38</v>
      </c>
      <c r="S202">
        <v>2055</v>
      </c>
      <c r="T202" s="8">
        <v>260.831</v>
      </c>
      <c r="U202" s="8">
        <v>354.2</v>
      </c>
      <c r="V202" s="8">
        <v>412.015</v>
      </c>
    </row>
    <row r="203" spans="1:22">
      <c r="A203" t="str">
        <f t="shared" ref="A203:B203" si="65">A35</f>
        <v>CHN</v>
      </c>
      <c r="B203" t="str">
        <f t="shared" si="65"/>
        <v>China</v>
      </c>
      <c r="C203" s="7">
        <f t="shared" si="31"/>
        <v>2</v>
      </c>
      <c r="E203" t="str">
        <f t="shared" si="57"/>
        <v>NatGrdExt_CHN_2</v>
      </c>
      <c r="F203" s="8">
        <f ca="1" t="shared" si="26"/>
        <v>281.073059360731</v>
      </c>
      <c r="G203" s="8">
        <f ca="1" t="shared" si="63"/>
        <v>349.333333333333</v>
      </c>
      <c r="H203" s="8">
        <f ca="1" t="shared" si="63"/>
        <v>437.933789954338</v>
      </c>
      <c r="I203" s="8">
        <f ca="1" t="shared" si="63"/>
        <v>462.714611872146</v>
      </c>
      <c r="J203" s="8">
        <f ca="1" t="shared" si="63"/>
        <v>462.714611872146</v>
      </c>
      <c r="K203" s="8">
        <f ca="1" t="shared" si="63"/>
        <v>462.714611872146</v>
      </c>
      <c r="L203" s="8">
        <f ca="1" t="shared" si="63"/>
        <v>462.714611872146</v>
      </c>
      <c r="M203" s="8">
        <f ca="1" t="shared" si="63"/>
        <v>462.714611872146</v>
      </c>
      <c r="N203" s="8">
        <f ca="1" t="shared" si="63"/>
        <v>462.714611872146</v>
      </c>
      <c r="O203" s="9">
        <v>3</v>
      </c>
      <c r="Q203" s="10">
        <f ca="1" t="shared" si="59"/>
        <v>441.054</v>
      </c>
      <c r="R203" t="s">
        <v>38</v>
      </c>
      <c r="S203">
        <v>2056</v>
      </c>
      <c r="T203" s="8">
        <v>275.114</v>
      </c>
      <c r="U203" s="8">
        <v>376.994</v>
      </c>
      <c r="V203" s="8">
        <v>441.054</v>
      </c>
    </row>
    <row r="204" spans="1:22">
      <c r="A204" t="str">
        <f t="shared" ref="A204:B204" si="66">A36</f>
        <v>CIV</v>
      </c>
      <c r="B204" t="str">
        <f t="shared" si="66"/>
        <v>Ivory Coast</v>
      </c>
      <c r="C204" s="7">
        <f t="shared" si="31"/>
        <v>2</v>
      </c>
      <c r="E204" t="str">
        <f t="shared" si="57"/>
        <v>NatGrdExt_CIV_2</v>
      </c>
      <c r="F204" s="8">
        <f ca="1" t="shared" si="26"/>
        <v>0.244474885844749</v>
      </c>
      <c r="G204" s="8">
        <f ca="1" t="shared" si="63"/>
        <v>0.324452054794521</v>
      </c>
      <c r="H204" s="8">
        <f ca="1" t="shared" si="63"/>
        <v>0.544794520547945</v>
      </c>
      <c r="I204" s="8">
        <f ca="1" t="shared" si="63"/>
        <v>0.865776255707763</v>
      </c>
      <c r="J204" s="8">
        <f ca="1" t="shared" si="63"/>
        <v>1.30465753424658</v>
      </c>
      <c r="K204" s="8">
        <f ca="1" t="shared" si="63"/>
        <v>1.85844748858448</v>
      </c>
      <c r="L204" s="8">
        <f ca="1" t="shared" si="63"/>
        <v>2.49997716894977</v>
      </c>
      <c r="M204" s="8">
        <f ca="1" t="shared" si="63"/>
        <v>3.18659817351598</v>
      </c>
      <c r="N204" s="8">
        <f ca="1" t="shared" si="63"/>
        <v>3.53050228310502</v>
      </c>
      <c r="O204" s="9">
        <v>3</v>
      </c>
      <c r="Q204" s="10">
        <f ca="1" t="shared" si="59"/>
        <v>471.216</v>
      </c>
      <c r="R204" t="s">
        <v>38</v>
      </c>
      <c r="S204">
        <v>2057</v>
      </c>
      <c r="T204" s="8">
        <v>289.577</v>
      </c>
      <c r="U204" s="8">
        <v>400.46</v>
      </c>
      <c r="V204" s="8">
        <v>471.216</v>
      </c>
    </row>
    <row r="205" spans="1:22">
      <c r="A205" t="str">
        <f t="shared" ref="A205:B205" si="67">A37</f>
        <v>CMR</v>
      </c>
      <c r="B205" t="str">
        <f t="shared" si="67"/>
        <v>Cameroon</v>
      </c>
      <c r="C205" s="7">
        <f t="shared" si="31"/>
        <v>2</v>
      </c>
      <c r="E205" t="str">
        <f t="shared" si="57"/>
        <v>NatGrdExt_CMR_2</v>
      </c>
      <c r="F205" s="8">
        <f ca="1" t="shared" si="26"/>
        <v>0.274748858447489</v>
      </c>
      <c r="G205" s="8">
        <f ca="1" t="shared" si="63"/>
        <v>0.363470319634703</v>
      </c>
      <c r="H205" s="8">
        <f ca="1" t="shared" si="63"/>
        <v>0.605570776255708</v>
      </c>
      <c r="I205" s="8">
        <f ca="1" t="shared" si="63"/>
        <v>0.950319634703197</v>
      </c>
      <c r="J205" s="8">
        <f ca="1" t="shared" si="63"/>
        <v>1.40908675799087</v>
      </c>
      <c r="K205" s="8">
        <f ca="1" t="shared" si="63"/>
        <v>1.97228310502283</v>
      </c>
      <c r="L205" s="8">
        <f ca="1" t="shared" si="63"/>
        <v>2.60634703196347</v>
      </c>
      <c r="M205" s="8">
        <f ca="1" t="shared" si="63"/>
        <v>3.25945205479452</v>
      </c>
      <c r="N205" s="8">
        <f ca="1" t="shared" si="63"/>
        <v>3.57616438356164</v>
      </c>
      <c r="O205" s="9">
        <v>3</v>
      </c>
      <c r="Q205" s="10">
        <f ca="1" t="shared" si="59"/>
        <v>502.441</v>
      </c>
      <c r="R205" t="s">
        <v>38</v>
      </c>
      <c r="S205">
        <v>2058</v>
      </c>
      <c r="T205" s="8">
        <v>304.172</v>
      </c>
      <c r="U205" s="8">
        <v>424.54</v>
      </c>
      <c r="V205" s="8">
        <v>502.441</v>
      </c>
    </row>
    <row r="206" spans="1:22">
      <c r="A206" t="str">
        <f t="shared" ref="A206:B206" si="68">A38</f>
        <v>COD</v>
      </c>
      <c r="B206" t="str">
        <f t="shared" si="68"/>
        <v>Democratic Republic of Congo</v>
      </c>
      <c r="C206" s="7">
        <f t="shared" si="31"/>
        <v>2</v>
      </c>
      <c r="E206" t="str">
        <f t="shared" si="57"/>
        <v>NatGrdExt_COD_2</v>
      </c>
      <c r="F206" s="8">
        <f ca="1" t="shared" si="26"/>
        <v>0.461872146118722</v>
      </c>
      <c r="G206" s="8">
        <f ca="1" t="shared" si="63"/>
        <v>0.651689497716895</v>
      </c>
      <c r="H206" s="8">
        <f ca="1" t="shared" si="63"/>
        <v>1.2434703196347</v>
      </c>
      <c r="I206" s="8">
        <f ca="1" t="shared" si="63"/>
        <v>2.22837899543379</v>
      </c>
      <c r="J206" s="8">
        <f ca="1" t="shared" si="63"/>
        <v>3.75897260273973</v>
      </c>
      <c r="K206" s="8">
        <f ca="1" t="shared" si="63"/>
        <v>5.95611872146119</v>
      </c>
      <c r="L206" s="8">
        <f ca="1" t="shared" si="63"/>
        <v>8.83856164383562</v>
      </c>
      <c r="M206" s="8">
        <f ca="1" t="shared" si="63"/>
        <v>12.2609817351598</v>
      </c>
      <c r="N206" s="8">
        <f ca="1" t="shared" si="63"/>
        <v>14.0796803652968</v>
      </c>
      <c r="O206" s="9">
        <v>3</v>
      </c>
      <c r="Q206" s="10">
        <f ca="1" t="shared" si="59"/>
        <v>534.663</v>
      </c>
      <c r="R206" t="s">
        <v>38</v>
      </c>
      <c r="S206">
        <v>2059</v>
      </c>
      <c r="T206" s="8">
        <v>318.85</v>
      </c>
      <c r="U206" s="8">
        <v>449.167</v>
      </c>
      <c r="V206" s="8">
        <v>534.663</v>
      </c>
    </row>
    <row r="207" spans="1:22">
      <c r="A207" t="str">
        <f t="shared" ref="A207:B207" si="69">A39</f>
        <v>COG</v>
      </c>
      <c r="B207" t="str">
        <f t="shared" si="69"/>
        <v>Republic of Congo</v>
      </c>
      <c r="C207" s="7">
        <f t="shared" si="31"/>
        <v>2</v>
      </c>
      <c r="E207" t="str">
        <f t="shared" si="57"/>
        <v>NatGrdExt_COG_2</v>
      </c>
      <c r="F207" s="8">
        <f ca="1" t="shared" si="26"/>
        <v>0.0413926940639269</v>
      </c>
      <c r="G207" s="8">
        <f ca="1" t="shared" si="63"/>
        <v>0.0562328767123288</v>
      </c>
      <c r="H207" s="8">
        <f ca="1" t="shared" si="63"/>
        <v>0.0996803652968037</v>
      </c>
      <c r="I207" s="8">
        <f ca="1" t="shared" si="63"/>
        <v>0.166301369863014</v>
      </c>
      <c r="J207" s="8">
        <f ca="1" t="shared" si="63"/>
        <v>0.263013698630137</v>
      </c>
      <c r="K207" s="8">
        <f ca="1" t="shared" si="63"/>
        <v>0.392876712328767</v>
      </c>
      <c r="L207" s="8">
        <f ca="1" t="shared" si="63"/>
        <v>0.551780821917808</v>
      </c>
      <c r="M207" s="8">
        <f ca="1" t="shared" si="63"/>
        <v>0.727876712328767</v>
      </c>
      <c r="N207" s="8">
        <f ca="1" t="shared" si="63"/>
        <v>0.81716894977169</v>
      </c>
      <c r="O207" s="9">
        <v>3</v>
      </c>
      <c r="Q207" s="10">
        <f ca="1" t="shared" si="59"/>
        <v>567.805</v>
      </c>
      <c r="R207" t="s">
        <v>38</v>
      </c>
      <c r="S207">
        <v>2060</v>
      </c>
      <c r="T207" s="8">
        <v>333.561</v>
      </c>
      <c r="U207" s="8">
        <v>474.269</v>
      </c>
      <c r="V207" s="8">
        <v>567.805</v>
      </c>
    </row>
    <row r="208" spans="1:22">
      <c r="A208" t="str">
        <f t="shared" ref="A208:B208" si="70">A40</f>
        <v>COL</v>
      </c>
      <c r="B208" t="str">
        <f t="shared" si="70"/>
        <v>Colombia</v>
      </c>
      <c r="C208" s="7">
        <f t="shared" si="31"/>
        <v>2</v>
      </c>
      <c r="E208" t="str">
        <f t="shared" si="57"/>
        <v>NatGrdExt_COL_2</v>
      </c>
      <c r="F208" s="8">
        <f ca="1" t="shared" si="26"/>
        <v>1.94646118721461</v>
      </c>
      <c r="G208" s="8">
        <f ca="1" t="shared" si="63"/>
        <v>2.22940639269406</v>
      </c>
      <c r="H208" s="8">
        <f ca="1" t="shared" si="63"/>
        <v>2.85404109589041</v>
      </c>
      <c r="I208" s="8">
        <f ca="1" t="shared" si="63"/>
        <v>3.50538812785388</v>
      </c>
      <c r="J208" s="8">
        <f ca="1" t="shared" si="63"/>
        <v>4.1436301369863</v>
      </c>
      <c r="K208" s="8">
        <f ca="1" t="shared" si="63"/>
        <v>4.74166666666667</v>
      </c>
      <c r="L208" s="8">
        <f ca="1" t="shared" si="63"/>
        <v>5.27614155251142</v>
      </c>
      <c r="M208" s="8">
        <f ca="1" t="shared" si="63"/>
        <v>5.76191780821918</v>
      </c>
      <c r="N208" s="8">
        <f ca="1" t="shared" si="63"/>
        <v>5.99769406392694</v>
      </c>
      <c r="O208" s="9">
        <v>3</v>
      </c>
      <c r="Q208" s="10">
        <f ca="1" t="shared" si="59"/>
        <v>601.78</v>
      </c>
      <c r="R208" t="s">
        <v>38</v>
      </c>
      <c r="S208">
        <v>2061</v>
      </c>
      <c r="T208" s="8">
        <v>348.255</v>
      </c>
      <c r="U208" s="8">
        <v>499.768</v>
      </c>
      <c r="V208" s="8">
        <v>601.78</v>
      </c>
    </row>
    <row r="209" spans="1:22">
      <c r="A209" t="str">
        <f t="shared" ref="A209:B209" si="71">A41</f>
        <v>CRI</v>
      </c>
      <c r="B209" t="str">
        <f t="shared" si="71"/>
        <v>Costa Rica</v>
      </c>
      <c r="C209" s="7">
        <f t="shared" si="31"/>
        <v>2</v>
      </c>
      <c r="E209" t="str">
        <f t="shared" si="57"/>
        <v>NatGrdExt_CRI_2</v>
      </c>
      <c r="F209" s="8">
        <f ca="1" t="shared" ref="F209:F272" si="72">SUMIFS($Q$5:$Q$19999,$R$5:$R$19999,RIGHT($A209,3),$S$5:$S$19999,F$4)*VLOOKUP($C209,$Y$5:$Z$15,2,FALSE)/8.76+SUMIF($Y$5:$Y$15,$C209,$AA$5:$AA$15)</f>
        <v>0.290319634703196</v>
      </c>
      <c r="G209" s="8">
        <f ca="1" t="shared" si="63"/>
        <v>0.321369863013699</v>
      </c>
      <c r="H209" s="8">
        <f ca="1" t="shared" si="63"/>
        <v>0.377990867579909</v>
      </c>
      <c r="I209" s="8">
        <f ca="1" t="shared" si="63"/>
        <v>0.423972602739726</v>
      </c>
      <c r="J209" s="8">
        <f ca="1" t="shared" si="63"/>
        <v>0.458173515981735</v>
      </c>
      <c r="K209" s="8">
        <f ca="1" t="shared" si="63"/>
        <v>0.480296803652968</v>
      </c>
      <c r="L209" s="8">
        <f ca="1" t="shared" si="63"/>
        <v>0.493310502283105</v>
      </c>
      <c r="M209" s="8">
        <f ca="1" t="shared" si="63"/>
        <v>0.5037899543379</v>
      </c>
      <c r="N209" s="8">
        <f ca="1" t="shared" si="63"/>
        <v>0.509406392694064</v>
      </c>
      <c r="O209" s="9">
        <v>3</v>
      </c>
      <c r="Q209" s="10">
        <f ca="1" t="shared" si="59"/>
        <v>636.494</v>
      </c>
      <c r="R209" t="s">
        <v>38</v>
      </c>
      <c r="S209">
        <v>2062</v>
      </c>
      <c r="T209" s="8">
        <v>362.872</v>
      </c>
      <c r="U209" s="8">
        <v>525.575</v>
      </c>
      <c r="V209" s="8">
        <v>636.494</v>
      </c>
    </row>
    <row r="210" spans="1:22">
      <c r="A210" t="str">
        <f t="shared" ref="A210:B210" si="73">A42</f>
        <v>CUB</v>
      </c>
      <c r="B210" t="str">
        <f t="shared" si="73"/>
        <v>Cuba</v>
      </c>
      <c r="C210" s="7">
        <f t="shared" si="31"/>
        <v>2</v>
      </c>
      <c r="E210" t="str">
        <f t="shared" si="57"/>
        <v>NatGrdExt_CUB_2</v>
      </c>
      <c r="F210" s="8">
        <f ca="1" t="shared" si="72"/>
        <v>0.437442922374429</v>
      </c>
      <c r="G210" s="8">
        <f ca="1" t="shared" si="63"/>
        <v>0.468767123287671</v>
      </c>
      <c r="H210" s="8">
        <f ca="1" t="shared" si="63"/>
        <v>0.522808219178082</v>
      </c>
      <c r="I210" s="8">
        <f ca="1" t="shared" si="63"/>
        <v>0.560821917808219</v>
      </c>
      <c r="J210" s="8">
        <f ca="1" t="shared" si="63"/>
        <v>0.582579908675799</v>
      </c>
      <c r="K210" s="8">
        <f ca="1" t="shared" si="63"/>
        <v>0.597694063926941</v>
      </c>
      <c r="L210" s="8">
        <f ca="1" t="shared" si="63"/>
        <v>0.61296803652968</v>
      </c>
      <c r="M210" s="8">
        <f ca="1" t="shared" si="63"/>
        <v>0.626940639269406</v>
      </c>
      <c r="N210" s="8">
        <f ca="1" t="shared" si="63"/>
        <v>0.633721461187215</v>
      </c>
      <c r="O210" s="9">
        <v>3</v>
      </c>
      <c r="Q210" s="10">
        <f ca="1" t="shared" si="59"/>
        <v>671.844</v>
      </c>
      <c r="R210" t="s">
        <v>38</v>
      </c>
      <c r="S210">
        <v>2063</v>
      </c>
      <c r="T210" s="8">
        <v>377.356</v>
      </c>
      <c r="U210" s="8">
        <v>551.596</v>
      </c>
      <c r="V210" s="8">
        <v>671.844</v>
      </c>
    </row>
    <row r="211" spans="1:22">
      <c r="A211" t="str">
        <f t="shared" ref="A211:B211" si="74">A43</f>
        <v>CYP</v>
      </c>
      <c r="B211" t="str">
        <f t="shared" si="74"/>
        <v>Cyprus</v>
      </c>
      <c r="C211" s="7">
        <f t="shared" si="31"/>
        <v>2</v>
      </c>
      <c r="E211" t="str">
        <f t="shared" si="57"/>
        <v>NatGrdExt_CYP_2</v>
      </c>
      <c r="F211" s="8">
        <f ca="1" t="shared" si="72"/>
        <v>0.173082191780822</v>
      </c>
      <c r="G211" s="8">
        <f ca="1" t="shared" ref="G211:N220" si="75">MAX(F211,SUMIFS($Q$5:$Q$19999,$R$5:$R$19999,RIGHT($A211,3),$S$5:$S$19999,G$4)*VLOOKUP($C211,$Y$5:$Z$15,2,FALSE)/8.76)+SUMIF($Y$5:$Y$15,$C211,$AA$5:$AA$15)</f>
        <v>0.179018264840183</v>
      </c>
      <c r="H211" s="8">
        <f ca="1" t="shared" si="75"/>
        <v>0.187831050228311</v>
      </c>
      <c r="I211" s="8">
        <f ca="1" t="shared" si="75"/>
        <v>0.191278538812785</v>
      </c>
      <c r="J211" s="8">
        <f ca="1" t="shared" si="75"/>
        <v>0.192077625570776</v>
      </c>
      <c r="K211" s="8">
        <f ca="1" t="shared" si="75"/>
        <v>0.192077625570776</v>
      </c>
      <c r="L211" s="8">
        <f ca="1" t="shared" si="75"/>
        <v>0.192077625570776</v>
      </c>
      <c r="M211" s="8">
        <f ca="1" t="shared" si="75"/>
        <v>0.192077625570776</v>
      </c>
      <c r="N211" s="8">
        <f ca="1" t="shared" si="75"/>
        <v>0.192077625570776</v>
      </c>
      <c r="O211" s="9">
        <v>3</v>
      </c>
      <c r="Q211" s="10">
        <f ca="1" t="shared" si="59"/>
        <v>707.721</v>
      </c>
      <c r="R211" t="s">
        <v>38</v>
      </c>
      <c r="S211">
        <v>2064</v>
      </c>
      <c r="T211" s="8">
        <v>391.65</v>
      </c>
      <c r="U211" s="8">
        <v>577.734</v>
      </c>
      <c r="V211" s="8">
        <v>707.721</v>
      </c>
    </row>
    <row r="212" spans="1:22">
      <c r="A212" t="str">
        <f t="shared" ref="A212:B212" si="76">A44</f>
        <v>CZE</v>
      </c>
      <c r="B212" t="str">
        <f t="shared" si="76"/>
        <v>Czech Republic</v>
      </c>
      <c r="C212" s="7">
        <f t="shared" si="31"/>
        <v>2</v>
      </c>
      <c r="E212" t="str">
        <f t="shared" si="57"/>
        <v>NatGrdExt_CZE_2</v>
      </c>
      <c r="F212" s="8">
        <f ca="1" t="shared" si="72"/>
        <v>1.59369863013699</v>
      </c>
      <c r="G212" s="8">
        <f ca="1" t="shared" si="75"/>
        <v>1.59369863013699</v>
      </c>
      <c r="H212" s="8">
        <f ca="1" t="shared" si="75"/>
        <v>1.59369863013699</v>
      </c>
      <c r="I212" s="8">
        <f ca="1" t="shared" si="75"/>
        <v>1.59369863013699</v>
      </c>
      <c r="J212" s="8">
        <f ca="1" t="shared" si="75"/>
        <v>1.59369863013699</v>
      </c>
      <c r="K212" s="8">
        <f ca="1" t="shared" si="75"/>
        <v>1.59369863013699</v>
      </c>
      <c r="L212" s="8">
        <f ca="1" t="shared" si="75"/>
        <v>1.59369863013699</v>
      </c>
      <c r="M212" s="8">
        <f ca="1" t="shared" si="75"/>
        <v>1.59369863013699</v>
      </c>
      <c r="N212" s="8">
        <f ca="1" t="shared" si="75"/>
        <v>1.59369863013699</v>
      </c>
      <c r="O212" s="9">
        <v>3</v>
      </c>
      <c r="Q212" s="10">
        <f ca="1" t="shared" si="59"/>
        <v>744.015</v>
      </c>
      <c r="R212" t="s">
        <v>38</v>
      </c>
      <c r="S212">
        <v>2065</v>
      </c>
      <c r="T212" s="8">
        <v>405.697</v>
      </c>
      <c r="U212" s="8">
        <v>603.89</v>
      </c>
      <c r="V212" s="8">
        <v>744.015</v>
      </c>
    </row>
    <row r="213" spans="1:22">
      <c r="A213" t="str">
        <f t="shared" ref="A213:B213" si="77">A45</f>
        <v>DEU</v>
      </c>
      <c r="B213" t="str">
        <f t="shared" si="77"/>
        <v>Germany</v>
      </c>
      <c r="C213" s="7">
        <f t="shared" si="31"/>
        <v>2</v>
      </c>
      <c r="E213" t="str">
        <f t="shared" si="57"/>
        <v>NatGrdExt_DEU_2</v>
      </c>
      <c r="F213" s="8">
        <f ca="1" t="shared" si="72"/>
        <v>13.9647260273973</v>
      </c>
      <c r="G213" s="8">
        <f ca="1" t="shared" si="75"/>
        <v>13.9647260273973</v>
      </c>
      <c r="H213" s="8">
        <f ca="1" t="shared" si="75"/>
        <v>13.9647260273973</v>
      </c>
      <c r="I213" s="8">
        <f ca="1" t="shared" si="75"/>
        <v>13.9647260273973</v>
      </c>
      <c r="J213" s="8">
        <f ca="1" t="shared" si="75"/>
        <v>13.9647260273973</v>
      </c>
      <c r="K213" s="8">
        <f ca="1" t="shared" si="75"/>
        <v>13.9647260273973</v>
      </c>
      <c r="L213" s="8">
        <f ca="1" t="shared" si="75"/>
        <v>13.9647260273973</v>
      </c>
      <c r="M213" s="8">
        <f ca="1" t="shared" si="75"/>
        <v>13.9647260273973</v>
      </c>
      <c r="N213" s="8">
        <f ca="1" t="shared" si="75"/>
        <v>13.9647260273973</v>
      </c>
      <c r="O213" s="9">
        <v>3</v>
      </c>
      <c r="Q213" s="10">
        <f ca="1" t="shared" si="59"/>
        <v>780.609</v>
      </c>
      <c r="R213" t="s">
        <v>38</v>
      </c>
      <c r="S213">
        <v>2066</v>
      </c>
      <c r="T213" s="8">
        <v>419.444</v>
      </c>
      <c r="U213" s="8">
        <v>629.966</v>
      </c>
      <c r="V213" s="8">
        <v>780.609</v>
      </c>
    </row>
    <row r="214" spans="1:22">
      <c r="A214" t="str">
        <f t="shared" ref="A214:B214" si="78">A46</f>
        <v>DJI</v>
      </c>
      <c r="B214" t="str">
        <f t="shared" si="78"/>
        <v>Djibouti</v>
      </c>
      <c r="C214" s="7">
        <f t="shared" si="31"/>
        <v>2</v>
      </c>
      <c r="E214" t="str">
        <f t="shared" si="57"/>
        <v>NatGrdExt_DJI_2</v>
      </c>
      <c r="F214" s="8">
        <f ca="1" t="shared" si="72"/>
        <v>0.00376712328767123</v>
      </c>
      <c r="G214" s="8">
        <f ca="1" t="shared" si="75"/>
        <v>0.00497716894977169</v>
      </c>
      <c r="H214" s="8">
        <f ca="1" t="shared" si="75"/>
        <v>0.00853881278538813</v>
      </c>
      <c r="I214" s="8">
        <f ca="1" t="shared" si="75"/>
        <v>0.0139041095890411</v>
      </c>
      <c r="J214" s="8">
        <f ca="1" t="shared" si="75"/>
        <v>0.0217808219178082</v>
      </c>
      <c r="K214" s="8">
        <f ca="1" t="shared" si="75"/>
        <v>0.0326255707762557</v>
      </c>
      <c r="L214" s="8">
        <f ca="1" t="shared" si="75"/>
        <v>0.0463926940639269</v>
      </c>
      <c r="M214" s="8">
        <f ca="1" t="shared" si="75"/>
        <v>0.0629908675799087</v>
      </c>
      <c r="N214" s="8">
        <f ca="1" t="shared" si="75"/>
        <v>0.0720319634703196</v>
      </c>
      <c r="O214" s="9">
        <v>3</v>
      </c>
      <c r="Q214" s="10">
        <f ca="1" t="shared" si="59"/>
        <v>817.39</v>
      </c>
      <c r="R214" t="s">
        <v>38</v>
      </c>
      <c r="S214">
        <v>2067</v>
      </c>
      <c r="T214" s="8">
        <v>432.839</v>
      </c>
      <c r="U214" s="8">
        <v>655.865</v>
      </c>
      <c r="V214" s="8">
        <v>817.39</v>
      </c>
    </row>
    <row r="215" spans="1:22">
      <c r="A215" t="str">
        <f t="shared" ref="A215:B215" si="79">A47</f>
        <v>DNK</v>
      </c>
      <c r="B215" t="str">
        <f t="shared" si="79"/>
        <v>Denmark</v>
      </c>
      <c r="C215" s="7">
        <f t="shared" si="31"/>
        <v>2</v>
      </c>
      <c r="E215" t="str">
        <f t="shared" si="57"/>
        <v>NatGrdExt_DNK_2</v>
      </c>
      <c r="F215" s="8">
        <f ca="1" t="shared" si="72"/>
        <v>0.866324200913242</v>
      </c>
      <c r="G215" s="8">
        <f ca="1" t="shared" si="75"/>
        <v>0.885890410958904</v>
      </c>
      <c r="H215" s="8">
        <f ca="1" t="shared" si="75"/>
        <v>0.915844748858448</v>
      </c>
      <c r="I215" s="8">
        <f ca="1" t="shared" si="75"/>
        <v>0.944383561643836</v>
      </c>
      <c r="J215" s="8">
        <f ca="1" t="shared" si="75"/>
        <v>0.988447488584475</v>
      </c>
      <c r="K215" s="8">
        <f ca="1" t="shared" si="75"/>
        <v>1.04680365296804</v>
      </c>
      <c r="L215" s="8">
        <f ca="1" t="shared" si="75"/>
        <v>1.11513698630137</v>
      </c>
      <c r="M215" s="8">
        <f ca="1" t="shared" si="75"/>
        <v>1.19737442922374</v>
      </c>
      <c r="N215" s="8">
        <f ca="1" t="shared" si="75"/>
        <v>1.24426940639269</v>
      </c>
      <c r="O215" s="9">
        <v>3</v>
      </c>
      <c r="Q215" s="10">
        <f ca="1" t="shared" si="59"/>
        <v>854.241</v>
      </c>
      <c r="R215" t="s">
        <v>38</v>
      </c>
      <c r="S215">
        <v>2068</v>
      </c>
      <c r="T215" s="8">
        <v>445.829</v>
      </c>
      <c r="U215" s="8">
        <v>681.497</v>
      </c>
      <c r="V215" s="8">
        <v>854.241</v>
      </c>
    </row>
    <row r="216" spans="1:22">
      <c r="A216" t="str">
        <f t="shared" ref="A216:B216" si="80">A48</f>
        <v>DOM</v>
      </c>
      <c r="B216" t="str">
        <f t="shared" si="80"/>
        <v>Dominican Republic</v>
      </c>
      <c r="C216" s="7">
        <f t="shared" si="31"/>
        <v>2</v>
      </c>
      <c r="E216" t="str">
        <f t="shared" si="57"/>
        <v>NatGrdExt_DOM_2</v>
      </c>
      <c r="F216" s="8">
        <f ca="1" t="shared" si="72"/>
        <v>0.514657534246575</v>
      </c>
      <c r="G216" s="8">
        <f ca="1" t="shared" si="75"/>
        <v>0.605684931506849</v>
      </c>
      <c r="H216" s="8">
        <f ca="1" t="shared" si="75"/>
        <v>0.801552511415525</v>
      </c>
      <c r="I216" s="8">
        <f ca="1" t="shared" si="75"/>
        <v>0.992374429223744</v>
      </c>
      <c r="J216" s="8">
        <f ca="1" t="shared" si="75"/>
        <v>1.16680365296804</v>
      </c>
      <c r="K216" s="8">
        <f ca="1" t="shared" si="75"/>
        <v>1.31566210045662</v>
      </c>
      <c r="L216" s="8">
        <f ca="1" t="shared" si="75"/>
        <v>1.43876712328767</v>
      </c>
      <c r="M216" s="8">
        <f ca="1" t="shared" si="75"/>
        <v>1.54100456621005</v>
      </c>
      <c r="N216" s="8">
        <f ca="1" t="shared" si="75"/>
        <v>1.58671232876712</v>
      </c>
      <c r="O216" s="9">
        <v>3</v>
      </c>
      <c r="Q216" s="10">
        <f ca="1" t="shared" si="59"/>
        <v>891.049</v>
      </c>
      <c r="R216" t="s">
        <v>38</v>
      </c>
      <c r="S216">
        <v>2069</v>
      </c>
      <c r="T216" s="8">
        <v>458.365</v>
      </c>
      <c r="U216" s="8">
        <v>706.77</v>
      </c>
      <c r="V216" s="8">
        <v>891.049</v>
      </c>
    </row>
    <row r="217" spans="1:22">
      <c r="A217" t="str">
        <f t="shared" ref="A217:B217" si="81">A49</f>
        <v>DZA</v>
      </c>
      <c r="B217" t="str">
        <f t="shared" si="81"/>
        <v>Algeria</v>
      </c>
      <c r="C217" s="7">
        <f t="shared" si="31"/>
        <v>2</v>
      </c>
      <c r="E217" t="str">
        <f t="shared" si="57"/>
        <v>NatGrdExt_DZA_2</v>
      </c>
      <c r="F217" s="8">
        <f ca="1" t="shared" si="72"/>
        <v>2.06614155251142</v>
      </c>
      <c r="G217" s="8">
        <f ca="1" t="shared" si="75"/>
        <v>2.64805936073059</v>
      </c>
      <c r="H217" s="8">
        <f ca="1" t="shared" si="75"/>
        <v>4.20148401826484</v>
      </c>
      <c r="I217" s="8">
        <f ca="1" t="shared" si="75"/>
        <v>6.41509132420091</v>
      </c>
      <c r="J217" s="8">
        <f ca="1" t="shared" si="75"/>
        <v>9.20833333333333</v>
      </c>
      <c r="K217" s="8">
        <f ca="1" t="shared" si="75"/>
        <v>12.3923059360731</v>
      </c>
      <c r="L217" s="8">
        <f ca="1" t="shared" si="75"/>
        <v>15.8542465753425</v>
      </c>
      <c r="M217" s="8">
        <f ca="1" t="shared" si="75"/>
        <v>19.3472602739726</v>
      </c>
      <c r="N217" s="8">
        <f ca="1" t="shared" si="75"/>
        <v>20.9881735159817</v>
      </c>
      <c r="O217" s="9">
        <v>3</v>
      </c>
      <c r="Q217" s="10">
        <f ca="1" t="shared" si="59"/>
        <v>927.706</v>
      </c>
      <c r="R217" t="s">
        <v>38</v>
      </c>
      <c r="S217">
        <v>2070</v>
      </c>
      <c r="T217" s="8">
        <v>470.406</v>
      </c>
      <c r="U217" s="8">
        <v>731.602</v>
      </c>
      <c r="V217" s="8">
        <v>927.706</v>
      </c>
    </row>
    <row r="218" spans="1:22">
      <c r="A218" t="str">
        <f t="shared" ref="A218:B218" si="82">A50</f>
        <v>ECU</v>
      </c>
      <c r="B218" t="str">
        <f t="shared" si="82"/>
        <v>Ecuador</v>
      </c>
      <c r="C218" s="7">
        <f t="shared" si="31"/>
        <v>2</v>
      </c>
      <c r="E218" t="str">
        <f t="shared" si="57"/>
        <v>NatGrdExt_ECU_2</v>
      </c>
      <c r="F218" s="8">
        <f ca="1" t="shared" si="72"/>
        <v>0.928881278538813</v>
      </c>
      <c r="G218" s="8">
        <f ca="1" t="shared" si="75"/>
        <v>1.21970319634703</v>
      </c>
      <c r="H218" s="8">
        <f ca="1" t="shared" si="75"/>
        <v>2.02036529680365</v>
      </c>
      <c r="I218" s="8">
        <f ca="1" t="shared" si="75"/>
        <v>3.13401826484018</v>
      </c>
      <c r="J218" s="8">
        <f ca="1" t="shared" si="75"/>
        <v>4.52920091324201</v>
      </c>
      <c r="K218" s="8">
        <f ca="1" t="shared" si="75"/>
        <v>6.08675799086758</v>
      </c>
      <c r="L218" s="8">
        <f ca="1" t="shared" si="75"/>
        <v>7.64011415525114</v>
      </c>
      <c r="M218" s="8">
        <f ca="1" t="shared" si="75"/>
        <v>9.04130136986301</v>
      </c>
      <c r="N218" s="8">
        <f ca="1" t="shared" si="75"/>
        <v>9.65920091324201</v>
      </c>
      <c r="O218" s="9">
        <v>3</v>
      </c>
      <c r="Q218" s="10">
        <f ca="1" t="shared" si="59"/>
        <v>964.104</v>
      </c>
      <c r="R218" t="s">
        <v>38</v>
      </c>
      <c r="S218">
        <v>2071</v>
      </c>
      <c r="T218" s="8">
        <v>481.911</v>
      </c>
      <c r="U218" s="8">
        <v>755.913</v>
      </c>
      <c r="V218" s="8">
        <v>964.104</v>
      </c>
    </row>
    <row r="219" spans="1:22">
      <c r="A219" t="str">
        <f t="shared" ref="A219:B219" si="83">A51</f>
        <v>EGY</v>
      </c>
      <c r="B219" t="str">
        <f t="shared" si="83"/>
        <v>Egypt</v>
      </c>
      <c r="C219" s="7">
        <f t="shared" si="31"/>
        <v>2</v>
      </c>
      <c r="E219" t="str">
        <f t="shared" si="57"/>
        <v>NatGrdExt_EGY_2</v>
      </c>
      <c r="F219" s="8">
        <f ca="1" t="shared" si="72"/>
        <v>6.98630136986301</v>
      </c>
      <c r="G219" s="8">
        <f ca="1" t="shared" si="75"/>
        <v>8.74678082191781</v>
      </c>
      <c r="H219" s="8">
        <f ca="1" t="shared" si="75"/>
        <v>12.7877397260274</v>
      </c>
      <c r="I219" s="8">
        <f ca="1" t="shared" si="75"/>
        <v>17.0265753424658</v>
      </c>
      <c r="J219" s="8">
        <f ca="1" t="shared" si="75"/>
        <v>20.9606849315069</v>
      </c>
      <c r="K219" s="8">
        <f ca="1" t="shared" si="75"/>
        <v>24.3735159817352</v>
      </c>
      <c r="L219" s="8">
        <f ca="1" t="shared" si="75"/>
        <v>27.1728310502283</v>
      </c>
      <c r="M219" s="8">
        <f ca="1" t="shared" si="75"/>
        <v>29.4102739726027</v>
      </c>
      <c r="N219" s="8">
        <f ca="1" t="shared" si="75"/>
        <v>30.3164383561644</v>
      </c>
      <c r="O219" s="9">
        <v>3</v>
      </c>
      <c r="Q219" s="10">
        <f ca="1" t="shared" si="59"/>
        <v>1000.15</v>
      </c>
      <c r="R219" t="s">
        <v>38</v>
      </c>
      <c r="S219">
        <v>2072</v>
      </c>
      <c r="T219" s="8">
        <v>492.843</v>
      </c>
      <c r="U219" s="8">
        <v>779.627</v>
      </c>
      <c r="V219" s="8">
        <v>1000.15</v>
      </c>
    </row>
    <row r="220" spans="1:22">
      <c r="A220" t="str">
        <f t="shared" ref="A220:B220" si="84">A52</f>
        <v>ERI</v>
      </c>
      <c r="B220" t="str">
        <f t="shared" si="84"/>
        <v>Eritrea</v>
      </c>
      <c r="C220" s="7">
        <f t="shared" si="31"/>
        <v>2</v>
      </c>
      <c r="E220" t="str">
        <f t="shared" si="57"/>
        <v>NatGrdExt_ERI_2</v>
      </c>
      <c r="F220" s="8">
        <f ca="1" t="shared" si="72"/>
        <v>0.0165981735159817</v>
      </c>
      <c r="G220" s="8">
        <f ca="1" t="shared" si="75"/>
        <v>0.0228082191780822</v>
      </c>
      <c r="H220" s="8">
        <f ca="1" t="shared" si="75"/>
        <v>0.0417351598173516</v>
      </c>
      <c r="I220" s="8">
        <f ca="1" t="shared" si="75"/>
        <v>0.0727397260273973</v>
      </c>
      <c r="J220" s="8">
        <f ca="1" t="shared" si="75"/>
        <v>0.120684931506849</v>
      </c>
      <c r="K220" s="8">
        <f ca="1" t="shared" si="75"/>
        <v>0.190730593607306</v>
      </c>
      <c r="L220" s="8">
        <f ca="1" t="shared" si="75"/>
        <v>0.284931506849315</v>
      </c>
      <c r="M220" s="8">
        <f ca="1" t="shared" si="75"/>
        <v>0.400616438356164</v>
      </c>
      <c r="N220" s="8">
        <f ca="1" t="shared" si="75"/>
        <v>0.464086757990868</v>
      </c>
      <c r="O220" s="9">
        <v>3</v>
      </c>
      <c r="Q220" s="10">
        <f ca="1" t="shared" si="59"/>
        <v>1035.74</v>
      </c>
      <c r="R220" t="s">
        <v>38</v>
      </c>
      <c r="S220">
        <v>2073</v>
      </c>
      <c r="T220" s="8">
        <v>503.166</v>
      </c>
      <c r="U220" s="8">
        <v>802.681</v>
      </c>
      <c r="V220" s="8">
        <v>1035.74</v>
      </c>
    </row>
    <row r="221" spans="1:22">
      <c r="A221" t="str">
        <f t="shared" ref="A221:B221" si="85">A53</f>
        <v>ESH</v>
      </c>
      <c r="B221" t="str">
        <f t="shared" si="85"/>
        <v>Western Sahara</v>
      </c>
      <c r="C221" s="7">
        <f t="shared" si="31"/>
        <v>2</v>
      </c>
      <c r="E221" t="str">
        <f t="shared" si="57"/>
        <v>NatGrdExt_ESH_2</v>
      </c>
      <c r="F221" s="8">
        <f ca="1" t="shared" si="72"/>
        <v>0</v>
      </c>
      <c r="G221" s="8">
        <f ca="1" t="shared" ref="G221:N230" si="86">MAX(F221,SUMIFS($Q$5:$Q$19999,$R$5:$R$19999,RIGHT($A221,3),$S$5:$S$19999,G$4)*VLOOKUP($C221,$Y$5:$Z$15,2,FALSE)/8.76)+SUMIF($Y$5:$Y$15,$C221,$AA$5:$AA$15)</f>
        <v>0</v>
      </c>
      <c r="H221" s="8">
        <f ca="1" t="shared" si="86"/>
        <v>0</v>
      </c>
      <c r="I221" s="8">
        <f ca="1" t="shared" si="86"/>
        <v>0</v>
      </c>
      <c r="J221" s="8">
        <f ca="1" t="shared" si="86"/>
        <v>0</v>
      </c>
      <c r="K221" s="8">
        <f ca="1" t="shared" si="86"/>
        <v>0</v>
      </c>
      <c r="L221" s="8">
        <f ca="1" t="shared" si="86"/>
        <v>0</v>
      </c>
      <c r="M221" s="8">
        <f ca="1" t="shared" si="86"/>
        <v>0</v>
      </c>
      <c r="N221" s="8">
        <f ca="1" t="shared" si="86"/>
        <v>0</v>
      </c>
      <c r="O221" s="9">
        <v>3</v>
      </c>
      <c r="Q221" s="10">
        <f ca="1" t="shared" si="59"/>
        <v>1070.8</v>
      </c>
      <c r="R221" t="s">
        <v>38</v>
      </c>
      <c r="S221">
        <v>2074</v>
      </c>
      <c r="T221" s="8">
        <v>512.853</v>
      </c>
      <c r="U221" s="8">
        <v>825.011</v>
      </c>
      <c r="V221" s="8">
        <v>1070.8</v>
      </c>
    </row>
    <row r="222" spans="1:22">
      <c r="A222" t="str">
        <f t="shared" ref="A222:B222" si="87">A54</f>
        <v>ESP</v>
      </c>
      <c r="B222" t="str">
        <f t="shared" si="87"/>
        <v>Spain</v>
      </c>
      <c r="C222" s="7">
        <f t="shared" si="31"/>
        <v>2</v>
      </c>
      <c r="E222" t="str">
        <f t="shared" si="57"/>
        <v>NatGrdExt_ESP_2</v>
      </c>
      <c r="F222" s="8">
        <f ca="1" t="shared" si="72"/>
        <v>6.33196347031963</v>
      </c>
      <c r="G222" s="8">
        <f ca="1" t="shared" si="86"/>
        <v>6.33196347031963</v>
      </c>
      <c r="H222" s="8">
        <f ca="1" t="shared" si="86"/>
        <v>6.33196347031963</v>
      </c>
      <c r="I222" s="8">
        <f ca="1" t="shared" si="86"/>
        <v>6.33196347031963</v>
      </c>
      <c r="J222" s="8">
        <f ca="1" t="shared" si="86"/>
        <v>6.33196347031963</v>
      </c>
      <c r="K222" s="8">
        <f ca="1" t="shared" si="86"/>
        <v>6.33196347031963</v>
      </c>
      <c r="L222" s="8">
        <f ca="1" t="shared" si="86"/>
        <v>6.33196347031963</v>
      </c>
      <c r="M222" s="8">
        <f ca="1" t="shared" si="86"/>
        <v>6.33196347031963</v>
      </c>
      <c r="N222" s="8">
        <f ca="1" t="shared" si="86"/>
        <v>6.33196347031963</v>
      </c>
      <c r="O222" s="9">
        <v>3</v>
      </c>
      <c r="Q222" s="10">
        <f ca="1" t="shared" si="59"/>
        <v>1105.24</v>
      </c>
      <c r="R222" t="s">
        <v>38</v>
      </c>
      <c r="S222">
        <v>2075</v>
      </c>
      <c r="T222" s="8">
        <v>521.876</v>
      </c>
      <c r="U222" s="8">
        <v>846.564</v>
      </c>
      <c r="V222" s="8">
        <v>1105.24</v>
      </c>
    </row>
    <row r="223" spans="1:22">
      <c r="A223" t="str">
        <f t="shared" ref="A223:B223" si="88">A55</f>
        <v>EST</v>
      </c>
      <c r="B223" t="str">
        <f t="shared" si="88"/>
        <v>Estonia</v>
      </c>
      <c r="C223" s="7">
        <f t="shared" si="31"/>
        <v>2</v>
      </c>
      <c r="E223" t="str">
        <f t="shared" si="57"/>
        <v>NatGrdExt_EST_2</v>
      </c>
      <c r="F223" s="8">
        <f ca="1" t="shared" si="72"/>
        <v>0.2462100456621</v>
      </c>
      <c r="G223" s="8">
        <f ca="1" t="shared" si="86"/>
        <v>0.261849315068493</v>
      </c>
      <c r="H223" s="8">
        <f ca="1" t="shared" si="86"/>
        <v>0.293721461187215</v>
      </c>
      <c r="I223" s="8">
        <f ca="1" t="shared" si="86"/>
        <v>0.322762557077626</v>
      </c>
      <c r="J223" s="8">
        <f ca="1" t="shared" si="86"/>
        <v>0.350707762557078</v>
      </c>
      <c r="K223" s="8">
        <f ca="1" t="shared" si="86"/>
        <v>0.37527397260274</v>
      </c>
      <c r="L223" s="8">
        <f ca="1" t="shared" si="86"/>
        <v>0.401780821917808</v>
      </c>
      <c r="M223" s="8">
        <f ca="1" t="shared" si="86"/>
        <v>0.432283105022831</v>
      </c>
      <c r="N223" s="8">
        <f ca="1" t="shared" si="86"/>
        <v>0.44824200913242</v>
      </c>
      <c r="O223" s="9">
        <v>3</v>
      </c>
      <c r="Q223" s="10">
        <f ca="1" t="shared" si="59"/>
        <v>1139</v>
      </c>
      <c r="R223" t="s">
        <v>38</v>
      </c>
      <c r="S223">
        <v>2076</v>
      </c>
      <c r="T223" s="8">
        <v>530.215</v>
      </c>
      <c r="U223" s="8">
        <v>867.295</v>
      </c>
      <c r="V223" s="8">
        <v>1139</v>
      </c>
    </row>
    <row r="224" spans="1:22">
      <c r="A224" t="str">
        <f t="shared" ref="A224:B224" si="89">A56</f>
        <v>ETH</v>
      </c>
      <c r="B224" t="str">
        <f t="shared" si="89"/>
        <v>Ethiopia</v>
      </c>
      <c r="C224" s="7">
        <f t="shared" si="31"/>
        <v>2</v>
      </c>
      <c r="E224" t="str">
        <f t="shared" si="57"/>
        <v>NatGrdExt_ETH_2</v>
      </c>
      <c r="F224" s="8">
        <f ca="1" t="shared" si="72"/>
        <v>0.305844748858448</v>
      </c>
      <c r="G224" s="8">
        <f ca="1" t="shared" si="86"/>
        <v>0.442625570776256</v>
      </c>
      <c r="H224" s="8">
        <f ca="1" t="shared" si="86"/>
        <v>0.899634703196347</v>
      </c>
      <c r="I224" s="8">
        <f ca="1" t="shared" si="86"/>
        <v>1.75625570776256</v>
      </c>
      <c r="J224" s="8">
        <f ca="1" t="shared" si="86"/>
        <v>3.29454337899543</v>
      </c>
      <c r="K224" s="8">
        <f ca="1" t="shared" si="86"/>
        <v>5.88618721461187</v>
      </c>
      <c r="L224" s="8">
        <f ca="1" t="shared" si="86"/>
        <v>9.96577625570776</v>
      </c>
      <c r="M224" s="8">
        <f ca="1" t="shared" si="86"/>
        <v>15.913401826484</v>
      </c>
      <c r="N224" s="8">
        <f ca="1" t="shared" si="86"/>
        <v>19.6246347031963</v>
      </c>
      <c r="O224" s="9">
        <v>3</v>
      </c>
      <c r="Q224" s="10">
        <f ca="1" t="shared" si="59"/>
        <v>1172.02</v>
      </c>
      <c r="R224" t="s">
        <v>38</v>
      </c>
      <c r="S224">
        <v>2077</v>
      </c>
      <c r="T224" s="8">
        <v>537.855</v>
      </c>
      <c r="U224" s="8">
        <v>887.166</v>
      </c>
      <c r="V224" s="8">
        <v>1172.02</v>
      </c>
    </row>
    <row r="225" spans="1:22">
      <c r="A225" t="str">
        <f t="shared" ref="A225:B225" si="90">A57</f>
        <v>FIN</v>
      </c>
      <c r="B225" t="str">
        <f t="shared" si="90"/>
        <v>Finland</v>
      </c>
      <c r="C225" s="7">
        <f t="shared" si="31"/>
        <v>2</v>
      </c>
      <c r="E225" t="str">
        <f t="shared" si="57"/>
        <v>NatGrdExt_FIN_2</v>
      </c>
      <c r="F225" s="8">
        <f ca="1" t="shared" si="72"/>
        <v>2.00972602739726</v>
      </c>
      <c r="G225" s="8">
        <f ca="1" t="shared" si="86"/>
        <v>2.02872146118721</v>
      </c>
      <c r="H225" s="8">
        <f ca="1" t="shared" si="86"/>
        <v>2.06420091324201</v>
      </c>
      <c r="I225" s="8">
        <f ca="1" t="shared" si="86"/>
        <v>2.11513698630137</v>
      </c>
      <c r="J225" s="8">
        <f ca="1" t="shared" si="86"/>
        <v>2.21196347031964</v>
      </c>
      <c r="K225" s="8">
        <f ca="1" t="shared" si="86"/>
        <v>2.34671232876712</v>
      </c>
      <c r="L225" s="8">
        <f ca="1" t="shared" si="86"/>
        <v>2.50837899543379</v>
      </c>
      <c r="M225" s="8">
        <f ca="1" t="shared" si="86"/>
        <v>2.70881278538813</v>
      </c>
      <c r="N225" s="8">
        <f ca="1" t="shared" si="86"/>
        <v>2.82456621004566</v>
      </c>
      <c r="O225" s="9">
        <v>3</v>
      </c>
      <c r="Q225" s="10">
        <f ca="1" t="shared" si="59"/>
        <v>1204.26</v>
      </c>
      <c r="R225" t="s">
        <v>38</v>
      </c>
      <c r="S225">
        <v>2078</v>
      </c>
      <c r="T225" s="8">
        <v>544.783</v>
      </c>
      <c r="U225" s="8">
        <v>906.149</v>
      </c>
      <c r="V225" s="8">
        <v>1204.26</v>
      </c>
    </row>
    <row r="226" spans="1:22">
      <c r="A226" t="str">
        <f t="shared" ref="A226:B226" si="91">A58</f>
        <v>FRA</v>
      </c>
      <c r="B226" t="str">
        <f t="shared" si="91"/>
        <v>France</v>
      </c>
      <c r="C226" s="7">
        <f t="shared" si="31"/>
        <v>2</v>
      </c>
      <c r="E226" t="str">
        <f t="shared" si="57"/>
        <v>NatGrdExt_FRA_2</v>
      </c>
      <c r="F226" s="8">
        <f ca="1" t="shared" si="72"/>
        <v>12.0223059360731</v>
      </c>
      <c r="G226" s="8">
        <f ca="1" t="shared" si="86"/>
        <v>12.2898401826484</v>
      </c>
      <c r="H226" s="8">
        <f ca="1" t="shared" si="86"/>
        <v>12.8127168949772</v>
      </c>
      <c r="I226" s="8">
        <f ca="1" t="shared" si="86"/>
        <v>13.2530136986301</v>
      </c>
      <c r="J226" s="8">
        <f ca="1" t="shared" si="86"/>
        <v>13.7884474885845</v>
      </c>
      <c r="K226" s="8">
        <f ca="1" t="shared" si="86"/>
        <v>14.47600456621</v>
      </c>
      <c r="L226" s="8">
        <f ca="1" t="shared" si="86"/>
        <v>15.3186529680365</v>
      </c>
      <c r="M226" s="8">
        <f ca="1" t="shared" si="86"/>
        <v>16.318904109589</v>
      </c>
      <c r="N226" s="8">
        <f ca="1" t="shared" si="86"/>
        <v>16.8691324200913</v>
      </c>
      <c r="O226" s="9">
        <v>3</v>
      </c>
      <c r="Q226" s="10">
        <f ca="1" t="shared" si="59"/>
        <v>1235.66</v>
      </c>
      <c r="R226" t="s">
        <v>38</v>
      </c>
      <c r="S226">
        <v>2079</v>
      </c>
      <c r="T226" s="8">
        <v>550.988</v>
      </c>
      <c r="U226" s="8">
        <v>924.221</v>
      </c>
      <c r="V226" s="8">
        <v>1235.66</v>
      </c>
    </row>
    <row r="227" spans="1:22">
      <c r="A227" t="str">
        <f t="shared" ref="A227:B227" si="92">A59</f>
        <v>GAB</v>
      </c>
      <c r="B227" t="str">
        <f t="shared" si="92"/>
        <v>Gabon</v>
      </c>
      <c r="C227" s="7">
        <f t="shared" si="31"/>
        <v>2</v>
      </c>
      <c r="E227" t="str">
        <f t="shared" si="57"/>
        <v>NatGrdExt_GAB_2</v>
      </c>
      <c r="F227" s="8">
        <f ca="1" t="shared" si="72"/>
        <v>0.0742237442922375</v>
      </c>
      <c r="G227" s="8">
        <f ca="1" t="shared" si="86"/>
        <v>0.0892694063926941</v>
      </c>
      <c r="H227" s="8">
        <f ca="1" t="shared" si="86"/>
        <v>0.122671232876712</v>
      </c>
      <c r="I227" s="8">
        <f ca="1" t="shared" si="86"/>
        <v>0.160913242009132</v>
      </c>
      <c r="J227" s="8">
        <f ca="1" t="shared" si="86"/>
        <v>0.20189497716895</v>
      </c>
      <c r="K227" s="8">
        <f ca="1" t="shared" si="86"/>
        <v>0.24283105022831</v>
      </c>
      <c r="L227" s="8">
        <f ca="1" t="shared" si="86"/>
        <v>0.282625570776256</v>
      </c>
      <c r="M227" s="8">
        <f ca="1" t="shared" si="86"/>
        <v>0.31958904109589</v>
      </c>
      <c r="N227" s="8">
        <f ca="1" t="shared" si="86"/>
        <v>0.336278538812785</v>
      </c>
      <c r="O227" s="9">
        <v>3</v>
      </c>
      <c r="Q227" s="10">
        <f ca="1" t="shared" si="59"/>
        <v>1266.19</v>
      </c>
      <c r="R227" t="s">
        <v>38</v>
      </c>
      <c r="S227">
        <v>2080</v>
      </c>
      <c r="T227" s="8">
        <v>556.468</v>
      </c>
      <c r="U227" s="8">
        <v>941.367</v>
      </c>
      <c r="V227" s="8">
        <v>1266.19</v>
      </c>
    </row>
    <row r="228" spans="1:22">
      <c r="A228" t="str">
        <f t="shared" ref="A228:B228" si="93">A60</f>
        <v>GBR</v>
      </c>
      <c r="B228" t="str">
        <f t="shared" si="93"/>
        <v>United Kingdom</v>
      </c>
      <c r="C228" s="7">
        <f t="shared" si="31"/>
        <v>2</v>
      </c>
      <c r="E228" t="str">
        <f t="shared" si="57"/>
        <v>NatGrdExt_GBR_2</v>
      </c>
      <c r="F228" s="8">
        <f ca="1" t="shared" si="72"/>
        <v>8.83180365296804</v>
      </c>
      <c r="G228" s="8">
        <f ca="1" t="shared" si="86"/>
        <v>9.01593607305936</v>
      </c>
      <c r="H228" s="8">
        <f ca="1" t="shared" si="86"/>
        <v>9.33310502283105</v>
      </c>
      <c r="I228" s="8">
        <f ca="1" t="shared" si="86"/>
        <v>9.66949771689498</v>
      </c>
      <c r="J228" s="8">
        <f ca="1" t="shared" si="86"/>
        <v>10.0402283105023</v>
      </c>
      <c r="K228" s="8">
        <f ca="1" t="shared" si="86"/>
        <v>10.4657077625571</v>
      </c>
      <c r="L228" s="8">
        <f ca="1" t="shared" si="86"/>
        <v>10.9952511415525</v>
      </c>
      <c r="M228" s="8">
        <f ca="1" t="shared" si="86"/>
        <v>11.6405707762557</v>
      </c>
      <c r="N228" s="8">
        <f ca="1" t="shared" si="86"/>
        <v>12.0033561643836</v>
      </c>
      <c r="O228" s="9">
        <v>3</v>
      </c>
      <c r="Q228" s="10">
        <f ca="1" t="shared" si="59"/>
        <v>1295.83</v>
      </c>
      <c r="R228" t="s">
        <v>38</v>
      </c>
      <c r="S228">
        <v>2081</v>
      </c>
      <c r="T228" s="8">
        <v>561.223</v>
      </c>
      <c r="U228" s="8">
        <v>957.577</v>
      </c>
      <c r="V228" s="8">
        <v>1295.83</v>
      </c>
    </row>
    <row r="229" spans="1:22">
      <c r="A229" t="str">
        <f t="shared" ref="A229:B229" si="94">A61</f>
        <v>GEO</v>
      </c>
      <c r="B229" t="str">
        <f t="shared" si="94"/>
        <v>Georgia</v>
      </c>
      <c r="C229" s="7">
        <f t="shared" si="31"/>
        <v>2</v>
      </c>
      <c r="E229" t="str">
        <f t="shared" si="57"/>
        <v>NatGrdExt_GEO_2</v>
      </c>
      <c r="F229" s="8">
        <f ca="1" t="shared" si="72"/>
        <v>0.222716894977169</v>
      </c>
      <c r="G229" s="8">
        <f ca="1" t="shared" si="86"/>
        <v>0.234748858447489</v>
      </c>
      <c r="H229" s="8">
        <f ca="1" t="shared" si="86"/>
        <v>0.260319634703196</v>
      </c>
      <c r="I229" s="8">
        <f ca="1" t="shared" si="86"/>
        <v>0.285913242009132</v>
      </c>
      <c r="J229" s="8">
        <f ca="1" t="shared" si="86"/>
        <v>0.309337899543379</v>
      </c>
      <c r="K229" s="8">
        <f ca="1" t="shared" si="86"/>
        <v>0.333310502283105</v>
      </c>
      <c r="L229" s="8">
        <f ca="1" t="shared" si="86"/>
        <v>0.35810502283105</v>
      </c>
      <c r="M229" s="8">
        <f ca="1" t="shared" si="86"/>
        <v>0.382442922374429</v>
      </c>
      <c r="N229" s="8">
        <f ca="1" t="shared" si="86"/>
        <v>0.394520547945206</v>
      </c>
      <c r="O229" s="9">
        <v>3</v>
      </c>
      <c r="Q229" s="10">
        <f ca="1" t="shared" si="59"/>
        <v>1324.56</v>
      </c>
      <c r="R229" t="s">
        <v>38</v>
      </c>
      <c r="S229">
        <v>2082</v>
      </c>
      <c r="T229" s="8">
        <v>565.282</v>
      </c>
      <c r="U229" s="8">
        <v>972.856</v>
      </c>
      <c r="V229" s="8">
        <v>1324.56</v>
      </c>
    </row>
    <row r="230" spans="1:22">
      <c r="A230" t="str">
        <f t="shared" ref="A230:B230" si="95">A62</f>
        <v>GHA</v>
      </c>
      <c r="B230" t="str">
        <f t="shared" si="95"/>
        <v>Ghana</v>
      </c>
      <c r="C230" s="7">
        <f t="shared" si="31"/>
        <v>2</v>
      </c>
      <c r="E230" t="str">
        <f t="shared" si="57"/>
        <v>NatGrdExt_GHA_2</v>
      </c>
      <c r="F230" s="8">
        <f ca="1" t="shared" si="72"/>
        <v>0.389840182648402</v>
      </c>
      <c r="G230" s="8">
        <f ca="1" t="shared" si="86"/>
        <v>0.508310502283105</v>
      </c>
      <c r="H230" s="8">
        <f ca="1" t="shared" si="86"/>
        <v>0.841301369863014</v>
      </c>
      <c r="I230" s="8">
        <f ca="1" t="shared" si="86"/>
        <v>1.32595890410959</v>
      </c>
      <c r="J230" s="8">
        <f ca="1" t="shared" si="86"/>
        <v>1.98114155251142</v>
      </c>
      <c r="K230" s="8">
        <f ca="1" t="shared" si="86"/>
        <v>2.80456621004566</v>
      </c>
      <c r="L230" s="8">
        <f ca="1" t="shared" si="86"/>
        <v>3.76678082191781</v>
      </c>
      <c r="M230" s="8">
        <f ca="1" t="shared" si="86"/>
        <v>4.8091095890411</v>
      </c>
      <c r="N230" s="8">
        <f ca="1" t="shared" si="86"/>
        <v>5.33942922374429</v>
      </c>
      <c r="O230" s="9">
        <v>3</v>
      </c>
      <c r="Q230" s="10">
        <f ca="1" t="shared" si="59"/>
        <v>1352.36</v>
      </c>
      <c r="R230" t="s">
        <v>38</v>
      </c>
      <c r="S230">
        <v>2083</v>
      </c>
      <c r="T230" s="8">
        <v>568.682</v>
      </c>
      <c r="U230" s="8">
        <v>987.216</v>
      </c>
      <c r="V230" s="8">
        <v>1352.36</v>
      </c>
    </row>
    <row r="231" spans="1:22">
      <c r="A231" t="str">
        <f t="shared" ref="A231:B231" si="96">A63</f>
        <v>GIN</v>
      </c>
      <c r="B231" t="str">
        <f t="shared" si="96"/>
        <v>Guinea</v>
      </c>
      <c r="C231" s="7">
        <f t="shared" si="31"/>
        <v>2</v>
      </c>
      <c r="E231" t="str">
        <f t="shared" si="57"/>
        <v>NatGrdExt_GIN_2</v>
      </c>
      <c r="F231" s="8">
        <f ca="1" t="shared" si="72"/>
        <v>0.0535388127853881</v>
      </c>
      <c r="G231" s="8">
        <f ca="1" t="shared" ref="G231:N240" si="97">MAX(F231,SUMIFS($Q$5:$Q$19999,$R$5:$R$19999,RIGHT($A231,3),$S$5:$S$19999,G$4)*VLOOKUP($C231,$Y$5:$Z$15,2,FALSE)/8.76)+SUMIF($Y$5:$Y$15,$C231,$AA$5:$AA$15)</f>
        <v>0.0745890410958904</v>
      </c>
      <c r="H231" s="8">
        <f ca="1" t="shared" si="97"/>
        <v>0.139132420091324</v>
      </c>
      <c r="I231" s="8">
        <f ca="1" t="shared" si="97"/>
        <v>0.246598173515982</v>
      </c>
      <c r="J231" s="8">
        <f ca="1" t="shared" si="97"/>
        <v>0.41513698630137</v>
      </c>
      <c r="K231" s="8">
        <f ca="1" t="shared" si="97"/>
        <v>0.661301369863014</v>
      </c>
      <c r="L231" s="8">
        <f ca="1" t="shared" si="97"/>
        <v>0.993082191780822</v>
      </c>
      <c r="M231" s="8">
        <f ca="1" t="shared" si="97"/>
        <v>1.4022602739726</v>
      </c>
      <c r="N231" s="8">
        <f ca="1" t="shared" si="97"/>
        <v>1.62753424657534</v>
      </c>
      <c r="O231" s="9">
        <v>3</v>
      </c>
      <c r="Q231" s="10">
        <f ca="1" t="shared" si="59"/>
        <v>1379.21</v>
      </c>
      <c r="R231" t="s">
        <v>38</v>
      </c>
      <c r="S231">
        <v>2084</v>
      </c>
      <c r="T231" s="8">
        <v>571.462</v>
      </c>
      <c r="U231" s="8">
        <v>1000.68</v>
      </c>
      <c r="V231" s="8">
        <v>1379.21</v>
      </c>
    </row>
    <row r="232" spans="1:22">
      <c r="A232" t="str">
        <f t="shared" ref="A232:B232" si="98">A64</f>
        <v>GMB</v>
      </c>
      <c r="B232" t="str">
        <f t="shared" si="98"/>
        <v>The Gambia</v>
      </c>
      <c r="C232" s="7">
        <f t="shared" si="31"/>
        <v>2</v>
      </c>
      <c r="E232" t="str">
        <f t="shared" si="57"/>
        <v>NatGrdExt_GMB_2</v>
      </c>
      <c r="F232" s="8">
        <f ca="1" t="shared" si="72"/>
        <v>0.00993150684931507</v>
      </c>
      <c r="G232" s="8">
        <f ca="1" t="shared" si="97"/>
        <v>0.0137899543378995</v>
      </c>
      <c r="H232" s="8">
        <f ca="1" t="shared" si="97"/>
        <v>0.0254566210045662</v>
      </c>
      <c r="I232" s="8">
        <f ca="1" t="shared" si="97"/>
        <v>0.044634703196347</v>
      </c>
      <c r="J232" s="8">
        <f ca="1" t="shared" si="97"/>
        <v>0.0744520547945206</v>
      </c>
      <c r="K232" s="8">
        <f ca="1" t="shared" si="97"/>
        <v>0.11796803652968</v>
      </c>
      <c r="L232" s="8">
        <f ca="1" t="shared" si="97"/>
        <v>0.176666666666667</v>
      </c>
      <c r="M232" s="8">
        <f ca="1" t="shared" si="97"/>
        <v>0.248949771689498</v>
      </c>
      <c r="N232" s="8">
        <f ca="1" t="shared" si="97"/>
        <v>0.288698630136986</v>
      </c>
      <c r="O232" s="9">
        <v>3</v>
      </c>
      <c r="Q232" s="10">
        <f ca="1" t="shared" si="59"/>
        <v>1405.12</v>
      </c>
      <c r="R232" t="s">
        <v>38</v>
      </c>
      <c r="S232">
        <v>2085</v>
      </c>
      <c r="T232" s="8">
        <v>573.664</v>
      </c>
      <c r="U232" s="8">
        <v>1013.25</v>
      </c>
      <c r="V232" s="8">
        <v>1405.12</v>
      </c>
    </row>
    <row r="233" spans="1:22">
      <c r="A233" t="str">
        <f t="shared" ref="A233:B233" si="99">A65</f>
        <v>GNB</v>
      </c>
      <c r="B233" t="str">
        <f t="shared" si="99"/>
        <v>Guinea-Bissau</v>
      </c>
      <c r="C233" s="7">
        <f t="shared" si="31"/>
        <v>2</v>
      </c>
      <c r="E233" t="str">
        <f t="shared" si="57"/>
        <v>NatGrdExt_GNB_2</v>
      </c>
      <c r="F233" s="8">
        <f ca="1" t="shared" si="72"/>
        <v>0.00805936073059361</v>
      </c>
      <c r="G233" s="8">
        <f ca="1" t="shared" si="97"/>
        <v>0.0111872146118721</v>
      </c>
      <c r="H233" s="8">
        <f ca="1" t="shared" si="97"/>
        <v>0.0208904109589041</v>
      </c>
      <c r="I233" s="8">
        <f ca="1" t="shared" si="97"/>
        <v>0.0371232876712329</v>
      </c>
      <c r="J233" s="8">
        <f ca="1" t="shared" si="97"/>
        <v>0.0624657534246575</v>
      </c>
      <c r="K233" s="8">
        <f ca="1" t="shared" si="97"/>
        <v>0.0991552511415525</v>
      </c>
      <c r="L233" s="8">
        <f ca="1" t="shared" si="97"/>
        <v>0.147694063926941</v>
      </c>
      <c r="M233" s="8">
        <f ca="1" t="shared" si="97"/>
        <v>0.205616438356164</v>
      </c>
      <c r="N233" s="8">
        <f ca="1" t="shared" si="97"/>
        <v>0.236438356164384</v>
      </c>
      <c r="O233" s="9">
        <v>3</v>
      </c>
      <c r="Q233" s="10">
        <f ca="1" t="shared" si="59"/>
        <v>1430.09</v>
      </c>
      <c r="R233" t="s">
        <v>38</v>
      </c>
      <c r="S233">
        <v>2086</v>
      </c>
      <c r="T233" s="8">
        <v>575.329</v>
      </c>
      <c r="U233" s="8">
        <v>1024.97</v>
      </c>
      <c r="V233" s="8">
        <v>1430.09</v>
      </c>
    </row>
    <row r="234" spans="1:22">
      <c r="A234" t="str">
        <f t="shared" ref="A234:B234" si="100">A66</f>
        <v>GNQ</v>
      </c>
      <c r="B234" t="str">
        <f t="shared" si="100"/>
        <v>Equatorial Guinea</v>
      </c>
      <c r="C234" s="7">
        <f t="shared" si="31"/>
        <v>2</v>
      </c>
      <c r="E234" t="str">
        <f t="shared" si="57"/>
        <v>NatGrdExt_GNQ_2</v>
      </c>
      <c r="F234" s="8">
        <f ca="1" t="shared" si="72"/>
        <v>0.106552511415525</v>
      </c>
      <c r="G234" s="8">
        <f ca="1" t="shared" si="97"/>
        <v>0.203721461187215</v>
      </c>
      <c r="H234" s="8">
        <f ca="1" t="shared" si="97"/>
        <v>0.526050228310502</v>
      </c>
      <c r="I234" s="8">
        <f ca="1" t="shared" si="97"/>
        <v>0.83865296803653</v>
      </c>
      <c r="J234" s="8">
        <f ca="1" t="shared" si="97"/>
        <v>1.0289497716895</v>
      </c>
      <c r="K234" s="8">
        <f ca="1" t="shared" si="97"/>
        <v>1.15705479452055</v>
      </c>
      <c r="L234" s="8">
        <f ca="1" t="shared" si="97"/>
        <v>1.25860730593607</v>
      </c>
      <c r="M234" s="8">
        <f ca="1" t="shared" si="97"/>
        <v>1.34123287671233</v>
      </c>
      <c r="N234" s="8">
        <f ca="1" t="shared" si="97"/>
        <v>1.37611872146119</v>
      </c>
      <c r="O234" s="9">
        <v>3</v>
      </c>
      <c r="Q234" s="10">
        <f ca="1" t="shared" si="59"/>
        <v>1454.12</v>
      </c>
      <c r="R234" t="s">
        <v>38</v>
      </c>
      <c r="S234">
        <v>2087</v>
      </c>
      <c r="T234" s="8">
        <v>576.465</v>
      </c>
      <c r="U234" s="8">
        <v>1035.83</v>
      </c>
      <c r="V234" s="8">
        <v>1454.12</v>
      </c>
    </row>
    <row r="235" spans="1:22">
      <c r="A235" t="str">
        <f t="shared" ref="A235:B235" si="101">A67</f>
        <v>GRC</v>
      </c>
      <c r="B235" t="str">
        <f t="shared" si="101"/>
        <v>Greece</v>
      </c>
      <c r="C235" s="7">
        <f t="shared" si="31"/>
        <v>2</v>
      </c>
      <c r="E235" t="str">
        <f t="shared" si="57"/>
        <v>NatGrdExt_GRC_2</v>
      </c>
      <c r="F235" s="8">
        <f ca="1" t="shared" si="72"/>
        <v>1.41639269406393</v>
      </c>
      <c r="G235" s="8">
        <f ca="1" t="shared" si="97"/>
        <v>1.4227397260274</v>
      </c>
      <c r="H235" s="8">
        <f ca="1" t="shared" si="97"/>
        <v>1.42700913242009</v>
      </c>
      <c r="I235" s="8">
        <f ca="1" t="shared" si="97"/>
        <v>1.42700913242009</v>
      </c>
      <c r="J235" s="8">
        <f ca="1" t="shared" si="97"/>
        <v>1.42700913242009</v>
      </c>
      <c r="K235" s="8">
        <f ca="1" t="shared" si="97"/>
        <v>1.42700913242009</v>
      </c>
      <c r="L235" s="8">
        <f ca="1" t="shared" si="97"/>
        <v>1.42700913242009</v>
      </c>
      <c r="M235" s="8">
        <f ca="1" t="shared" si="97"/>
        <v>1.42700913242009</v>
      </c>
      <c r="N235" s="8">
        <f ca="1" t="shared" si="97"/>
        <v>1.42700913242009</v>
      </c>
      <c r="O235" s="9">
        <v>3</v>
      </c>
      <c r="Q235" s="10">
        <f ca="1" t="shared" si="59"/>
        <v>1477.21</v>
      </c>
      <c r="R235" t="s">
        <v>38</v>
      </c>
      <c r="S235">
        <v>2088</v>
      </c>
      <c r="T235" s="8">
        <v>577.077</v>
      </c>
      <c r="U235" s="8">
        <v>1045.86</v>
      </c>
      <c r="V235" s="8">
        <v>1477.21</v>
      </c>
    </row>
    <row r="236" spans="1:22">
      <c r="A236" t="str">
        <f t="shared" ref="A236:B236" si="102">A68</f>
        <v>GTM</v>
      </c>
      <c r="B236" t="str">
        <f t="shared" si="102"/>
        <v>Guatemala</v>
      </c>
      <c r="C236" s="7">
        <f t="shared" si="31"/>
        <v>2</v>
      </c>
      <c r="E236" t="str">
        <f t="shared" si="57"/>
        <v>NatGrdExt_GTM_2</v>
      </c>
      <c r="F236" s="8">
        <f ca="1" t="shared" si="72"/>
        <v>0.395479452054795</v>
      </c>
      <c r="G236" s="8">
        <f ca="1" t="shared" si="97"/>
        <v>0.514817351598174</v>
      </c>
      <c r="H236" s="8">
        <f ca="1" t="shared" si="97"/>
        <v>0.834611872146119</v>
      </c>
      <c r="I236" s="8">
        <f ca="1" t="shared" si="97"/>
        <v>1.25874429223744</v>
      </c>
      <c r="J236" s="8">
        <f ca="1" t="shared" si="97"/>
        <v>1.76940639269406</v>
      </c>
      <c r="K236" s="8">
        <f ca="1" t="shared" si="97"/>
        <v>2.31931506849315</v>
      </c>
      <c r="L236" s="8">
        <f ca="1" t="shared" si="97"/>
        <v>2.8596803652968</v>
      </c>
      <c r="M236" s="8">
        <f ca="1" t="shared" si="97"/>
        <v>3.3589497716895</v>
      </c>
      <c r="N236" s="8">
        <f ca="1" t="shared" si="97"/>
        <v>3.58821917808219</v>
      </c>
      <c r="O236" s="9">
        <v>3</v>
      </c>
      <c r="Q236" s="10">
        <f ca="1" t="shared" si="59"/>
        <v>1499.38</v>
      </c>
      <c r="R236" t="s">
        <v>38</v>
      </c>
      <c r="S236">
        <v>2089</v>
      </c>
      <c r="T236" s="8">
        <v>577.17</v>
      </c>
      <c r="U236" s="8">
        <v>1055.07</v>
      </c>
      <c r="V236" s="8">
        <v>1499.38</v>
      </c>
    </row>
    <row r="237" spans="1:22">
      <c r="A237" t="str">
        <f t="shared" ref="A237:B237" si="103">A69</f>
        <v>GUF</v>
      </c>
      <c r="B237" t="str">
        <f t="shared" si="103"/>
        <v>French Guiana</v>
      </c>
      <c r="C237" s="7">
        <f t="shared" si="31"/>
        <v>2</v>
      </c>
      <c r="E237" t="str">
        <f t="shared" si="57"/>
        <v>NatGrdExt_GUF_2</v>
      </c>
      <c r="F237" s="8">
        <f ca="1" t="shared" si="72"/>
        <v>0.0409132420091324</v>
      </c>
      <c r="G237" s="8">
        <f ca="1" t="shared" si="97"/>
        <v>0.0449543378995434</v>
      </c>
      <c r="H237" s="8">
        <f ca="1" t="shared" si="97"/>
        <v>0.0524429223744292</v>
      </c>
      <c r="I237" s="8">
        <f ca="1" t="shared" si="97"/>
        <v>0.0595662100456621</v>
      </c>
      <c r="J237" s="8">
        <f ca="1" t="shared" si="97"/>
        <v>0.0667123287671233</v>
      </c>
      <c r="K237" s="8">
        <f ca="1" t="shared" si="97"/>
        <v>0.0735388127853881</v>
      </c>
      <c r="L237" s="8">
        <f ca="1" t="shared" si="97"/>
        <v>0.0802054794520548</v>
      </c>
      <c r="M237" s="8">
        <f ca="1" t="shared" si="97"/>
        <v>0.0865981735159817</v>
      </c>
      <c r="N237" s="8">
        <f ca="1" t="shared" si="97"/>
        <v>0.089634703196347</v>
      </c>
      <c r="O237" s="9">
        <v>3</v>
      </c>
      <c r="Q237" s="10">
        <f ca="1" t="shared" si="59"/>
        <v>1520.65</v>
      </c>
      <c r="R237" t="s">
        <v>38</v>
      </c>
      <c r="S237">
        <v>2090</v>
      </c>
      <c r="T237" s="8">
        <v>576.745</v>
      </c>
      <c r="U237" s="8">
        <v>1063.46</v>
      </c>
      <c r="V237" s="8">
        <v>1520.65</v>
      </c>
    </row>
    <row r="238" spans="1:22">
      <c r="A238" t="str">
        <f t="shared" ref="A238:B238" si="104">A70</f>
        <v>GUY</v>
      </c>
      <c r="B238" t="str">
        <f t="shared" si="104"/>
        <v>Guyana</v>
      </c>
      <c r="C238" s="7">
        <f t="shared" ref="C238:C301" si="105">C70+1</f>
        <v>2</v>
      </c>
      <c r="E238" t="str">
        <f t="shared" si="57"/>
        <v>NatGrdExt_GUY_2</v>
      </c>
      <c r="F238" s="8">
        <f ca="1" t="shared" si="72"/>
        <v>0.104178082191781</v>
      </c>
      <c r="G238" s="8">
        <f ca="1" t="shared" si="97"/>
        <v>0.111324200913242</v>
      </c>
      <c r="H238" s="8">
        <f ca="1" t="shared" si="97"/>
        <v>0.125479452054795</v>
      </c>
      <c r="I238" s="8">
        <f ca="1" t="shared" si="97"/>
        <v>0.136689497716895</v>
      </c>
      <c r="J238" s="8">
        <f ca="1" t="shared" si="97"/>
        <v>0.147625570776256</v>
      </c>
      <c r="K238" s="8">
        <f ca="1" t="shared" si="97"/>
        <v>0.157146118721461</v>
      </c>
      <c r="L238" s="8">
        <f ca="1" t="shared" si="97"/>
        <v>0.167671232876712</v>
      </c>
      <c r="M238" s="8">
        <f ca="1" t="shared" si="97"/>
        <v>0.175365296803653</v>
      </c>
      <c r="N238" s="8">
        <f ca="1" t="shared" si="97"/>
        <v>0.178926940639269</v>
      </c>
      <c r="O238" s="9">
        <v>3</v>
      </c>
      <c r="Q238" s="10">
        <f ca="1" t="shared" si="59"/>
        <v>1541.02</v>
      </c>
      <c r="R238" t="s">
        <v>38</v>
      </c>
      <c r="S238">
        <v>2091</v>
      </c>
      <c r="T238" s="8">
        <v>575.811</v>
      </c>
      <c r="U238" s="8">
        <v>1071.06</v>
      </c>
      <c r="V238" s="8">
        <v>1541.02</v>
      </c>
    </row>
    <row r="239" spans="1:22">
      <c r="A239" t="str">
        <f t="shared" ref="A239:B239" si="106">A71</f>
        <v>HND</v>
      </c>
      <c r="B239" t="str">
        <f t="shared" si="106"/>
        <v>Honduras</v>
      </c>
      <c r="C239" s="7">
        <f t="shared" si="105"/>
        <v>2</v>
      </c>
      <c r="E239" t="str">
        <f t="shared" si="57"/>
        <v>NatGrdExt_HND_2</v>
      </c>
      <c r="F239" s="8">
        <f ca="1" t="shared" si="72"/>
        <v>0.231141552511416</v>
      </c>
      <c r="G239" s="8">
        <f ca="1" t="shared" si="97"/>
        <v>0.285593607305936</v>
      </c>
      <c r="H239" s="8">
        <f ca="1" t="shared" si="97"/>
        <v>0.420022831050228</v>
      </c>
      <c r="I239" s="8">
        <f ca="1" t="shared" si="97"/>
        <v>0.584817351598174</v>
      </c>
      <c r="J239" s="8">
        <f ca="1" t="shared" si="97"/>
        <v>0.771438356164384</v>
      </c>
      <c r="K239" s="8">
        <f ca="1" t="shared" si="97"/>
        <v>0.965205479452055</v>
      </c>
      <c r="L239" s="8">
        <f ca="1" t="shared" si="97"/>
        <v>1.15292237442922</v>
      </c>
      <c r="M239" s="8">
        <f ca="1" t="shared" si="97"/>
        <v>1.32684931506849</v>
      </c>
      <c r="N239" s="8">
        <f ca="1" t="shared" si="97"/>
        <v>1.40778538812785</v>
      </c>
      <c r="O239" s="9">
        <v>3</v>
      </c>
      <c r="Q239" s="10">
        <f ca="1" t="shared" si="59"/>
        <v>1560.53</v>
      </c>
      <c r="R239" t="s">
        <v>38</v>
      </c>
      <c r="S239">
        <v>2092</v>
      </c>
      <c r="T239" s="8">
        <v>574.392</v>
      </c>
      <c r="U239" s="8">
        <v>1077.9</v>
      </c>
      <c r="V239" s="8">
        <v>1560.53</v>
      </c>
    </row>
    <row r="240" spans="1:22">
      <c r="A240" t="str">
        <f t="shared" ref="A240:B240" si="107">A72</f>
        <v>HRV</v>
      </c>
      <c r="B240" t="str">
        <f t="shared" si="107"/>
        <v>Croatia</v>
      </c>
      <c r="C240" s="7">
        <f t="shared" si="105"/>
        <v>2</v>
      </c>
      <c r="E240" t="str">
        <f t="shared" si="57"/>
        <v>NatGrdExt_HRV_2</v>
      </c>
      <c r="F240" s="8">
        <f ca="1" t="shared" si="72"/>
        <v>0.403264840182648</v>
      </c>
      <c r="G240" s="8">
        <f ca="1" t="shared" si="97"/>
        <v>0.407671232876712</v>
      </c>
      <c r="H240" s="8">
        <f ca="1" t="shared" si="97"/>
        <v>0.408173515981735</v>
      </c>
      <c r="I240" s="8">
        <f ca="1" t="shared" si="97"/>
        <v>0.408173515981735</v>
      </c>
      <c r="J240" s="8">
        <f ca="1" t="shared" si="97"/>
        <v>0.408173515981735</v>
      </c>
      <c r="K240" s="8">
        <f ca="1" t="shared" si="97"/>
        <v>0.408173515981735</v>
      </c>
      <c r="L240" s="8">
        <f ca="1" t="shared" si="97"/>
        <v>0.408173515981735</v>
      </c>
      <c r="M240" s="8">
        <f ca="1" t="shared" si="97"/>
        <v>0.408173515981735</v>
      </c>
      <c r="N240" s="8">
        <f ca="1" t="shared" si="97"/>
        <v>0.408173515981735</v>
      </c>
      <c r="O240" s="9">
        <v>3</v>
      </c>
      <c r="Q240" s="10">
        <f ca="1" t="shared" si="59"/>
        <v>1579.19</v>
      </c>
      <c r="R240" t="s">
        <v>38</v>
      </c>
      <c r="S240">
        <v>2093</v>
      </c>
      <c r="T240" s="8">
        <v>572.515</v>
      </c>
      <c r="U240" s="8">
        <v>1084.01</v>
      </c>
      <c r="V240" s="8">
        <v>1579.19</v>
      </c>
    </row>
    <row r="241" spans="1:22">
      <c r="A241" t="str">
        <f t="shared" ref="A241:B241" si="108">A73</f>
        <v>HTI</v>
      </c>
      <c r="B241" t="str">
        <f t="shared" si="108"/>
        <v>Haiti</v>
      </c>
      <c r="C241" s="7">
        <f t="shared" si="105"/>
        <v>2</v>
      </c>
      <c r="E241" t="str">
        <f t="shared" si="57"/>
        <v>NatGrdExt_HTI_2</v>
      </c>
      <c r="F241" s="8">
        <f ca="1" t="shared" si="72"/>
        <v>0.0192237442922374</v>
      </c>
      <c r="G241" s="8">
        <f ca="1" t="shared" ref="G241:N250" si="109">MAX(F241,SUMIFS($Q$5:$Q$19999,$R$5:$R$19999,RIGHT($A241,3),$S$5:$S$19999,G$4)*VLOOKUP($C241,$Y$5:$Z$15,2,FALSE)/8.76)+SUMIF($Y$5:$Y$15,$C241,$AA$5:$AA$15)</f>
        <v>0.0261187214611872</v>
      </c>
      <c r="H241" s="8">
        <f ca="1" t="shared" si="109"/>
        <v>0.0471689497716895</v>
      </c>
      <c r="I241" s="8">
        <f ca="1" t="shared" si="109"/>
        <v>0.0821917808219178</v>
      </c>
      <c r="J241" s="8">
        <f ca="1" t="shared" si="109"/>
        <v>0.137899543378995</v>
      </c>
      <c r="K241" s="8">
        <f ca="1" t="shared" si="109"/>
        <v>0.221552511415525</v>
      </c>
      <c r="L241" s="8">
        <f ca="1" t="shared" si="109"/>
        <v>0.339543378995434</v>
      </c>
      <c r="M241" s="8">
        <f ca="1" t="shared" si="109"/>
        <v>0.49458904109589</v>
      </c>
      <c r="N241" s="8">
        <f ca="1" t="shared" si="109"/>
        <v>0.584520547945205</v>
      </c>
      <c r="O241" s="9">
        <v>3</v>
      </c>
      <c r="Q241" s="10">
        <f ca="1" t="shared" si="59"/>
        <v>1597.02</v>
      </c>
      <c r="R241" t="s">
        <v>38</v>
      </c>
      <c r="S241">
        <v>2094</v>
      </c>
      <c r="T241" s="8">
        <v>570.211</v>
      </c>
      <c r="U241" s="8">
        <v>1089.45</v>
      </c>
      <c r="V241" s="8">
        <v>1597.02</v>
      </c>
    </row>
    <row r="242" spans="1:22">
      <c r="A242" t="str">
        <f t="shared" ref="A242:B242" si="110">A74</f>
        <v>HUN</v>
      </c>
      <c r="B242" t="str">
        <f t="shared" si="110"/>
        <v>Hungary</v>
      </c>
      <c r="C242" s="7">
        <f t="shared" si="105"/>
        <v>2</v>
      </c>
      <c r="E242" t="str">
        <f t="shared" si="57"/>
        <v>NatGrdExt_HUN_2</v>
      </c>
      <c r="F242" s="8">
        <f ca="1" t="shared" si="72"/>
        <v>0.910981735159818</v>
      </c>
      <c r="G242" s="8">
        <f ca="1" t="shared" si="109"/>
        <v>0.910981735159818</v>
      </c>
      <c r="H242" s="8">
        <f ca="1" t="shared" si="109"/>
        <v>0.910981735159818</v>
      </c>
      <c r="I242" s="8">
        <f ca="1" t="shared" si="109"/>
        <v>0.910981735159818</v>
      </c>
      <c r="J242" s="8">
        <f ca="1" t="shared" si="109"/>
        <v>0.910981735159818</v>
      </c>
      <c r="K242" s="8">
        <f ca="1" t="shared" si="109"/>
        <v>0.910981735159818</v>
      </c>
      <c r="L242" s="8">
        <f ca="1" t="shared" si="109"/>
        <v>0.910981735159818</v>
      </c>
      <c r="M242" s="8">
        <f ca="1" t="shared" si="109"/>
        <v>0.910981735159818</v>
      </c>
      <c r="N242" s="8">
        <f ca="1" t="shared" si="109"/>
        <v>0.910981735159818</v>
      </c>
      <c r="O242" s="9">
        <v>3</v>
      </c>
      <c r="Q242" s="10">
        <f ca="1" t="shared" si="59"/>
        <v>1614.07</v>
      </c>
      <c r="R242" t="s">
        <v>38</v>
      </c>
      <c r="S242">
        <v>2095</v>
      </c>
      <c r="T242" s="8">
        <v>567.507</v>
      </c>
      <c r="U242" s="8">
        <v>1094.23</v>
      </c>
      <c r="V242" s="8">
        <v>1614.07</v>
      </c>
    </row>
    <row r="243" spans="1:22">
      <c r="A243" t="str">
        <f t="shared" ref="A243:B243" si="111">A75</f>
        <v>IDN</v>
      </c>
      <c r="B243" t="str">
        <f t="shared" si="111"/>
        <v>Indonesia</v>
      </c>
      <c r="C243" s="7">
        <f t="shared" si="105"/>
        <v>2</v>
      </c>
      <c r="E243" t="str">
        <f t="shared" si="57"/>
        <v>NatGrdExt_IDN_2</v>
      </c>
      <c r="F243" s="8">
        <f ca="1" t="shared" si="72"/>
        <v>9.27303652968037</v>
      </c>
      <c r="G243" s="8">
        <f ca="1" t="shared" si="109"/>
        <v>11.9188356164384</v>
      </c>
      <c r="H243" s="8">
        <f ca="1" t="shared" si="109"/>
        <v>17.5191780821918</v>
      </c>
      <c r="I243" s="8">
        <f ca="1" t="shared" si="109"/>
        <v>22.3412328767123</v>
      </c>
      <c r="J243" s="8">
        <f ca="1" t="shared" si="109"/>
        <v>25.7429223744292</v>
      </c>
      <c r="K243" s="8">
        <f ca="1" t="shared" si="109"/>
        <v>27.836301369863</v>
      </c>
      <c r="L243" s="8">
        <f ca="1" t="shared" si="109"/>
        <v>29.0426940639269</v>
      </c>
      <c r="M243" s="8">
        <f ca="1" t="shared" si="109"/>
        <v>29.737899543379</v>
      </c>
      <c r="N243" s="8">
        <f ca="1" t="shared" si="109"/>
        <v>29.9808219178082</v>
      </c>
      <c r="O243" s="9">
        <v>3</v>
      </c>
      <c r="Q243" s="10">
        <f ca="1" t="shared" si="59"/>
        <v>1630.34</v>
      </c>
      <c r="R243" t="s">
        <v>38</v>
      </c>
      <c r="S243">
        <v>2096</v>
      </c>
      <c r="T243" s="8">
        <v>564.431</v>
      </c>
      <c r="U243" s="8">
        <v>1098.41</v>
      </c>
      <c r="V243" s="8">
        <v>1630.34</v>
      </c>
    </row>
    <row r="244" spans="1:22">
      <c r="A244" t="str">
        <f t="shared" ref="A244:B244" si="112">A76</f>
        <v>IND</v>
      </c>
      <c r="B244" t="str">
        <f t="shared" si="112"/>
        <v>India</v>
      </c>
      <c r="C244" s="7">
        <f t="shared" si="105"/>
        <v>2</v>
      </c>
      <c r="E244" t="str">
        <f t="shared" si="57"/>
        <v>NatGrdExt_IND_2</v>
      </c>
      <c r="F244" s="8">
        <f ca="1" t="shared" si="72"/>
        <v>43.2810502283105</v>
      </c>
      <c r="G244" s="8">
        <f ca="1" t="shared" si="109"/>
        <v>57.1961187214612</v>
      </c>
      <c r="H244" s="8">
        <f ca="1" t="shared" si="109"/>
        <v>96.5164383561644</v>
      </c>
      <c r="I244" s="8">
        <f ca="1" t="shared" si="109"/>
        <v>154.059132420091</v>
      </c>
      <c r="J244" s="8">
        <f ca="1" t="shared" si="109"/>
        <v>231.58904109589</v>
      </c>
      <c r="K244" s="8">
        <f ca="1" t="shared" si="109"/>
        <v>324.018264840183</v>
      </c>
      <c r="L244" s="8">
        <f ca="1" t="shared" si="109"/>
        <v>422.940639269406</v>
      </c>
      <c r="M244" s="8">
        <f ca="1" t="shared" si="109"/>
        <v>517.764840182648</v>
      </c>
      <c r="N244" s="8">
        <f ca="1" t="shared" si="109"/>
        <v>560.949771689498</v>
      </c>
      <c r="O244" s="9">
        <v>3</v>
      </c>
      <c r="Q244" s="10">
        <f ca="1" t="shared" si="59"/>
        <v>1645.87</v>
      </c>
      <c r="R244" t="s">
        <v>38</v>
      </c>
      <c r="S244">
        <v>2097</v>
      </c>
      <c r="T244" s="8">
        <v>561.01</v>
      </c>
      <c r="U244" s="8">
        <v>1102.01</v>
      </c>
      <c r="V244" s="8">
        <v>1645.87</v>
      </c>
    </row>
    <row r="245" spans="1:22">
      <c r="A245" t="str">
        <f t="shared" ref="A245:B245" si="113">A77</f>
        <v>IRL</v>
      </c>
      <c r="B245" t="str">
        <f t="shared" si="113"/>
        <v>Ireland</v>
      </c>
      <c r="C245" s="7">
        <f t="shared" si="105"/>
        <v>2</v>
      </c>
      <c r="E245" t="str">
        <f t="shared" si="57"/>
        <v>NatGrdExt_IRL_2</v>
      </c>
      <c r="F245" s="8">
        <f ca="1" t="shared" si="72"/>
        <v>0.706552511415525</v>
      </c>
      <c r="G245" s="8">
        <f ca="1" t="shared" si="109"/>
        <v>0.730890410958904</v>
      </c>
      <c r="H245" s="8">
        <f ca="1" t="shared" si="109"/>
        <v>0.777853881278539</v>
      </c>
      <c r="I245" s="8">
        <f ca="1" t="shared" si="109"/>
        <v>0.822123287671233</v>
      </c>
      <c r="J245" s="8">
        <f ca="1" t="shared" si="109"/>
        <v>0.857579908675799</v>
      </c>
      <c r="K245" s="8">
        <f ca="1" t="shared" si="109"/>
        <v>0.893744292237443</v>
      </c>
      <c r="L245" s="8">
        <f ca="1" t="shared" si="109"/>
        <v>0.94392694063927</v>
      </c>
      <c r="M245" s="8">
        <f ca="1" t="shared" si="109"/>
        <v>1.00477168949772</v>
      </c>
      <c r="N245" s="8">
        <f ca="1" t="shared" si="109"/>
        <v>1.03534246575342</v>
      </c>
      <c r="O245" s="9">
        <v>3</v>
      </c>
      <c r="Q245" s="10">
        <f ca="1" t="shared" si="59"/>
        <v>1660.7</v>
      </c>
      <c r="R245" t="s">
        <v>38</v>
      </c>
      <c r="S245">
        <v>2098</v>
      </c>
      <c r="T245" s="8">
        <v>557.27</v>
      </c>
      <c r="U245" s="8">
        <v>1105.09</v>
      </c>
      <c r="V245" s="8">
        <v>1660.7</v>
      </c>
    </row>
    <row r="246" spans="1:22">
      <c r="A246" t="str">
        <f t="shared" ref="A246:B246" si="114">A78</f>
        <v>IRN</v>
      </c>
      <c r="B246" t="str">
        <f t="shared" si="114"/>
        <v>Iran</v>
      </c>
      <c r="C246" s="7">
        <f t="shared" si="105"/>
        <v>2</v>
      </c>
      <c r="E246" t="str">
        <f t="shared" si="57"/>
        <v>NatGrdExt_IRN_2</v>
      </c>
      <c r="F246" s="8">
        <f ca="1" t="shared" si="72"/>
        <v>9.07232876712329</v>
      </c>
      <c r="G246" s="8">
        <f ca="1" t="shared" si="109"/>
        <v>10.863196347032</v>
      </c>
      <c r="H246" s="8">
        <f ca="1" t="shared" si="109"/>
        <v>14.4232420091324</v>
      </c>
      <c r="I246" s="8">
        <f ca="1" t="shared" si="109"/>
        <v>17.256894977169</v>
      </c>
      <c r="J246" s="8">
        <f ca="1" t="shared" si="109"/>
        <v>19.0655479452055</v>
      </c>
      <c r="K246" s="8">
        <f ca="1" t="shared" si="109"/>
        <v>20.0687899543379</v>
      </c>
      <c r="L246" s="8">
        <f ca="1" t="shared" si="109"/>
        <v>20.4715525114155</v>
      </c>
      <c r="M246" s="8">
        <f ca="1" t="shared" si="109"/>
        <v>20.9658447488584</v>
      </c>
      <c r="N246" s="8">
        <f ca="1" t="shared" si="109"/>
        <v>21.3017351598174</v>
      </c>
      <c r="O246" s="9">
        <v>3</v>
      </c>
      <c r="Q246" s="10">
        <f ca="1" t="shared" si="59"/>
        <v>1674.82</v>
      </c>
      <c r="R246" t="s">
        <v>38</v>
      </c>
      <c r="S246">
        <v>2099</v>
      </c>
      <c r="T246" s="8">
        <v>553.239</v>
      </c>
      <c r="U246" s="8">
        <v>1107.66</v>
      </c>
      <c r="V246" s="8">
        <v>1674.82</v>
      </c>
    </row>
    <row r="247" spans="1:22">
      <c r="A247" t="str">
        <f t="shared" ref="A247:B247" si="115">A79</f>
        <v>IRQ</v>
      </c>
      <c r="B247" t="str">
        <f t="shared" si="115"/>
        <v>Iraq</v>
      </c>
      <c r="C247" s="7">
        <f t="shared" si="105"/>
        <v>2</v>
      </c>
      <c r="E247" t="str">
        <f t="shared" si="57"/>
        <v>NatGrdExt_IRQ_2</v>
      </c>
      <c r="F247" s="8">
        <f ca="1" t="shared" si="72"/>
        <v>1.57995433789954</v>
      </c>
      <c r="G247" s="8">
        <f ca="1" t="shared" si="109"/>
        <v>1.9403196347032</v>
      </c>
      <c r="H247" s="8">
        <f ca="1" t="shared" si="109"/>
        <v>2.84006849315069</v>
      </c>
      <c r="I247" s="8">
        <f ca="1" t="shared" si="109"/>
        <v>3.94547945205479</v>
      </c>
      <c r="J247" s="8">
        <f ca="1" t="shared" si="109"/>
        <v>5.22442922374429</v>
      </c>
      <c r="K247" s="8">
        <f ca="1" t="shared" si="109"/>
        <v>6.63267123287671</v>
      </c>
      <c r="L247" s="8">
        <f ca="1" t="shared" si="109"/>
        <v>8.11821917808219</v>
      </c>
      <c r="M247" s="8">
        <f ca="1" t="shared" si="109"/>
        <v>9.62671232876712</v>
      </c>
      <c r="N247" s="8">
        <f ca="1" t="shared" si="109"/>
        <v>10.3751598173516</v>
      </c>
      <c r="O247" s="9">
        <v>3</v>
      </c>
      <c r="Q247" s="10">
        <f ca="1" t="shared" si="59"/>
        <v>1688.27</v>
      </c>
      <c r="R247" t="s">
        <v>38</v>
      </c>
      <c r="S247">
        <v>2100</v>
      </c>
      <c r="T247" s="8">
        <v>548.938</v>
      </c>
      <c r="U247" s="8">
        <v>1109.78</v>
      </c>
      <c r="V247" s="8">
        <v>1688.27</v>
      </c>
    </row>
    <row r="248" spans="1:22">
      <c r="A248" t="str">
        <f t="shared" ref="A248:B248" si="116">A80</f>
        <v>ISL</v>
      </c>
      <c r="B248" t="str">
        <f t="shared" si="116"/>
        <v>Iceland</v>
      </c>
      <c r="C248" s="7">
        <f t="shared" si="105"/>
        <v>2</v>
      </c>
      <c r="E248" t="str">
        <f t="shared" si="57"/>
        <v>NatGrdExt_ISL_2</v>
      </c>
      <c r="F248" s="8">
        <f ca="1" t="shared" si="72"/>
        <v>0.451392694063927</v>
      </c>
      <c r="G248" s="8">
        <f ca="1" t="shared" si="109"/>
        <v>0.467191780821918</v>
      </c>
      <c r="H248" s="8">
        <f ca="1" t="shared" si="109"/>
        <v>0.499109589041096</v>
      </c>
      <c r="I248" s="8">
        <f ca="1" t="shared" si="109"/>
        <v>0.529543378995434</v>
      </c>
      <c r="J248" s="8">
        <f ca="1" t="shared" si="109"/>
        <v>0.563858447488584</v>
      </c>
      <c r="K248" s="8">
        <f ca="1" t="shared" si="109"/>
        <v>0.602283105022831</v>
      </c>
      <c r="L248" s="8">
        <f ca="1" t="shared" si="109"/>
        <v>0.645319634703196</v>
      </c>
      <c r="M248" s="8">
        <f ca="1" t="shared" si="109"/>
        <v>0.694132420091324</v>
      </c>
      <c r="N248" s="8">
        <f ca="1" t="shared" si="109"/>
        <v>0.721712328767123</v>
      </c>
      <c r="O248" s="9">
        <v>3</v>
      </c>
      <c r="Q248" s="10">
        <f ca="1" t="shared" si="59"/>
        <v>0.081</v>
      </c>
      <c r="R248" t="s">
        <v>525</v>
      </c>
      <c r="S248">
        <v>2020</v>
      </c>
      <c r="T248" s="8">
        <v>0.078</v>
      </c>
      <c r="U248" s="8">
        <v>0.079</v>
      </c>
      <c r="V248" s="8">
        <v>0.081</v>
      </c>
    </row>
    <row r="249" spans="1:22">
      <c r="A249" t="str">
        <f t="shared" ref="A249:B249" si="117">A81</f>
        <v>ISR</v>
      </c>
      <c r="B249" t="str">
        <f t="shared" si="117"/>
        <v>Israel</v>
      </c>
      <c r="C249" s="7">
        <f t="shared" si="105"/>
        <v>2</v>
      </c>
      <c r="E249" t="str">
        <f t="shared" si="57"/>
        <v>NatGrdExt_ISR_2</v>
      </c>
      <c r="F249" s="8">
        <f ca="1" t="shared" si="72"/>
        <v>1.70095890410959</v>
      </c>
      <c r="G249" s="8">
        <f ca="1" t="shared" si="109"/>
        <v>1.86189497716895</v>
      </c>
      <c r="H249" s="8">
        <f ca="1" t="shared" si="109"/>
        <v>2.20305936073059</v>
      </c>
      <c r="I249" s="8">
        <f ca="1" t="shared" si="109"/>
        <v>2.5801598173516</v>
      </c>
      <c r="J249" s="8">
        <f ca="1" t="shared" si="109"/>
        <v>3.00680365296804</v>
      </c>
      <c r="K249" s="8">
        <f ca="1" t="shared" si="109"/>
        <v>3.48707762557078</v>
      </c>
      <c r="L249" s="8">
        <f ca="1" t="shared" si="109"/>
        <v>4.03810502283105</v>
      </c>
      <c r="M249" s="8">
        <f ca="1" t="shared" si="109"/>
        <v>4.67</v>
      </c>
      <c r="N249" s="8">
        <f ca="1" t="shared" si="109"/>
        <v>5.01545662100457</v>
      </c>
      <c r="O249" s="9">
        <v>3</v>
      </c>
      <c r="Q249" s="10">
        <f ca="1" t="shared" si="59"/>
        <v>0.082</v>
      </c>
      <c r="R249" t="s">
        <v>525</v>
      </c>
      <c r="S249">
        <v>2021</v>
      </c>
      <c r="T249" s="8">
        <v>0.078</v>
      </c>
      <c r="U249" s="8">
        <v>0.079</v>
      </c>
      <c r="V249" s="8">
        <v>0.082</v>
      </c>
    </row>
    <row r="250" spans="1:22">
      <c r="A250" t="str">
        <f t="shared" ref="A250:B250" si="118">A82</f>
        <v>ITA</v>
      </c>
      <c r="B250" t="str">
        <f t="shared" si="118"/>
        <v>Italy</v>
      </c>
      <c r="C250" s="7">
        <f t="shared" si="105"/>
        <v>2</v>
      </c>
      <c r="E250" t="str">
        <f t="shared" si="57"/>
        <v>NatGrdExt_ITA_2</v>
      </c>
      <c r="F250" s="8">
        <f ca="1" t="shared" si="72"/>
        <v>7.53454337899543</v>
      </c>
      <c r="G250" s="8">
        <f ca="1" t="shared" si="109"/>
        <v>7.53454337899543</v>
      </c>
      <c r="H250" s="8">
        <f ca="1" t="shared" si="109"/>
        <v>7.53454337899543</v>
      </c>
      <c r="I250" s="8">
        <f ca="1" t="shared" si="109"/>
        <v>7.53454337899543</v>
      </c>
      <c r="J250" s="8">
        <f ca="1" t="shared" si="109"/>
        <v>7.53454337899543</v>
      </c>
      <c r="K250" s="8">
        <f ca="1" t="shared" si="109"/>
        <v>7.53454337899543</v>
      </c>
      <c r="L250" s="8">
        <f ca="1" t="shared" si="109"/>
        <v>7.53454337899543</v>
      </c>
      <c r="M250" s="8">
        <f ca="1" t="shared" si="109"/>
        <v>7.53454337899543</v>
      </c>
      <c r="N250" s="8">
        <f ca="1" t="shared" si="109"/>
        <v>7.53454337899543</v>
      </c>
      <c r="O250" s="9">
        <v>3</v>
      </c>
      <c r="Q250" s="10">
        <f ca="1" t="shared" si="59"/>
        <v>0.082</v>
      </c>
      <c r="R250" t="s">
        <v>525</v>
      </c>
      <c r="S250">
        <v>2022</v>
      </c>
      <c r="T250" s="8">
        <v>0.079</v>
      </c>
      <c r="U250" s="8">
        <v>0.08</v>
      </c>
      <c r="V250" s="8">
        <v>0.082</v>
      </c>
    </row>
    <row r="251" spans="1:22">
      <c r="A251" t="str">
        <f t="shared" ref="A251:B251" si="119">A83</f>
        <v>JAM</v>
      </c>
      <c r="B251" t="str">
        <f t="shared" si="119"/>
        <v>Jamaica</v>
      </c>
      <c r="C251" s="7">
        <f t="shared" si="105"/>
        <v>2</v>
      </c>
      <c r="E251" t="str">
        <f t="shared" si="57"/>
        <v>NatGrdExt_JAM_2</v>
      </c>
      <c r="F251" s="8">
        <f ca="1" t="shared" si="72"/>
        <v>0.102054794520548</v>
      </c>
      <c r="G251" s="8">
        <f ca="1" t="shared" ref="G251:N260" si="120">MAX(F251,SUMIFS($Q$5:$Q$19999,$R$5:$R$19999,RIGHT($A251,3),$S$5:$S$19999,G$4)*VLOOKUP($C251,$Y$5:$Z$15,2,FALSE)/8.76)+SUMIF($Y$5:$Y$15,$C251,$AA$5:$AA$15)</f>
        <v>0.115844748858447</v>
      </c>
      <c r="H251" s="8">
        <f ca="1" t="shared" si="120"/>
        <v>0.145251141552511</v>
      </c>
      <c r="I251" s="8">
        <f ca="1" t="shared" si="120"/>
        <v>0.174954337899543</v>
      </c>
      <c r="J251" s="8">
        <f ca="1" t="shared" si="120"/>
        <v>0.204885844748858</v>
      </c>
      <c r="K251" s="8">
        <f ca="1" t="shared" si="120"/>
        <v>0.232534246575343</v>
      </c>
      <c r="L251" s="8">
        <f ca="1" t="shared" si="120"/>
        <v>0.257488584474886</v>
      </c>
      <c r="M251" s="8">
        <f ca="1" t="shared" si="120"/>
        <v>0.280639269406393</v>
      </c>
      <c r="N251" s="8">
        <f ca="1" t="shared" si="120"/>
        <v>0.291803652968037</v>
      </c>
      <c r="O251" s="9">
        <v>3</v>
      </c>
      <c r="Q251" s="10">
        <f ca="1" t="shared" si="59"/>
        <v>0.083</v>
      </c>
      <c r="R251" t="s">
        <v>525</v>
      </c>
      <c r="S251">
        <v>2023</v>
      </c>
      <c r="T251" s="8">
        <v>0.079</v>
      </c>
      <c r="U251" s="8">
        <v>0.08</v>
      </c>
      <c r="V251" s="8">
        <v>0.083</v>
      </c>
    </row>
    <row r="252" spans="1:22">
      <c r="A252" t="str">
        <f t="shared" ref="A252:B252" si="121">A84</f>
        <v>JOR</v>
      </c>
      <c r="B252" t="str">
        <f t="shared" si="121"/>
        <v>Jordan</v>
      </c>
      <c r="C252" s="7">
        <f t="shared" si="105"/>
        <v>2</v>
      </c>
      <c r="E252" t="str">
        <f t="shared" si="57"/>
        <v>NatGrdExt_JOR_2</v>
      </c>
      <c r="F252" s="8">
        <f ca="1" t="shared" si="72"/>
        <v>0.598972602739726</v>
      </c>
      <c r="G252" s="8">
        <f ca="1" t="shared" si="120"/>
        <v>0.702557077625571</v>
      </c>
      <c r="H252" s="8">
        <f ca="1" t="shared" si="120"/>
        <v>0.933333333333333</v>
      </c>
      <c r="I252" s="8">
        <f ca="1" t="shared" si="120"/>
        <v>1.15404109589041</v>
      </c>
      <c r="J252" s="8">
        <f ca="1" t="shared" si="120"/>
        <v>1.35639269406393</v>
      </c>
      <c r="K252" s="8">
        <f ca="1" t="shared" si="120"/>
        <v>1.53634703196347</v>
      </c>
      <c r="L252" s="8">
        <f ca="1" t="shared" si="120"/>
        <v>1.69415525114155</v>
      </c>
      <c r="M252" s="8">
        <f ca="1" t="shared" si="120"/>
        <v>1.83130136986301</v>
      </c>
      <c r="N252" s="8">
        <f ca="1" t="shared" si="120"/>
        <v>1.89228310502283</v>
      </c>
      <c r="O252" s="9">
        <v>3</v>
      </c>
      <c r="Q252" s="10">
        <f ca="1" t="shared" si="59"/>
        <v>0.084</v>
      </c>
      <c r="R252" t="s">
        <v>525</v>
      </c>
      <c r="S252">
        <v>2024</v>
      </c>
      <c r="T252" s="8">
        <v>0.079</v>
      </c>
      <c r="U252" s="8">
        <v>0.081</v>
      </c>
      <c r="V252" s="8">
        <v>0.084</v>
      </c>
    </row>
    <row r="253" spans="1:22">
      <c r="A253" t="str">
        <f t="shared" ref="A253:B253" si="122">A85</f>
        <v>JPN</v>
      </c>
      <c r="B253" t="str">
        <f t="shared" si="122"/>
        <v>Japan</v>
      </c>
      <c r="C253" s="7">
        <f t="shared" si="105"/>
        <v>2</v>
      </c>
      <c r="E253" t="str">
        <f t="shared" si="57"/>
        <v>NatGrdExt_JPN_2</v>
      </c>
      <c r="F253" s="8">
        <f ca="1" t="shared" si="72"/>
        <v>24.4513698630137</v>
      </c>
      <c r="G253" s="8">
        <f ca="1" t="shared" si="120"/>
        <v>24.4513698630137</v>
      </c>
      <c r="H253" s="8">
        <f ca="1" t="shared" si="120"/>
        <v>24.4513698630137</v>
      </c>
      <c r="I253" s="8">
        <f ca="1" t="shared" si="120"/>
        <v>24.4513698630137</v>
      </c>
      <c r="J253" s="8">
        <f ca="1" t="shared" si="120"/>
        <v>24.4513698630137</v>
      </c>
      <c r="K253" s="8">
        <f ca="1" t="shared" si="120"/>
        <v>24.4513698630137</v>
      </c>
      <c r="L253" s="8">
        <f ca="1" t="shared" si="120"/>
        <v>24.4513698630137</v>
      </c>
      <c r="M253" s="8">
        <f ca="1" t="shared" si="120"/>
        <v>24.4513698630137</v>
      </c>
      <c r="N253" s="8">
        <f ca="1" t="shared" si="120"/>
        <v>24.4513698630137</v>
      </c>
      <c r="O253" s="9">
        <v>3</v>
      </c>
      <c r="Q253" s="10">
        <f ca="1" t="shared" si="59"/>
        <v>0.085</v>
      </c>
      <c r="R253" t="s">
        <v>525</v>
      </c>
      <c r="S253">
        <v>2025</v>
      </c>
      <c r="T253" s="8">
        <v>0.08</v>
      </c>
      <c r="U253" s="8">
        <v>0.081</v>
      </c>
      <c r="V253" s="8">
        <v>0.085</v>
      </c>
    </row>
    <row r="254" spans="1:22">
      <c r="A254" t="str">
        <f t="shared" ref="A254:B254" si="123">A86</f>
        <v>KAZ</v>
      </c>
      <c r="B254" t="str">
        <f t="shared" si="123"/>
        <v>Kazakhstan</v>
      </c>
      <c r="C254" s="7">
        <f t="shared" si="105"/>
        <v>2</v>
      </c>
      <c r="E254" t="str">
        <f t="shared" si="57"/>
        <v>NatGrdExt_KAZ_2</v>
      </c>
      <c r="F254" s="8">
        <f ca="1" t="shared" si="72"/>
        <v>2.66123287671233</v>
      </c>
      <c r="G254" s="8">
        <f ca="1" t="shared" si="120"/>
        <v>2.92045662100457</v>
      </c>
      <c r="H254" s="8">
        <f ca="1" t="shared" si="120"/>
        <v>3.45737442922374</v>
      </c>
      <c r="I254" s="8">
        <f ca="1" t="shared" si="120"/>
        <v>4.02002283105023</v>
      </c>
      <c r="J254" s="8">
        <f ca="1" t="shared" si="120"/>
        <v>4.52828767123288</v>
      </c>
      <c r="K254" s="8">
        <f ca="1" t="shared" si="120"/>
        <v>4.99107305936073</v>
      </c>
      <c r="L254" s="8">
        <f ca="1" t="shared" si="120"/>
        <v>5.42057077625571</v>
      </c>
      <c r="M254" s="8">
        <f ca="1" t="shared" si="120"/>
        <v>5.81780821917808</v>
      </c>
      <c r="N254" s="8">
        <f ca="1" t="shared" si="120"/>
        <v>5.98922374429224</v>
      </c>
      <c r="O254" s="9">
        <v>3</v>
      </c>
      <c r="Q254" s="10">
        <f ca="1" t="shared" si="59"/>
        <v>0.086</v>
      </c>
      <c r="R254" t="s">
        <v>525</v>
      </c>
      <c r="S254">
        <v>2026</v>
      </c>
      <c r="T254" s="8">
        <v>0.08</v>
      </c>
      <c r="U254" s="8">
        <v>0.082</v>
      </c>
      <c r="V254" s="8">
        <v>0.086</v>
      </c>
    </row>
    <row r="255" spans="1:22">
      <c r="A255" t="str">
        <f t="shared" ref="A255:B255" si="124">A87</f>
        <v>KEN</v>
      </c>
      <c r="B255" t="str">
        <f t="shared" si="124"/>
        <v>Kenya</v>
      </c>
      <c r="C255" s="7">
        <f t="shared" si="105"/>
        <v>2</v>
      </c>
      <c r="E255" t="str">
        <f t="shared" si="57"/>
        <v>NatGrdExt_KEN_2</v>
      </c>
      <c r="F255" s="8">
        <f ca="1" t="shared" si="72"/>
        <v>0.35472602739726</v>
      </c>
      <c r="G255" s="8">
        <f ca="1" t="shared" si="120"/>
        <v>0.489063926940639</v>
      </c>
      <c r="H255" s="8">
        <f ca="1" t="shared" si="120"/>
        <v>0.906986301369863</v>
      </c>
      <c r="I255" s="8">
        <f ca="1" t="shared" si="120"/>
        <v>1.59198630136986</v>
      </c>
      <c r="J255" s="8">
        <f ca="1" t="shared" si="120"/>
        <v>2.6374200913242</v>
      </c>
      <c r="K255" s="8">
        <f ca="1" t="shared" si="120"/>
        <v>4.10536529680365</v>
      </c>
      <c r="L255" s="8">
        <f ca="1" t="shared" si="120"/>
        <v>6.0016894977169</v>
      </c>
      <c r="M255" s="8">
        <f ca="1" t="shared" si="120"/>
        <v>8.222899543379</v>
      </c>
      <c r="N255" s="8">
        <f ca="1" t="shared" si="120"/>
        <v>9.39102739726027</v>
      </c>
      <c r="O255" s="9">
        <v>3</v>
      </c>
      <c r="Q255" s="10">
        <f ca="1" t="shared" si="59"/>
        <v>0.086</v>
      </c>
      <c r="R255" t="s">
        <v>525</v>
      </c>
      <c r="S255">
        <v>2027</v>
      </c>
      <c r="T255" s="8">
        <v>0.08</v>
      </c>
      <c r="U255" s="8">
        <v>0.082</v>
      </c>
      <c r="V255" s="8">
        <v>0.086</v>
      </c>
    </row>
    <row r="256" spans="1:22">
      <c r="A256" t="str">
        <f t="shared" ref="A256:B256" si="125">A88</f>
        <v>KGZ</v>
      </c>
      <c r="B256" t="str">
        <f t="shared" si="125"/>
        <v>Kyrgyz Republic</v>
      </c>
      <c r="C256" s="7">
        <f t="shared" si="105"/>
        <v>2</v>
      </c>
      <c r="E256" t="str">
        <f t="shared" si="57"/>
        <v>NatGrdExt_KGZ_2</v>
      </c>
      <c r="F256" s="8">
        <f ca="1" t="shared" si="72"/>
        <v>0.313721461187215</v>
      </c>
      <c r="G256" s="8">
        <f ca="1" t="shared" si="120"/>
        <v>0.356004566210046</v>
      </c>
      <c r="H256" s="8">
        <f ca="1" t="shared" si="120"/>
        <v>0.445388127853881</v>
      </c>
      <c r="I256" s="8">
        <f ca="1" t="shared" si="120"/>
        <v>0.53703196347032</v>
      </c>
      <c r="J256" s="8">
        <f ca="1" t="shared" si="120"/>
        <v>0.627420091324201</v>
      </c>
      <c r="K256" s="8">
        <f ca="1" t="shared" si="120"/>
        <v>0.710616438356165</v>
      </c>
      <c r="L256" s="8">
        <f ca="1" t="shared" si="120"/>
        <v>0.786118721461187</v>
      </c>
      <c r="M256" s="8">
        <f ca="1" t="shared" si="120"/>
        <v>0.852694063926941</v>
      </c>
      <c r="N256" s="8">
        <f ca="1" t="shared" si="120"/>
        <v>0.881118721461187</v>
      </c>
      <c r="O256" s="9">
        <v>3</v>
      </c>
      <c r="Q256" s="10">
        <f ca="1" t="shared" si="59"/>
        <v>0.087</v>
      </c>
      <c r="R256" t="s">
        <v>525</v>
      </c>
      <c r="S256">
        <v>2028</v>
      </c>
      <c r="T256" s="8">
        <v>0.08</v>
      </c>
      <c r="U256" s="8">
        <v>0.082</v>
      </c>
      <c r="V256" s="8">
        <v>0.087</v>
      </c>
    </row>
    <row r="257" spans="1:22">
      <c r="A257" t="str">
        <f t="shared" ref="A257:B257" si="126">A89</f>
        <v>KHM</v>
      </c>
      <c r="B257" t="str">
        <f t="shared" si="126"/>
        <v>Cambodia</v>
      </c>
      <c r="C257" s="7">
        <f t="shared" si="105"/>
        <v>2</v>
      </c>
      <c r="E257" t="str">
        <f t="shared" si="57"/>
        <v>NatGrdExt_KHM_2</v>
      </c>
      <c r="F257" s="8">
        <f ca="1" t="shared" si="72"/>
        <v>0.517808219178082</v>
      </c>
      <c r="G257" s="8">
        <f ca="1" t="shared" si="120"/>
        <v>0.86865296803653</v>
      </c>
      <c r="H257" s="8">
        <f ca="1" t="shared" si="120"/>
        <v>1.54178082191781</v>
      </c>
      <c r="I257" s="8">
        <f ca="1" t="shared" si="120"/>
        <v>1.92479452054795</v>
      </c>
      <c r="J257" s="8">
        <f ca="1" t="shared" si="120"/>
        <v>2.14401826484018</v>
      </c>
      <c r="K257" s="8">
        <f ca="1" t="shared" si="120"/>
        <v>2.30002283105023</v>
      </c>
      <c r="L257" s="8">
        <f ca="1" t="shared" si="120"/>
        <v>2.42833333333333</v>
      </c>
      <c r="M257" s="8">
        <f ca="1" t="shared" si="120"/>
        <v>2.54461187214612</v>
      </c>
      <c r="N257" s="8">
        <f ca="1" t="shared" si="120"/>
        <v>2.59917808219178</v>
      </c>
      <c r="O257" s="9">
        <v>3</v>
      </c>
      <c r="Q257" s="10">
        <f ca="1" t="shared" si="59"/>
        <v>0.088</v>
      </c>
      <c r="R257" t="s">
        <v>525</v>
      </c>
      <c r="S257">
        <v>2029</v>
      </c>
      <c r="T257" s="8">
        <v>0.08</v>
      </c>
      <c r="U257" s="8">
        <v>0.083</v>
      </c>
      <c r="V257" s="8">
        <v>0.088</v>
      </c>
    </row>
    <row r="258" spans="1:22">
      <c r="A258" t="str">
        <f t="shared" ref="A258:B258" si="127">A90</f>
        <v>KOR</v>
      </c>
      <c r="B258" t="str">
        <f t="shared" si="127"/>
        <v>South Korea</v>
      </c>
      <c r="C258" s="7">
        <f t="shared" si="105"/>
        <v>2</v>
      </c>
      <c r="E258" t="str">
        <f t="shared" si="57"/>
        <v>NatGrdExt_KOR_2</v>
      </c>
      <c r="F258" s="8">
        <f ca="1" t="shared" si="72"/>
        <v>14.9875799086758</v>
      </c>
      <c r="G258" s="8">
        <f ca="1" t="shared" si="120"/>
        <v>15.4897488584475</v>
      </c>
      <c r="H258" s="8">
        <f ca="1" t="shared" si="120"/>
        <v>15.6924200913242</v>
      </c>
      <c r="I258" s="8">
        <f ca="1" t="shared" si="120"/>
        <v>15.6924200913242</v>
      </c>
      <c r="J258" s="8">
        <f ca="1" t="shared" si="120"/>
        <v>15.6924200913242</v>
      </c>
      <c r="K258" s="8">
        <f ca="1" t="shared" si="120"/>
        <v>15.6924200913242</v>
      </c>
      <c r="L258" s="8">
        <f ca="1" t="shared" si="120"/>
        <v>15.6924200913242</v>
      </c>
      <c r="M258" s="8">
        <f ca="1" t="shared" si="120"/>
        <v>15.6924200913242</v>
      </c>
      <c r="N258" s="8">
        <f ca="1" t="shared" si="120"/>
        <v>15.6924200913242</v>
      </c>
      <c r="O258" s="9">
        <v>3</v>
      </c>
      <c r="Q258" s="10">
        <f ca="1" t="shared" si="59"/>
        <v>0.089</v>
      </c>
      <c r="R258" t="s">
        <v>525</v>
      </c>
      <c r="S258">
        <v>2030</v>
      </c>
      <c r="T258" s="8">
        <v>0.081</v>
      </c>
      <c r="U258" s="8">
        <v>0.083</v>
      </c>
      <c r="V258" s="8">
        <v>0.089</v>
      </c>
    </row>
    <row r="259" spans="1:22">
      <c r="A259" t="str">
        <f t="shared" ref="A259:B259" si="128">A91</f>
        <v>KWT</v>
      </c>
      <c r="B259" t="str">
        <f t="shared" si="128"/>
        <v>Kuwait</v>
      </c>
      <c r="C259" s="7">
        <f t="shared" si="105"/>
        <v>2</v>
      </c>
      <c r="E259" t="str">
        <f t="shared" si="57"/>
        <v>NatGrdExt_KWT_2</v>
      </c>
      <c r="F259" s="8">
        <f ca="1" t="shared" si="72"/>
        <v>1.66639269406393</v>
      </c>
      <c r="G259" s="8">
        <f ca="1" t="shared" si="120"/>
        <v>1.74385844748858</v>
      </c>
      <c r="H259" s="8">
        <f ca="1" t="shared" si="120"/>
        <v>1.87707762557078</v>
      </c>
      <c r="I259" s="8">
        <f ca="1" t="shared" si="120"/>
        <v>1.91353881278539</v>
      </c>
      <c r="J259" s="8">
        <f ca="1" t="shared" si="120"/>
        <v>1.91353881278539</v>
      </c>
      <c r="K259" s="8">
        <f ca="1" t="shared" si="120"/>
        <v>1.91353881278539</v>
      </c>
      <c r="L259" s="8">
        <f ca="1" t="shared" si="120"/>
        <v>1.94901826484018</v>
      </c>
      <c r="M259" s="8">
        <f ca="1" t="shared" si="120"/>
        <v>2.04335616438356</v>
      </c>
      <c r="N259" s="8">
        <f ca="1" t="shared" si="120"/>
        <v>2.09582191780822</v>
      </c>
      <c r="O259" s="9">
        <v>3</v>
      </c>
      <c r="Q259" s="10">
        <f ca="1" t="shared" si="59"/>
        <v>0.089</v>
      </c>
      <c r="R259" t="s">
        <v>525</v>
      </c>
      <c r="S259">
        <v>2031</v>
      </c>
      <c r="T259" s="8">
        <v>0.081</v>
      </c>
      <c r="U259" s="8">
        <v>0.083</v>
      </c>
      <c r="V259" s="8">
        <v>0.089</v>
      </c>
    </row>
    <row r="260" spans="1:22">
      <c r="A260" t="str">
        <f t="shared" ref="A260:B260" si="129">A92</f>
        <v>LAO</v>
      </c>
      <c r="B260" t="str">
        <f t="shared" si="129"/>
        <v>Laos</v>
      </c>
      <c r="C260" s="7">
        <f t="shared" si="105"/>
        <v>2</v>
      </c>
      <c r="E260" t="str">
        <f t="shared" si="57"/>
        <v>NatGrdExt_LAO_2</v>
      </c>
      <c r="F260" s="8">
        <f ca="1" t="shared" si="72"/>
        <v>0.300593607305936</v>
      </c>
      <c r="G260" s="8">
        <f ca="1" t="shared" si="120"/>
        <v>0.450159817351598</v>
      </c>
      <c r="H260" s="8">
        <f ca="1" t="shared" si="120"/>
        <v>0.754041095890411</v>
      </c>
      <c r="I260" s="8">
        <f ca="1" t="shared" si="120"/>
        <v>0.970182648401827</v>
      </c>
      <c r="J260" s="8">
        <f ca="1" t="shared" si="120"/>
        <v>1.11093607305936</v>
      </c>
      <c r="K260" s="8">
        <f ca="1" t="shared" si="120"/>
        <v>1.20942922374429</v>
      </c>
      <c r="L260" s="8">
        <f ca="1" t="shared" si="120"/>
        <v>1.28785388127854</v>
      </c>
      <c r="M260" s="8">
        <f ca="1" t="shared" si="120"/>
        <v>1.3574200913242</v>
      </c>
      <c r="N260" s="8">
        <f ca="1" t="shared" si="120"/>
        <v>1.38977168949772</v>
      </c>
      <c r="O260" s="9">
        <v>3</v>
      </c>
      <c r="Q260" s="10">
        <f ca="1" t="shared" si="59"/>
        <v>0.09</v>
      </c>
      <c r="R260" t="s">
        <v>525</v>
      </c>
      <c r="S260">
        <v>2032</v>
      </c>
      <c r="T260" s="8">
        <v>0.081</v>
      </c>
      <c r="U260" s="8">
        <v>0.083</v>
      </c>
      <c r="V260" s="8">
        <v>0.09</v>
      </c>
    </row>
    <row r="261" spans="1:22">
      <c r="A261" t="str">
        <f t="shared" ref="A261:B261" si="130">A93</f>
        <v>LBN</v>
      </c>
      <c r="B261" t="str">
        <f t="shared" si="130"/>
        <v>Lebanon</v>
      </c>
      <c r="C261" s="7">
        <f t="shared" si="105"/>
        <v>2</v>
      </c>
      <c r="E261" t="str">
        <f t="shared" ref="E261:E324" si="131">"NatGrdExt_"&amp;A261&amp;"_"&amp;C261</f>
        <v>NatGrdExt_LBN_2</v>
      </c>
      <c r="F261" s="8">
        <f ca="1" t="shared" si="72"/>
        <v>0.525205479452055</v>
      </c>
      <c r="G261" s="8">
        <f ca="1" t="shared" ref="G261:N270" si="132">MAX(F261,SUMIFS($Q$5:$Q$19999,$R$5:$R$19999,RIGHT($A261,3),$S$5:$S$19999,G$4)*VLOOKUP($C261,$Y$5:$Z$15,2,FALSE)/8.76)+SUMIF($Y$5:$Y$15,$C261,$AA$5:$AA$15)</f>
        <v>0.569611872146119</v>
      </c>
      <c r="H261" s="8">
        <f ca="1" t="shared" si="132"/>
        <v>0.660593607305936</v>
      </c>
      <c r="I261" s="8">
        <f ca="1" t="shared" si="132"/>
        <v>0.717876712328767</v>
      </c>
      <c r="J261" s="8">
        <f ca="1" t="shared" si="132"/>
        <v>0.751324200913242</v>
      </c>
      <c r="K261" s="8">
        <f ca="1" t="shared" si="132"/>
        <v>0.767853881278539</v>
      </c>
      <c r="L261" s="8">
        <f ca="1" t="shared" si="132"/>
        <v>0.772009132420091</v>
      </c>
      <c r="M261" s="8">
        <f ca="1" t="shared" si="132"/>
        <v>0.776872146118722</v>
      </c>
      <c r="N261" s="8">
        <f ca="1" t="shared" si="132"/>
        <v>0.78148401826484</v>
      </c>
      <c r="O261" s="9">
        <v>3</v>
      </c>
      <c r="Q261" s="10">
        <f ca="1" t="shared" si="59"/>
        <v>0.09</v>
      </c>
      <c r="R261" t="s">
        <v>525</v>
      </c>
      <c r="S261">
        <v>2033</v>
      </c>
      <c r="T261" s="8">
        <v>0.081</v>
      </c>
      <c r="U261" s="8">
        <v>0.084</v>
      </c>
      <c r="V261" s="8">
        <v>0.09</v>
      </c>
    </row>
    <row r="262" spans="1:22">
      <c r="A262" t="str">
        <f t="shared" ref="A262:B262" si="133">A94</f>
        <v>LBR</v>
      </c>
      <c r="B262" t="str">
        <f t="shared" si="133"/>
        <v>Liberia</v>
      </c>
      <c r="C262" s="7">
        <f t="shared" si="105"/>
        <v>2</v>
      </c>
      <c r="E262" t="str">
        <f t="shared" si="131"/>
        <v>NatGrdExt_LBR_2</v>
      </c>
      <c r="F262" s="8">
        <f ca="1" t="shared" si="72"/>
        <v>0.0204566210045662</v>
      </c>
      <c r="G262" s="8">
        <f ca="1" t="shared" si="132"/>
        <v>0.0286529680365297</v>
      </c>
      <c r="H262" s="8">
        <f ca="1" t="shared" si="132"/>
        <v>0.0546803652968037</v>
      </c>
      <c r="I262" s="8">
        <f ca="1" t="shared" si="132"/>
        <v>0.0991552511415525</v>
      </c>
      <c r="J262" s="8">
        <f ca="1" t="shared" si="132"/>
        <v>0.170776255707763</v>
      </c>
      <c r="K262" s="8">
        <f ca="1" t="shared" si="132"/>
        <v>0.278447488584475</v>
      </c>
      <c r="L262" s="8">
        <f ca="1" t="shared" si="132"/>
        <v>0.427283105022831</v>
      </c>
      <c r="M262" s="8">
        <f ca="1" t="shared" si="132"/>
        <v>0.614315068493151</v>
      </c>
      <c r="N262" s="8">
        <f ca="1" t="shared" si="132"/>
        <v>0.718401826484018</v>
      </c>
      <c r="O262" s="9">
        <v>3</v>
      </c>
      <c r="Q262" s="10">
        <f ca="1" t="shared" ref="Q262:Q325" si="134">OFFSET(S262,0,MATCH($Q$3,$T$4:$V$4,0))</f>
        <v>0.091</v>
      </c>
      <c r="R262" t="s">
        <v>525</v>
      </c>
      <c r="S262">
        <v>2034</v>
      </c>
      <c r="T262" s="8">
        <v>0.081</v>
      </c>
      <c r="U262" s="8">
        <v>0.084</v>
      </c>
      <c r="V262" s="8">
        <v>0.091</v>
      </c>
    </row>
    <row r="263" spans="1:22">
      <c r="A263" t="str">
        <f t="shared" ref="A263:B263" si="135">A95</f>
        <v>LBY</v>
      </c>
      <c r="B263" t="str">
        <f t="shared" si="135"/>
        <v>Libya</v>
      </c>
      <c r="C263" s="7">
        <f t="shared" si="105"/>
        <v>2</v>
      </c>
      <c r="E263" t="str">
        <f t="shared" si="131"/>
        <v>NatGrdExt_LBY_2</v>
      </c>
      <c r="F263" s="8">
        <f ca="1" t="shared" si="72"/>
        <v>0.89851598173516</v>
      </c>
      <c r="G263" s="8">
        <f ca="1" t="shared" si="132"/>
        <v>1.04461187214612</v>
      </c>
      <c r="H263" s="8">
        <f ca="1" t="shared" si="132"/>
        <v>1.32308219178082</v>
      </c>
      <c r="I263" s="8">
        <f ca="1" t="shared" si="132"/>
        <v>1.56219178082192</v>
      </c>
      <c r="J263" s="8">
        <f ca="1" t="shared" si="132"/>
        <v>1.7539497716895</v>
      </c>
      <c r="K263" s="8">
        <f ca="1" t="shared" si="132"/>
        <v>1.90888127853881</v>
      </c>
      <c r="L263" s="8">
        <f ca="1" t="shared" si="132"/>
        <v>2.05155251141553</v>
      </c>
      <c r="M263" s="8">
        <f ca="1" t="shared" si="132"/>
        <v>2.19</v>
      </c>
      <c r="N263" s="8">
        <f ca="1" t="shared" si="132"/>
        <v>2.25623287671233</v>
      </c>
      <c r="O263" s="9">
        <v>3</v>
      </c>
      <c r="Q263" s="10">
        <f ca="1" t="shared" si="134"/>
        <v>0.092</v>
      </c>
      <c r="R263" t="s">
        <v>525</v>
      </c>
      <c r="S263">
        <v>2035</v>
      </c>
      <c r="T263" s="8">
        <v>0.081</v>
      </c>
      <c r="U263" s="8">
        <v>0.084</v>
      </c>
      <c r="V263" s="8">
        <v>0.092</v>
      </c>
    </row>
    <row r="264" spans="1:22">
      <c r="A264" t="str">
        <f t="shared" ref="A264:B264" si="136">A96</f>
        <v>LKA</v>
      </c>
      <c r="B264" t="str">
        <f t="shared" si="136"/>
        <v>Sri Lanka</v>
      </c>
      <c r="C264" s="7">
        <f t="shared" si="105"/>
        <v>2</v>
      </c>
      <c r="E264" t="str">
        <f t="shared" si="131"/>
        <v>NatGrdExt_LKA_2</v>
      </c>
      <c r="F264" s="8">
        <f ca="1" t="shared" si="72"/>
        <v>0.468356164383562</v>
      </c>
      <c r="G264" s="8">
        <f ca="1" t="shared" si="132"/>
        <v>0.592054794520548</v>
      </c>
      <c r="H264" s="8">
        <f ca="1" t="shared" si="132"/>
        <v>0.900684931506849</v>
      </c>
      <c r="I264" s="8">
        <f ca="1" t="shared" si="132"/>
        <v>1.2515296803653</v>
      </c>
      <c r="J264" s="8">
        <f ca="1" t="shared" si="132"/>
        <v>1.60513698630137</v>
      </c>
      <c r="K264" s="8">
        <f ca="1" t="shared" si="132"/>
        <v>1.93063926940639</v>
      </c>
      <c r="L264" s="8">
        <f ca="1" t="shared" si="132"/>
        <v>2.20283105022831</v>
      </c>
      <c r="M264" s="8">
        <f ca="1" t="shared" si="132"/>
        <v>2.42527397260274</v>
      </c>
      <c r="N264" s="8">
        <f ca="1" t="shared" si="132"/>
        <v>2.52299086757991</v>
      </c>
      <c r="O264" s="9">
        <v>3</v>
      </c>
      <c r="Q264" s="10">
        <f ca="1" t="shared" si="134"/>
        <v>0.092</v>
      </c>
      <c r="R264" t="s">
        <v>525</v>
      </c>
      <c r="S264">
        <v>2036</v>
      </c>
      <c r="T264" s="8">
        <v>0.081</v>
      </c>
      <c r="U264" s="8">
        <v>0.084</v>
      </c>
      <c r="V264" s="8">
        <v>0.092</v>
      </c>
    </row>
    <row r="265" spans="1:22">
      <c r="A265" t="str">
        <f t="shared" ref="A265:B265" si="137">A97</f>
        <v>LSO</v>
      </c>
      <c r="B265" t="str">
        <f t="shared" si="137"/>
        <v>Lesotho</v>
      </c>
      <c r="C265" s="7">
        <f t="shared" si="105"/>
        <v>2</v>
      </c>
      <c r="E265" t="str">
        <f t="shared" si="131"/>
        <v>NatGrdExt_LSO_2</v>
      </c>
      <c r="F265" s="8">
        <f ca="1" t="shared" si="72"/>
        <v>0.00792237442922374</v>
      </c>
      <c r="G265" s="8">
        <f ca="1" t="shared" si="132"/>
        <v>0.0104337899543379</v>
      </c>
      <c r="H265" s="8">
        <f ca="1" t="shared" si="132"/>
        <v>0.0180593607305936</v>
      </c>
      <c r="I265" s="8">
        <f ca="1" t="shared" si="132"/>
        <v>0.03</v>
      </c>
      <c r="J265" s="8">
        <f ca="1" t="shared" si="132"/>
        <v>0.0475342465753425</v>
      </c>
      <c r="K265" s="8">
        <f ca="1" t="shared" si="132"/>
        <v>0.0720091324200913</v>
      </c>
      <c r="L265" s="8">
        <f ca="1" t="shared" si="132"/>
        <v>0.103926940639269</v>
      </c>
      <c r="M265" s="8">
        <f ca="1" t="shared" si="132"/>
        <v>0.141803652968037</v>
      </c>
      <c r="N265" s="8">
        <f ca="1" t="shared" si="132"/>
        <v>0.16216894977169</v>
      </c>
      <c r="O265" s="9">
        <v>3</v>
      </c>
      <c r="Q265" s="10">
        <f ca="1" t="shared" si="134"/>
        <v>0.093</v>
      </c>
      <c r="R265" t="s">
        <v>525</v>
      </c>
      <c r="S265">
        <v>2037</v>
      </c>
      <c r="T265" s="8">
        <v>0.081</v>
      </c>
      <c r="U265" s="8">
        <v>0.084</v>
      </c>
      <c r="V265" s="8">
        <v>0.093</v>
      </c>
    </row>
    <row r="266" spans="1:22">
      <c r="A266" t="str">
        <f t="shared" ref="A266:B266" si="138">A98</f>
        <v>LTU</v>
      </c>
      <c r="B266" t="str">
        <f t="shared" si="138"/>
        <v>Lithuania</v>
      </c>
      <c r="C266" s="7">
        <f t="shared" si="105"/>
        <v>2</v>
      </c>
      <c r="E266" t="str">
        <f t="shared" si="131"/>
        <v>NatGrdExt_LTU_2</v>
      </c>
      <c r="F266" s="8">
        <f ca="1" t="shared" si="72"/>
        <v>0.257351598173516</v>
      </c>
      <c r="G266" s="8">
        <f ca="1" t="shared" si="132"/>
        <v>0.265844748858447</v>
      </c>
      <c r="H266" s="8">
        <f ca="1" t="shared" si="132"/>
        <v>0.280616438356164</v>
      </c>
      <c r="I266" s="8">
        <f ca="1" t="shared" si="132"/>
        <v>0.294360730593607</v>
      </c>
      <c r="J266" s="8">
        <f ca="1" t="shared" si="132"/>
        <v>0.310068493150685</v>
      </c>
      <c r="K266" s="8">
        <f ca="1" t="shared" si="132"/>
        <v>0.324908675799087</v>
      </c>
      <c r="L266" s="8">
        <f ca="1" t="shared" si="132"/>
        <v>0.342123287671233</v>
      </c>
      <c r="M266" s="8">
        <f ca="1" t="shared" si="132"/>
        <v>0.362123287671233</v>
      </c>
      <c r="N266" s="8">
        <f ca="1" t="shared" si="132"/>
        <v>0.373082191780822</v>
      </c>
      <c r="O266" s="9">
        <v>3</v>
      </c>
      <c r="Q266" s="10">
        <f ca="1" t="shared" si="134"/>
        <v>0.093</v>
      </c>
      <c r="R266" t="s">
        <v>525</v>
      </c>
      <c r="S266">
        <v>2038</v>
      </c>
      <c r="T266" s="8">
        <v>0.081</v>
      </c>
      <c r="U266" s="8">
        <v>0.084</v>
      </c>
      <c r="V266" s="8">
        <v>0.093</v>
      </c>
    </row>
    <row r="267" spans="1:22">
      <c r="A267" t="str">
        <f t="shared" ref="A267:B267" si="139">A99</f>
        <v>LUX</v>
      </c>
      <c r="B267" t="str">
        <f t="shared" si="139"/>
        <v>Luxembourg</v>
      </c>
      <c r="C267" s="7">
        <f t="shared" si="105"/>
        <v>2</v>
      </c>
      <c r="E267" t="str">
        <f t="shared" si="131"/>
        <v>NatGrdExt_LUX_2</v>
      </c>
      <c r="F267" s="8">
        <f ca="1" t="shared" si="72"/>
        <v>0.233333333333333</v>
      </c>
      <c r="G267" s="8">
        <f ca="1" t="shared" si="132"/>
        <v>0.239178082191781</v>
      </c>
      <c r="H267" s="8">
        <f ca="1" t="shared" si="132"/>
        <v>0.2462100456621</v>
      </c>
      <c r="I267" s="8">
        <f ca="1" t="shared" si="132"/>
        <v>0.250913242009132</v>
      </c>
      <c r="J267" s="8">
        <f ca="1" t="shared" si="132"/>
        <v>0.254497716894977</v>
      </c>
      <c r="K267" s="8">
        <f ca="1" t="shared" si="132"/>
        <v>0.258310502283105</v>
      </c>
      <c r="L267" s="8">
        <f ca="1" t="shared" si="132"/>
        <v>0.264018264840183</v>
      </c>
      <c r="M267" s="8">
        <f ca="1" t="shared" si="132"/>
        <v>0.274200913242009</v>
      </c>
      <c r="N267" s="8">
        <f ca="1" t="shared" si="132"/>
        <v>0.281004566210046</v>
      </c>
      <c r="O267" s="9">
        <v>3</v>
      </c>
      <c r="Q267" s="10">
        <f ca="1" t="shared" si="134"/>
        <v>0.094</v>
      </c>
      <c r="R267" t="s">
        <v>525</v>
      </c>
      <c r="S267">
        <v>2039</v>
      </c>
      <c r="T267" s="8">
        <v>0.08</v>
      </c>
      <c r="U267" s="8">
        <v>0.084</v>
      </c>
      <c r="V267" s="8">
        <v>0.094</v>
      </c>
    </row>
    <row r="268" spans="1:22">
      <c r="A268" t="str">
        <f t="shared" ref="A268:B268" si="140">A100</f>
        <v>LVA</v>
      </c>
      <c r="B268" t="str">
        <f t="shared" si="140"/>
        <v>Latvia</v>
      </c>
      <c r="C268" s="7">
        <f t="shared" si="105"/>
        <v>2</v>
      </c>
      <c r="E268" t="str">
        <f t="shared" si="131"/>
        <v>NatGrdExt_LVA_2</v>
      </c>
      <c r="F268" s="8">
        <f ca="1" t="shared" si="72"/>
        <v>0.189566210045662</v>
      </c>
      <c r="G268" s="8">
        <f ca="1" t="shared" si="132"/>
        <v>0.203744292237443</v>
      </c>
      <c r="H268" s="8">
        <f ca="1" t="shared" si="132"/>
        <v>0.234520547945206</v>
      </c>
      <c r="I268" s="8">
        <f ca="1" t="shared" si="132"/>
        <v>0.267260273972603</v>
      </c>
      <c r="J268" s="8">
        <f ca="1" t="shared" si="132"/>
        <v>0.299474885844749</v>
      </c>
      <c r="K268" s="8">
        <f ca="1" t="shared" si="132"/>
        <v>0.328561643835616</v>
      </c>
      <c r="L268" s="8">
        <f ca="1" t="shared" si="132"/>
        <v>0.358493150684932</v>
      </c>
      <c r="M268" s="8">
        <f ca="1" t="shared" si="132"/>
        <v>0.390616438356164</v>
      </c>
      <c r="N268" s="8">
        <f ca="1" t="shared" si="132"/>
        <v>0.406689497716895</v>
      </c>
      <c r="O268" s="9">
        <v>3</v>
      </c>
      <c r="Q268" s="10">
        <f ca="1" t="shared" si="134"/>
        <v>0.094</v>
      </c>
      <c r="R268" t="s">
        <v>525</v>
      </c>
      <c r="S268">
        <v>2040</v>
      </c>
      <c r="T268" s="8">
        <v>0.08</v>
      </c>
      <c r="U268" s="8">
        <v>0.084</v>
      </c>
      <c r="V268" s="8">
        <v>0.094</v>
      </c>
    </row>
    <row r="269" spans="1:22">
      <c r="A269" t="str">
        <f t="shared" ref="A269:B269" si="141">A101</f>
        <v>MAR</v>
      </c>
      <c r="B269" t="str">
        <f t="shared" si="141"/>
        <v>Morocco</v>
      </c>
      <c r="C269" s="7">
        <f t="shared" si="105"/>
        <v>2</v>
      </c>
      <c r="E269" t="str">
        <f t="shared" si="131"/>
        <v>NatGrdExt_MAR_2</v>
      </c>
      <c r="F269" s="8">
        <f ca="1" t="shared" si="72"/>
        <v>1.26385844748858</v>
      </c>
      <c r="G269" s="8">
        <f ca="1" t="shared" si="132"/>
        <v>1.62324200913242</v>
      </c>
      <c r="H269" s="8">
        <f ca="1" t="shared" si="132"/>
        <v>2.60102739726027</v>
      </c>
      <c r="I269" s="8">
        <f ca="1" t="shared" si="132"/>
        <v>3.99047945205479</v>
      </c>
      <c r="J269" s="8">
        <f ca="1" t="shared" si="132"/>
        <v>5.85178082191781</v>
      </c>
      <c r="K269" s="8">
        <f ca="1" t="shared" si="132"/>
        <v>8.13933789954338</v>
      </c>
      <c r="L269" s="8">
        <f ca="1" t="shared" si="132"/>
        <v>10.7452739726027</v>
      </c>
      <c r="M269" s="8">
        <f ca="1" t="shared" si="132"/>
        <v>13.5317808219178</v>
      </c>
      <c r="N269" s="8">
        <f ca="1" t="shared" si="132"/>
        <v>14.9309360730594</v>
      </c>
      <c r="O269" s="9">
        <v>3</v>
      </c>
      <c r="Q269" s="10">
        <f ca="1" t="shared" si="134"/>
        <v>0.095</v>
      </c>
      <c r="R269" t="s">
        <v>525</v>
      </c>
      <c r="S269">
        <v>2041</v>
      </c>
      <c r="T269" s="8">
        <v>0.08</v>
      </c>
      <c r="U269" s="8">
        <v>0.084</v>
      </c>
      <c r="V269" s="8">
        <v>0.095</v>
      </c>
    </row>
    <row r="270" spans="1:22">
      <c r="A270" t="str">
        <f t="shared" ref="A270:B270" si="142">A102</f>
        <v>MDA</v>
      </c>
      <c r="B270" t="str">
        <f t="shared" si="142"/>
        <v>Moldova</v>
      </c>
      <c r="C270" s="7">
        <f t="shared" si="105"/>
        <v>2</v>
      </c>
      <c r="E270" t="str">
        <f t="shared" si="131"/>
        <v>NatGrdExt_MDA_2</v>
      </c>
      <c r="F270" s="8">
        <f ca="1" t="shared" si="72"/>
        <v>0.136073059360731</v>
      </c>
      <c r="G270" s="8">
        <f ca="1" t="shared" si="132"/>
        <v>0.140205479452055</v>
      </c>
      <c r="H270" s="8">
        <f ca="1" t="shared" si="132"/>
        <v>0.145844748858448</v>
      </c>
      <c r="I270" s="8">
        <f ca="1" t="shared" si="132"/>
        <v>0.148584474885845</v>
      </c>
      <c r="J270" s="8">
        <f ca="1" t="shared" si="132"/>
        <v>0.14986301369863</v>
      </c>
      <c r="K270" s="8">
        <f ca="1" t="shared" si="132"/>
        <v>0.14986301369863</v>
      </c>
      <c r="L270" s="8">
        <f ca="1" t="shared" si="132"/>
        <v>0.14986301369863</v>
      </c>
      <c r="M270" s="8">
        <f ca="1" t="shared" si="132"/>
        <v>0.150753424657534</v>
      </c>
      <c r="N270" s="8">
        <f ca="1" t="shared" si="132"/>
        <v>0.152625570776256</v>
      </c>
      <c r="O270" s="9">
        <v>3</v>
      </c>
      <c r="Q270" s="10">
        <f ca="1" t="shared" si="134"/>
        <v>0.095</v>
      </c>
      <c r="R270" t="s">
        <v>525</v>
      </c>
      <c r="S270">
        <v>2042</v>
      </c>
      <c r="T270" s="8">
        <v>0.08</v>
      </c>
      <c r="U270" s="8">
        <v>0.084</v>
      </c>
      <c r="V270" s="8">
        <v>0.095</v>
      </c>
    </row>
    <row r="271" spans="1:22">
      <c r="A271" t="str">
        <f t="shared" ref="A271:B271" si="143">A103</f>
        <v>MDG</v>
      </c>
      <c r="B271" t="str">
        <f t="shared" si="143"/>
        <v>Madagascar</v>
      </c>
      <c r="C271" s="7">
        <f t="shared" si="105"/>
        <v>2</v>
      </c>
      <c r="E271" t="str">
        <f t="shared" si="131"/>
        <v>NatGrdExt_MDG_2</v>
      </c>
      <c r="F271" s="8">
        <f ca="1" t="shared" si="72"/>
        <v>0.112945205479452</v>
      </c>
      <c r="G271" s="8">
        <f ca="1" t="shared" ref="G271:N280" si="144">MAX(F271,SUMIFS($Q$5:$Q$19999,$R$5:$R$19999,RIGHT($A271,3),$S$5:$S$19999,G$4)*VLOOKUP($C271,$Y$5:$Z$15,2,FALSE)/8.76)+SUMIF($Y$5:$Y$15,$C271,$AA$5:$AA$15)</f>
        <v>0.158447488584475</v>
      </c>
      <c r="H271" s="8">
        <f ca="1" t="shared" si="144"/>
        <v>0.301073059360731</v>
      </c>
      <c r="I271" s="8">
        <f ca="1" t="shared" si="144"/>
        <v>0.546027397260274</v>
      </c>
      <c r="J271" s="8">
        <f ca="1" t="shared" si="144"/>
        <v>0.944155251141553</v>
      </c>
      <c r="K271" s="8">
        <f ca="1" t="shared" si="144"/>
        <v>1.5458904109589</v>
      </c>
      <c r="L271" s="8">
        <f ca="1" t="shared" si="144"/>
        <v>2.38746575342466</v>
      </c>
      <c r="M271" s="8">
        <f ca="1" t="shared" si="144"/>
        <v>3.46278538812785</v>
      </c>
      <c r="N271" s="8">
        <f ca="1" t="shared" si="144"/>
        <v>4.07036529680365</v>
      </c>
      <c r="O271" s="9">
        <v>3</v>
      </c>
      <c r="Q271" s="10">
        <f ca="1" t="shared" si="134"/>
        <v>0.096</v>
      </c>
      <c r="R271" t="s">
        <v>525</v>
      </c>
      <c r="S271">
        <v>2043</v>
      </c>
      <c r="T271" s="8">
        <v>0.08</v>
      </c>
      <c r="U271" s="8">
        <v>0.084</v>
      </c>
      <c r="V271" s="8">
        <v>0.096</v>
      </c>
    </row>
    <row r="272" spans="1:22">
      <c r="A272" t="str">
        <f t="shared" ref="A272:B272" si="145">A104</f>
        <v>MEX</v>
      </c>
      <c r="B272" t="str">
        <f t="shared" si="145"/>
        <v>Mexico</v>
      </c>
      <c r="C272" s="7">
        <f t="shared" si="105"/>
        <v>2</v>
      </c>
      <c r="E272" t="str">
        <f t="shared" si="131"/>
        <v>NatGrdExt_MEX_2</v>
      </c>
      <c r="F272" s="8">
        <f ca="1" t="shared" si="72"/>
        <v>8.30479452054795</v>
      </c>
      <c r="G272" s="8">
        <f ca="1" t="shared" si="144"/>
        <v>9.37755707762557</v>
      </c>
      <c r="H272" s="8">
        <f ca="1" t="shared" si="144"/>
        <v>11.5101598173516</v>
      </c>
      <c r="I272" s="8">
        <f ca="1" t="shared" si="144"/>
        <v>13.4144520547945</v>
      </c>
      <c r="J272" s="8">
        <f ca="1" t="shared" si="144"/>
        <v>15.0607534246575</v>
      </c>
      <c r="K272" s="8">
        <f ca="1" t="shared" si="144"/>
        <v>16.4179680365297</v>
      </c>
      <c r="L272" s="8">
        <f ca="1" t="shared" si="144"/>
        <v>17.5941324200913</v>
      </c>
      <c r="M272" s="8">
        <f ca="1" t="shared" si="144"/>
        <v>18.6484931506849</v>
      </c>
      <c r="N272" s="8">
        <f ca="1" t="shared" si="144"/>
        <v>19.1333105022831</v>
      </c>
      <c r="O272" s="9">
        <v>3</v>
      </c>
      <c r="Q272" s="10">
        <f ca="1" t="shared" si="134"/>
        <v>0.096</v>
      </c>
      <c r="R272" t="s">
        <v>525</v>
      </c>
      <c r="S272">
        <v>2044</v>
      </c>
      <c r="T272" s="8">
        <v>0.08</v>
      </c>
      <c r="U272" s="8">
        <v>0.084</v>
      </c>
      <c r="V272" s="8">
        <v>0.096</v>
      </c>
    </row>
    <row r="273" spans="1:22">
      <c r="A273" t="str">
        <f t="shared" ref="A273:B273" si="146">A105</f>
        <v>MKD</v>
      </c>
      <c r="B273" t="str">
        <f t="shared" si="146"/>
        <v>Macedonia</v>
      </c>
      <c r="C273" s="7">
        <f t="shared" si="105"/>
        <v>2</v>
      </c>
      <c r="E273" t="str">
        <f t="shared" si="131"/>
        <v>NatGrdExt_MKD_2</v>
      </c>
      <c r="F273" s="8">
        <f ca="1" t="shared" ref="F273:F336" si="147">SUMIFS($Q$5:$Q$19999,$R$5:$R$19999,RIGHT($A273,3),$S$5:$S$19999,F$4)*VLOOKUP($C273,$Y$5:$Z$15,2,FALSE)/8.76+SUMIF($Y$5:$Y$15,$C273,$AA$5:$AA$15)</f>
        <v>0.210388127853881</v>
      </c>
      <c r="G273" s="8">
        <f ca="1" t="shared" si="144"/>
        <v>0.223493150684932</v>
      </c>
      <c r="H273" s="8">
        <f ca="1" t="shared" si="144"/>
        <v>0.246712328767123</v>
      </c>
      <c r="I273" s="8">
        <f ca="1" t="shared" si="144"/>
        <v>0.266073059360731</v>
      </c>
      <c r="J273" s="8">
        <f ca="1" t="shared" si="144"/>
        <v>0.283812785388128</v>
      </c>
      <c r="K273" s="8">
        <f ca="1" t="shared" si="144"/>
        <v>0.298904109589041</v>
      </c>
      <c r="L273" s="8">
        <f ca="1" t="shared" si="144"/>
        <v>0.313470319634703</v>
      </c>
      <c r="M273" s="8">
        <f ca="1" t="shared" si="144"/>
        <v>0.331461187214612</v>
      </c>
      <c r="N273" s="8">
        <f ca="1" t="shared" si="144"/>
        <v>0.341506849315069</v>
      </c>
      <c r="O273" s="9">
        <v>3</v>
      </c>
      <c r="Q273" s="10">
        <f ca="1" t="shared" si="134"/>
        <v>0.097</v>
      </c>
      <c r="R273" t="s">
        <v>525</v>
      </c>
      <c r="S273">
        <v>2045</v>
      </c>
      <c r="T273" s="8">
        <v>0.079</v>
      </c>
      <c r="U273" s="8">
        <v>0.084</v>
      </c>
      <c r="V273" s="8">
        <v>0.097</v>
      </c>
    </row>
    <row r="274" spans="1:22">
      <c r="A274" t="str">
        <f t="shared" ref="A274:B274" si="148">A106</f>
        <v>MLI</v>
      </c>
      <c r="B274" t="str">
        <f t="shared" si="148"/>
        <v>Mali</v>
      </c>
      <c r="C274" s="7">
        <f t="shared" si="105"/>
        <v>2</v>
      </c>
      <c r="E274" t="str">
        <f t="shared" si="131"/>
        <v>NatGrdExt_MLI_2</v>
      </c>
      <c r="F274" s="8">
        <f ca="1" t="shared" si="147"/>
        <v>0.0836986301369863</v>
      </c>
      <c r="G274" s="8">
        <f ca="1" t="shared" si="144"/>
        <v>0.119611872146119</v>
      </c>
      <c r="H274" s="8">
        <f ca="1" t="shared" si="144"/>
        <v>0.235022831050228</v>
      </c>
      <c r="I274" s="8">
        <f ca="1" t="shared" si="144"/>
        <v>0.433881278538813</v>
      </c>
      <c r="J274" s="8">
        <f ca="1" t="shared" si="144"/>
        <v>0.755479452054795</v>
      </c>
      <c r="K274" s="8">
        <f ca="1" t="shared" si="144"/>
        <v>1.24066210045662</v>
      </c>
      <c r="L274" s="8">
        <f ca="1" t="shared" si="144"/>
        <v>1.91401826484018</v>
      </c>
      <c r="M274" s="8">
        <f ca="1" t="shared" si="144"/>
        <v>2.76237442922374</v>
      </c>
      <c r="N274" s="8">
        <f ca="1" t="shared" si="144"/>
        <v>3.23520547945205</v>
      </c>
      <c r="O274" s="9">
        <v>3</v>
      </c>
      <c r="Q274" s="10">
        <f ca="1" t="shared" si="134"/>
        <v>0.097</v>
      </c>
      <c r="R274" t="s">
        <v>525</v>
      </c>
      <c r="S274">
        <v>2046</v>
      </c>
      <c r="T274" s="8">
        <v>0.079</v>
      </c>
      <c r="U274" s="8">
        <v>0.084</v>
      </c>
      <c r="V274" s="8">
        <v>0.097</v>
      </c>
    </row>
    <row r="275" spans="1:22">
      <c r="A275" t="str">
        <f t="shared" ref="A275:B275" si="149">A107</f>
        <v>MMR</v>
      </c>
      <c r="B275" t="str">
        <f t="shared" si="149"/>
        <v>Myanmar</v>
      </c>
      <c r="C275" s="7">
        <f t="shared" si="105"/>
        <v>2</v>
      </c>
      <c r="E275" t="str">
        <f t="shared" si="131"/>
        <v>NatGrdExt_MMR_2</v>
      </c>
      <c r="F275" s="8">
        <f ca="1" t="shared" si="147"/>
        <v>0.475639269406393</v>
      </c>
      <c r="G275" s="8">
        <f ca="1" t="shared" si="144"/>
        <v>0.687579908675799</v>
      </c>
      <c r="H275" s="8">
        <f ca="1" t="shared" si="144"/>
        <v>1.38678082191781</v>
      </c>
      <c r="I275" s="8">
        <f ca="1" t="shared" si="144"/>
        <v>2.64851598173516</v>
      </c>
      <c r="J275" s="8">
        <f ca="1" t="shared" si="144"/>
        <v>4.76815068493151</v>
      </c>
      <c r="K275" s="8">
        <f ca="1" t="shared" si="144"/>
        <v>7.89481735159817</v>
      </c>
      <c r="L275" s="8">
        <f ca="1" t="shared" si="144"/>
        <v>11.7407534246575</v>
      </c>
      <c r="M275" s="8">
        <f ca="1" t="shared" si="144"/>
        <v>15.6429908675799</v>
      </c>
      <c r="N275" s="8">
        <f ca="1" t="shared" si="144"/>
        <v>17.4174657534247</v>
      </c>
      <c r="O275" s="9">
        <v>3</v>
      </c>
      <c r="Q275" s="10">
        <f ca="1" t="shared" si="134"/>
        <v>0.098</v>
      </c>
      <c r="R275" t="s">
        <v>525</v>
      </c>
      <c r="S275">
        <v>2047</v>
      </c>
      <c r="T275" s="8">
        <v>0.079</v>
      </c>
      <c r="U275" s="8">
        <v>0.084</v>
      </c>
      <c r="V275" s="8">
        <v>0.098</v>
      </c>
    </row>
    <row r="276" spans="1:22">
      <c r="A276" t="str">
        <f t="shared" ref="A276:B276" si="150">A108</f>
        <v>MNE</v>
      </c>
      <c r="B276" t="str">
        <f t="shared" si="150"/>
        <v>Montenegro</v>
      </c>
      <c r="C276" s="7">
        <f t="shared" si="105"/>
        <v>2</v>
      </c>
      <c r="E276" t="str">
        <f t="shared" si="131"/>
        <v>NatGrdExt_MNE_2</v>
      </c>
      <c r="F276" s="8">
        <f ca="1" t="shared" si="147"/>
        <v>0.0742694063926941</v>
      </c>
      <c r="G276" s="8">
        <f ca="1" t="shared" si="144"/>
        <v>0.0745433789954338</v>
      </c>
      <c r="H276" s="8">
        <f ca="1" t="shared" si="144"/>
        <v>0.0749543378995434</v>
      </c>
      <c r="I276" s="8">
        <f ca="1" t="shared" si="144"/>
        <v>0.0749543378995434</v>
      </c>
      <c r="J276" s="8">
        <f ca="1" t="shared" si="144"/>
        <v>0.0753196347031964</v>
      </c>
      <c r="K276" s="8">
        <f ca="1" t="shared" si="144"/>
        <v>0.076027397260274</v>
      </c>
      <c r="L276" s="8">
        <f ca="1" t="shared" si="144"/>
        <v>0.076986301369863</v>
      </c>
      <c r="M276" s="8">
        <f ca="1" t="shared" si="144"/>
        <v>0.078675799086758</v>
      </c>
      <c r="N276" s="8">
        <f ca="1" t="shared" si="144"/>
        <v>0.0798173515981735</v>
      </c>
      <c r="O276" s="9">
        <v>3</v>
      </c>
      <c r="Q276" s="10">
        <f ca="1" t="shared" si="134"/>
        <v>0.098</v>
      </c>
      <c r="R276" t="s">
        <v>525</v>
      </c>
      <c r="S276">
        <v>2048</v>
      </c>
      <c r="T276" s="8">
        <v>0.079</v>
      </c>
      <c r="U276" s="8">
        <v>0.084</v>
      </c>
      <c r="V276" s="8">
        <v>0.098</v>
      </c>
    </row>
    <row r="277" spans="1:22">
      <c r="A277" t="str">
        <f t="shared" ref="A277:B277" si="151">A109</f>
        <v>MNG</v>
      </c>
      <c r="B277" t="str">
        <f t="shared" si="151"/>
        <v>Mongolia</v>
      </c>
      <c r="C277" s="7">
        <f t="shared" si="105"/>
        <v>2</v>
      </c>
      <c r="E277" t="str">
        <f t="shared" si="131"/>
        <v>NatGrdExt_MNG_2</v>
      </c>
      <c r="F277" s="8">
        <f ca="1" t="shared" si="147"/>
        <v>0.153949771689498</v>
      </c>
      <c r="G277" s="8">
        <f ca="1" t="shared" si="144"/>
        <v>0.173493150684932</v>
      </c>
      <c r="H277" s="8">
        <f ca="1" t="shared" si="144"/>
        <v>0.214041095890411</v>
      </c>
      <c r="I277" s="8">
        <f ca="1" t="shared" si="144"/>
        <v>0.257853881278539</v>
      </c>
      <c r="J277" s="8">
        <f ca="1" t="shared" si="144"/>
        <v>0.299771689497717</v>
      </c>
      <c r="K277" s="8">
        <f ca="1" t="shared" si="144"/>
        <v>0.337671232876712</v>
      </c>
      <c r="L277" s="8">
        <f ca="1" t="shared" si="144"/>
        <v>0.374931506849315</v>
      </c>
      <c r="M277" s="8">
        <f ca="1" t="shared" si="144"/>
        <v>0.409315068493151</v>
      </c>
      <c r="N277" s="8">
        <f ca="1" t="shared" si="144"/>
        <v>0.424063926940639</v>
      </c>
      <c r="O277" s="9">
        <v>3</v>
      </c>
      <c r="Q277" s="10">
        <f ca="1" t="shared" si="134"/>
        <v>0.098</v>
      </c>
      <c r="R277" t="s">
        <v>525</v>
      </c>
      <c r="S277">
        <v>2049</v>
      </c>
      <c r="T277" s="8">
        <v>0.078</v>
      </c>
      <c r="U277" s="8">
        <v>0.084</v>
      </c>
      <c r="V277" s="8">
        <v>0.098</v>
      </c>
    </row>
    <row r="278" spans="1:22">
      <c r="A278" t="str">
        <f t="shared" ref="A278:B278" si="152">A110</f>
        <v>MOZ</v>
      </c>
      <c r="B278" t="str">
        <f t="shared" si="152"/>
        <v>Mozambique</v>
      </c>
      <c r="C278" s="7">
        <f t="shared" si="105"/>
        <v>2</v>
      </c>
      <c r="E278" t="str">
        <f t="shared" si="131"/>
        <v>NatGrdExt_MOZ_2</v>
      </c>
      <c r="F278" s="8">
        <f ca="1" t="shared" si="147"/>
        <v>0.939771689497717</v>
      </c>
      <c r="G278" s="8">
        <f ca="1" t="shared" si="144"/>
        <v>1.37488584474886</v>
      </c>
      <c r="H278" s="8">
        <f ca="1" t="shared" si="144"/>
        <v>2.49707762557078</v>
      </c>
      <c r="I278" s="8">
        <f ca="1" t="shared" si="144"/>
        <v>3.72541095890411</v>
      </c>
      <c r="J278" s="8">
        <f ca="1" t="shared" si="144"/>
        <v>4.81139269406393</v>
      </c>
      <c r="K278" s="8">
        <f ca="1" t="shared" si="144"/>
        <v>5.65831050228311</v>
      </c>
      <c r="L278" s="8">
        <f ca="1" t="shared" si="144"/>
        <v>6.27232876712329</v>
      </c>
      <c r="M278" s="8">
        <f ca="1" t="shared" si="144"/>
        <v>6.70155251141553</v>
      </c>
      <c r="N278" s="8">
        <f ca="1" t="shared" si="144"/>
        <v>6.86280821917808</v>
      </c>
      <c r="O278" s="9">
        <v>3</v>
      </c>
      <c r="Q278" s="10">
        <f ca="1" t="shared" si="134"/>
        <v>0.099</v>
      </c>
      <c r="R278" t="s">
        <v>525</v>
      </c>
      <c r="S278">
        <v>2050</v>
      </c>
      <c r="T278" s="8">
        <v>0.078</v>
      </c>
      <c r="U278" s="8">
        <v>0.084</v>
      </c>
      <c r="V278" s="8">
        <v>0.099</v>
      </c>
    </row>
    <row r="279" spans="1:22">
      <c r="A279" t="str">
        <f t="shared" ref="A279:B279" si="153">A111</f>
        <v>MRT</v>
      </c>
      <c r="B279" t="str">
        <f t="shared" si="153"/>
        <v>Mauritania</v>
      </c>
      <c r="C279" s="7">
        <f t="shared" si="105"/>
        <v>2</v>
      </c>
      <c r="E279" t="str">
        <f t="shared" si="131"/>
        <v>NatGrdExt_MRT_2</v>
      </c>
      <c r="F279" s="8">
        <f ca="1" t="shared" si="147"/>
        <v>0.0191095890410959</v>
      </c>
      <c r="G279" s="8">
        <f ca="1" t="shared" si="144"/>
        <v>0.0264155251141553</v>
      </c>
      <c r="H279" s="8">
        <f ca="1" t="shared" si="144"/>
        <v>0.0484018264840183</v>
      </c>
      <c r="I279" s="8">
        <f ca="1" t="shared" si="144"/>
        <v>0.0848173515981735</v>
      </c>
      <c r="J279" s="8">
        <f ca="1" t="shared" si="144"/>
        <v>0.142077625570776</v>
      </c>
      <c r="K279" s="8">
        <f ca="1" t="shared" si="144"/>
        <v>0.226324200913242</v>
      </c>
      <c r="L279" s="8">
        <f ca="1" t="shared" si="144"/>
        <v>0.341301369863014</v>
      </c>
      <c r="M279" s="8">
        <f ca="1" t="shared" si="144"/>
        <v>0.485502283105023</v>
      </c>
      <c r="N279" s="8">
        <f ca="1" t="shared" si="144"/>
        <v>0.565958904109589</v>
      </c>
      <c r="O279" s="9">
        <v>3</v>
      </c>
      <c r="Q279" s="10">
        <f ca="1" t="shared" si="134"/>
        <v>0.099</v>
      </c>
      <c r="R279" t="s">
        <v>525</v>
      </c>
      <c r="S279">
        <v>2051</v>
      </c>
      <c r="T279" s="8">
        <v>0.078</v>
      </c>
      <c r="U279" s="8">
        <v>0.083</v>
      </c>
      <c r="V279" s="8">
        <v>0.099</v>
      </c>
    </row>
    <row r="280" spans="1:22">
      <c r="A280" t="str">
        <f t="shared" ref="A280:B280" si="154">A112</f>
        <v>MWI</v>
      </c>
      <c r="B280" t="str">
        <f t="shared" si="154"/>
        <v>Malawi</v>
      </c>
      <c r="C280" s="7">
        <f t="shared" si="105"/>
        <v>2</v>
      </c>
      <c r="E280" t="str">
        <f t="shared" si="131"/>
        <v>NatGrdExt_MWI_2</v>
      </c>
      <c r="F280" s="8">
        <f ca="1" t="shared" si="147"/>
        <v>0.0779908675799087</v>
      </c>
      <c r="G280" s="8">
        <f ca="1" t="shared" si="144"/>
        <v>0.113082191780822</v>
      </c>
      <c r="H280" s="8">
        <f ca="1" t="shared" si="144"/>
        <v>0.236917808219178</v>
      </c>
      <c r="I280" s="8">
        <f ca="1" t="shared" si="144"/>
        <v>0.475958904109589</v>
      </c>
      <c r="J280" s="8">
        <f ca="1" t="shared" si="144"/>
        <v>0.899657534246575</v>
      </c>
      <c r="K280" s="8">
        <f ca="1" t="shared" si="144"/>
        <v>1.58283105022831</v>
      </c>
      <c r="L280" s="8">
        <f ca="1" t="shared" si="144"/>
        <v>2.58821917808219</v>
      </c>
      <c r="M280" s="8">
        <f ca="1" t="shared" si="144"/>
        <v>3.93057077625571</v>
      </c>
      <c r="N280" s="8">
        <f ca="1" t="shared" si="144"/>
        <v>4.70803652968037</v>
      </c>
      <c r="O280" s="9">
        <v>3</v>
      </c>
      <c r="Q280" s="10">
        <f ca="1" t="shared" si="134"/>
        <v>0.1</v>
      </c>
      <c r="R280" t="s">
        <v>525</v>
      </c>
      <c r="S280">
        <v>2052</v>
      </c>
      <c r="T280" s="8">
        <v>0.077</v>
      </c>
      <c r="U280" s="8">
        <v>0.083</v>
      </c>
      <c r="V280" s="8">
        <v>0.1</v>
      </c>
    </row>
    <row r="281" spans="1:22">
      <c r="A281" t="str">
        <f t="shared" ref="A281:B281" si="155">A113</f>
        <v>MYS</v>
      </c>
      <c r="B281" t="str">
        <f t="shared" si="155"/>
        <v>Malaysia</v>
      </c>
      <c r="C281" s="7">
        <f t="shared" si="105"/>
        <v>2</v>
      </c>
      <c r="E281" t="str">
        <f t="shared" si="131"/>
        <v>NatGrdExt_MYS_2</v>
      </c>
      <c r="F281" s="8">
        <f ca="1" t="shared" si="147"/>
        <v>5.08922374429224</v>
      </c>
      <c r="G281" s="8">
        <f ca="1" t="shared" ref="G281:N290" si="156">MAX(F281,SUMIFS($Q$5:$Q$19999,$R$5:$R$19999,RIGHT($A281,3),$S$5:$S$19999,G$4)*VLOOKUP($C281,$Y$5:$Z$15,2,FALSE)/8.76)+SUMIF($Y$5:$Y$15,$C281,$AA$5:$AA$15)</f>
        <v>5.94566210045662</v>
      </c>
      <c r="H281" s="8">
        <f ca="1" t="shared" si="156"/>
        <v>7.44458904109589</v>
      </c>
      <c r="I281" s="8">
        <f ca="1" t="shared" si="156"/>
        <v>8.58075342465753</v>
      </c>
      <c r="J281" s="8">
        <f ca="1" t="shared" si="156"/>
        <v>9.50865296803653</v>
      </c>
      <c r="K281" s="8">
        <f ca="1" t="shared" si="156"/>
        <v>10.2307305936073</v>
      </c>
      <c r="L281" s="8">
        <f ca="1" t="shared" si="156"/>
        <v>10.7553881278539</v>
      </c>
      <c r="M281" s="8">
        <f ca="1" t="shared" si="156"/>
        <v>11.2565753424658</v>
      </c>
      <c r="N281" s="8">
        <f ca="1" t="shared" si="156"/>
        <v>11.5239726027397</v>
      </c>
      <c r="O281" s="9">
        <v>3</v>
      </c>
      <c r="Q281" s="10">
        <f ca="1" t="shared" si="134"/>
        <v>0.1</v>
      </c>
      <c r="R281" t="s">
        <v>525</v>
      </c>
      <c r="S281">
        <v>2053</v>
      </c>
      <c r="T281" s="8">
        <v>0.077</v>
      </c>
      <c r="U281" s="8">
        <v>0.083</v>
      </c>
      <c r="V281" s="8">
        <v>0.1</v>
      </c>
    </row>
    <row r="282" spans="1:22">
      <c r="A282" t="str">
        <f t="shared" ref="A282:B282" si="157">A114</f>
        <v>NAM</v>
      </c>
      <c r="B282" t="str">
        <f t="shared" si="157"/>
        <v>Namibia</v>
      </c>
      <c r="C282" s="7">
        <f t="shared" si="105"/>
        <v>2</v>
      </c>
      <c r="E282" t="str">
        <f t="shared" si="131"/>
        <v>NatGrdExt_NAM_2</v>
      </c>
      <c r="F282" s="8">
        <f ca="1" t="shared" si="147"/>
        <v>0.139680365296804</v>
      </c>
      <c r="G282" s="8">
        <f ca="1" t="shared" si="156"/>
        <v>0.16675799086758</v>
      </c>
      <c r="H282" s="8">
        <f ca="1" t="shared" si="156"/>
        <v>0.22365296803653</v>
      </c>
      <c r="I282" s="8">
        <f ca="1" t="shared" si="156"/>
        <v>0.279885844748859</v>
      </c>
      <c r="J282" s="8">
        <f ca="1" t="shared" si="156"/>
        <v>0.331780821917808</v>
      </c>
      <c r="K282" s="8">
        <f ca="1" t="shared" si="156"/>
        <v>0.375890410958904</v>
      </c>
      <c r="L282" s="8">
        <f ca="1" t="shared" si="156"/>
        <v>0.412397260273973</v>
      </c>
      <c r="M282" s="8">
        <f ca="1" t="shared" si="156"/>
        <v>0.441826484018265</v>
      </c>
      <c r="N282" s="8">
        <f ca="1" t="shared" si="156"/>
        <v>0.453995433789954</v>
      </c>
      <c r="O282" s="9">
        <v>3</v>
      </c>
      <c r="Q282" s="10">
        <f ca="1" t="shared" si="134"/>
        <v>0.1</v>
      </c>
      <c r="R282" t="s">
        <v>525</v>
      </c>
      <c r="S282">
        <v>2054</v>
      </c>
      <c r="T282" s="8">
        <v>0.076</v>
      </c>
      <c r="U282" s="8">
        <v>0.083</v>
      </c>
      <c r="V282" s="8">
        <v>0.1</v>
      </c>
    </row>
    <row r="283" spans="1:22">
      <c r="A283" t="str">
        <f t="shared" ref="A283:B283" si="158">A115</f>
        <v>NER</v>
      </c>
      <c r="B283" t="str">
        <f t="shared" si="158"/>
        <v>Niger</v>
      </c>
      <c r="C283" s="7">
        <f t="shared" si="105"/>
        <v>2</v>
      </c>
      <c r="E283" t="str">
        <f t="shared" si="131"/>
        <v>NatGrdExt_NER_2</v>
      </c>
      <c r="F283" s="8">
        <f ca="1" t="shared" si="147"/>
        <v>0.0591095890410959</v>
      </c>
      <c r="G283" s="8">
        <f ca="1" t="shared" si="156"/>
        <v>0.09</v>
      </c>
      <c r="H283" s="8">
        <f ca="1" t="shared" si="156"/>
        <v>0.204497716894977</v>
      </c>
      <c r="I283" s="8">
        <f ca="1" t="shared" si="156"/>
        <v>0.444018264840183</v>
      </c>
      <c r="J283" s="8">
        <f ca="1" t="shared" si="156"/>
        <v>0.908630136986301</v>
      </c>
      <c r="K283" s="8">
        <f ca="1" t="shared" si="156"/>
        <v>1.73196347031963</v>
      </c>
      <c r="L283" s="8">
        <f ca="1" t="shared" si="156"/>
        <v>3.06374429223744</v>
      </c>
      <c r="M283" s="8">
        <f ca="1" t="shared" si="156"/>
        <v>5.00762557077626</v>
      </c>
      <c r="N283" s="8">
        <f ca="1" t="shared" si="156"/>
        <v>6.20440639269406</v>
      </c>
      <c r="O283" s="9">
        <v>3</v>
      </c>
      <c r="Q283" s="10">
        <f ca="1" t="shared" si="134"/>
        <v>0.101</v>
      </c>
      <c r="R283" t="s">
        <v>525</v>
      </c>
      <c r="S283">
        <v>2055</v>
      </c>
      <c r="T283" s="8">
        <v>0.076</v>
      </c>
      <c r="U283" s="8">
        <v>0.082</v>
      </c>
      <c r="V283" s="8">
        <v>0.101</v>
      </c>
    </row>
    <row r="284" spans="1:22">
      <c r="A284" t="str">
        <f t="shared" ref="A284:B284" si="159">A116</f>
        <v>NGA</v>
      </c>
      <c r="B284" t="str">
        <f t="shared" si="159"/>
        <v>Nigeria</v>
      </c>
      <c r="C284" s="7">
        <f t="shared" si="105"/>
        <v>2</v>
      </c>
      <c r="E284" t="str">
        <f t="shared" si="131"/>
        <v>NatGrdExt_NGA_2</v>
      </c>
      <c r="F284" s="8">
        <f ca="1" t="shared" si="147"/>
        <v>1.24815068493151</v>
      </c>
      <c r="G284" s="8">
        <f ca="1" t="shared" si="156"/>
        <v>1.73025114155251</v>
      </c>
      <c r="H284" s="8">
        <f ca="1" t="shared" si="156"/>
        <v>3.28159817351598</v>
      </c>
      <c r="I284" s="8">
        <f ca="1" t="shared" si="156"/>
        <v>5.96609589041096</v>
      </c>
      <c r="J284" s="8">
        <f ca="1" t="shared" si="156"/>
        <v>10.2575570776256</v>
      </c>
      <c r="K284" s="8">
        <f ca="1" t="shared" si="156"/>
        <v>16.5297488584475</v>
      </c>
      <c r="L284" s="8">
        <f ca="1" t="shared" si="156"/>
        <v>24.9205479452055</v>
      </c>
      <c r="M284" s="8">
        <f ca="1" t="shared" si="156"/>
        <v>35.2020547945205</v>
      </c>
      <c r="N284" s="8">
        <f ca="1" t="shared" si="156"/>
        <v>40.8552511415525</v>
      </c>
      <c r="O284" s="9">
        <v>3</v>
      </c>
      <c r="Q284" s="10">
        <f ca="1" t="shared" si="134"/>
        <v>0.101</v>
      </c>
      <c r="R284" t="s">
        <v>525</v>
      </c>
      <c r="S284">
        <v>2056</v>
      </c>
      <c r="T284" s="8">
        <v>0.076</v>
      </c>
      <c r="U284" s="8">
        <v>0.082</v>
      </c>
      <c r="V284" s="8">
        <v>0.101</v>
      </c>
    </row>
    <row r="285" spans="1:22">
      <c r="A285" t="str">
        <f t="shared" ref="A285:B285" si="160">A117</f>
        <v>NIC</v>
      </c>
      <c r="B285" t="str">
        <f t="shared" si="160"/>
        <v>Nicaragua</v>
      </c>
      <c r="C285" s="7">
        <f t="shared" si="105"/>
        <v>2</v>
      </c>
      <c r="E285" t="str">
        <f t="shared" si="131"/>
        <v>NatGrdExt_NIC_2</v>
      </c>
      <c r="F285" s="8">
        <f ca="1" t="shared" si="147"/>
        <v>0.117260273972603</v>
      </c>
      <c r="G285" s="8">
        <f ca="1" t="shared" si="156"/>
        <v>0.143721461187215</v>
      </c>
      <c r="H285" s="8">
        <f ca="1" t="shared" si="156"/>
        <v>0.20958904109589</v>
      </c>
      <c r="I285" s="8">
        <f ca="1" t="shared" si="156"/>
        <v>0.290913242009132</v>
      </c>
      <c r="J285" s="8">
        <f ca="1" t="shared" si="156"/>
        <v>0.384794520547945</v>
      </c>
      <c r="K285" s="8">
        <f ca="1" t="shared" si="156"/>
        <v>0.485730593607306</v>
      </c>
      <c r="L285" s="8">
        <f ca="1" t="shared" si="156"/>
        <v>0.588082191780822</v>
      </c>
      <c r="M285" s="8">
        <f ca="1" t="shared" si="156"/>
        <v>0.68716894977169</v>
      </c>
      <c r="N285" s="8">
        <f ca="1" t="shared" si="156"/>
        <v>0.734269406392694</v>
      </c>
      <c r="O285" s="9">
        <v>3</v>
      </c>
      <c r="Q285" s="10">
        <f ca="1" t="shared" si="134"/>
        <v>0.101</v>
      </c>
      <c r="R285" t="s">
        <v>525</v>
      </c>
      <c r="S285">
        <v>2057</v>
      </c>
      <c r="T285" s="8">
        <v>0.075</v>
      </c>
      <c r="U285" s="8">
        <v>0.082</v>
      </c>
      <c r="V285" s="8">
        <v>0.101</v>
      </c>
    </row>
    <row r="286" spans="1:22">
      <c r="A286" t="str">
        <f t="shared" ref="A286:B286" si="161">A118</f>
        <v>NLD</v>
      </c>
      <c r="B286" t="str">
        <f t="shared" si="161"/>
        <v>Netherlands</v>
      </c>
      <c r="C286" s="7">
        <f t="shared" si="105"/>
        <v>2</v>
      </c>
      <c r="E286" t="str">
        <f t="shared" si="131"/>
        <v>NatGrdExt_NLD_2</v>
      </c>
      <c r="F286" s="8">
        <f ca="1" t="shared" si="147"/>
        <v>3.00625570776256</v>
      </c>
      <c r="G286" s="8">
        <f ca="1" t="shared" si="156"/>
        <v>3.09123287671233</v>
      </c>
      <c r="H286" s="8">
        <f ca="1" t="shared" si="156"/>
        <v>3.20771689497717</v>
      </c>
      <c r="I286" s="8">
        <f ca="1" t="shared" si="156"/>
        <v>3.26974885844749</v>
      </c>
      <c r="J286" s="8">
        <f ca="1" t="shared" si="156"/>
        <v>3.34518264840183</v>
      </c>
      <c r="K286" s="8">
        <f ca="1" t="shared" si="156"/>
        <v>3.45810502283105</v>
      </c>
      <c r="L286" s="8">
        <f ca="1" t="shared" si="156"/>
        <v>3.59561643835616</v>
      </c>
      <c r="M286" s="8">
        <f ca="1" t="shared" si="156"/>
        <v>3.76182648401826</v>
      </c>
      <c r="N286" s="8">
        <f ca="1" t="shared" si="156"/>
        <v>3.85924657534247</v>
      </c>
      <c r="O286" s="9">
        <v>3</v>
      </c>
      <c r="Q286" s="10">
        <f ca="1" t="shared" si="134"/>
        <v>0.101</v>
      </c>
      <c r="R286" t="s">
        <v>525</v>
      </c>
      <c r="S286">
        <v>2058</v>
      </c>
      <c r="T286" s="8">
        <v>0.075</v>
      </c>
      <c r="U286" s="8">
        <v>0.082</v>
      </c>
      <c r="V286" s="8">
        <v>0.101</v>
      </c>
    </row>
    <row r="287" spans="1:22">
      <c r="A287" t="str">
        <f t="shared" ref="A287:B287" si="162">A119</f>
        <v>NOR</v>
      </c>
      <c r="B287" t="str">
        <f t="shared" si="162"/>
        <v>Norway</v>
      </c>
      <c r="C287" s="7">
        <f t="shared" si="105"/>
        <v>2</v>
      </c>
      <c r="E287" t="str">
        <f t="shared" si="131"/>
        <v>NatGrdExt_NOR_2</v>
      </c>
      <c r="F287" s="8">
        <f ca="1" t="shared" si="147"/>
        <v>3.07995433789954</v>
      </c>
      <c r="G287" s="8">
        <f ca="1" t="shared" si="156"/>
        <v>3.16308219178082</v>
      </c>
      <c r="H287" s="8">
        <f ca="1" t="shared" si="156"/>
        <v>3.29426940639269</v>
      </c>
      <c r="I287" s="8">
        <f ca="1" t="shared" si="156"/>
        <v>3.42671232876712</v>
      </c>
      <c r="J287" s="8">
        <f ca="1" t="shared" si="156"/>
        <v>3.58198630136986</v>
      </c>
      <c r="K287" s="8">
        <f ca="1" t="shared" si="156"/>
        <v>3.76148401826484</v>
      </c>
      <c r="L287" s="8">
        <f ca="1" t="shared" si="156"/>
        <v>3.97981735159817</v>
      </c>
      <c r="M287" s="8">
        <f ca="1" t="shared" si="156"/>
        <v>4.24486301369863</v>
      </c>
      <c r="N287" s="8">
        <f ca="1" t="shared" si="156"/>
        <v>4.39657534246575</v>
      </c>
      <c r="O287" s="9">
        <v>3</v>
      </c>
      <c r="Q287" s="10">
        <f ca="1" t="shared" si="134"/>
        <v>0.102</v>
      </c>
      <c r="R287" t="s">
        <v>525</v>
      </c>
      <c r="S287">
        <v>2059</v>
      </c>
      <c r="T287" s="8">
        <v>0.074</v>
      </c>
      <c r="U287" s="8">
        <v>0.081</v>
      </c>
      <c r="V287" s="8">
        <v>0.102</v>
      </c>
    </row>
    <row r="288" spans="1:22">
      <c r="A288" t="str">
        <f t="shared" ref="A288:B288" si="163">A120</f>
        <v>NPL</v>
      </c>
      <c r="B288" t="str">
        <f t="shared" si="163"/>
        <v>Nepal</v>
      </c>
      <c r="C288" s="7">
        <f t="shared" si="105"/>
        <v>2</v>
      </c>
      <c r="E288" t="str">
        <f t="shared" si="131"/>
        <v>NatGrdExt_NPL_2</v>
      </c>
      <c r="F288" s="8">
        <f ca="1" t="shared" si="147"/>
        <v>0.199200913242009</v>
      </c>
      <c r="G288" s="8">
        <f ca="1" t="shared" si="156"/>
        <v>0.293264840182648</v>
      </c>
      <c r="H288" s="8">
        <f ca="1" t="shared" si="156"/>
        <v>0.616506849315069</v>
      </c>
      <c r="I288" s="8">
        <f ca="1" t="shared" si="156"/>
        <v>1.24735159817352</v>
      </c>
      <c r="J288" s="8">
        <f ca="1" t="shared" si="156"/>
        <v>2.38771689497717</v>
      </c>
      <c r="K288" s="8">
        <f ca="1" t="shared" si="156"/>
        <v>4.20899543378995</v>
      </c>
      <c r="L288" s="8">
        <f ca="1" t="shared" si="156"/>
        <v>6.75429223744292</v>
      </c>
      <c r="M288" s="8">
        <f ca="1" t="shared" si="156"/>
        <v>9.70210045662101</v>
      </c>
      <c r="N288" s="8">
        <f ca="1" t="shared" si="156"/>
        <v>11.1650684931507</v>
      </c>
      <c r="O288" s="9">
        <v>3</v>
      </c>
      <c r="Q288" s="10">
        <f ca="1" t="shared" si="134"/>
        <v>0.102</v>
      </c>
      <c r="R288" t="s">
        <v>525</v>
      </c>
      <c r="S288">
        <v>2060</v>
      </c>
      <c r="T288" s="8">
        <v>0.074</v>
      </c>
      <c r="U288" s="8">
        <v>0.081</v>
      </c>
      <c r="V288" s="8">
        <v>0.102</v>
      </c>
    </row>
    <row r="289" spans="1:22">
      <c r="A289" t="str">
        <f t="shared" ref="A289:B289" si="164">A121</f>
        <v>OMN</v>
      </c>
      <c r="B289" t="str">
        <f t="shared" si="164"/>
        <v>Oman</v>
      </c>
      <c r="C289" s="7">
        <f t="shared" si="105"/>
        <v>2</v>
      </c>
      <c r="E289" t="str">
        <f t="shared" si="131"/>
        <v>NatGrdExt_OMN_2</v>
      </c>
      <c r="F289" s="8">
        <f ca="1" t="shared" si="147"/>
        <v>1.24173515981735</v>
      </c>
      <c r="G289" s="8">
        <f ca="1" t="shared" si="156"/>
        <v>1.4122602739726</v>
      </c>
      <c r="H289" s="8">
        <f ca="1" t="shared" si="156"/>
        <v>1.88856164383562</v>
      </c>
      <c r="I289" s="8">
        <f ca="1" t="shared" si="156"/>
        <v>2.26575342465753</v>
      </c>
      <c r="J289" s="8">
        <f ca="1" t="shared" si="156"/>
        <v>2.41824200913242</v>
      </c>
      <c r="K289" s="8">
        <f ca="1" t="shared" si="156"/>
        <v>2.56278538812785</v>
      </c>
      <c r="L289" s="8">
        <f ca="1" t="shared" si="156"/>
        <v>2.66399543378995</v>
      </c>
      <c r="M289" s="8">
        <f ca="1" t="shared" si="156"/>
        <v>2.75630136986301</v>
      </c>
      <c r="N289" s="8">
        <f ca="1" t="shared" si="156"/>
        <v>2.82922374429224</v>
      </c>
      <c r="O289" s="9">
        <v>3</v>
      </c>
      <c r="Q289" s="10">
        <f ca="1" t="shared" si="134"/>
        <v>0.102</v>
      </c>
      <c r="R289" t="s">
        <v>525</v>
      </c>
      <c r="S289">
        <v>2061</v>
      </c>
      <c r="T289" s="8">
        <v>0.073</v>
      </c>
      <c r="U289" s="8">
        <v>0.081</v>
      </c>
      <c r="V289" s="8">
        <v>0.102</v>
      </c>
    </row>
    <row r="290" spans="1:22">
      <c r="A290" t="str">
        <f t="shared" ref="A290:B290" si="165">A122</f>
        <v>PAK</v>
      </c>
      <c r="B290" t="str">
        <f t="shared" si="165"/>
        <v>Pakistan</v>
      </c>
      <c r="C290" s="7">
        <f t="shared" si="105"/>
        <v>2</v>
      </c>
      <c r="E290" t="str">
        <f t="shared" si="131"/>
        <v>NatGrdExt_PAK_2</v>
      </c>
      <c r="F290" s="8">
        <f ca="1" t="shared" si="147"/>
        <v>3.67796803652968</v>
      </c>
      <c r="G290" s="8">
        <f ca="1" t="shared" si="156"/>
        <v>4.63246575342466</v>
      </c>
      <c r="H290" s="8">
        <f ca="1" t="shared" si="156"/>
        <v>7.12904109589041</v>
      </c>
      <c r="I290" s="8">
        <f ca="1" t="shared" si="156"/>
        <v>10.4737899543379</v>
      </c>
      <c r="J290" s="8">
        <f ca="1" t="shared" si="156"/>
        <v>14.5969406392694</v>
      </c>
      <c r="K290" s="8">
        <f ca="1" t="shared" si="156"/>
        <v>19.3255707762557</v>
      </c>
      <c r="L290" s="8">
        <f ca="1" t="shared" si="156"/>
        <v>24.4155251141553</v>
      </c>
      <c r="M290" s="8">
        <f ca="1" t="shared" si="156"/>
        <v>29.5627853881278</v>
      </c>
      <c r="N290" s="8">
        <f ca="1" t="shared" si="156"/>
        <v>32.0646118721461</v>
      </c>
      <c r="O290" s="9">
        <v>3</v>
      </c>
      <c r="Q290" s="10">
        <f ca="1" t="shared" si="134"/>
        <v>0.103</v>
      </c>
      <c r="R290" t="s">
        <v>525</v>
      </c>
      <c r="S290">
        <v>2062</v>
      </c>
      <c r="T290" s="8">
        <v>0.073</v>
      </c>
      <c r="U290" s="8">
        <v>0.08</v>
      </c>
      <c r="V290" s="8">
        <v>0.103</v>
      </c>
    </row>
    <row r="291" spans="1:22">
      <c r="A291" t="str">
        <f t="shared" ref="A291:B291" si="166">A123</f>
        <v>PAN</v>
      </c>
      <c r="B291" t="str">
        <f t="shared" si="166"/>
        <v>Panama</v>
      </c>
      <c r="C291" s="7">
        <f t="shared" si="105"/>
        <v>2</v>
      </c>
      <c r="E291" t="str">
        <f t="shared" si="131"/>
        <v>NatGrdExt_PAN_2</v>
      </c>
      <c r="F291" s="8">
        <f ca="1" t="shared" si="147"/>
        <v>0.298447488584475</v>
      </c>
      <c r="G291" s="8">
        <f ca="1" t="shared" ref="G291:N300" si="167">MAX(F291,SUMIFS($Q$5:$Q$19999,$R$5:$R$19999,RIGHT($A291,3),$S$5:$S$19999,G$4)*VLOOKUP($C291,$Y$5:$Z$15,2,FALSE)/8.76)+SUMIF($Y$5:$Y$15,$C291,$AA$5:$AA$15)</f>
        <v>0.367420091324201</v>
      </c>
      <c r="H291" s="8">
        <f ca="1" t="shared" si="167"/>
        <v>0.53851598173516</v>
      </c>
      <c r="I291" s="8">
        <f ca="1" t="shared" si="167"/>
        <v>0.753995433789954</v>
      </c>
      <c r="J291" s="8">
        <f ca="1" t="shared" si="167"/>
        <v>1.00929223744292</v>
      </c>
      <c r="K291" s="8">
        <f ca="1" t="shared" si="167"/>
        <v>1.29262557077626</v>
      </c>
      <c r="L291" s="8">
        <f ca="1" t="shared" si="167"/>
        <v>1.58986301369863</v>
      </c>
      <c r="M291" s="8">
        <f ca="1" t="shared" si="167"/>
        <v>1.88493150684932</v>
      </c>
      <c r="N291" s="8">
        <f ca="1" t="shared" si="167"/>
        <v>2.02769406392694</v>
      </c>
      <c r="O291" s="9">
        <v>3</v>
      </c>
      <c r="Q291" s="10">
        <f ca="1" t="shared" si="134"/>
        <v>0.103</v>
      </c>
      <c r="R291" t="s">
        <v>525</v>
      </c>
      <c r="S291">
        <v>2063</v>
      </c>
      <c r="T291" s="8">
        <v>0.072</v>
      </c>
      <c r="U291" s="8">
        <v>0.08</v>
      </c>
      <c r="V291" s="8">
        <v>0.103</v>
      </c>
    </row>
    <row r="292" spans="1:22">
      <c r="A292" t="str">
        <f t="shared" ref="A292:B292" si="168">A124</f>
        <v>PER</v>
      </c>
      <c r="B292" t="str">
        <f t="shared" si="168"/>
        <v>Peru</v>
      </c>
      <c r="C292" s="7">
        <f t="shared" si="105"/>
        <v>2</v>
      </c>
      <c r="E292" t="str">
        <f t="shared" si="131"/>
        <v>NatGrdExt_PER_2</v>
      </c>
      <c r="F292" s="8">
        <f ca="1" t="shared" si="147"/>
        <v>1.60579908675799</v>
      </c>
      <c r="G292" s="8">
        <f ca="1" t="shared" si="167"/>
        <v>2.04691780821918</v>
      </c>
      <c r="H292" s="8">
        <f ca="1" t="shared" si="167"/>
        <v>3.23219178082192</v>
      </c>
      <c r="I292" s="8">
        <f ca="1" t="shared" si="167"/>
        <v>4.84566210045662</v>
      </c>
      <c r="J292" s="8">
        <f ca="1" t="shared" si="167"/>
        <v>6.88303652968037</v>
      </c>
      <c r="K292" s="8">
        <f ca="1" t="shared" si="167"/>
        <v>9.22796803652968</v>
      </c>
      <c r="L292" s="8">
        <f ca="1" t="shared" si="167"/>
        <v>11.7055479452055</v>
      </c>
      <c r="M292" s="8">
        <f ca="1" t="shared" si="167"/>
        <v>14.1475570776256</v>
      </c>
      <c r="N292" s="8">
        <f ca="1" t="shared" si="167"/>
        <v>15.3044520547945</v>
      </c>
      <c r="O292" s="9">
        <v>3</v>
      </c>
      <c r="Q292" s="10">
        <f ca="1" t="shared" si="134"/>
        <v>0.103</v>
      </c>
      <c r="R292" t="s">
        <v>525</v>
      </c>
      <c r="S292">
        <v>2064</v>
      </c>
      <c r="T292" s="8">
        <v>0.072</v>
      </c>
      <c r="U292" s="8">
        <v>0.08</v>
      </c>
      <c r="V292" s="8">
        <v>0.103</v>
      </c>
    </row>
    <row r="293" spans="1:22">
      <c r="A293" t="str">
        <f t="shared" ref="A293:B293" si="169">A125</f>
        <v>PHL</v>
      </c>
      <c r="B293" t="str">
        <f t="shared" si="169"/>
        <v>Philippines</v>
      </c>
      <c r="C293" s="7">
        <f t="shared" si="105"/>
        <v>2</v>
      </c>
      <c r="E293" t="str">
        <f t="shared" si="131"/>
        <v>NatGrdExt_PHL_2</v>
      </c>
      <c r="F293" s="8">
        <f ca="1" t="shared" si="147"/>
        <v>2.47554794520548</v>
      </c>
      <c r="G293" s="8">
        <f ca="1" t="shared" si="167"/>
        <v>3.01264840182648</v>
      </c>
      <c r="H293" s="8">
        <f ca="1" t="shared" si="167"/>
        <v>4.34068493150685</v>
      </c>
      <c r="I293" s="8">
        <f ca="1" t="shared" si="167"/>
        <v>5.96689497716895</v>
      </c>
      <c r="J293" s="8">
        <f ca="1" t="shared" si="167"/>
        <v>7.85573059360731</v>
      </c>
      <c r="K293" s="8">
        <f ca="1" t="shared" si="167"/>
        <v>9.90634703196347</v>
      </c>
      <c r="L293" s="8">
        <f ca="1" t="shared" si="167"/>
        <v>11.981095890411</v>
      </c>
      <c r="M293" s="8">
        <f ca="1" t="shared" si="167"/>
        <v>13.9671917808219</v>
      </c>
      <c r="N293" s="8">
        <f ca="1" t="shared" si="167"/>
        <v>14.902899543379</v>
      </c>
      <c r="O293" s="9">
        <v>3</v>
      </c>
      <c r="Q293" s="10">
        <f ca="1" t="shared" si="134"/>
        <v>0.103</v>
      </c>
      <c r="R293" t="s">
        <v>525</v>
      </c>
      <c r="S293">
        <v>2065</v>
      </c>
      <c r="T293" s="8">
        <v>0.071</v>
      </c>
      <c r="U293" s="8">
        <v>0.079</v>
      </c>
      <c r="V293" s="8">
        <v>0.103</v>
      </c>
    </row>
    <row r="294" spans="1:22">
      <c r="A294" t="str">
        <f t="shared" ref="A294:B294" si="170">A126</f>
        <v>PNG</v>
      </c>
      <c r="B294" t="str">
        <f t="shared" si="170"/>
        <v>Papua New Guinea</v>
      </c>
      <c r="C294" s="7">
        <f t="shared" si="105"/>
        <v>2</v>
      </c>
      <c r="E294" t="str">
        <f t="shared" si="131"/>
        <v>NatGrdExt_PNG_2</v>
      </c>
      <c r="F294" s="8">
        <f ca="1" t="shared" si="147"/>
        <v>0.133036529680365</v>
      </c>
      <c r="G294" s="8">
        <f ca="1" t="shared" si="167"/>
        <v>0.169520547945205</v>
      </c>
      <c r="H294" s="8">
        <f ca="1" t="shared" si="167"/>
        <v>0.264315068493151</v>
      </c>
      <c r="I294" s="8">
        <f ca="1" t="shared" si="167"/>
        <v>0.389657534246575</v>
      </c>
      <c r="J294" s="8">
        <f ca="1" t="shared" si="167"/>
        <v>0.545114155251142</v>
      </c>
      <c r="K294" s="8">
        <f ca="1" t="shared" si="167"/>
        <v>0.72337899543379</v>
      </c>
      <c r="L294" s="8">
        <f ca="1" t="shared" si="167"/>
        <v>0.912077625570776</v>
      </c>
      <c r="M294" s="8">
        <f ca="1" t="shared" si="167"/>
        <v>1.09942922374429</v>
      </c>
      <c r="N294" s="8">
        <f ca="1" t="shared" si="167"/>
        <v>1.18897260273973</v>
      </c>
      <c r="O294" s="9">
        <v>3</v>
      </c>
      <c r="Q294" s="10">
        <f ca="1" t="shared" si="134"/>
        <v>0.104</v>
      </c>
      <c r="R294" t="s">
        <v>525</v>
      </c>
      <c r="S294">
        <v>2066</v>
      </c>
      <c r="T294" s="8">
        <v>0.071</v>
      </c>
      <c r="U294" s="8">
        <v>0.079</v>
      </c>
      <c r="V294" s="8">
        <v>0.104</v>
      </c>
    </row>
    <row r="295" spans="1:22">
      <c r="A295" t="str">
        <f t="shared" ref="A295:B295" si="171">A127</f>
        <v>POL</v>
      </c>
      <c r="B295" t="str">
        <f t="shared" si="171"/>
        <v>Poland</v>
      </c>
      <c r="C295" s="7">
        <f t="shared" si="105"/>
        <v>2</v>
      </c>
      <c r="E295" t="str">
        <f t="shared" si="131"/>
        <v>NatGrdExt_POL_2</v>
      </c>
      <c r="F295" s="8">
        <f ca="1" t="shared" si="147"/>
        <v>3.57997716894977</v>
      </c>
      <c r="G295" s="8">
        <f ca="1" t="shared" si="167"/>
        <v>3.66563926940639</v>
      </c>
      <c r="H295" s="8">
        <f ca="1" t="shared" si="167"/>
        <v>3.78926940639269</v>
      </c>
      <c r="I295" s="8">
        <f ca="1" t="shared" si="167"/>
        <v>3.86842465753425</v>
      </c>
      <c r="J295" s="8">
        <f ca="1" t="shared" si="167"/>
        <v>3.96436073059361</v>
      </c>
      <c r="K295" s="8">
        <f ca="1" t="shared" si="167"/>
        <v>4.03707762557078</v>
      </c>
      <c r="L295" s="8">
        <f ca="1" t="shared" si="167"/>
        <v>4.11977168949772</v>
      </c>
      <c r="M295" s="8">
        <f ca="1" t="shared" si="167"/>
        <v>4.28577625570776</v>
      </c>
      <c r="N295" s="8">
        <f ca="1" t="shared" si="167"/>
        <v>4.39299086757991</v>
      </c>
      <c r="O295" s="9">
        <v>3</v>
      </c>
      <c r="Q295" s="10">
        <f ca="1" t="shared" si="134"/>
        <v>0.104</v>
      </c>
      <c r="R295" t="s">
        <v>525</v>
      </c>
      <c r="S295">
        <v>2067</v>
      </c>
      <c r="T295" s="8">
        <v>0.07</v>
      </c>
      <c r="U295" s="8">
        <v>0.079</v>
      </c>
      <c r="V295" s="8">
        <v>0.104</v>
      </c>
    </row>
    <row r="296" spans="1:22">
      <c r="A296" t="str">
        <f t="shared" ref="A296:B296" si="172">A128</f>
        <v>PRK</v>
      </c>
      <c r="B296" t="str">
        <f t="shared" si="172"/>
        <v>Dem. People^s Rep. Korea</v>
      </c>
      <c r="C296" s="7">
        <f t="shared" si="105"/>
        <v>2</v>
      </c>
      <c r="E296" t="str">
        <f t="shared" si="131"/>
        <v>NatGrdExt_PRK_2</v>
      </c>
      <c r="F296" s="8">
        <f ca="1" t="shared" si="147"/>
        <v>0.537671232876712</v>
      </c>
      <c r="G296" s="8">
        <f ca="1" t="shared" si="167"/>
        <v>0.613881278538813</v>
      </c>
      <c r="H296" s="8">
        <f ca="1" t="shared" si="167"/>
        <v>0.769908675799087</v>
      </c>
      <c r="I296" s="8">
        <f ca="1" t="shared" si="167"/>
        <v>0.925045662100457</v>
      </c>
      <c r="J296" s="8">
        <f ca="1" t="shared" si="167"/>
        <v>1.07639269406393</v>
      </c>
      <c r="K296" s="8">
        <f ca="1" t="shared" si="167"/>
        <v>1.21582191780822</v>
      </c>
      <c r="L296" s="8">
        <f ca="1" t="shared" si="167"/>
        <v>1.3389497716895</v>
      </c>
      <c r="M296" s="8">
        <f ca="1" t="shared" si="167"/>
        <v>1.44529680365297</v>
      </c>
      <c r="N296" s="8">
        <f ca="1" t="shared" si="167"/>
        <v>1.49084474885845</v>
      </c>
      <c r="O296" s="9">
        <v>3</v>
      </c>
      <c r="Q296" s="10">
        <f ca="1" t="shared" si="134"/>
        <v>0.104</v>
      </c>
      <c r="R296" t="s">
        <v>525</v>
      </c>
      <c r="S296">
        <v>2068</v>
      </c>
      <c r="T296" s="8">
        <v>0.07</v>
      </c>
      <c r="U296" s="8">
        <v>0.078</v>
      </c>
      <c r="V296" s="8">
        <v>0.104</v>
      </c>
    </row>
    <row r="297" spans="1:22">
      <c r="A297" t="str">
        <f t="shared" ref="A297:B297" si="173">A129</f>
        <v>PRT</v>
      </c>
      <c r="B297" t="str">
        <f t="shared" si="173"/>
        <v>Portugal</v>
      </c>
      <c r="C297" s="7">
        <f t="shared" si="105"/>
        <v>2</v>
      </c>
      <c r="E297" t="str">
        <f t="shared" si="131"/>
        <v>NatGrdExt_PRT_2</v>
      </c>
      <c r="F297" s="8">
        <f ca="1" t="shared" si="147"/>
        <v>1.21331050228311</v>
      </c>
      <c r="G297" s="8">
        <f ca="1" t="shared" si="167"/>
        <v>1.21331050228311</v>
      </c>
      <c r="H297" s="8">
        <f ca="1" t="shared" si="167"/>
        <v>1.21331050228311</v>
      </c>
      <c r="I297" s="8">
        <f ca="1" t="shared" si="167"/>
        <v>1.21331050228311</v>
      </c>
      <c r="J297" s="8">
        <f ca="1" t="shared" si="167"/>
        <v>1.21331050228311</v>
      </c>
      <c r="K297" s="8">
        <f ca="1" t="shared" si="167"/>
        <v>1.21331050228311</v>
      </c>
      <c r="L297" s="8">
        <f ca="1" t="shared" si="167"/>
        <v>1.21331050228311</v>
      </c>
      <c r="M297" s="8">
        <f ca="1" t="shared" si="167"/>
        <v>1.21331050228311</v>
      </c>
      <c r="N297" s="8">
        <f ca="1" t="shared" si="167"/>
        <v>1.21331050228311</v>
      </c>
      <c r="O297" s="9">
        <v>3</v>
      </c>
      <c r="Q297" s="10">
        <f ca="1" t="shared" si="134"/>
        <v>0.104</v>
      </c>
      <c r="R297" t="s">
        <v>525</v>
      </c>
      <c r="S297">
        <v>2069</v>
      </c>
      <c r="T297" s="8">
        <v>0.069</v>
      </c>
      <c r="U297" s="8">
        <v>0.078</v>
      </c>
      <c r="V297" s="8">
        <v>0.104</v>
      </c>
    </row>
    <row r="298" spans="1:22">
      <c r="A298" t="str">
        <f t="shared" ref="A298:B298" si="174">A130</f>
        <v>PRY</v>
      </c>
      <c r="B298" t="str">
        <f t="shared" si="174"/>
        <v>Paraguay</v>
      </c>
      <c r="C298" s="7">
        <f t="shared" si="105"/>
        <v>2</v>
      </c>
      <c r="E298" t="str">
        <f t="shared" si="131"/>
        <v>NatGrdExt_PRY_2</v>
      </c>
      <c r="F298" s="8">
        <f ca="1" t="shared" si="147"/>
        <v>0.375</v>
      </c>
      <c r="G298" s="8">
        <f ca="1" t="shared" si="167"/>
        <v>0.471529680365297</v>
      </c>
      <c r="H298" s="8">
        <f ca="1" t="shared" si="167"/>
        <v>0.698447488584475</v>
      </c>
      <c r="I298" s="8">
        <f ca="1" t="shared" si="167"/>
        <v>0.945776255707763</v>
      </c>
      <c r="J298" s="8">
        <f ca="1" t="shared" si="167"/>
        <v>1.18646118721461</v>
      </c>
      <c r="K298" s="8">
        <f ca="1" t="shared" si="167"/>
        <v>1.39534246575342</v>
      </c>
      <c r="L298" s="8">
        <f ca="1" t="shared" si="167"/>
        <v>1.56737442922374</v>
      </c>
      <c r="M298" s="8">
        <f ca="1" t="shared" si="167"/>
        <v>1.71166666666667</v>
      </c>
      <c r="N298" s="8">
        <f ca="1" t="shared" si="167"/>
        <v>1.77545662100457</v>
      </c>
      <c r="O298" s="9">
        <v>3</v>
      </c>
      <c r="Q298" s="10">
        <f ca="1" t="shared" si="134"/>
        <v>0.105</v>
      </c>
      <c r="R298" t="s">
        <v>525</v>
      </c>
      <c r="S298">
        <v>2070</v>
      </c>
      <c r="T298" s="8">
        <v>0.069</v>
      </c>
      <c r="U298" s="8">
        <v>0.078</v>
      </c>
      <c r="V298" s="8">
        <v>0.105</v>
      </c>
    </row>
    <row r="299" spans="1:22">
      <c r="A299" t="str">
        <f t="shared" ref="A299:B299" si="175">A131</f>
        <v>PSE</v>
      </c>
      <c r="B299" t="str">
        <f t="shared" si="175"/>
        <v>Palestine</v>
      </c>
      <c r="C299" s="7">
        <f t="shared" si="105"/>
        <v>2</v>
      </c>
      <c r="E299" t="str">
        <f t="shared" si="131"/>
        <v>NatGrdExt_PSE_2</v>
      </c>
      <c r="F299" s="8">
        <f ca="1" t="shared" si="147"/>
        <v>0</v>
      </c>
      <c r="G299" s="8">
        <f ca="1" t="shared" si="167"/>
        <v>0</v>
      </c>
      <c r="H299" s="8">
        <f ca="1" t="shared" si="167"/>
        <v>0</v>
      </c>
      <c r="I299" s="8">
        <f ca="1" t="shared" si="167"/>
        <v>0</v>
      </c>
      <c r="J299" s="8">
        <f ca="1" t="shared" si="167"/>
        <v>0</v>
      </c>
      <c r="K299" s="8">
        <f ca="1" t="shared" si="167"/>
        <v>0</v>
      </c>
      <c r="L299" s="8">
        <f ca="1" t="shared" si="167"/>
        <v>0</v>
      </c>
      <c r="M299" s="8">
        <f ca="1" t="shared" si="167"/>
        <v>0</v>
      </c>
      <c r="N299" s="8">
        <f ca="1" t="shared" si="167"/>
        <v>0</v>
      </c>
      <c r="O299" s="9">
        <v>3</v>
      </c>
      <c r="Q299" s="10">
        <f ca="1" t="shared" si="134"/>
        <v>0.105</v>
      </c>
      <c r="R299" t="s">
        <v>525</v>
      </c>
      <c r="S299">
        <v>2071</v>
      </c>
      <c r="T299" s="8">
        <v>0.068</v>
      </c>
      <c r="U299" s="8">
        <v>0.077</v>
      </c>
      <c r="V299" s="8">
        <v>0.105</v>
      </c>
    </row>
    <row r="300" spans="1:22">
      <c r="A300" t="str">
        <f t="shared" ref="A300:B300" si="176">A132</f>
        <v>QAT</v>
      </c>
      <c r="B300" t="str">
        <f t="shared" si="176"/>
        <v>Qatar</v>
      </c>
      <c r="C300" s="7">
        <f t="shared" si="105"/>
        <v>2</v>
      </c>
      <c r="E300" t="str">
        <f t="shared" si="131"/>
        <v>NatGrdExt_QAT_2</v>
      </c>
      <c r="F300" s="8">
        <f ca="1" t="shared" si="147"/>
        <v>1.0522602739726</v>
      </c>
      <c r="G300" s="8">
        <f ca="1" t="shared" si="167"/>
        <v>1.0522602739726</v>
      </c>
      <c r="H300" s="8">
        <f ca="1" t="shared" si="167"/>
        <v>1.10721461187215</v>
      </c>
      <c r="I300" s="8">
        <f ca="1" t="shared" si="167"/>
        <v>1.13700913242009</v>
      </c>
      <c r="J300" s="8">
        <f ca="1" t="shared" si="167"/>
        <v>1.13700913242009</v>
      </c>
      <c r="K300" s="8">
        <f ca="1" t="shared" si="167"/>
        <v>1.13700913242009</v>
      </c>
      <c r="L300" s="8">
        <f ca="1" t="shared" si="167"/>
        <v>1.13700913242009</v>
      </c>
      <c r="M300" s="8">
        <f ca="1" t="shared" si="167"/>
        <v>1.13700913242009</v>
      </c>
      <c r="N300" s="8">
        <f ca="1" t="shared" si="167"/>
        <v>1.13700913242009</v>
      </c>
      <c r="O300" s="9">
        <v>3</v>
      </c>
      <c r="Q300" s="10">
        <f ca="1" t="shared" si="134"/>
        <v>0.105</v>
      </c>
      <c r="R300" t="s">
        <v>525</v>
      </c>
      <c r="S300">
        <v>2072</v>
      </c>
      <c r="T300" s="8">
        <v>0.068</v>
      </c>
      <c r="U300" s="8">
        <v>0.077</v>
      </c>
      <c r="V300" s="8">
        <v>0.105</v>
      </c>
    </row>
    <row r="301" spans="1:22">
      <c r="A301" t="str">
        <f t="shared" ref="A301:B301" si="177">A133</f>
        <v>ROU</v>
      </c>
      <c r="B301" t="str">
        <f t="shared" si="177"/>
        <v>Romania</v>
      </c>
      <c r="C301" s="7">
        <f t="shared" si="105"/>
        <v>2</v>
      </c>
      <c r="E301" t="str">
        <f t="shared" si="131"/>
        <v>NatGrdExt_ROU_2</v>
      </c>
      <c r="F301" s="8">
        <f ca="1" t="shared" si="147"/>
        <v>1.18070776255708</v>
      </c>
      <c r="G301" s="8">
        <f ca="1" t="shared" ref="G301:N310" si="178">MAX(F301,SUMIFS($Q$5:$Q$19999,$R$5:$R$19999,RIGHT($A301,3),$S$5:$S$19999,G$4)*VLOOKUP($C301,$Y$5:$Z$15,2,FALSE)/8.76)+SUMIF($Y$5:$Y$15,$C301,$AA$5:$AA$15)</f>
        <v>1.185</v>
      </c>
      <c r="H301" s="8">
        <f ca="1" t="shared" si="178"/>
        <v>1.18671232876712</v>
      </c>
      <c r="I301" s="8">
        <f ca="1" t="shared" si="178"/>
        <v>1.18671232876712</v>
      </c>
      <c r="J301" s="8">
        <f ca="1" t="shared" si="178"/>
        <v>1.18671232876712</v>
      </c>
      <c r="K301" s="8">
        <f ca="1" t="shared" si="178"/>
        <v>1.18671232876712</v>
      </c>
      <c r="L301" s="8">
        <f ca="1" t="shared" si="178"/>
        <v>1.18671232876712</v>
      </c>
      <c r="M301" s="8">
        <f ca="1" t="shared" si="178"/>
        <v>1.18671232876712</v>
      </c>
      <c r="N301" s="8">
        <f ca="1" t="shared" si="178"/>
        <v>1.18671232876712</v>
      </c>
      <c r="O301" s="9">
        <v>3</v>
      </c>
      <c r="Q301" s="10">
        <f ca="1" t="shared" si="134"/>
        <v>0.105</v>
      </c>
      <c r="R301" t="s">
        <v>525</v>
      </c>
      <c r="S301">
        <v>2073</v>
      </c>
      <c r="T301" s="8">
        <v>0.067</v>
      </c>
      <c r="U301" s="8">
        <v>0.077</v>
      </c>
      <c r="V301" s="8">
        <v>0.105</v>
      </c>
    </row>
    <row r="302" spans="1:22">
      <c r="A302" t="str">
        <f t="shared" ref="A302:B302" si="179">A134</f>
        <v>RUS</v>
      </c>
      <c r="B302" t="str">
        <f t="shared" si="179"/>
        <v>Russia</v>
      </c>
      <c r="C302" s="7">
        <f t="shared" ref="C302:C365" si="180">C134+1</f>
        <v>2</v>
      </c>
      <c r="E302" t="str">
        <f t="shared" si="131"/>
        <v>NatGrdExt_RUS_2</v>
      </c>
      <c r="F302" s="8">
        <f ca="1" t="shared" si="147"/>
        <v>23.9102739726027</v>
      </c>
      <c r="G302" s="8">
        <f ca="1" t="shared" si="178"/>
        <v>24.4650684931507</v>
      </c>
      <c r="H302" s="8">
        <f ca="1" t="shared" si="178"/>
        <v>25.2283105022831</v>
      </c>
      <c r="I302" s="8">
        <f ca="1" t="shared" si="178"/>
        <v>26.0132420091324</v>
      </c>
      <c r="J302" s="8">
        <f ca="1" t="shared" si="178"/>
        <v>26.8399543378995</v>
      </c>
      <c r="K302" s="8">
        <f ca="1" t="shared" si="178"/>
        <v>27.5851598173516</v>
      </c>
      <c r="L302" s="8">
        <f ca="1" t="shared" si="178"/>
        <v>28.613698630137</v>
      </c>
      <c r="M302" s="8">
        <f ca="1" t="shared" si="178"/>
        <v>30.1737442922374</v>
      </c>
      <c r="N302" s="8">
        <f ca="1" t="shared" si="178"/>
        <v>30.9787671232877</v>
      </c>
      <c r="O302" s="9">
        <v>3</v>
      </c>
      <c r="Q302" s="10">
        <f ca="1" t="shared" si="134"/>
        <v>0.106</v>
      </c>
      <c r="R302" t="s">
        <v>525</v>
      </c>
      <c r="S302">
        <v>2074</v>
      </c>
      <c r="T302" s="8">
        <v>0.067</v>
      </c>
      <c r="U302" s="8">
        <v>0.076</v>
      </c>
      <c r="V302" s="8">
        <v>0.106</v>
      </c>
    </row>
    <row r="303" spans="1:22">
      <c r="A303" t="str">
        <f t="shared" ref="A303:B303" si="181">A135</f>
        <v>RWA</v>
      </c>
      <c r="B303" t="str">
        <f t="shared" si="181"/>
        <v>Rwanda</v>
      </c>
      <c r="C303" s="7">
        <f t="shared" si="180"/>
        <v>2</v>
      </c>
      <c r="E303" t="str">
        <f t="shared" si="131"/>
        <v>NatGrdExt_RWA_2</v>
      </c>
      <c r="F303" s="8">
        <f ca="1" t="shared" si="147"/>
        <v>0.0524657534246575</v>
      </c>
      <c r="G303" s="8">
        <f ca="1" t="shared" si="178"/>
        <v>0.0736301369863014</v>
      </c>
      <c r="H303" s="8">
        <f ca="1" t="shared" si="178"/>
        <v>0.142397260273973</v>
      </c>
      <c r="I303" s="8">
        <f ca="1" t="shared" si="178"/>
        <v>0.262945205479452</v>
      </c>
      <c r="J303" s="8">
        <f ca="1" t="shared" si="178"/>
        <v>0.461529680365297</v>
      </c>
      <c r="K303" s="8">
        <f ca="1" t="shared" si="178"/>
        <v>0.763744292237443</v>
      </c>
      <c r="L303" s="8">
        <f ca="1" t="shared" si="178"/>
        <v>1.18657534246575</v>
      </c>
      <c r="M303" s="8">
        <f ca="1" t="shared" si="178"/>
        <v>1.72406392694064</v>
      </c>
      <c r="N303" s="8">
        <f ca="1" t="shared" si="178"/>
        <v>2.02358447488584</v>
      </c>
      <c r="O303" s="9">
        <v>3</v>
      </c>
      <c r="Q303" s="10">
        <f ca="1" t="shared" si="134"/>
        <v>0.106</v>
      </c>
      <c r="R303" t="s">
        <v>525</v>
      </c>
      <c r="S303">
        <v>2075</v>
      </c>
      <c r="T303" s="8">
        <v>0.066</v>
      </c>
      <c r="U303" s="8">
        <v>0.076</v>
      </c>
      <c r="V303" s="8">
        <v>0.106</v>
      </c>
    </row>
    <row r="304" spans="1:22">
      <c r="A304" t="str">
        <f t="shared" ref="A304:B304" si="182">A136</f>
        <v>SAU</v>
      </c>
      <c r="B304" t="str">
        <f t="shared" si="182"/>
        <v>Saudi Arabia</v>
      </c>
      <c r="C304" s="7">
        <f t="shared" si="180"/>
        <v>2</v>
      </c>
      <c r="E304" t="str">
        <f t="shared" si="131"/>
        <v>NatGrdExt_SAU_2</v>
      </c>
      <c r="F304" s="8">
        <f ca="1" t="shared" si="147"/>
        <v>9.89283105022831</v>
      </c>
      <c r="G304" s="8">
        <f ca="1" t="shared" si="178"/>
        <v>11.2377168949772</v>
      </c>
      <c r="H304" s="8">
        <f ca="1" t="shared" si="178"/>
        <v>13.725296803653</v>
      </c>
      <c r="I304" s="8">
        <f ca="1" t="shared" si="178"/>
        <v>15.9613242009132</v>
      </c>
      <c r="J304" s="8">
        <f ca="1" t="shared" si="178"/>
        <v>17.7505251141553</v>
      </c>
      <c r="K304" s="8">
        <f ca="1" t="shared" si="178"/>
        <v>19.227602739726</v>
      </c>
      <c r="L304" s="8">
        <f ca="1" t="shared" si="178"/>
        <v>20.8321917808219</v>
      </c>
      <c r="M304" s="8">
        <f ca="1" t="shared" si="178"/>
        <v>22.5699086757991</v>
      </c>
      <c r="N304" s="8">
        <f ca="1" t="shared" si="178"/>
        <v>23.4385844748858</v>
      </c>
      <c r="O304" s="9">
        <v>3</v>
      </c>
      <c r="Q304" s="10">
        <f ca="1" t="shared" si="134"/>
        <v>0.106</v>
      </c>
      <c r="R304" t="s">
        <v>525</v>
      </c>
      <c r="S304">
        <v>2076</v>
      </c>
      <c r="T304" s="8">
        <v>0.065</v>
      </c>
      <c r="U304" s="8">
        <v>0.075</v>
      </c>
      <c r="V304" s="8">
        <v>0.106</v>
      </c>
    </row>
    <row r="305" spans="1:22">
      <c r="A305" t="str">
        <f t="shared" ref="A305:B305" si="183">A137</f>
        <v>SEN</v>
      </c>
      <c r="B305" t="str">
        <f t="shared" si="183"/>
        <v>Senegal</v>
      </c>
      <c r="C305" s="7">
        <f t="shared" si="180"/>
        <v>2</v>
      </c>
      <c r="E305" t="str">
        <f t="shared" si="131"/>
        <v>NatGrdExt_SEN_2</v>
      </c>
      <c r="F305" s="8">
        <f ca="1" t="shared" si="147"/>
        <v>0.172420091324201</v>
      </c>
      <c r="G305" s="8">
        <f ca="1" t="shared" si="178"/>
        <v>0.23837899543379</v>
      </c>
      <c r="H305" s="8">
        <f ca="1" t="shared" si="178"/>
        <v>0.44013698630137</v>
      </c>
      <c r="I305" s="8">
        <f ca="1" t="shared" si="178"/>
        <v>0.77134703196347</v>
      </c>
      <c r="J305" s="8">
        <f ca="1" t="shared" si="178"/>
        <v>1.28070776255708</v>
      </c>
      <c r="K305" s="8">
        <f ca="1" t="shared" si="178"/>
        <v>2.0108904109589</v>
      </c>
      <c r="L305" s="8">
        <f ca="1" t="shared" si="178"/>
        <v>2.97922374429224</v>
      </c>
      <c r="M305" s="8">
        <f ca="1" t="shared" si="178"/>
        <v>4.15472602739726</v>
      </c>
      <c r="N305" s="8">
        <f ca="1" t="shared" si="178"/>
        <v>4.79609589041096</v>
      </c>
      <c r="O305" s="9">
        <v>3</v>
      </c>
      <c r="Q305" s="10">
        <f ca="1" t="shared" si="134"/>
        <v>0.106</v>
      </c>
      <c r="R305" t="s">
        <v>525</v>
      </c>
      <c r="S305">
        <v>2077</v>
      </c>
      <c r="T305" s="8">
        <v>0.065</v>
      </c>
      <c r="U305" s="8">
        <v>0.075</v>
      </c>
      <c r="V305" s="8">
        <v>0.106</v>
      </c>
    </row>
    <row r="306" spans="1:22">
      <c r="A306" t="str">
        <f t="shared" ref="A306:B306" si="184">A138</f>
        <v>SLE</v>
      </c>
      <c r="B306" t="str">
        <f t="shared" si="184"/>
        <v>Sierra Leone</v>
      </c>
      <c r="C306" s="7">
        <f t="shared" si="180"/>
        <v>2</v>
      </c>
      <c r="E306" t="str">
        <f t="shared" si="131"/>
        <v>NatGrdExt_SLE_2</v>
      </c>
      <c r="F306" s="8">
        <f ca="1" t="shared" si="147"/>
        <v>0.0314383561643836</v>
      </c>
      <c r="G306" s="8">
        <f ca="1" t="shared" si="178"/>
        <v>0.0430821917808219</v>
      </c>
      <c r="H306" s="8">
        <f ca="1" t="shared" si="178"/>
        <v>0.0787442922374429</v>
      </c>
      <c r="I306" s="8">
        <f ca="1" t="shared" si="178"/>
        <v>0.137260273972603</v>
      </c>
      <c r="J306" s="8">
        <f ca="1" t="shared" si="178"/>
        <v>0.228173515981735</v>
      </c>
      <c r="K306" s="8">
        <f ca="1" t="shared" si="178"/>
        <v>0.359337899543379</v>
      </c>
      <c r="L306" s="8">
        <f ca="1" t="shared" si="178"/>
        <v>0.533858447488584</v>
      </c>
      <c r="M306" s="8">
        <f ca="1" t="shared" si="178"/>
        <v>0.746598173515982</v>
      </c>
      <c r="N306" s="8">
        <f ca="1" t="shared" si="178"/>
        <v>0.862442922374429</v>
      </c>
      <c r="O306" s="9">
        <v>3</v>
      </c>
      <c r="Q306" s="10">
        <f ca="1" t="shared" si="134"/>
        <v>0.107</v>
      </c>
      <c r="R306" t="s">
        <v>525</v>
      </c>
      <c r="S306">
        <v>2078</v>
      </c>
      <c r="T306" s="8">
        <v>0.064</v>
      </c>
      <c r="U306" s="8">
        <v>0.075</v>
      </c>
      <c r="V306" s="8">
        <v>0.107</v>
      </c>
    </row>
    <row r="307" spans="1:22">
      <c r="A307" t="str">
        <f t="shared" ref="A307:B307" si="185">A139</f>
        <v>SLV</v>
      </c>
      <c r="B307" t="str">
        <f t="shared" si="185"/>
        <v>El Salvador</v>
      </c>
      <c r="C307" s="7">
        <f t="shared" si="180"/>
        <v>2</v>
      </c>
      <c r="E307" t="str">
        <f t="shared" si="131"/>
        <v>NatGrdExt_SLV_2</v>
      </c>
      <c r="F307" s="8">
        <f ca="1" t="shared" si="147"/>
        <v>0.211643835616438</v>
      </c>
      <c r="G307" s="8">
        <f ca="1" t="shared" si="178"/>
        <v>0.25634703196347</v>
      </c>
      <c r="H307" s="8">
        <f ca="1" t="shared" si="178"/>
        <v>0.360890410958904</v>
      </c>
      <c r="I307" s="8">
        <f ca="1" t="shared" si="178"/>
        <v>0.474520547945205</v>
      </c>
      <c r="J307" s="8">
        <f ca="1" t="shared" si="178"/>
        <v>0.588036529680365</v>
      </c>
      <c r="K307" s="8">
        <f ca="1" t="shared" si="178"/>
        <v>0.690319634703196</v>
      </c>
      <c r="L307" s="8">
        <f ca="1" t="shared" si="178"/>
        <v>0.776689497716895</v>
      </c>
      <c r="M307" s="8">
        <f ca="1" t="shared" si="178"/>
        <v>0.849132420091324</v>
      </c>
      <c r="N307" s="8">
        <f ca="1" t="shared" si="178"/>
        <v>0.882625570776256</v>
      </c>
      <c r="O307" s="9">
        <v>3</v>
      </c>
      <c r="Q307" s="10">
        <f ca="1" t="shared" si="134"/>
        <v>0.107</v>
      </c>
      <c r="R307" t="s">
        <v>525</v>
      </c>
      <c r="S307">
        <v>2079</v>
      </c>
      <c r="T307" s="8">
        <v>0.064</v>
      </c>
      <c r="U307" s="8">
        <v>0.074</v>
      </c>
      <c r="V307" s="8">
        <v>0.107</v>
      </c>
    </row>
    <row r="308" spans="1:22">
      <c r="A308" t="str">
        <f t="shared" ref="A308:B308" si="186">A140</f>
        <v>SOM</v>
      </c>
      <c r="B308" t="str">
        <f t="shared" si="186"/>
        <v>Somalia</v>
      </c>
      <c r="C308" s="7">
        <f t="shared" si="180"/>
        <v>2</v>
      </c>
      <c r="E308" t="str">
        <f t="shared" si="131"/>
        <v>NatGrdExt_SOM_2</v>
      </c>
      <c r="F308" s="8">
        <f ca="1" t="shared" si="147"/>
        <v>0.0665296803652968</v>
      </c>
      <c r="G308" s="8">
        <f ca="1" t="shared" si="178"/>
        <v>0.0957990867579909</v>
      </c>
      <c r="H308" s="8">
        <f ca="1" t="shared" si="178"/>
        <v>0.191415525114155</v>
      </c>
      <c r="I308" s="8">
        <f ca="1" t="shared" si="178"/>
        <v>0.361324200913242</v>
      </c>
      <c r="J308" s="8">
        <f ca="1" t="shared" si="178"/>
        <v>0.641689497716895</v>
      </c>
      <c r="K308" s="8">
        <f ca="1" t="shared" si="178"/>
        <v>1.06662100456621</v>
      </c>
      <c r="L308" s="8">
        <f ca="1" t="shared" si="178"/>
        <v>1.65614155251142</v>
      </c>
      <c r="M308" s="8">
        <f ca="1" t="shared" si="178"/>
        <v>2.39276255707763</v>
      </c>
      <c r="N308" s="8">
        <f ca="1" t="shared" si="178"/>
        <v>2.79778538812785</v>
      </c>
      <c r="O308" s="9">
        <v>3</v>
      </c>
      <c r="Q308" s="10">
        <f ca="1" t="shared" si="134"/>
        <v>0.107</v>
      </c>
      <c r="R308" t="s">
        <v>525</v>
      </c>
      <c r="S308">
        <v>2080</v>
      </c>
      <c r="T308" s="8">
        <v>0.063</v>
      </c>
      <c r="U308" s="8">
        <v>0.074</v>
      </c>
      <c r="V308" s="8">
        <v>0.107</v>
      </c>
    </row>
    <row r="309" spans="1:22">
      <c r="A309" t="str">
        <f t="shared" ref="A309:B309" si="187">A141</f>
        <v>SRB</v>
      </c>
      <c r="B309" t="str">
        <f t="shared" si="187"/>
        <v>Serbia</v>
      </c>
      <c r="C309" s="7">
        <f t="shared" si="180"/>
        <v>2</v>
      </c>
      <c r="E309" t="str">
        <f t="shared" si="131"/>
        <v>NatGrdExt_SRB_2</v>
      </c>
      <c r="F309" s="8">
        <f ca="1" t="shared" si="147"/>
        <v>0.794840182648402</v>
      </c>
      <c r="G309" s="8">
        <f ca="1" t="shared" si="178"/>
        <v>0.814520547945206</v>
      </c>
      <c r="H309" s="8">
        <f ca="1" t="shared" si="178"/>
        <v>0.838401826484018</v>
      </c>
      <c r="I309" s="8">
        <f ca="1" t="shared" si="178"/>
        <v>0.846324200913242</v>
      </c>
      <c r="J309" s="8">
        <f ca="1" t="shared" si="178"/>
        <v>0.854543378995434</v>
      </c>
      <c r="K309" s="8">
        <f ca="1" t="shared" si="178"/>
        <v>0.861849315068493</v>
      </c>
      <c r="L309" s="8">
        <f ca="1" t="shared" si="178"/>
        <v>0.871849315068493</v>
      </c>
      <c r="M309" s="8">
        <f ca="1" t="shared" si="178"/>
        <v>0.890251141552512</v>
      </c>
      <c r="N309" s="8">
        <f ca="1" t="shared" si="178"/>
        <v>0.902785388127854</v>
      </c>
      <c r="O309" s="9">
        <v>3</v>
      </c>
      <c r="Q309" s="10">
        <f ca="1" t="shared" si="134"/>
        <v>0.108</v>
      </c>
      <c r="R309" t="s">
        <v>525</v>
      </c>
      <c r="S309">
        <v>2081</v>
      </c>
      <c r="T309" s="8">
        <v>0.063</v>
      </c>
      <c r="U309" s="8">
        <v>0.074</v>
      </c>
      <c r="V309" s="8">
        <v>0.108</v>
      </c>
    </row>
    <row r="310" spans="1:22">
      <c r="A310" t="str">
        <f t="shared" ref="A310:B310" si="188">A142</f>
        <v>SSD</v>
      </c>
      <c r="B310" t="str">
        <f t="shared" si="188"/>
        <v>South Sudan</v>
      </c>
      <c r="C310" s="7">
        <f t="shared" si="180"/>
        <v>2</v>
      </c>
      <c r="E310" t="str">
        <f t="shared" si="131"/>
        <v>NatGrdExt_SSD_2</v>
      </c>
      <c r="F310" s="8">
        <f ca="1" t="shared" si="147"/>
        <v>0</v>
      </c>
      <c r="G310" s="8">
        <f ca="1" t="shared" si="178"/>
        <v>0</v>
      </c>
      <c r="H310" s="8">
        <f ca="1" t="shared" si="178"/>
        <v>0</v>
      </c>
      <c r="I310" s="8">
        <f ca="1" t="shared" si="178"/>
        <v>0</v>
      </c>
      <c r="J310" s="8">
        <f ca="1" t="shared" si="178"/>
        <v>0</v>
      </c>
      <c r="K310" s="8">
        <f ca="1" t="shared" si="178"/>
        <v>0</v>
      </c>
      <c r="L310" s="8">
        <f ca="1" t="shared" si="178"/>
        <v>0</v>
      </c>
      <c r="M310" s="8">
        <f ca="1" t="shared" si="178"/>
        <v>0</v>
      </c>
      <c r="N310" s="8">
        <f ca="1" t="shared" si="178"/>
        <v>0</v>
      </c>
      <c r="O310" s="9">
        <v>3</v>
      </c>
      <c r="Q310" s="10">
        <f ca="1" t="shared" si="134"/>
        <v>0.108</v>
      </c>
      <c r="R310" t="s">
        <v>525</v>
      </c>
      <c r="S310">
        <v>2082</v>
      </c>
      <c r="T310" s="8">
        <v>0.062</v>
      </c>
      <c r="U310" s="8">
        <v>0.073</v>
      </c>
      <c r="V310" s="8">
        <v>0.108</v>
      </c>
    </row>
    <row r="311" spans="1:22">
      <c r="A311" t="str">
        <f t="shared" ref="A311:B311" si="189">A143</f>
        <v>SUR</v>
      </c>
      <c r="B311" t="str">
        <f t="shared" si="189"/>
        <v>Suriname</v>
      </c>
      <c r="C311" s="7">
        <f t="shared" si="180"/>
        <v>2</v>
      </c>
      <c r="E311" t="str">
        <f t="shared" si="131"/>
        <v>NatGrdExt_SUR_2</v>
      </c>
      <c r="F311" s="8">
        <f ca="1" t="shared" si="147"/>
        <v>0.054337899543379</v>
      </c>
      <c r="G311" s="8">
        <f ca="1" t="shared" ref="G311:N320" si="190">MAX(F311,SUMIFS($Q$5:$Q$19999,$R$5:$R$19999,RIGHT($A311,3),$S$5:$S$19999,G$4)*VLOOKUP($C311,$Y$5:$Z$15,2,FALSE)/8.76)+SUMIF($Y$5:$Y$15,$C311,$AA$5:$AA$15)</f>
        <v>0.0590182648401827</v>
      </c>
      <c r="H311" s="8">
        <f ca="1" t="shared" si="190"/>
        <v>0.0673287671232877</v>
      </c>
      <c r="I311" s="8">
        <f ca="1" t="shared" si="190"/>
        <v>0.074041095890411</v>
      </c>
      <c r="J311" s="8">
        <f ca="1" t="shared" si="190"/>
        <v>0.0802511415525114</v>
      </c>
      <c r="K311" s="8">
        <f ca="1" t="shared" si="190"/>
        <v>0.0861187214611872</v>
      </c>
      <c r="L311" s="8">
        <f ca="1" t="shared" si="190"/>
        <v>0.091689497716895</v>
      </c>
      <c r="M311" s="8">
        <f ca="1" t="shared" si="190"/>
        <v>0.0970319634703196</v>
      </c>
      <c r="N311" s="8">
        <f ca="1" t="shared" si="190"/>
        <v>0.0996118721461187</v>
      </c>
      <c r="O311" s="9">
        <v>3</v>
      </c>
      <c r="Q311" s="10">
        <f ca="1" t="shared" si="134"/>
        <v>0.108</v>
      </c>
      <c r="R311" t="s">
        <v>525</v>
      </c>
      <c r="S311">
        <v>2083</v>
      </c>
      <c r="T311" s="8">
        <v>0.061</v>
      </c>
      <c r="U311" s="8">
        <v>0.073</v>
      </c>
      <c r="V311" s="8">
        <v>0.108</v>
      </c>
    </row>
    <row r="312" spans="1:22">
      <c r="A312" t="str">
        <f t="shared" ref="A312:B312" si="191">A144</f>
        <v>SVK</v>
      </c>
      <c r="B312" t="str">
        <f t="shared" si="191"/>
        <v>Slovak Republic</v>
      </c>
      <c r="C312" s="7">
        <f t="shared" si="180"/>
        <v>2</v>
      </c>
      <c r="E312" t="str">
        <f t="shared" si="131"/>
        <v>NatGrdExt_SVK_2</v>
      </c>
      <c r="F312" s="8">
        <f ca="1" t="shared" si="147"/>
        <v>0.655159817351598</v>
      </c>
      <c r="G312" s="8">
        <f ca="1" t="shared" si="190"/>
        <v>0.655662100456621</v>
      </c>
      <c r="H312" s="8">
        <f ca="1" t="shared" si="190"/>
        <v>0.655662100456621</v>
      </c>
      <c r="I312" s="8">
        <f ca="1" t="shared" si="190"/>
        <v>0.655662100456621</v>
      </c>
      <c r="J312" s="8">
        <f ca="1" t="shared" si="190"/>
        <v>0.655662100456621</v>
      </c>
      <c r="K312" s="8">
        <f ca="1" t="shared" si="190"/>
        <v>0.655662100456621</v>
      </c>
      <c r="L312" s="8">
        <f ca="1" t="shared" si="190"/>
        <v>0.655662100456621</v>
      </c>
      <c r="M312" s="8">
        <f ca="1" t="shared" si="190"/>
        <v>0.655662100456621</v>
      </c>
      <c r="N312" s="8">
        <f ca="1" t="shared" si="190"/>
        <v>0.655662100456621</v>
      </c>
      <c r="O312" s="9">
        <v>3</v>
      </c>
      <c r="Q312" s="10">
        <f ca="1" t="shared" si="134"/>
        <v>0.108</v>
      </c>
      <c r="R312" t="s">
        <v>525</v>
      </c>
      <c r="S312">
        <v>2084</v>
      </c>
      <c r="T312" s="8">
        <v>0.061</v>
      </c>
      <c r="U312" s="8">
        <v>0.072</v>
      </c>
      <c r="V312" s="8">
        <v>0.108</v>
      </c>
    </row>
    <row r="313" spans="1:22">
      <c r="A313" t="str">
        <f t="shared" ref="A313:B313" si="192">A145</f>
        <v>SVN</v>
      </c>
      <c r="B313" t="str">
        <f t="shared" si="192"/>
        <v>Slovenia</v>
      </c>
      <c r="C313" s="7">
        <f t="shared" si="180"/>
        <v>2</v>
      </c>
      <c r="E313" t="str">
        <f t="shared" si="131"/>
        <v>NatGrdExt_SVN_2</v>
      </c>
      <c r="F313" s="8">
        <f ca="1" t="shared" si="147"/>
        <v>0.333698630136986</v>
      </c>
      <c r="G313" s="8">
        <f ca="1" t="shared" si="190"/>
        <v>0.335159817351598</v>
      </c>
      <c r="H313" s="8">
        <f ca="1" t="shared" si="190"/>
        <v>0.335159817351598</v>
      </c>
      <c r="I313" s="8">
        <f ca="1" t="shared" si="190"/>
        <v>0.335159817351598</v>
      </c>
      <c r="J313" s="8">
        <f ca="1" t="shared" si="190"/>
        <v>0.335159817351598</v>
      </c>
      <c r="K313" s="8">
        <f ca="1" t="shared" si="190"/>
        <v>0.335159817351598</v>
      </c>
      <c r="L313" s="8">
        <f ca="1" t="shared" si="190"/>
        <v>0.335159817351598</v>
      </c>
      <c r="M313" s="8">
        <f ca="1" t="shared" si="190"/>
        <v>0.335159817351598</v>
      </c>
      <c r="N313" s="8">
        <f ca="1" t="shared" si="190"/>
        <v>0.335159817351598</v>
      </c>
      <c r="O313" s="9">
        <v>3</v>
      </c>
      <c r="Q313" s="10">
        <f ca="1" t="shared" si="134"/>
        <v>0.109</v>
      </c>
      <c r="R313" t="s">
        <v>525</v>
      </c>
      <c r="S313">
        <v>2085</v>
      </c>
      <c r="T313" s="8">
        <v>0.06</v>
      </c>
      <c r="U313" s="8">
        <v>0.072</v>
      </c>
      <c r="V313" s="8">
        <v>0.109</v>
      </c>
    </row>
    <row r="314" spans="1:22">
      <c r="A314" t="str">
        <f t="shared" ref="A314:B314" si="193">A146</f>
        <v>SWE</v>
      </c>
      <c r="B314" t="str">
        <f t="shared" si="193"/>
        <v>Sweden</v>
      </c>
      <c r="C314" s="7">
        <f t="shared" si="180"/>
        <v>2</v>
      </c>
      <c r="E314" t="str">
        <f t="shared" si="131"/>
        <v>NatGrdExt_SWE_2</v>
      </c>
      <c r="F314" s="8">
        <f ca="1" t="shared" si="147"/>
        <v>3.51433789954338</v>
      </c>
      <c r="G314" s="8">
        <f ca="1" t="shared" si="190"/>
        <v>3.59009132420091</v>
      </c>
      <c r="H314" s="8">
        <f ca="1" t="shared" si="190"/>
        <v>3.70783105022831</v>
      </c>
      <c r="I314" s="8">
        <f ca="1" t="shared" si="190"/>
        <v>3.857100456621</v>
      </c>
      <c r="J314" s="8">
        <f ca="1" t="shared" si="190"/>
        <v>4.03965753424658</v>
      </c>
      <c r="K314" s="8">
        <f ca="1" t="shared" si="190"/>
        <v>4.24365296803653</v>
      </c>
      <c r="L314" s="8">
        <f ca="1" t="shared" si="190"/>
        <v>4.49025114155251</v>
      </c>
      <c r="M314" s="8">
        <f ca="1" t="shared" si="190"/>
        <v>4.78543378995434</v>
      </c>
      <c r="N314" s="8">
        <f ca="1" t="shared" si="190"/>
        <v>4.95744292237443</v>
      </c>
      <c r="O314" s="9">
        <v>3</v>
      </c>
      <c r="Q314" s="10">
        <f ca="1" t="shared" si="134"/>
        <v>0.109</v>
      </c>
      <c r="R314" t="s">
        <v>525</v>
      </c>
      <c r="S314">
        <v>2086</v>
      </c>
      <c r="T314" s="8">
        <v>0.06</v>
      </c>
      <c r="U314" s="8">
        <v>0.072</v>
      </c>
      <c r="V314" s="8">
        <v>0.109</v>
      </c>
    </row>
    <row r="315" spans="1:22">
      <c r="A315" t="str">
        <f t="shared" ref="A315:B315" si="194">A147</f>
        <v>SWZ</v>
      </c>
      <c r="B315" t="str">
        <f t="shared" si="194"/>
        <v>Swaziland</v>
      </c>
      <c r="C315" s="7">
        <f t="shared" si="180"/>
        <v>2</v>
      </c>
      <c r="E315" t="str">
        <f t="shared" si="131"/>
        <v>NatGrdExt_SWZ_2</v>
      </c>
      <c r="F315" s="8">
        <f ca="1" t="shared" si="147"/>
        <v>0.00436073059360731</v>
      </c>
      <c r="G315" s="8">
        <f ca="1" t="shared" si="190"/>
        <v>0.0058675799086758</v>
      </c>
      <c r="H315" s="8">
        <f ca="1" t="shared" si="190"/>
        <v>0.0103881278538813</v>
      </c>
      <c r="I315" s="8">
        <f ca="1" t="shared" si="190"/>
        <v>0.0175114155251142</v>
      </c>
      <c r="J315" s="8">
        <f ca="1" t="shared" si="190"/>
        <v>0.0283333333333333</v>
      </c>
      <c r="K315" s="8">
        <f ca="1" t="shared" si="190"/>
        <v>0.0436529680365297</v>
      </c>
      <c r="L315" s="8">
        <f ca="1" t="shared" si="190"/>
        <v>0.0634474885844749</v>
      </c>
      <c r="M315" s="8">
        <f ca="1" t="shared" si="190"/>
        <v>0.0872146118721461</v>
      </c>
      <c r="N315" s="8">
        <f ca="1" t="shared" si="190"/>
        <v>0.100045662100457</v>
      </c>
      <c r="O315" s="9">
        <v>3</v>
      </c>
      <c r="Q315" s="10">
        <f ca="1" t="shared" si="134"/>
        <v>0.109</v>
      </c>
      <c r="R315" t="s">
        <v>525</v>
      </c>
      <c r="S315">
        <v>2087</v>
      </c>
      <c r="T315" s="8">
        <v>0.059</v>
      </c>
      <c r="U315" s="8">
        <v>0.071</v>
      </c>
      <c r="V315" s="8">
        <v>0.109</v>
      </c>
    </row>
    <row r="316" spans="1:22">
      <c r="A316" t="str">
        <f t="shared" ref="A316:B316" si="195">A148</f>
        <v>SYR</v>
      </c>
      <c r="B316" t="str">
        <f t="shared" si="195"/>
        <v>Syrian Arab Republic</v>
      </c>
      <c r="C316" s="7">
        <f t="shared" si="180"/>
        <v>2</v>
      </c>
      <c r="E316" t="str">
        <f t="shared" si="131"/>
        <v>NatGrdExt_SYR_2</v>
      </c>
      <c r="F316" s="8">
        <f ca="1" t="shared" si="147"/>
        <v>1.02714611872146</v>
      </c>
      <c r="G316" s="8">
        <f ca="1" t="shared" si="190"/>
        <v>1.27808219178082</v>
      </c>
      <c r="H316" s="8">
        <f ca="1" t="shared" si="190"/>
        <v>1.82239726027397</v>
      </c>
      <c r="I316" s="8">
        <f ca="1" t="shared" si="190"/>
        <v>2.30821917808219</v>
      </c>
      <c r="J316" s="8">
        <f ca="1" t="shared" si="190"/>
        <v>2.80401826484018</v>
      </c>
      <c r="K316" s="8">
        <f ca="1" t="shared" si="190"/>
        <v>3.32429223744292</v>
      </c>
      <c r="L316" s="8">
        <f ca="1" t="shared" si="190"/>
        <v>3.76059360730594</v>
      </c>
      <c r="M316" s="8">
        <f ca="1" t="shared" si="190"/>
        <v>4.1537899543379</v>
      </c>
      <c r="N316" s="8">
        <f ca="1" t="shared" si="190"/>
        <v>4.34328767123288</v>
      </c>
      <c r="O316" s="9">
        <v>3</v>
      </c>
      <c r="Q316" s="10">
        <f ca="1" t="shared" si="134"/>
        <v>0.109</v>
      </c>
      <c r="R316" t="s">
        <v>525</v>
      </c>
      <c r="S316">
        <v>2088</v>
      </c>
      <c r="T316" s="8">
        <v>0.058</v>
      </c>
      <c r="U316" s="8">
        <v>0.071</v>
      </c>
      <c r="V316" s="8">
        <v>0.109</v>
      </c>
    </row>
    <row r="317" spans="1:22">
      <c r="A317" t="str">
        <f t="shared" ref="A317:B317" si="196">A149</f>
        <v>TCD</v>
      </c>
      <c r="B317" t="str">
        <f t="shared" si="196"/>
        <v>Chad</v>
      </c>
      <c r="C317" s="7">
        <f t="shared" si="180"/>
        <v>2</v>
      </c>
      <c r="E317" t="str">
        <f t="shared" si="131"/>
        <v>NatGrdExt_TCD_2</v>
      </c>
      <c r="F317" s="8">
        <f ca="1" t="shared" si="147"/>
        <v>0.0681050228310502</v>
      </c>
      <c r="G317" s="8">
        <f ca="1" t="shared" si="190"/>
        <v>0.096689497716895</v>
      </c>
      <c r="H317" s="8">
        <f ca="1" t="shared" si="190"/>
        <v>0.18689497716895</v>
      </c>
      <c r="I317" s="8">
        <f ca="1" t="shared" si="190"/>
        <v>0.340570776255708</v>
      </c>
      <c r="J317" s="8">
        <f ca="1" t="shared" si="190"/>
        <v>0.586232876712329</v>
      </c>
      <c r="K317" s="8">
        <f ca="1" t="shared" si="190"/>
        <v>0.951689497716895</v>
      </c>
      <c r="L317" s="8">
        <f ca="1" t="shared" si="190"/>
        <v>1.45328767123288</v>
      </c>
      <c r="M317" s="8">
        <f ca="1" t="shared" si="190"/>
        <v>2.08084474885845</v>
      </c>
      <c r="N317" s="8">
        <f ca="1" t="shared" si="190"/>
        <v>2.42874429223744</v>
      </c>
      <c r="O317" s="9">
        <v>3</v>
      </c>
      <c r="Q317" s="10">
        <f ca="1" t="shared" si="134"/>
        <v>0.11</v>
      </c>
      <c r="R317" t="s">
        <v>525</v>
      </c>
      <c r="S317">
        <v>2089</v>
      </c>
      <c r="T317" s="8">
        <v>0.058</v>
      </c>
      <c r="U317" s="8">
        <v>0.071</v>
      </c>
      <c r="V317" s="8">
        <v>0.11</v>
      </c>
    </row>
    <row r="318" spans="1:22">
      <c r="A318" t="str">
        <f t="shared" ref="A318:B318" si="197">A150</f>
        <v>TGO</v>
      </c>
      <c r="B318" t="str">
        <f t="shared" si="197"/>
        <v>Togo</v>
      </c>
      <c r="C318" s="7">
        <f t="shared" si="180"/>
        <v>2</v>
      </c>
      <c r="E318" t="str">
        <f t="shared" si="131"/>
        <v>NatGrdExt_TGO_2</v>
      </c>
      <c r="F318" s="8">
        <f ca="1" t="shared" si="147"/>
        <v>0.0456164383561644</v>
      </c>
      <c r="G318" s="8">
        <f ca="1" t="shared" si="190"/>
        <v>0.061689497716895</v>
      </c>
      <c r="H318" s="8">
        <f ca="1" t="shared" si="190"/>
        <v>0.10824200913242</v>
      </c>
      <c r="I318" s="8">
        <f ca="1" t="shared" si="190"/>
        <v>0.180251141552511</v>
      </c>
      <c r="J318" s="8">
        <f ca="1" t="shared" si="190"/>
        <v>0.28541095890411</v>
      </c>
      <c r="K318" s="8">
        <f ca="1" t="shared" si="190"/>
        <v>0.428698630136986</v>
      </c>
      <c r="L318" s="8">
        <f ca="1" t="shared" si="190"/>
        <v>0.608493150684932</v>
      </c>
      <c r="M318" s="8">
        <f ca="1" t="shared" si="190"/>
        <v>0.815639269406393</v>
      </c>
      <c r="N318" s="8">
        <f ca="1" t="shared" si="190"/>
        <v>0.925045662100457</v>
      </c>
      <c r="O318" s="9">
        <v>3</v>
      </c>
      <c r="Q318" s="10">
        <f ca="1" t="shared" si="134"/>
        <v>0.11</v>
      </c>
      <c r="R318" t="s">
        <v>525</v>
      </c>
      <c r="S318">
        <v>2090</v>
      </c>
      <c r="T318" s="8">
        <v>0.057</v>
      </c>
      <c r="U318" s="8">
        <v>0.07</v>
      </c>
      <c r="V318" s="8">
        <v>0.11</v>
      </c>
    </row>
    <row r="319" spans="1:22">
      <c r="A319" t="str">
        <f t="shared" ref="A319:B319" si="198">A151</f>
        <v>THA</v>
      </c>
      <c r="B319" t="str">
        <f t="shared" si="198"/>
        <v>Thailand</v>
      </c>
      <c r="C319" s="7">
        <f t="shared" si="180"/>
        <v>2</v>
      </c>
      <c r="E319" t="str">
        <f t="shared" si="131"/>
        <v>NatGrdExt_THA_2</v>
      </c>
      <c r="F319" s="8">
        <f ca="1" t="shared" si="147"/>
        <v>5.16550228310502</v>
      </c>
      <c r="G319" s="8">
        <f ca="1" t="shared" si="190"/>
        <v>5.49342465753425</v>
      </c>
      <c r="H319" s="8">
        <f ca="1" t="shared" si="190"/>
        <v>5.7724200913242</v>
      </c>
      <c r="I319" s="8">
        <f ca="1" t="shared" si="190"/>
        <v>5.7724200913242</v>
      </c>
      <c r="J319" s="8">
        <f ca="1" t="shared" si="190"/>
        <v>5.7724200913242</v>
      </c>
      <c r="K319" s="8">
        <f ca="1" t="shared" si="190"/>
        <v>5.7724200913242</v>
      </c>
      <c r="L319" s="8">
        <f ca="1" t="shared" si="190"/>
        <v>5.7724200913242</v>
      </c>
      <c r="M319" s="8">
        <f ca="1" t="shared" si="190"/>
        <v>5.7724200913242</v>
      </c>
      <c r="N319" s="8">
        <f ca="1" t="shared" si="190"/>
        <v>5.7724200913242</v>
      </c>
      <c r="O319" s="9">
        <v>3</v>
      </c>
      <c r="Q319" s="10">
        <f ca="1" t="shared" si="134"/>
        <v>0.11</v>
      </c>
      <c r="R319" t="s">
        <v>525</v>
      </c>
      <c r="S319">
        <v>2091</v>
      </c>
      <c r="T319" s="8">
        <v>0.057</v>
      </c>
      <c r="U319" s="8">
        <v>0.07</v>
      </c>
      <c r="V319" s="8">
        <v>0.11</v>
      </c>
    </row>
    <row r="320" spans="1:22">
      <c r="A320" t="str">
        <f t="shared" ref="A320:B320" si="199">A152</f>
        <v>TJK</v>
      </c>
      <c r="B320" t="str">
        <f t="shared" si="199"/>
        <v>Tajikistan</v>
      </c>
      <c r="C320" s="7">
        <f t="shared" si="180"/>
        <v>2</v>
      </c>
      <c r="E320" t="str">
        <f t="shared" si="131"/>
        <v>NatGrdExt_TJK_2</v>
      </c>
      <c r="F320" s="8">
        <f ca="1" t="shared" si="147"/>
        <v>0.512945205479452</v>
      </c>
      <c r="G320" s="8">
        <f ca="1" t="shared" si="190"/>
        <v>0.586506849315069</v>
      </c>
      <c r="H320" s="8">
        <f ca="1" t="shared" si="190"/>
        <v>0.739474885844749</v>
      </c>
      <c r="I320" s="8">
        <f ca="1" t="shared" si="190"/>
        <v>0.901118721461187</v>
      </c>
      <c r="J320" s="8">
        <f ca="1" t="shared" si="190"/>
        <v>1.05157534246575</v>
      </c>
      <c r="K320" s="8">
        <f ca="1" t="shared" si="190"/>
        <v>1.18844748858448</v>
      </c>
      <c r="L320" s="8">
        <f ca="1" t="shared" si="190"/>
        <v>1.31009132420091</v>
      </c>
      <c r="M320" s="8">
        <f ca="1" t="shared" si="190"/>
        <v>1.40552511415525</v>
      </c>
      <c r="N320" s="8">
        <f ca="1" t="shared" si="190"/>
        <v>1.4434703196347</v>
      </c>
      <c r="O320" s="9">
        <v>3</v>
      </c>
      <c r="Q320" s="10">
        <f ca="1" t="shared" si="134"/>
        <v>0.111</v>
      </c>
      <c r="R320" t="s">
        <v>525</v>
      </c>
      <c r="S320">
        <v>2092</v>
      </c>
      <c r="T320" s="8">
        <v>0.056</v>
      </c>
      <c r="U320" s="8">
        <v>0.07</v>
      </c>
      <c r="V320" s="8">
        <v>0.111</v>
      </c>
    </row>
    <row r="321" spans="1:22">
      <c r="A321" t="str">
        <f t="shared" ref="A321:B321" si="200">A153</f>
        <v>TKM</v>
      </c>
      <c r="B321" t="str">
        <f t="shared" si="200"/>
        <v>Turkmenistan</v>
      </c>
      <c r="C321" s="7">
        <f t="shared" si="180"/>
        <v>2</v>
      </c>
      <c r="E321" t="str">
        <f t="shared" si="131"/>
        <v>NatGrdExt_TKM_2</v>
      </c>
      <c r="F321" s="8">
        <f ca="1" t="shared" si="147"/>
        <v>0.487990867579909</v>
      </c>
      <c r="G321" s="8">
        <f ca="1" t="shared" ref="G321:N330" si="201">MAX(F321,SUMIFS($Q$5:$Q$19999,$R$5:$R$19999,RIGHT($A321,3),$S$5:$S$19999,G$4)*VLOOKUP($C321,$Y$5:$Z$15,2,FALSE)/8.76)+SUMIF($Y$5:$Y$15,$C321,$AA$5:$AA$15)</f>
        <v>0.575570776255708</v>
      </c>
      <c r="H321" s="8">
        <f ca="1" t="shared" si="201"/>
        <v>0.772168949771689</v>
      </c>
      <c r="I321" s="8">
        <f ca="1" t="shared" si="201"/>
        <v>0.994337899543379</v>
      </c>
      <c r="J321" s="8">
        <f ca="1" t="shared" si="201"/>
        <v>1.21947488584475</v>
      </c>
      <c r="K321" s="8">
        <f ca="1" t="shared" si="201"/>
        <v>1.43422374429224</v>
      </c>
      <c r="L321" s="8">
        <f ca="1" t="shared" si="201"/>
        <v>1.63673515981735</v>
      </c>
      <c r="M321" s="8">
        <f ca="1" t="shared" si="201"/>
        <v>1.81541095890411</v>
      </c>
      <c r="N321" s="8">
        <f ca="1" t="shared" si="201"/>
        <v>1.89239726027397</v>
      </c>
      <c r="O321" s="9">
        <v>3</v>
      </c>
      <c r="Q321" s="10">
        <f ca="1" t="shared" si="134"/>
        <v>0.111</v>
      </c>
      <c r="R321" t="s">
        <v>525</v>
      </c>
      <c r="S321">
        <v>2093</v>
      </c>
      <c r="T321" s="8">
        <v>0.055</v>
      </c>
      <c r="U321" s="8">
        <v>0.069</v>
      </c>
      <c r="V321" s="8">
        <v>0.111</v>
      </c>
    </row>
    <row r="322" spans="1:22">
      <c r="A322" t="str">
        <f t="shared" ref="A322:B322" si="202">A154</f>
        <v>TLS</v>
      </c>
      <c r="B322" t="str">
        <f t="shared" si="202"/>
        <v>Timor-Leste</v>
      </c>
      <c r="C322" s="7">
        <f t="shared" si="180"/>
        <v>2</v>
      </c>
      <c r="E322" t="str">
        <f t="shared" si="131"/>
        <v>NatGrdExt_TLS_2</v>
      </c>
      <c r="F322" s="8">
        <f ca="1" t="shared" si="147"/>
        <v>0</v>
      </c>
      <c r="G322" s="8">
        <f ca="1" t="shared" si="201"/>
        <v>0</v>
      </c>
      <c r="H322" s="8">
        <f ca="1" t="shared" si="201"/>
        <v>0</v>
      </c>
      <c r="I322" s="8">
        <f ca="1" t="shared" si="201"/>
        <v>0</v>
      </c>
      <c r="J322" s="8">
        <f ca="1" t="shared" si="201"/>
        <v>0</v>
      </c>
      <c r="K322" s="8">
        <f ca="1" t="shared" si="201"/>
        <v>0</v>
      </c>
      <c r="L322" s="8">
        <f ca="1" t="shared" si="201"/>
        <v>0</v>
      </c>
      <c r="M322" s="8">
        <f ca="1" t="shared" si="201"/>
        <v>0</v>
      </c>
      <c r="N322" s="8">
        <f ca="1" t="shared" si="201"/>
        <v>0</v>
      </c>
      <c r="O322" s="9">
        <v>3</v>
      </c>
      <c r="Q322" s="10">
        <f ca="1" t="shared" si="134"/>
        <v>0.111</v>
      </c>
      <c r="R322" t="s">
        <v>525</v>
      </c>
      <c r="S322">
        <v>2094</v>
      </c>
      <c r="T322" s="8">
        <v>0.055</v>
      </c>
      <c r="U322" s="8">
        <v>0.069</v>
      </c>
      <c r="V322" s="8">
        <v>0.111</v>
      </c>
    </row>
    <row r="323" spans="1:22">
      <c r="A323" t="str">
        <f t="shared" ref="A323:B323" si="203">A155</f>
        <v>TON</v>
      </c>
      <c r="B323" t="str">
        <f t="shared" si="203"/>
        <v>Tonga</v>
      </c>
      <c r="C323" s="7">
        <f t="shared" si="180"/>
        <v>2</v>
      </c>
      <c r="E323" t="str">
        <f t="shared" si="131"/>
        <v>NatGrdExt_TON_2</v>
      </c>
      <c r="F323" s="8">
        <f ca="1" t="shared" si="147"/>
        <v>0.00148401826484018</v>
      </c>
      <c r="G323" s="8">
        <f ca="1" t="shared" si="201"/>
        <v>0.00189497716894977</v>
      </c>
      <c r="H323" s="8">
        <f ca="1" t="shared" si="201"/>
        <v>0.00305936073059361</v>
      </c>
      <c r="I323" s="8">
        <f ca="1" t="shared" si="201"/>
        <v>0.00461187214611872</v>
      </c>
      <c r="J323" s="8">
        <f ca="1" t="shared" si="201"/>
        <v>0.00664383561643836</v>
      </c>
      <c r="K323" s="8">
        <f ca="1" t="shared" si="201"/>
        <v>0.00924657534246576</v>
      </c>
      <c r="L323" s="8">
        <f ca="1" t="shared" si="201"/>
        <v>0.0121004566210046</v>
      </c>
      <c r="M323" s="8">
        <f ca="1" t="shared" si="201"/>
        <v>0.0150456621004566</v>
      </c>
      <c r="N323" s="8">
        <f ca="1" t="shared" si="201"/>
        <v>0.0165753424657534</v>
      </c>
      <c r="O323" s="9">
        <v>3</v>
      </c>
      <c r="Q323" s="10">
        <f ca="1" t="shared" si="134"/>
        <v>0.111</v>
      </c>
      <c r="R323" t="s">
        <v>525</v>
      </c>
      <c r="S323">
        <v>2095</v>
      </c>
      <c r="T323" s="8">
        <v>0.054</v>
      </c>
      <c r="U323" s="8">
        <v>0.068</v>
      </c>
      <c r="V323" s="8">
        <v>0.111</v>
      </c>
    </row>
    <row r="324" spans="1:22">
      <c r="A324" t="str">
        <f t="shared" ref="A324:B324" si="204">A156</f>
        <v>TTO</v>
      </c>
      <c r="B324" t="str">
        <f t="shared" si="204"/>
        <v>Trinidad and Tobago</v>
      </c>
      <c r="C324" s="7">
        <f t="shared" si="180"/>
        <v>2</v>
      </c>
      <c r="E324" t="str">
        <f t="shared" si="131"/>
        <v>NatGrdExt_TTO_2</v>
      </c>
      <c r="F324" s="8">
        <f ca="1" t="shared" si="147"/>
        <v>0.305228310502283</v>
      </c>
      <c r="G324" s="8">
        <f ca="1" t="shared" si="201"/>
        <v>0.340091324200913</v>
      </c>
      <c r="H324" s="8">
        <f ca="1" t="shared" si="201"/>
        <v>0.396986301369863</v>
      </c>
      <c r="I324" s="8">
        <f ca="1" t="shared" si="201"/>
        <v>0.432557077625571</v>
      </c>
      <c r="J324" s="8">
        <f ca="1" t="shared" si="201"/>
        <v>0.44972602739726</v>
      </c>
      <c r="K324" s="8">
        <f ca="1" t="shared" si="201"/>
        <v>0.454543378995434</v>
      </c>
      <c r="L324" s="8">
        <f ca="1" t="shared" si="201"/>
        <v>0.454543378995434</v>
      </c>
      <c r="M324" s="8">
        <f ca="1" t="shared" si="201"/>
        <v>0.454977168949772</v>
      </c>
      <c r="N324" s="8">
        <f ca="1" t="shared" si="201"/>
        <v>0.455319634703196</v>
      </c>
      <c r="O324" s="9">
        <v>3</v>
      </c>
      <c r="Q324" s="10">
        <f ca="1" t="shared" si="134"/>
        <v>0.112</v>
      </c>
      <c r="R324" t="s">
        <v>525</v>
      </c>
      <c r="S324">
        <v>2096</v>
      </c>
      <c r="T324" s="8">
        <v>0.053</v>
      </c>
      <c r="U324" s="8">
        <v>0.068</v>
      </c>
      <c r="V324" s="8">
        <v>0.112</v>
      </c>
    </row>
    <row r="325" spans="1:22">
      <c r="A325" t="str">
        <f t="shared" ref="A325:B325" si="205">A157</f>
        <v>TUN</v>
      </c>
      <c r="B325" t="str">
        <f t="shared" si="205"/>
        <v>Tunisia</v>
      </c>
      <c r="C325" s="7">
        <f t="shared" si="180"/>
        <v>2</v>
      </c>
      <c r="E325" t="str">
        <f t="shared" ref="E325:E388" si="206">"NatGrdExt_"&amp;A325&amp;"_"&amp;C325</f>
        <v>NatGrdExt_TUN_2</v>
      </c>
      <c r="F325" s="8">
        <f ca="1" t="shared" si="147"/>
        <v>0.563424657534247</v>
      </c>
      <c r="G325" s="8">
        <f ca="1" t="shared" si="201"/>
        <v>0.650936073059361</v>
      </c>
      <c r="H325" s="8">
        <f ca="1" t="shared" si="201"/>
        <v>0.815365296803653</v>
      </c>
      <c r="I325" s="8">
        <f ca="1" t="shared" si="201"/>
        <v>0.956986301369863</v>
      </c>
      <c r="J325" s="8">
        <f ca="1" t="shared" si="201"/>
        <v>1.06853881278539</v>
      </c>
      <c r="K325" s="8">
        <f ca="1" t="shared" si="201"/>
        <v>1.14933789954338</v>
      </c>
      <c r="L325" s="8">
        <f ca="1" t="shared" si="201"/>
        <v>1.21625570776256</v>
      </c>
      <c r="M325" s="8">
        <f ca="1" t="shared" si="201"/>
        <v>1.28125570776256</v>
      </c>
      <c r="N325" s="8">
        <f ca="1" t="shared" si="201"/>
        <v>1.31253424657534</v>
      </c>
      <c r="O325" s="9">
        <v>3</v>
      </c>
      <c r="Q325" s="10">
        <f ca="1" t="shared" si="134"/>
        <v>0.112</v>
      </c>
      <c r="R325" t="s">
        <v>525</v>
      </c>
      <c r="S325">
        <v>2097</v>
      </c>
      <c r="T325" s="8">
        <v>0.053</v>
      </c>
      <c r="U325" s="8">
        <v>0.068</v>
      </c>
      <c r="V325" s="8">
        <v>0.112</v>
      </c>
    </row>
    <row r="326" spans="1:22">
      <c r="A326" t="str">
        <f t="shared" ref="A326:B326" si="207">A158</f>
        <v>TUR</v>
      </c>
      <c r="B326" t="str">
        <f t="shared" si="207"/>
        <v>Turkey</v>
      </c>
      <c r="C326" s="7">
        <f t="shared" si="180"/>
        <v>2</v>
      </c>
      <c r="E326" t="str">
        <f t="shared" si="206"/>
        <v>NatGrdExt_TUR_2</v>
      </c>
      <c r="F326" s="8">
        <f ca="1" t="shared" si="147"/>
        <v>7.82771689497717</v>
      </c>
      <c r="G326" s="8">
        <f ca="1" t="shared" si="201"/>
        <v>9.0101598173516</v>
      </c>
      <c r="H326" s="8">
        <f ca="1" t="shared" si="201"/>
        <v>11.1029452054795</v>
      </c>
      <c r="I326" s="8">
        <f ca="1" t="shared" si="201"/>
        <v>12.5822146118721</v>
      </c>
      <c r="J326" s="8">
        <f ca="1" t="shared" si="201"/>
        <v>13.5632648401827</v>
      </c>
      <c r="K326" s="8">
        <f ca="1" t="shared" si="201"/>
        <v>14.2147945205479</v>
      </c>
      <c r="L326" s="8">
        <f ca="1" t="shared" si="201"/>
        <v>14.6953196347032</v>
      </c>
      <c r="M326" s="8">
        <f ca="1" t="shared" si="201"/>
        <v>15.1266210045662</v>
      </c>
      <c r="N326" s="8">
        <f ca="1" t="shared" si="201"/>
        <v>15.3463470319635</v>
      </c>
      <c r="O326" s="9">
        <v>3</v>
      </c>
      <c r="Q326" s="10">
        <f ca="1" t="shared" ref="Q326:Q389" si="208">OFFSET(S326,0,MATCH($Q$3,$T$4:$V$4,0))</f>
        <v>0.112</v>
      </c>
      <c r="R326" t="s">
        <v>525</v>
      </c>
      <c r="S326">
        <v>2098</v>
      </c>
      <c r="T326" s="8">
        <v>0.052</v>
      </c>
      <c r="U326" s="8">
        <v>0.067</v>
      </c>
      <c r="V326" s="8">
        <v>0.112</v>
      </c>
    </row>
    <row r="327" spans="1:22">
      <c r="A327" t="str">
        <f t="shared" ref="A327:B327" si="209">A159</f>
        <v>TWN</v>
      </c>
      <c r="B327" t="str">
        <f t="shared" si="209"/>
        <v>Taiwan</v>
      </c>
      <c r="C327" s="7">
        <f t="shared" si="180"/>
        <v>2</v>
      </c>
      <c r="E327" t="str">
        <f t="shared" si="206"/>
        <v>NatGrdExt_TWN_2</v>
      </c>
      <c r="F327" s="8">
        <f ca="1" t="shared" si="147"/>
        <v>5.89118721461187</v>
      </c>
      <c r="G327" s="8">
        <f ca="1" t="shared" si="201"/>
        <v>5.89118721461187</v>
      </c>
      <c r="H327" s="8">
        <f ca="1" t="shared" si="201"/>
        <v>5.89118721461187</v>
      </c>
      <c r="I327" s="8">
        <f ca="1" t="shared" si="201"/>
        <v>5.89118721461187</v>
      </c>
      <c r="J327" s="8">
        <f ca="1" t="shared" si="201"/>
        <v>5.89118721461187</v>
      </c>
      <c r="K327" s="8">
        <f ca="1" t="shared" si="201"/>
        <v>5.89118721461187</v>
      </c>
      <c r="L327" s="8">
        <f ca="1" t="shared" si="201"/>
        <v>5.89118721461187</v>
      </c>
      <c r="M327" s="8">
        <f ca="1" t="shared" si="201"/>
        <v>5.89118721461187</v>
      </c>
      <c r="N327" s="8">
        <f ca="1" t="shared" si="201"/>
        <v>5.89118721461187</v>
      </c>
      <c r="O327" s="9">
        <v>3</v>
      </c>
      <c r="Q327" s="10">
        <f ca="1" t="shared" si="208"/>
        <v>0.113</v>
      </c>
      <c r="R327" t="s">
        <v>525</v>
      </c>
      <c r="S327">
        <v>2099</v>
      </c>
      <c r="T327" s="8">
        <v>0.051</v>
      </c>
      <c r="U327" s="8">
        <v>0.067</v>
      </c>
      <c r="V327" s="8">
        <v>0.113</v>
      </c>
    </row>
    <row r="328" spans="1:22">
      <c r="A328" t="str">
        <f t="shared" ref="A328:B328" si="210">A160</f>
        <v>TZA</v>
      </c>
      <c r="B328" t="str">
        <f t="shared" si="210"/>
        <v>Tanzania</v>
      </c>
      <c r="C328" s="7">
        <f t="shared" si="180"/>
        <v>2</v>
      </c>
      <c r="E328" t="str">
        <f t="shared" si="206"/>
        <v>NatGrdExt_TZA_2</v>
      </c>
      <c r="F328" s="8">
        <f ca="1" t="shared" si="147"/>
        <v>0.261324200913242</v>
      </c>
      <c r="G328" s="8">
        <f ca="1" t="shared" si="201"/>
        <v>0.372648401826484</v>
      </c>
      <c r="H328" s="8">
        <f ca="1" t="shared" si="201"/>
        <v>0.734086757990868</v>
      </c>
      <c r="I328" s="8">
        <f ca="1" t="shared" si="201"/>
        <v>1.36958904109589</v>
      </c>
      <c r="J328" s="8">
        <f ca="1" t="shared" si="201"/>
        <v>2.41463470319635</v>
      </c>
      <c r="K328" s="8">
        <f ca="1" t="shared" si="201"/>
        <v>4.00826484018265</v>
      </c>
      <c r="L328" s="8">
        <f ca="1" t="shared" si="201"/>
        <v>6.25102739726028</v>
      </c>
      <c r="M328" s="8">
        <f ca="1" t="shared" si="201"/>
        <v>9.13027397260274</v>
      </c>
      <c r="N328" s="8">
        <f ca="1" t="shared" si="201"/>
        <v>10.7583789954338</v>
      </c>
      <c r="O328" s="9">
        <v>3</v>
      </c>
      <c r="Q328" s="10">
        <f ca="1" t="shared" si="208"/>
        <v>0.113</v>
      </c>
      <c r="R328" t="s">
        <v>525</v>
      </c>
      <c r="S328">
        <v>2100</v>
      </c>
      <c r="T328" s="8">
        <v>0.051</v>
      </c>
      <c r="U328" s="8">
        <v>0.067</v>
      </c>
      <c r="V328" s="8">
        <v>0.113</v>
      </c>
    </row>
    <row r="329" spans="1:22">
      <c r="A329" t="str">
        <f t="shared" ref="A329:B329" si="211">A161</f>
        <v>UGA</v>
      </c>
      <c r="B329" t="str">
        <f t="shared" si="211"/>
        <v>Uganda</v>
      </c>
      <c r="C329" s="7">
        <f t="shared" si="180"/>
        <v>2</v>
      </c>
      <c r="E329" t="str">
        <f t="shared" si="206"/>
        <v>NatGrdExt_UGA_2</v>
      </c>
      <c r="F329" s="8">
        <f ca="1" t="shared" si="147"/>
        <v>0.188561643835616</v>
      </c>
      <c r="G329" s="8">
        <f ca="1" t="shared" si="201"/>
        <v>0.275730593607306</v>
      </c>
      <c r="H329" s="8">
        <f ca="1" t="shared" si="201"/>
        <v>0.582283105022831</v>
      </c>
      <c r="I329" s="8">
        <f ca="1" t="shared" si="201"/>
        <v>1.16977168949772</v>
      </c>
      <c r="J329" s="8">
        <f ca="1" t="shared" si="201"/>
        <v>2.21522831050228</v>
      </c>
      <c r="K329" s="8">
        <f ca="1" t="shared" si="201"/>
        <v>3.91477168949772</v>
      </c>
      <c r="L329" s="8">
        <f ca="1" t="shared" si="201"/>
        <v>6.44698630136986</v>
      </c>
      <c r="M329" s="8">
        <f ca="1" t="shared" si="201"/>
        <v>9.86452054794521</v>
      </c>
      <c r="N329" s="8">
        <f ca="1" t="shared" si="201"/>
        <v>11.8566438356164</v>
      </c>
      <c r="O329" s="9">
        <v>3</v>
      </c>
      <c r="Q329" s="10">
        <f ca="1" t="shared" si="208"/>
        <v>8.749</v>
      </c>
      <c r="R329" t="s">
        <v>39</v>
      </c>
      <c r="S329">
        <v>2020</v>
      </c>
      <c r="T329" s="8">
        <v>8.749</v>
      </c>
      <c r="U329" s="8">
        <v>8.749</v>
      </c>
      <c r="V329" s="8">
        <v>8.749</v>
      </c>
    </row>
    <row r="330" spans="1:22">
      <c r="A330" t="str">
        <f t="shared" ref="A330:B330" si="212">A162</f>
        <v>UKR</v>
      </c>
      <c r="B330" t="str">
        <f t="shared" si="212"/>
        <v>Ukraine</v>
      </c>
      <c r="C330" s="7">
        <f t="shared" si="180"/>
        <v>2</v>
      </c>
      <c r="E330" t="str">
        <f t="shared" si="206"/>
        <v>NatGrdExt_UKR_2</v>
      </c>
      <c r="F330" s="8">
        <f ca="1" t="shared" si="147"/>
        <v>3.55052511415525</v>
      </c>
      <c r="G330" s="8">
        <f ca="1" t="shared" si="201"/>
        <v>3.55052511415525</v>
      </c>
      <c r="H330" s="8">
        <f ca="1" t="shared" si="201"/>
        <v>3.55052511415525</v>
      </c>
      <c r="I330" s="8">
        <f ca="1" t="shared" si="201"/>
        <v>3.55052511415525</v>
      </c>
      <c r="J330" s="8">
        <f ca="1" t="shared" si="201"/>
        <v>3.55052511415525</v>
      </c>
      <c r="K330" s="8">
        <f ca="1" t="shared" si="201"/>
        <v>3.55052511415525</v>
      </c>
      <c r="L330" s="8">
        <f ca="1" t="shared" si="201"/>
        <v>3.55052511415525</v>
      </c>
      <c r="M330" s="8">
        <f ca="1" t="shared" si="201"/>
        <v>3.55052511415525</v>
      </c>
      <c r="N330" s="8">
        <f ca="1" t="shared" si="201"/>
        <v>3.55052511415525</v>
      </c>
      <c r="O330" s="9">
        <v>3</v>
      </c>
      <c r="Q330" s="10">
        <f ca="1" t="shared" si="208"/>
        <v>9.082</v>
      </c>
      <c r="R330" t="s">
        <v>39</v>
      </c>
      <c r="S330">
        <v>2021</v>
      </c>
      <c r="T330" s="8">
        <v>9.082</v>
      </c>
      <c r="U330" s="8">
        <v>9.082</v>
      </c>
      <c r="V330" s="8">
        <v>9.082</v>
      </c>
    </row>
    <row r="331" spans="1:22">
      <c r="A331" t="str">
        <f t="shared" ref="A331:B331" si="213">A163</f>
        <v>URY</v>
      </c>
      <c r="B331" t="str">
        <f t="shared" si="213"/>
        <v>Uruguay</v>
      </c>
      <c r="C331" s="7">
        <f t="shared" si="180"/>
        <v>2</v>
      </c>
      <c r="E331" t="str">
        <f t="shared" si="206"/>
        <v>NatGrdExt_URY_2</v>
      </c>
      <c r="F331" s="8">
        <f ca="1" t="shared" si="147"/>
        <v>0.360639269406393</v>
      </c>
      <c r="G331" s="8">
        <f ca="1" t="shared" ref="G331:N340" si="214">MAX(F331,SUMIFS($Q$5:$Q$19999,$R$5:$R$19999,RIGHT($A331,3),$S$5:$S$19999,G$4)*VLOOKUP($C331,$Y$5:$Z$15,2,FALSE)/8.76)+SUMIF($Y$5:$Y$15,$C331,$AA$5:$AA$15)</f>
        <v>0.428127853881279</v>
      </c>
      <c r="H331" s="8">
        <f ca="1" t="shared" si="214"/>
        <v>0.582260273972603</v>
      </c>
      <c r="I331" s="8">
        <f ca="1" t="shared" si="214"/>
        <v>0.75013698630137</v>
      </c>
      <c r="J331" s="8">
        <f ca="1" t="shared" si="214"/>
        <v>0.920342465753425</v>
      </c>
      <c r="K331" s="8">
        <f ca="1" t="shared" si="214"/>
        <v>1.08009132420091</v>
      </c>
      <c r="L331" s="8">
        <f ca="1" t="shared" si="214"/>
        <v>1.22301369863014</v>
      </c>
      <c r="M331" s="8">
        <f ca="1" t="shared" si="214"/>
        <v>1.34945205479452</v>
      </c>
      <c r="N331" s="8">
        <f ca="1" t="shared" si="214"/>
        <v>1.40803652968037</v>
      </c>
      <c r="O331" s="9">
        <v>3</v>
      </c>
      <c r="Q331" s="10">
        <f ca="1" t="shared" si="208"/>
        <v>9.417</v>
      </c>
      <c r="R331" t="s">
        <v>39</v>
      </c>
      <c r="S331">
        <v>2022</v>
      </c>
      <c r="T331" s="8">
        <v>9.417</v>
      </c>
      <c r="U331" s="8">
        <v>9.417</v>
      </c>
      <c r="V331" s="8">
        <v>9.417</v>
      </c>
    </row>
    <row r="332" spans="1:22">
      <c r="A332" t="str">
        <f t="shared" ref="A332:B332" si="215">A164</f>
        <v>USA</v>
      </c>
      <c r="B332" t="str">
        <f t="shared" si="215"/>
        <v>United States</v>
      </c>
      <c r="C332" s="7">
        <f t="shared" si="180"/>
        <v>2</v>
      </c>
      <c r="E332" t="str">
        <f t="shared" si="206"/>
        <v>NatGrdExt_USA_2</v>
      </c>
      <c r="F332" s="8">
        <f ca="1" t="shared" si="147"/>
        <v>104.201141552511</v>
      </c>
      <c r="G332" s="8">
        <f ca="1" t="shared" si="214"/>
        <v>107.440867579909</v>
      </c>
      <c r="H332" s="8">
        <f ca="1" t="shared" si="214"/>
        <v>112.683105022831</v>
      </c>
      <c r="I332" s="8">
        <f ca="1" t="shared" si="214"/>
        <v>117.048401826484</v>
      </c>
      <c r="J332" s="8">
        <f ca="1" t="shared" si="214"/>
        <v>122.44703196347</v>
      </c>
      <c r="K332" s="8">
        <f ca="1" t="shared" si="214"/>
        <v>128.968949771689</v>
      </c>
      <c r="L332" s="8">
        <f ca="1" t="shared" si="214"/>
        <v>136.086301369863</v>
      </c>
      <c r="M332" s="8">
        <f ca="1" t="shared" si="214"/>
        <v>144.291095890411</v>
      </c>
      <c r="N332" s="8">
        <f ca="1" t="shared" si="214"/>
        <v>148.948401826484</v>
      </c>
      <c r="O332" s="9">
        <v>3</v>
      </c>
      <c r="Q332" s="10">
        <f ca="1" t="shared" si="208"/>
        <v>9.759</v>
      </c>
      <c r="R332" t="s">
        <v>39</v>
      </c>
      <c r="S332">
        <v>2023</v>
      </c>
      <c r="T332" s="8">
        <v>9.759</v>
      </c>
      <c r="U332" s="8">
        <v>9.759</v>
      </c>
      <c r="V332" s="8">
        <v>9.759</v>
      </c>
    </row>
    <row r="333" spans="1:22">
      <c r="A333" t="str">
        <f t="shared" ref="A333:B333" si="216">A165</f>
        <v>UZB</v>
      </c>
      <c r="B333" t="str">
        <f t="shared" si="216"/>
        <v>Uzbekistan</v>
      </c>
      <c r="C333" s="7">
        <f t="shared" si="180"/>
        <v>2</v>
      </c>
      <c r="E333" t="str">
        <f t="shared" si="206"/>
        <v>NatGrdExt_UZB_2</v>
      </c>
      <c r="F333" s="8">
        <f ca="1" t="shared" si="147"/>
        <v>1.51301369863014</v>
      </c>
      <c r="G333" s="8">
        <f ca="1" t="shared" si="214"/>
        <v>1.70561643835616</v>
      </c>
      <c r="H333" s="8">
        <f ca="1" t="shared" si="214"/>
        <v>2.10164383561644</v>
      </c>
      <c r="I333" s="8">
        <f ca="1" t="shared" si="214"/>
        <v>2.50052511415525</v>
      </c>
      <c r="J333" s="8">
        <f ca="1" t="shared" si="214"/>
        <v>2.85673515981735</v>
      </c>
      <c r="K333" s="8">
        <f ca="1" t="shared" si="214"/>
        <v>3.15778538812785</v>
      </c>
      <c r="L333" s="8">
        <f ca="1" t="shared" si="214"/>
        <v>3.41700913242009</v>
      </c>
      <c r="M333" s="8">
        <f ca="1" t="shared" si="214"/>
        <v>3.63511415525114</v>
      </c>
      <c r="N333" s="8">
        <f ca="1" t="shared" si="214"/>
        <v>3.72643835616438</v>
      </c>
      <c r="O333" s="9">
        <v>3</v>
      </c>
      <c r="Q333" s="10">
        <f ca="1" t="shared" si="208"/>
        <v>10.109</v>
      </c>
      <c r="R333" t="s">
        <v>39</v>
      </c>
      <c r="S333">
        <v>2024</v>
      </c>
      <c r="T333" s="8">
        <v>10.109</v>
      </c>
      <c r="U333" s="8">
        <v>10.109</v>
      </c>
      <c r="V333" s="8">
        <v>10.109</v>
      </c>
    </row>
    <row r="334" spans="1:22">
      <c r="A334" t="str">
        <f t="shared" ref="A334:B334" si="217">A166</f>
        <v>VEN</v>
      </c>
      <c r="B334" t="str">
        <f t="shared" si="217"/>
        <v>Venezuela</v>
      </c>
      <c r="C334" s="7">
        <f t="shared" si="180"/>
        <v>2</v>
      </c>
      <c r="E334" t="str">
        <f t="shared" si="206"/>
        <v>NatGrdExt_VEN_2</v>
      </c>
      <c r="F334" s="8">
        <f ca="1" t="shared" si="147"/>
        <v>2.56141552511416</v>
      </c>
      <c r="G334" s="8">
        <f ca="1" t="shared" si="214"/>
        <v>2.79454337899543</v>
      </c>
      <c r="H334" s="8">
        <f ca="1" t="shared" si="214"/>
        <v>3.18148401826484</v>
      </c>
      <c r="I334" s="8">
        <f ca="1" t="shared" si="214"/>
        <v>3.4962100456621</v>
      </c>
      <c r="J334" s="8">
        <f ca="1" t="shared" si="214"/>
        <v>3.74986301369863</v>
      </c>
      <c r="K334" s="8">
        <f ca="1" t="shared" si="214"/>
        <v>3.94598173515982</v>
      </c>
      <c r="L334" s="8">
        <f ca="1" t="shared" si="214"/>
        <v>4.09769406392694</v>
      </c>
      <c r="M334" s="8">
        <f ca="1" t="shared" si="214"/>
        <v>4.22746575342466</v>
      </c>
      <c r="N334" s="8">
        <f ca="1" t="shared" si="214"/>
        <v>4.2896803652968</v>
      </c>
      <c r="O334" s="9">
        <v>3</v>
      </c>
      <c r="Q334" s="10">
        <f ca="1" t="shared" si="208"/>
        <v>10.46</v>
      </c>
      <c r="R334" t="s">
        <v>39</v>
      </c>
      <c r="S334">
        <v>2025</v>
      </c>
      <c r="T334" s="8">
        <v>10.46</v>
      </c>
      <c r="U334" s="8">
        <v>10.46</v>
      </c>
      <c r="V334" s="8">
        <v>10.46</v>
      </c>
    </row>
    <row r="335" spans="1:22">
      <c r="A335" t="str">
        <f t="shared" ref="A335:B335" si="218">A167</f>
        <v>VNM</v>
      </c>
      <c r="B335" t="str">
        <f t="shared" si="218"/>
        <v>Vietnam</v>
      </c>
      <c r="C335" s="7">
        <f t="shared" si="180"/>
        <v>2</v>
      </c>
      <c r="E335" t="str">
        <f t="shared" si="206"/>
        <v>NatGrdExt_VNM_2</v>
      </c>
      <c r="F335" s="8">
        <f ca="1" t="shared" si="147"/>
        <v>6.59212328767123</v>
      </c>
      <c r="G335" s="8">
        <f ca="1" t="shared" si="214"/>
        <v>7.90216894977169</v>
      </c>
      <c r="H335" s="8">
        <f ca="1" t="shared" si="214"/>
        <v>9.41463470319635</v>
      </c>
      <c r="I335" s="8">
        <f ca="1" t="shared" si="214"/>
        <v>10.0599543378995</v>
      </c>
      <c r="J335" s="8">
        <f ca="1" t="shared" si="214"/>
        <v>10.3120776255708</v>
      </c>
      <c r="K335" s="8">
        <f ca="1" t="shared" si="214"/>
        <v>10.3656849315069</v>
      </c>
      <c r="L335" s="8">
        <f ca="1" t="shared" si="214"/>
        <v>10.3855479452055</v>
      </c>
      <c r="M335" s="8">
        <f ca="1" t="shared" si="214"/>
        <v>10.4447945205479</v>
      </c>
      <c r="N335" s="8">
        <f ca="1" t="shared" si="214"/>
        <v>10.4950684931507</v>
      </c>
      <c r="O335" s="9">
        <v>3</v>
      </c>
      <c r="Q335" s="10">
        <f ca="1" t="shared" si="208"/>
        <v>10.822</v>
      </c>
      <c r="R335" t="s">
        <v>39</v>
      </c>
      <c r="S335">
        <v>2026</v>
      </c>
      <c r="T335" s="8">
        <v>10.822</v>
      </c>
      <c r="U335" s="8">
        <v>10.822</v>
      </c>
      <c r="V335" s="8">
        <v>10.822</v>
      </c>
    </row>
    <row r="336" spans="1:22">
      <c r="A336" t="str">
        <f t="shared" ref="A336:B336" si="219">A168</f>
        <v>VUT</v>
      </c>
      <c r="B336" t="str">
        <f t="shared" si="219"/>
        <v>Vanuatu</v>
      </c>
      <c r="C336" s="7">
        <f t="shared" si="180"/>
        <v>2</v>
      </c>
      <c r="E336" t="str">
        <f t="shared" si="206"/>
        <v>NatGrdExt_VUT_2</v>
      </c>
      <c r="F336" s="8">
        <f ca="1" t="shared" si="147"/>
        <v>0.00463470319634703</v>
      </c>
      <c r="G336" s="8">
        <f ca="1" t="shared" si="214"/>
        <v>0.00593607305936073</v>
      </c>
      <c r="H336" s="8">
        <f ca="1" t="shared" si="214"/>
        <v>0.00931506849315069</v>
      </c>
      <c r="I336" s="8">
        <f ca="1" t="shared" si="214"/>
        <v>0.0138356164383562</v>
      </c>
      <c r="J336" s="8">
        <f ca="1" t="shared" si="214"/>
        <v>0.0195205479452055</v>
      </c>
      <c r="K336" s="8">
        <f ca="1" t="shared" si="214"/>
        <v>0.0261643835616438</v>
      </c>
      <c r="L336" s="8">
        <f ca="1" t="shared" si="214"/>
        <v>0.033310502283105</v>
      </c>
      <c r="M336" s="8">
        <f ca="1" t="shared" si="214"/>
        <v>0.0405022831050228</v>
      </c>
      <c r="N336" s="8">
        <f ca="1" t="shared" si="214"/>
        <v>0.0440182648401826</v>
      </c>
      <c r="O336" s="9">
        <v>3</v>
      </c>
      <c r="Q336" s="10">
        <f ca="1" t="shared" si="208"/>
        <v>11.266</v>
      </c>
      <c r="R336" t="s">
        <v>39</v>
      </c>
      <c r="S336">
        <v>2027</v>
      </c>
      <c r="T336" s="8">
        <v>11.153</v>
      </c>
      <c r="U336" s="8">
        <v>11.162</v>
      </c>
      <c r="V336" s="8">
        <v>11.266</v>
      </c>
    </row>
    <row r="337" spans="1:22">
      <c r="A337" t="str">
        <f t="shared" ref="A337:B337" si="220">A169</f>
        <v>YEM</v>
      </c>
      <c r="B337" t="str">
        <f t="shared" si="220"/>
        <v>Yemen</v>
      </c>
      <c r="C337" s="7">
        <f t="shared" si="180"/>
        <v>2</v>
      </c>
      <c r="E337" t="str">
        <f t="shared" si="206"/>
        <v>NatGrdExt_YEM_2</v>
      </c>
      <c r="F337" s="8">
        <f ca="1" t="shared" ref="F337:F400" si="221">SUMIFS($Q$5:$Q$19999,$R$5:$R$19999,RIGHT($A337,3),$S$5:$S$19999,F$4)*VLOOKUP($C337,$Y$5:$Z$15,2,FALSE)/8.76+SUMIF($Y$5:$Y$15,$C337,$AA$5:$AA$15)</f>
        <v>0.279543378995434</v>
      </c>
      <c r="G337" s="8">
        <f ca="1" t="shared" si="214"/>
        <v>0.373150684931507</v>
      </c>
      <c r="H337" s="8">
        <f ca="1" t="shared" si="214"/>
        <v>0.64634703196347</v>
      </c>
      <c r="I337" s="8">
        <f ca="1" t="shared" si="214"/>
        <v>1.06643835616438</v>
      </c>
      <c r="J337" s="8">
        <f ca="1" t="shared" si="214"/>
        <v>1.66262557077626</v>
      </c>
      <c r="K337" s="8">
        <f ca="1" t="shared" si="214"/>
        <v>2.43630136986301</v>
      </c>
      <c r="L337" s="8">
        <f ca="1" t="shared" si="214"/>
        <v>3.36415525114155</v>
      </c>
      <c r="M337" s="8">
        <f ca="1" t="shared" si="214"/>
        <v>4.3898401826484</v>
      </c>
      <c r="N337" s="8">
        <f ca="1" t="shared" si="214"/>
        <v>4.91440639269406</v>
      </c>
      <c r="O337" s="9">
        <v>3</v>
      </c>
      <c r="Q337" s="10">
        <f ca="1" t="shared" si="208"/>
        <v>11.727</v>
      </c>
      <c r="R337" t="s">
        <v>39</v>
      </c>
      <c r="S337">
        <v>2028</v>
      </c>
      <c r="T337" s="8">
        <v>11.487</v>
      </c>
      <c r="U337" s="8">
        <v>11.505</v>
      </c>
      <c r="V337" s="8">
        <v>11.727</v>
      </c>
    </row>
    <row r="338" spans="1:22">
      <c r="A338" t="str">
        <f t="shared" ref="A338:B338" si="222">A170</f>
        <v>ZAF</v>
      </c>
      <c r="B338" t="str">
        <f t="shared" si="222"/>
        <v>South Africa</v>
      </c>
      <c r="C338" s="7">
        <f t="shared" si="180"/>
        <v>2</v>
      </c>
      <c r="E338" t="str">
        <f t="shared" si="206"/>
        <v>NatGrdExt_ZAF_2</v>
      </c>
      <c r="F338" s="8">
        <f ca="1" t="shared" si="221"/>
        <v>6.60207762557078</v>
      </c>
      <c r="G338" s="8">
        <f ca="1" t="shared" si="214"/>
        <v>7.00027397260274</v>
      </c>
      <c r="H338" s="8">
        <f ca="1" t="shared" si="214"/>
        <v>7.68634703196347</v>
      </c>
      <c r="I338" s="8">
        <f ca="1" t="shared" si="214"/>
        <v>8.25474885844749</v>
      </c>
      <c r="J338" s="8">
        <f ca="1" t="shared" si="214"/>
        <v>8.70933789954338</v>
      </c>
      <c r="K338" s="8">
        <f ca="1" t="shared" si="214"/>
        <v>9.03888127853882</v>
      </c>
      <c r="L338" s="8">
        <f ca="1" t="shared" si="214"/>
        <v>9.29780821917808</v>
      </c>
      <c r="M338" s="8">
        <f ca="1" t="shared" si="214"/>
        <v>9.51648401826484</v>
      </c>
      <c r="N338" s="8">
        <f ca="1" t="shared" si="214"/>
        <v>9.60993150684932</v>
      </c>
      <c r="O338" s="9">
        <v>3</v>
      </c>
      <c r="Q338" s="10">
        <f ca="1" t="shared" si="208"/>
        <v>12.201</v>
      </c>
      <c r="R338" t="s">
        <v>39</v>
      </c>
      <c r="S338">
        <v>2029</v>
      </c>
      <c r="T338" s="8">
        <v>11.823</v>
      </c>
      <c r="U338" s="8">
        <v>11.851</v>
      </c>
      <c r="V338" s="8">
        <v>12.201</v>
      </c>
    </row>
    <row r="339" spans="1:22">
      <c r="A339" t="str">
        <f t="shared" ref="A339:B339" si="223">A171</f>
        <v>ZMB</v>
      </c>
      <c r="B339" t="str">
        <f t="shared" si="223"/>
        <v>Zambia</v>
      </c>
      <c r="C339" s="7">
        <f t="shared" si="180"/>
        <v>2</v>
      </c>
      <c r="E339" t="str">
        <f t="shared" si="206"/>
        <v>NatGrdExt_ZMB_2</v>
      </c>
      <c r="F339" s="8">
        <f ca="1" t="shared" si="221"/>
        <v>0.455228310502283</v>
      </c>
      <c r="G339" s="8">
        <f ca="1" t="shared" si="214"/>
        <v>0.602077625570776</v>
      </c>
      <c r="H339" s="8">
        <f ca="1" t="shared" si="214"/>
        <v>1.01938356164384</v>
      </c>
      <c r="I339" s="8">
        <f ca="1" t="shared" si="214"/>
        <v>1.61869863013699</v>
      </c>
      <c r="J339" s="8">
        <f ca="1" t="shared" si="214"/>
        <v>2.39833333333333</v>
      </c>
      <c r="K339" s="8">
        <f ca="1" t="shared" si="214"/>
        <v>3.32068493150685</v>
      </c>
      <c r="L339" s="8">
        <f ca="1" t="shared" si="214"/>
        <v>4.33344748858448</v>
      </c>
      <c r="M339" s="8">
        <f ca="1" t="shared" si="214"/>
        <v>5.36602739726028</v>
      </c>
      <c r="N339" s="8">
        <f ca="1" t="shared" si="214"/>
        <v>5.8622602739726</v>
      </c>
      <c r="O339" s="9">
        <v>3</v>
      </c>
      <c r="Q339" s="10">
        <f ca="1" t="shared" si="208"/>
        <v>12.683</v>
      </c>
      <c r="R339" t="s">
        <v>39</v>
      </c>
      <c r="S339">
        <v>2030</v>
      </c>
      <c r="T339" s="8">
        <v>12.159</v>
      </c>
      <c r="U339" s="8">
        <v>12.196</v>
      </c>
      <c r="V339" s="8">
        <v>12.683</v>
      </c>
    </row>
    <row r="340" spans="1:22">
      <c r="A340" t="str">
        <f t="shared" ref="A340:B340" si="224">A172</f>
        <v>ZWE</v>
      </c>
      <c r="B340" t="str">
        <f t="shared" si="224"/>
        <v>Zimbabwe</v>
      </c>
      <c r="C340" s="7">
        <f t="shared" si="180"/>
        <v>2</v>
      </c>
      <c r="E340" t="str">
        <f t="shared" si="206"/>
        <v>NatGrdExt_ZWE_2</v>
      </c>
      <c r="F340" s="8">
        <f ca="1" t="shared" si="221"/>
        <v>0.331415525114155</v>
      </c>
      <c r="G340" s="8">
        <f ca="1" t="shared" si="214"/>
        <v>0.417922374429224</v>
      </c>
      <c r="H340" s="8">
        <f ca="1" t="shared" si="214"/>
        <v>0.63716894977169</v>
      </c>
      <c r="I340" s="8">
        <f ca="1" t="shared" si="214"/>
        <v>0.909634703196347</v>
      </c>
      <c r="J340" s="8">
        <f ca="1" t="shared" si="214"/>
        <v>1.22748858447489</v>
      </c>
      <c r="K340" s="8">
        <f ca="1" t="shared" si="214"/>
        <v>1.57408675799087</v>
      </c>
      <c r="L340" s="8">
        <f ca="1" t="shared" si="214"/>
        <v>1.92401826484018</v>
      </c>
      <c r="M340" s="8">
        <f ca="1" t="shared" si="214"/>
        <v>2.24792237442922</v>
      </c>
      <c r="N340" s="8">
        <f ca="1" t="shared" si="214"/>
        <v>2.39262557077626</v>
      </c>
      <c r="O340" s="9">
        <v>3</v>
      </c>
      <c r="Q340" s="10">
        <f ca="1" t="shared" si="208"/>
        <v>13.171</v>
      </c>
      <c r="R340" t="s">
        <v>39</v>
      </c>
      <c r="S340">
        <v>2031</v>
      </c>
      <c r="T340" s="8">
        <v>12.491</v>
      </c>
      <c r="U340" s="8">
        <v>12.539</v>
      </c>
      <c r="V340" s="8">
        <v>13.171</v>
      </c>
    </row>
    <row r="341" spans="1:22">
      <c r="A341" t="str">
        <f t="shared" ref="A341:B341" si="225">A173</f>
        <v>AFG</v>
      </c>
      <c r="B341" t="str">
        <f t="shared" si="225"/>
        <v>Afghanistan</v>
      </c>
      <c r="C341" s="7">
        <f t="shared" si="180"/>
        <v>3</v>
      </c>
      <c r="E341" t="str">
        <f t="shared" si="206"/>
        <v>NatGrdExt_AFG_3</v>
      </c>
      <c r="F341" s="8">
        <f ca="1" t="shared" si="221"/>
        <v>0.732077625570776</v>
      </c>
      <c r="G341" s="8">
        <f ca="1" t="shared" ref="G341:N350" si="226">MAX(F341,SUMIFS($Q$5:$Q$19999,$R$5:$R$19999,RIGHT($A341,3),$S$5:$S$19999,G$4)*VLOOKUP($C341,$Y$5:$Z$15,2,FALSE)/8.76)+SUMIF($Y$5:$Y$15,$C341,$AA$5:$AA$15)</f>
        <v>0.993065068493151</v>
      </c>
      <c r="H341" s="8">
        <f ca="1" t="shared" si="226"/>
        <v>1.79854452054795</v>
      </c>
      <c r="I341" s="8">
        <f ca="1" t="shared" si="226"/>
        <v>3.04977168949772</v>
      </c>
      <c r="J341" s="8">
        <f ca="1" t="shared" si="226"/>
        <v>4.85599315068493</v>
      </c>
      <c r="K341" s="8">
        <f ca="1" t="shared" si="226"/>
        <v>7.19106735159817</v>
      </c>
      <c r="L341" s="8">
        <f ca="1" t="shared" si="226"/>
        <v>9.9527397260274</v>
      </c>
      <c r="M341" s="8">
        <f ca="1" t="shared" si="226"/>
        <v>12.9731449771689</v>
      </c>
      <c r="N341" s="8">
        <f ca="1" t="shared" si="226"/>
        <v>14.4942351598174</v>
      </c>
      <c r="O341" s="9">
        <v>3</v>
      </c>
      <c r="Q341" s="10">
        <f ca="1" t="shared" si="208"/>
        <v>13.662</v>
      </c>
      <c r="R341" t="s">
        <v>39</v>
      </c>
      <c r="S341">
        <v>2032</v>
      </c>
      <c r="T341" s="8">
        <v>12.817</v>
      </c>
      <c r="U341" s="8">
        <v>12.876</v>
      </c>
      <c r="V341" s="8">
        <v>13.662</v>
      </c>
    </row>
    <row r="342" spans="1:22">
      <c r="A342" t="str">
        <f t="shared" ref="A342:B342" si="227">A174</f>
        <v>AGO</v>
      </c>
      <c r="B342" t="str">
        <f t="shared" si="227"/>
        <v>Angola</v>
      </c>
      <c r="C342" s="7">
        <f t="shared" si="180"/>
        <v>3</v>
      </c>
      <c r="E342" t="str">
        <f t="shared" si="206"/>
        <v>NatGrdExt_AGO_3</v>
      </c>
      <c r="F342" s="8">
        <f ca="1" t="shared" si="221"/>
        <v>0.750171232876712</v>
      </c>
      <c r="G342" s="8">
        <f ca="1" t="shared" si="226"/>
        <v>1.27791095890411</v>
      </c>
      <c r="H342" s="8">
        <f ca="1" t="shared" si="226"/>
        <v>3.43601598173516</v>
      </c>
      <c r="I342" s="8">
        <f ca="1" t="shared" si="226"/>
        <v>8.13164954337899</v>
      </c>
      <c r="J342" s="8">
        <f ca="1" t="shared" si="226"/>
        <v>16.2044805936073</v>
      </c>
      <c r="K342" s="8">
        <f ca="1" t="shared" si="226"/>
        <v>26.4756278538813</v>
      </c>
      <c r="L342" s="8">
        <f ca="1" t="shared" si="226"/>
        <v>36.1355593607306</v>
      </c>
      <c r="M342" s="8">
        <f ca="1" t="shared" si="226"/>
        <v>43.3975456621005</v>
      </c>
      <c r="N342" s="8">
        <f ca="1" t="shared" si="226"/>
        <v>46.0636415525114</v>
      </c>
      <c r="O342" s="9">
        <v>3</v>
      </c>
      <c r="Q342" s="10">
        <f ca="1" t="shared" si="208"/>
        <v>14.153</v>
      </c>
      <c r="R342" t="s">
        <v>39</v>
      </c>
      <c r="S342">
        <v>2033</v>
      </c>
      <c r="T342" s="8">
        <v>13.136</v>
      </c>
      <c r="U342" s="8">
        <v>13.205</v>
      </c>
      <c r="V342" s="8">
        <v>14.153</v>
      </c>
    </row>
    <row r="343" spans="1:22">
      <c r="A343" t="str">
        <f t="shared" ref="A343:B343" si="228">A175</f>
        <v>ALB</v>
      </c>
      <c r="B343" t="str">
        <f t="shared" si="228"/>
        <v>Albania</v>
      </c>
      <c r="C343" s="7">
        <f t="shared" si="180"/>
        <v>3</v>
      </c>
      <c r="E343" t="str">
        <f t="shared" si="206"/>
        <v>NatGrdExt_ALB_3</v>
      </c>
      <c r="F343" s="8">
        <f ca="1" t="shared" si="221"/>
        <v>0.29851598173516</v>
      </c>
      <c r="G343" s="8">
        <f ca="1" t="shared" si="226"/>
        <v>0.361957762557078</v>
      </c>
      <c r="H343" s="8">
        <f ca="1" t="shared" si="226"/>
        <v>0.499086757990868</v>
      </c>
      <c r="I343" s="8">
        <f ca="1" t="shared" si="226"/>
        <v>0.640953196347032</v>
      </c>
      <c r="J343" s="8">
        <f ca="1" t="shared" si="226"/>
        <v>0.777654109589041</v>
      </c>
      <c r="K343" s="8">
        <f ca="1" t="shared" si="226"/>
        <v>0.885302511415525</v>
      </c>
      <c r="L343" s="8">
        <f ca="1" t="shared" si="226"/>
        <v>0.965924657534246</v>
      </c>
      <c r="M343" s="8">
        <f ca="1" t="shared" si="226"/>
        <v>1.02228881278539</v>
      </c>
      <c r="N343" s="8">
        <f ca="1" t="shared" si="226"/>
        <v>1.04546232876712</v>
      </c>
      <c r="O343" s="9">
        <v>3</v>
      </c>
      <c r="Q343" s="10">
        <f ca="1" t="shared" si="208"/>
        <v>14.643</v>
      </c>
      <c r="R343" t="s">
        <v>39</v>
      </c>
      <c r="S343">
        <v>2034</v>
      </c>
      <c r="T343" s="8">
        <v>13.443</v>
      </c>
      <c r="U343" s="8">
        <v>13.523</v>
      </c>
      <c r="V343" s="8">
        <v>14.643</v>
      </c>
    </row>
    <row r="344" spans="1:22">
      <c r="A344" t="str">
        <f t="shared" ref="A344:B344" si="229">A176</f>
        <v>ARE</v>
      </c>
      <c r="B344" t="str">
        <f t="shared" si="229"/>
        <v>United Arab Emirates</v>
      </c>
      <c r="C344" s="7">
        <f t="shared" si="180"/>
        <v>3</v>
      </c>
      <c r="E344" t="str">
        <f t="shared" si="206"/>
        <v>NatGrdExt_ARE_3</v>
      </c>
      <c r="F344" s="8">
        <f ca="1" t="shared" si="221"/>
        <v>3.22728310502283</v>
      </c>
      <c r="G344" s="8">
        <f ca="1" t="shared" si="226"/>
        <v>3.22728310502283</v>
      </c>
      <c r="H344" s="8">
        <f ca="1" t="shared" si="226"/>
        <v>3.3962899543379</v>
      </c>
      <c r="I344" s="8">
        <f ca="1" t="shared" si="226"/>
        <v>3.3962899543379</v>
      </c>
      <c r="J344" s="8">
        <f ca="1" t="shared" si="226"/>
        <v>3.3962899543379</v>
      </c>
      <c r="K344" s="8">
        <f ca="1" t="shared" si="226"/>
        <v>3.3962899543379</v>
      </c>
      <c r="L344" s="8">
        <f ca="1" t="shared" si="226"/>
        <v>3.3962899543379</v>
      </c>
      <c r="M344" s="8">
        <f ca="1" t="shared" si="226"/>
        <v>3.3962899543379</v>
      </c>
      <c r="N344" s="8">
        <f ca="1" t="shared" si="226"/>
        <v>3.3962899543379</v>
      </c>
      <c r="O344" s="9">
        <v>3</v>
      </c>
      <c r="Q344" s="10">
        <f ca="1" t="shared" si="208"/>
        <v>15.129</v>
      </c>
      <c r="R344" t="s">
        <v>39</v>
      </c>
      <c r="S344">
        <v>2035</v>
      </c>
      <c r="T344" s="8">
        <v>13.736</v>
      </c>
      <c r="U344" s="8">
        <v>13.827</v>
      </c>
      <c r="V344" s="8">
        <v>15.129</v>
      </c>
    </row>
    <row r="345" spans="1:22">
      <c r="A345" t="str">
        <f t="shared" ref="A345:B345" si="230">A177</f>
        <v>ARG</v>
      </c>
      <c r="B345" t="str">
        <f t="shared" si="230"/>
        <v>Argentina</v>
      </c>
      <c r="C345" s="7">
        <f t="shared" si="180"/>
        <v>3</v>
      </c>
      <c r="E345" t="str">
        <f t="shared" si="206"/>
        <v>NatGrdExt_ARG_3</v>
      </c>
      <c r="F345" s="8">
        <f ca="1" t="shared" si="221"/>
        <v>5.73447488584475</v>
      </c>
      <c r="G345" s="8">
        <f ca="1" t="shared" si="226"/>
        <v>6.82925228310502</v>
      </c>
      <c r="H345" s="8">
        <f ca="1" t="shared" si="226"/>
        <v>9.43889840182648</v>
      </c>
      <c r="I345" s="8">
        <f ca="1" t="shared" si="226"/>
        <v>12.5095605022831</v>
      </c>
      <c r="J345" s="8">
        <f ca="1" t="shared" si="226"/>
        <v>15.898401826484</v>
      </c>
      <c r="K345" s="8">
        <f ca="1" t="shared" si="226"/>
        <v>19.3700342465753</v>
      </c>
      <c r="L345" s="8">
        <f ca="1" t="shared" si="226"/>
        <v>22.7430650684932</v>
      </c>
      <c r="M345" s="8">
        <f ca="1" t="shared" si="226"/>
        <v>25.9506278538813</v>
      </c>
      <c r="N345" s="8">
        <f ca="1" t="shared" si="226"/>
        <v>27.4799372146119</v>
      </c>
      <c r="O345" s="9">
        <v>3</v>
      </c>
      <c r="Q345" s="10">
        <f ca="1" t="shared" si="208"/>
        <v>15.608</v>
      </c>
      <c r="R345" t="s">
        <v>39</v>
      </c>
      <c r="S345">
        <v>2036</v>
      </c>
      <c r="T345" s="8">
        <v>14.013</v>
      </c>
      <c r="U345" s="8">
        <v>14.112</v>
      </c>
      <c r="V345" s="8">
        <v>15.608</v>
      </c>
    </row>
    <row r="346" spans="1:22">
      <c r="A346" t="str">
        <f t="shared" ref="A346:B346" si="231">A178</f>
        <v>ARM</v>
      </c>
      <c r="B346" t="str">
        <f t="shared" si="231"/>
        <v>Armenia</v>
      </c>
      <c r="C346" s="7">
        <f t="shared" si="180"/>
        <v>3</v>
      </c>
      <c r="E346" t="str">
        <f t="shared" si="206"/>
        <v>NatGrdExt_ARM_3</v>
      </c>
      <c r="F346" s="8">
        <f ca="1" t="shared" si="221"/>
        <v>0.181535388127854</v>
      </c>
      <c r="G346" s="8">
        <f ca="1" t="shared" si="226"/>
        <v>0.192722602739726</v>
      </c>
      <c r="H346" s="8">
        <f ca="1" t="shared" si="226"/>
        <v>0.213498858447489</v>
      </c>
      <c r="I346" s="8">
        <f ca="1" t="shared" si="226"/>
        <v>0.233304794520548</v>
      </c>
      <c r="J346" s="8">
        <f ca="1" t="shared" si="226"/>
        <v>0.249942922374429</v>
      </c>
      <c r="K346" s="8">
        <f ca="1" t="shared" si="226"/>
        <v>0.263070776255708</v>
      </c>
      <c r="L346" s="8">
        <f ca="1" t="shared" si="226"/>
        <v>0.276227168949772</v>
      </c>
      <c r="M346" s="8">
        <f ca="1" t="shared" si="226"/>
        <v>0.289269406392694</v>
      </c>
      <c r="N346" s="8">
        <f ca="1" t="shared" si="226"/>
        <v>0.295776255707763</v>
      </c>
      <c r="O346" s="9">
        <v>3</v>
      </c>
      <c r="Q346" s="10">
        <f ca="1" t="shared" si="208"/>
        <v>16.081</v>
      </c>
      <c r="R346" t="s">
        <v>39</v>
      </c>
      <c r="S346">
        <v>2037</v>
      </c>
      <c r="T346" s="8">
        <v>14.274</v>
      </c>
      <c r="U346" s="8">
        <v>14.382</v>
      </c>
      <c r="V346" s="8">
        <v>16.081</v>
      </c>
    </row>
    <row r="347" spans="1:22">
      <c r="A347" t="str">
        <f t="shared" ref="A347:B347" si="232">A179</f>
        <v>ATG</v>
      </c>
      <c r="B347" t="str">
        <f t="shared" si="232"/>
        <v>Antigua and Barbuda</v>
      </c>
      <c r="C347" s="7">
        <f t="shared" si="180"/>
        <v>3</v>
      </c>
      <c r="E347" t="str">
        <f t="shared" si="206"/>
        <v>NatGrdExt_ATG_3</v>
      </c>
      <c r="F347" s="8">
        <f ca="1" t="shared" si="221"/>
        <v>0.0162100456621005</v>
      </c>
      <c r="G347" s="8">
        <f ca="1" t="shared" si="226"/>
        <v>0.0172659817351598</v>
      </c>
      <c r="H347" s="8">
        <f ca="1" t="shared" si="226"/>
        <v>0.0189783105022831</v>
      </c>
      <c r="I347" s="8">
        <f ca="1" t="shared" si="226"/>
        <v>0.0201198630136986</v>
      </c>
      <c r="J347" s="8">
        <f ca="1" t="shared" si="226"/>
        <v>0.0210616438356164</v>
      </c>
      <c r="K347" s="8">
        <f ca="1" t="shared" si="226"/>
        <v>0.0222317351598174</v>
      </c>
      <c r="L347" s="8">
        <f ca="1" t="shared" si="226"/>
        <v>0.0233447488584475</v>
      </c>
      <c r="M347" s="8">
        <f ca="1" t="shared" si="226"/>
        <v>0.024486301369863</v>
      </c>
      <c r="N347" s="8">
        <f ca="1" t="shared" si="226"/>
        <v>0.0250285388127854</v>
      </c>
      <c r="O347" s="9">
        <v>3</v>
      </c>
      <c r="Q347" s="10">
        <f ca="1" t="shared" si="208"/>
        <v>16.551</v>
      </c>
      <c r="R347" t="s">
        <v>39</v>
      </c>
      <c r="S347">
        <v>2038</v>
      </c>
      <c r="T347" s="8">
        <v>14.522</v>
      </c>
      <c r="U347" s="8">
        <v>14.638</v>
      </c>
      <c r="V347" s="8">
        <v>16.551</v>
      </c>
    </row>
    <row r="348" spans="1:22">
      <c r="A348" t="str">
        <f t="shared" ref="A348:B348" si="233">A180</f>
        <v>AUS</v>
      </c>
      <c r="B348" t="str">
        <f t="shared" si="233"/>
        <v>Australia</v>
      </c>
      <c r="C348" s="7">
        <f t="shared" si="180"/>
        <v>3</v>
      </c>
      <c r="E348" t="str">
        <f t="shared" si="206"/>
        <v>NatGrdExt_AUS_3</v>
      </c>
      <c r="F348" s="8">
        <f ca="1" t="shared" si="221"/>
        <v>8.51395547945206</v>
      </c>
      <c r="G348" s="8">
        <f ca="1" t="shared" si="226"/>
        <v>8.830850456621</v>
      </c>
      <c r="H348" s="8">
        <f ca="1" t="shared" si="226"/>
        <v>9.24706050228311</v>
      </c>
      <c r="I348" s="8">
        <f ca="1" t="shared" si="226"/>
        <v>9.56073059360731</v>
      </c>
      <c r="J348" s="8">
        <f ca="1" t="shared" si="226"/>
        <v>9.87137557077626</v>
      </c>
      <c r="K348" s="8">
        <f ca="1" t="shared" si="226"/>
        <v>10.1599600456621</v>
      </c>
      <c r="L348" s="8">
        <f ca="1" t="shared" si="226"/>
        <v>10.4309931506849</v>
      </c>
      <c r="M348" s="8">
        <f ca="1" t="shared" si="226"/>
        <v>10.7854737442922</v>
      </c>
      <c r="N348" s="8">
        <f ca="1" t="shared" si="226"/>
        <v>11.0114440639269</v>
      </c>
      <c r="O348" s="9">
        <v>3</v>
      </c>
      <c r="Q348" s="10">
        <f ca="1" t="shared" si="208"/>
        <v>17.019</v>
      </c>
      <c r="R348" t="s">
        <v>39</v>
      </c>
      <c r="S348">
        <v>2039</v>
      </c>
      <c r="T348" s="8">
        <v>14.76</v>
      </c>
      <c r="U348" s="8">
        <v>14.883</v>
      </c>
      <c r="V348" s="8">
        <v>17.019</v>
      </c>
    </row>
    <row r="349" spans="1:22">
      <c r="A349" t="str">
        <f t="shared" ref="A349:B349" si="234">A181</f>
        <v>AUT</v>
      </c>
      <c r="B349" t="str">
        <f t="shared" si="234"/>
        <v>Austria</v>
      </c>
      <c r="C349" s="7">
        <f t="shared" si="180"/>
        <v>3</v>
      </c>
      <c r="E349" t="str">
        <f t="shared" si="206"/>
        <v>NatGrdExt_AUT_3</v>
      </c>
      <c r="F349" s="8">
        <f ca="1" t="shared" si="221"/>
        <v>2.39540525114155</v>
      </c>
      <c r="G349" s="8">
        <f ca="1" t="shared" si="226"/>
        <v>2.45014269406393</v>
      </c>
      <c r="H349" s="8">
        <f ca="1" t="shared" si="226"/>
        <v>2.48590182648402</v>
      </c>
      <c r="I349" s="8">
        <f ca="1" t="shared" si="226"/>
        <v>2.48590182648402</v>
      </c>
      <c r="J349" s="8">
        <f ca="1" t="shared" si="226"/>
        <v>2.48590182648402</v>
      </c>
      <c r="K349" s="8">
        <f ca="1" t="shared" si="226"/>
        <v>2.48590182648402</v>
      </c>
      <c r="L349" s="8">
        <f ca="1" t="shared" si="226"/>
        <v>2.48590182648402</v>
      </c>
      <c r="M349" s="8">
        <f ca="1" t="shared" si="226"/>
        <v>2.48590182648402</v>
      </c>
      <c r="N349" s="8">
        <f ca="1" t="shared" si="226"/>
        <v>2.48590182648402</v>
      </c>
      <c r="O349" s="9">
        <v>3</v>
      </c>
      <c r="Q349" s="10">
        <f ca="1" t="shared" si="208"/>
        <v>17.488</v>
      </c>
      <c r="R349" t="s">
        <v>39</v>
      </c>
      <c r="S349">
        <v>2040</v>
      </c>
      <c r="T349" s="8">
        <v>14.99</v>
      </c>
      <c r="U349" s="8">
        <v>15.121</v>
      </c>
      <c r="V349" s="8">
        <v>17.488</v>
      </c>
    </row>
    <row r="350" spans="1:22">
      <c r="A350" t="str">
        <f t="shared" ref="A350:B350" si="235">A182</f>
        <v>AZE</v>
      </c>
      <c r="B350" t="str">
        <f t="shared" si="235"/>
        <v>Azerbaijan</v>
      </c>
      <c r="C350" s="7">
        <f t="shared" si="180"/>
        <v>3</v>
      </c>
      <c r="E350" t="str">
        <f t="shared" si="206"/>
        <v>NatGrdExt_AZE_3</v>
      </c>
      <c r="F350" s="8">
        <f ca="1" t="shared" si="221"/>
        <v>0.638470319634703</v>
      </c>
      <c r="G350" s="8">
        <f ca="1" t="shared" si="226"/>
        <v>0.688527397260274</v>
      </c>
      <c r="H350" s="8">
        <f ca="1" t="shared" si="226"/>
        <v>0.781877853881279</v>
      </c>
      <c r="I350" s="8">
        <f ca="1" t="shared" si="226"/>
        <v>0.857676940639269</v>
      </c>
      <c r="J350" s="8">
        <f ca="1" t="shared" si="226"/>
        <v>0.914754566210046</v>
      </c>
      <c r="K350" s="8">
        <f ca="1" t="shared" si="226"/>
        <v>0.960245433789954</v>
      </c>
      <c r="L350" s="8">
        <f ca="1" t="shared" si="226"/>
        <v>0.999286529680365</v>
      </c>
      <c r="M350" s="8">
        <f ca="1" t="shared" si="226"/>
        <v>1.0402397260274</v>
      </c>
      <c r="N350" s="8">
        <f ca="1" t="shared" si="226"/>
        <v>1.0611301369863</v>
      </c>
      <c r="O350" s="9">
        <v>3</v>
      </c>
      <c r="Q350" s="10">
        <f ca="1" t="shared" si="208"/>
        <v>17.962</v>
      </c>
      <c r="R350" t="s">
        <v>39</v>
      </c>
      <c r="S350">
        <v>2041</v>
      </c>
      <c r="T350" s="8">
        <v>15.217</v>
      </c>
      <c r="U350" s="8">
        <v>15.356</v>
      </c>
      <c r="V350" s="8">
        <v>17.962</v>
      </c>
    </row>
    <row r="351" spans="1:22">
      <c r="A351" t="str">
        <f t="shared" ref="A351:B351" si="236">A183</f>
        <v>BDI</v>
      </c>
      <c r="B351" t="str">
        <f t="shared" si="236"/>
        <v>Burundi</v>
      </c>
      <c r="C351" s="7">
        <f t="shared" si="180"/>
        <v>3</v>
      </c>
      <c r="E351" t="str">
        <f t="shared" si="206"/>
        <v>NatGrdExt_BDI_3</v>
      </c>
      <c r="F351" s="8">
        <f ca="1" t="shared" si="221"/>
        <v>0.0616723744292237</v>
      </c>
      <c r="G351" s="8">
        <f ca="1" t="shared" ref="G351:N360" si="237">MAX(F351,SUMIFS($Q$5:$Q$19999,$R$5:$R$19999,RIGHT($A351,3),$S$5:$S$19999,G$4)*VLOOKUP($C351,$Y$5:$Z$15,2,FALSE)/8.76)+SUMIF($Y$5:$Y$15,$C351,$AA$5:$AA$15)</f>
        <v>0.0853595890410959</v>
      </c>
      <c r="H351" s="8">
        <f ca="1" t="shared" si="237"/>
        <v>0.155022831050228</v>
      </c>
      <c r="I351" s="8">
        <f ca="1" t="shared" si="237"/>
        <v>0.268179223744292</v>
      </c>
      <c r="J351" s="8">
        <f ca="1" t="shared" si="237"/>
        <v>0.438926940639269</v>
      </c>
      <c r="K351" s="8">
        <f ca="1" t="shared" si="237"/>
        <v>0.678595890410959</v>
      </c>
      <c r="L351" s="8">
        <f ca="1" t="shared" si="237"/>
        <v>0.990239726027397</v>
      </c>
      <c r="M351" s="8">
        <f ca="1" t="shared" si="237"/>
        <v>1.35627853881279</v>
      </c>
      <c r="N351" s="8">
        <f ca="1" t="shared" si="237"/>
        <v>1.54982876712329</v>
      </c>
      <c r="O351" s="9">
        <v>3</v>
      </c>
      <c r="Q351" s="10">
        <f ca="1" t="shared" si="208"/>
        <v>18.44</v>
      </c>
      <c r="R351" t="s">
        <v>39</v>
      </c>
      <c r="S351">
        <v>2042</v>
      </c>
      <c r="T351" s="8">
        <v>15.44</v>
      </c>
      <c r="U351" s="8">
        <v>15.588</v>
      </c>
      <c r="V351" s="8">
        <v>18.44</v>
      </c>
    </row>
    <row r="352" spans="1:22">
      <c r="A352" t="str">
        <f t="shared" ref="A352:B352" si="238">A184</f>
        <v>BEL</v>
      </c>
      <c r="B352" t="str">
        <f t="shared" si="238"/>
        <v>Belgium</v>
      </c>
      <c r="C352" s="7">
        <f t="shared" si="180"/>
        <v>3</v>
      </c>
      <c r="E352" t="str">
        <f t="shared" si="206"/>
        <v>NatGrdExt_BEL_3</v>
      </c>
      <c r="F352" s="8">
        <f ca="1" t="shared" si="221"/>
        <v>2.77468607305936</v>
      </c>
      <c r="G352" s="8">
        <f ca="1" t="shared" si="237"/>
        <v>2.81715182648402</v>
      </c>
      <c r="H352" s="8">
        <f ca="1" t="shared" si="237"/>
        <v>2.87913812785388</v>
      </c>
      <c r="I352" s="8">
        <f ca="1" t="shared" si="237"/>
        <v>2.92631278538813</v>
      </c>
      <c r="J352" s="8">
        <f ca="1" t="shared" si="237"/>
        <v>2.98518835616438</v>
      </c>
      <c r="K352" s="8">
        <f ca="1" t="shared" si="237"/>
        <v>3.06926369863014</v>
      </c>
      <c r="L352" s="8">
        <f ca="1" t="shared" si="237"/>
        <v>3.18381849315069</v>
      </c>
      <c r="M352" s="8">
        <f ca="1" t="shared" si="237"/>
        <v>3.33541666666667</v>
      </c>
      <c r="N352" s="8">
        <f ca="1" t="shared" si="237"/>
        <v>3.42442922374429</v>
      </c>
      <c r="O352" s="9">
        <v>3</v>
      </c>
      <c r="Q352" s="10">
        <f ca="1" t="shared" si="208"/>
        <v>18.923</v>
      </c>
      <c r="R352" t="s">
        <v>39</v>
      </c>
      <c r="S352">
        <v>2043</v>
      </c>
      <c r="T352" s="8">
        <v>15.66</v>
      </c>
      <c r="U352" s="8">
        <v>15.816</v>
      </c>
      <c r="V352" s="8">
        <v>18.923</v>
      </c>
    </row>
    <row r="353" spans="1:22">
      <c r="A353" t="str">
        <f t="shared" ref="A353:B353" si="239">A185</f>
        <v>BEN</v>
      </c>
      <c r="B353" t="str">
        <f t="shared" si="239"/>
        <v>Benin</v>
      </c>
      <c r="C353" s="7">
        <f t="shared" si="180"/>
        <v>3</v>
      </c>
      <c r="E353" t="str">
        <f t="shared" si="206"/>
        <v>NatGrdExt_BEN_3</v>
      </c>
      <c r="F353" s="8">
        <f ca="1" t="shared" si="221"/>
        <v>0.0659817351598174</v>
      </c>
      <c r="G353" s="8">
        <f ca="1" t="shared" si="237"/>
        <v>0.0917237442922374</v>
      </c>
      <c r="H353" s="8">
        <f ca="1" t="shared" si="237"/>
        <v>0.170148401826484</v>
      </c>
      <c r="I353" s="8">
        <f ca="1" t="shared" si="237"/>
        <v>0.299486301369863</v>
      </c>
      <c r="J353" s="8">
        <f ca="1" t="shared" si="237"/>
        <v>0.500684931506849</v>
      </c>
      <c r="K353" s="8">
        <f ca="1" t="shared" si="237"/>
        <v>0.791837899543379</v>
      </c>
      <c r="L353" s="8">
        <f ca="1" t="shared" si="237"/>
        <v>1.17833904109589</v>
      </c>
      <c r="M353" s="8">
        <f ca="1" t="shared" si="237"/>
        <v>1.64426369863014</v>
      </c>
      <c r="N353" s="8">
        <f ca="1" t="shared" si="237"/>
        <v>1.89571917808219</v>
      </c>
      <c r="O353" s="9">
        <v>3</v>
      </c>
      <c r="Q353" s="10">
        <f ca="1" t="shared" si="208"/>
        <v>19.412</v>
      </c>
      <c r="R353" t="s">
        <v>39</v>
      </c>
      <c r="S353">
        <v>2044</v>
      </c>
      <c r="T353" s="8">
        <v>15.876</v>
      </c>
      <c r="U353" s="8">
        <v>16.042</v>
      </c>
      <c r="V353" s="8">
        <v>19.412</v>
      </c>
    </row>
    <row r="354" spans="1:22">
      <c r="A354" t="str">
        <f t="shared" ref="A354:B354" si="240">A186</f>
        <v>BFA</v>
      </c>
      <c r="B354" t="str">
        <f t="shared" si="240"/>
        <v>Burkina Faso</v>
      </c>
      <c r="C354" s="7">
        <f t="shared" si="180"/>
        <v>3</v>
      </c>
      <c r="E354" t="str">
        <f t="shared" si="206"/>
        <v>NatGrdExt_BFA_3</v>
      </c>
      <c r="F354" s="8">
        <f ca="1" t="shared" si="221"/>
        <v>0.108818493150685</v>
      </c>
      <c r="G354" s="8">
        <f ca="1" t="shared" si="237"/>
        <v>0.156735159817352</v>
      </c>
      <c r="H354" s="8">
        <f ca="1" t="shared" si="237"/>
        <v>0.317522831050228</v>
      </c>
      <c r="I354" s="8">
        <f ca="1" t="shared" si="237"/>
        <v>0.611558219178082</v>
      </c>
      <c r="J354" s="8">
        <f ca="1" t="shared" si="237"/>
        <v>1.11384132420091</v>
      </c>
      <c r="K354" s="8">
        <f ca="1" t="shared" si="237"/>
        <v>1.90801940639269</v>
      </c>
      <c r="L354" s="8">
        <f ca="1" t="shared" si="237"/>
        <v>3.06207191780822</v>
      </c>
      <c r="M354" s="8">
        <f ca="1" t="shared" si="237"/>
        <v>4.59072488584475</v>
      </c>
      <c r="N354" s="8">
        <f ca="1" t="shared" si="237"/>
        <v>5.47502853881279</v>
      </c>
      <c r="O354" s="9">
        <v>3</v>
      </c>
      <c r="Q354" s="10">
        <f ca="1" t="shared" si="208"/>
        <v>19.908</v>
      </c>
      <c r="R354" t="s">
        <v>39</v>
      </c>
      <c r="S354">
        <v>2045</v>
      </c>
      <c r="T354" s="8">
        <v>16.09</v>
      </c>
      <c r="U354" s="8">
        <v>16.266</v>
      </c>
      <c r="V354" s="8">
        <v>19.908</v>
      </c>
    </row>
    <row r="355" spans="1:22">
      <c r="A355" t="str">
        <f t="shared" ref="A355:B355" si="241">A187</f>
        <v>BGD</v>
      </c>
      <c r="B355" t="str">
        <f t="shared" si="241"/>
        <v>Bangladesh</v>
      </c>
      <c r="C355" s="7">
        <f t="shared" si="180"/>
        <v>3</v>
      </c>
      <c r="E355" t="str">
        <f t="shared" si="206"/>
        <v>NatGrdExt_BGD_3</v>
      </c>
      <c r="F355" s="8">
        <f ca="1" t="shared" si="221"/>
        <v>3.53373287671233</v>
      </c>
      <c r="G355" s="8">
        <f ca="1" t="shared" si="237"/>
        <v>5.11603881278539</v>
      </c>
      <c r="H355" s="8">
        <f ca="1" t="shared" si="237"/>
        <v>9.51518264840183</v>
      </c>
      <c r="I355" s="8">
        <f ca="1" t="shared" si="237"/>
        <v>14.6593892694064</v>
      </c>
      <c r="J355" s="8">
        <f ca="1" t="shared" si="237"/>
        <v>19.0648687214612</v>
      </c>
      <c r="K355" s="8">
        <f ca="1" t="shared" si="237"/>
        <v>21.9962899543379</v>
      </c>
      <c r="L355" s="8">
        <f ca="1" t="shared" si="237"/>
        <v>23.7608732876712</v>
      </c>
      <c r="M355" s="8">
        <f ca="1" t="shared" si="237"/>
        <v>24.884703196347</v>
      </c>
      <c r="N355" s="8">
        <f ca="1" t="shared" si="237"/>
        <v>25.3540525114155</v>
      </c>
      <c r="O355" s="9">
        <v>3</v>
      </c>
      <c r="Q355" s="10">
        <f ca="1" t="shared" si="208"/>
        <v>20.411</v>
      </c>
      <c r="R355" t="s">
        <v>39</v>
      </c>
      <c r="S355">
        <v>2046</v>
      </c>
      <c r="T355" s="8">
        <v>16.301</v>
      </c>
      <c r="U355" s="8">
        <v>16.486</v>
      </c>
      <c r="V355" s="8">
        <v>20.411</v>
      </c>
    </row>
    <row r="356" spans="1:22">
      <c r="A356" t="str">
        <f t="shared" ref="A356:B356" si="242">A188</f>
        <v>BGR</v>
      </c>
      <c r="B356" t="str">
        <f t="shared" si="242"/>
        <v>Bulgaria</v>
      </c>
      <c r="C356" s="7">
        <f t="shared" si="180"/>
        <v>3</v>
      </c>
      <c r="E356" t="str">
        <f t="shared" si="206"/>
        <v>NatGrdExt_BGR_3</v>
      </c>
      <c r="F356" s="8">
        <f ca="1" t="shared" si="221"/>
        <v>0.952083333333333</v>
      </c>
      <c r="G356" s="8">
        <f ca="1" t="shared" si="237"/>
        <v>0.952083333333333</v>
      </c>
      <c r="H356" s="8">
        <f ca="1" t="shared" si="237"/>
        <v>0.952083333333333</v>
      </c>
      <c r="I356" s="8">
        <f ca="1" t="shared" si="237"/>
        <v>0.952083333333333</v>
      </c>
      <c r="J356" s="8">
        <f ca="1" t="shared" si="237"/>
        <v>0.952083333333333</v>
      </c>
      <c r="K356" s="8">
        <f ca="1" t="shared" si="237"/>
        <v>0.952083333333333</v>
      </c>
      <c r="L356" s="8">
        <f ca="1" t="shared" si="237"/>
        <v>0.952083333333333</v>
      </c>
      <c r="M356" s="8">
        <f ca="1" t="shared" si="237"/>
        <v>0.952083333333333</v>
      </c>
      <c r="N356" s="8">
        <f ca="1" t="shared" si="237"/>
        <v>0.955650684931507</v>
      </c>
      <c r="O356" s="9">
        <v>3</v>
      </c>
      <c r="Q356" s="10">
        <f ca="1" t="shared" si="208"/>
        <v>20.92</v>
      </c>
      <c r="R356" t="s">
        <v>39</v>
      </c>
      <c r="S356">
        <v>2047</v>
      </c>
      <c r="T356" s="8">
        <v>16.507</v>
      </c>
      <c r="U356" s="8">
        <v>16.702</v>
      </c>
      <c r="V356" s="8">
        <v>20.92</v>
      </c>
    </row>
    <row r="357" spans="1:22">
      <c r="A357" t="str">
        <f t="shared" ref="A357:B357" si="243">A189</f>
        <v>BHR</v>
      </c>
      <c r="B357" t="str">
        <f t="shared" si="243"/>
        <v>Bahrain</v>
      </c>
      <c r="C357" s="7">
        <f t="shared" si="180"/>
        <v>3</v>
      </c>
      <c r="E357" t="str">
        <f t="shared" si="206"/>
        <v>NatGrdExt_BHR_3</v>
      </c>
      <c r="F357" s="8">
        <f ca="1" t="shared" si="221"/>
        <v>0.957534246575342</v>
      </c>
      <c r="G357" s="8">
        <f ca="1" t="shared" si="237"/>
        <v>0.969577625570776</v>
      </c>
      <c r="H357" s="8">
        <f ca="1" t="shared" si="237"/>
        <v>1.03033675799087</v>
      </c>
      <c r="I357" s="8">
        <f ca="1" t="shared" si="237"/>
        <v>1.0736301369863</v>
      </c>
      <c r="J357" s="8">
        <f ca="1" t="shared" si="237"/>
        <v>1.08829908675799</v>
      </c>
      <c r="K357" s="8">
        <f ca="1" t="shared" si="237"/>
        <v>1.09497716894977</v>
      </c>
      <c r="L357" s="8">
        <f ca="1" t="shared" si="237"/>
        <v>1.09871575342466</v>
      </c>
      <c r="M357" s="8">
        <f ca="1" t="shared" si="237"/>
        <v>1.12354452054795</v>
      </c>
      <c r="N357" s="8">
        <f ca="1" t="shared" si="237"/>
        <v>1.14186643835616</v>
      </c>
      <c r="O357" s="9">
        <v>3</v>
      </c>
      <c r="Q357" s="10">
        <f ca="1" t="shared" si="208"/>
        <v>21.433</v>
      </c>
      <c r="R357" t="s">
        <v>39</v>
      </c>
      <c r="S357">
        <v>2048</v>
      </c>
      <c r="T357" s="8">
        <v>16.704</v>
      </c>
      <c r="U357" s="8">
        <v>16.91</v>
      </c>
      <c r="V357" s="8">
        <v>21.433</v>
      </c>
    </row>
    <row r="358" spans="1:22">
      <c r="A358" t="str">
        <f t="shared" ref="A358:B358" si="244">A190</f>
        <v>BHS</v>
      </c>
      <c r="B358" t="str">
        <f t="shared" si="244"/>
        <v>The Bahamas</v>
      </c>
      <c r="C358" s="7">
        <f t="shared" si="180"/>
        <v>3</v>
      </c>
      <c r="E358" t="str">
        <f t="shared" si="206"/>
        <v>NatGrdExt_BHS_3</v>
      </c>
      <c r="F358" s="8">
        <f ca="1" t="shared" si="221"/>
        <v>0.0667522831050228</v>
      </c>
      <c r="G358" s="8">
        <f ca="1" t="shared" si="237"/>
        <v>0.0691210045662101</v>
      </c>
      <c r="H358" s="8">
        <f ca="1" t="shared" si="237"/>
        <v>0.0721746575342466</v>
      </c>
      <c r="I358" s="8">
        <f ca="1" t="shared" si="237"/>
        <v>0.0733447488584475</v>
      </c>
      <c r="J358" s="8">
        <f ca="1" t="shared" si="237"/>
        <v>0.0733447488584475</v>
      </c>
      <c r="K358" s="8">
        <f ca="1" t="shared" si="237"/>
        <v>0.0733447488584475</v>
      </c>
      <c r="L358" s="8">
        <f ca="1" t="shared" si="237"/>
        <v>0.0733447488584475</v>
      </c>
      <c r="M358" s="8">
        <f ca="1" t="shared" si="237"/>
        <v>0.0733447488584475</v>
      </c>
      <c r="N358" s="8">
        <f ca="1" t="shared" si="237"/>
        <v>0.0733447488584475</v>
      </c>
      <c r="O358" s="9">
        <v>3</v>
      </c>
      <c r="Q358" s="10">
        <f ca="1" t="shared" si="208"/>
        <v>21.947</v>
      </c>
      <c r="R358" t="s">
        <v>39</v>
      </c>
      <c r="S358">
        <v>2049</v>
      </c>
      <c r="T358" s="8">
        <v>16.888</v>
      </c>
      <c r="U358" s="8">
        <v>17.107</v>
      </c>
      <c r="V358" s="8">
        <v>21.947</v>
      </c>
    </row>
    <row r="359" spans="1:22">
      <c r="A359" t="str">
        <f t="shared" ref="A359:B359" si="245">A191</f>
        <v>BIH</v>
      </c>
      <c r="B359" t="str">
        <f t="shared" si="245"/>
        <v>Bosnia and Herzegovina</v>
      </c>
      <c r="C359" s="7">
        <f t="shared" si="180"/>
        <v>3</v>
      </c>
      <c r="E359" t="str">
        <f t="shared" si="206"/>
        <v>NatGrdExt_BIH_3</v>
      </c>
      <c r="F359" s="8">
        <f ca="1" t="shared" si="221"/>
        <v>0.540496575342466</v>
      </c>
      <c r="G359" s="8">
        <f ca="1" t="shared" si="237"/>
        <v>0.632591324200913</v>
      </c>
      <c r="H359" s="8">
        <f ca="1" t="shared" si="237"/>
        <v>0.807962328767123</v>
      </c>
      <c r="I359" s="8">
        <f ca="1" t="shared" si="237"/>
        <v>0.936244292237443</v>
      </c>
      <c r="J359" s="8">
        <f ca="1" t="shared" si="237"/>
        <v>1.01969178082192</v>
      </c>
      <c r="K359" s="8">
        <f ca="1" t="shared" si="237"/>
        <v>1.06683789954338</v>
      </c>
      <c r="L359" s="8">
        <f ca="1" t="shared" si="237"/>
        <v>1.08624429223744</v>
      </c>
      <c r="M359" s="8">
        <f ca="1" t="shared" si="237"/>
        <v>1.10236872146119</v>
      </c>
      <c r="N359" s="8">
        <f ca="1" t="shared" si="237"/>
        <v>1.11247146118721</v>
      </c>
      <c r="O359" s="9">
        <v>3</v>
      </c>
      <c r="Q359" s="10">
        <f ca="1" t="shared" si="208"/>
        <v>22.459</v>
      </c>
      <c r="R359" t="s">
        <v>39</v>
      </c>
      <c r="S359">
        <v>2050</v>
      </c>
      <c r="T359" s="8">
        <v>17.056</v>
      </c>
      <c r="U359" s="8">
        <v>17.292</v>
      </c>
      <c r="V359" s="8">
        <v>22.459</v>
      </c>
    </row>
    <row r="360" spans="1:22">
      <c r="A360" t="str">
        <f t="shared" ref="A360:B360" si="246">A192</f>
        <v>BLR</v>
      </c>
      <c r="B360" t="str">
        <f t="shared" si="246"/>
        <v>Belarus</v>
      </c>
      <c r="C360" s="7">
        <f t="shared" si="180"/>
        <v>3</v>
      </c>
      <c r="E360" t="str">
        <f t="shared" si="206"/>
        <v>NatGrdExt_BLR_3</v>
      </c>
      <c r="F360" s="8">
        <f ca="1" t="shared" si="221"/>
        <v>1.02377283105023</v>
      </c>
      <c r="G360" s="8">
        <f ca="1" t="shared" si="237"/>
        <v>1.02542808219178</v>
      </c>
      <c r="H360" s="8">
        <f ca="1" t="shared" si="237"/>
        <v>1.02542808219178</v>
      </c>
      <c r="I360" s="8">
        <f ca="1" t="shared" si="237"/>
        <v>1.02819634703196</v>
      </c>
      <c r="J360" s="8">
        <f ca="1" t="shared" si="237"/>
        <v>1.02819634703196</v>
      </c>
      <c r="K360" s="8">
        <f ca="1" t="shared" si="237"/>
        <v>1.02819634703196</v>
      </c>
      <c r="L360" s="8">
        <f ca="1" t="shared" si="237"/>
        <v>1.04029680365297</v>
      </c>
      <c r="M360" s="8">
        <f ca="1" t="shared" si="237"/>
        <v>1.06495433789954</v>
      </c>
      <c r="N360" s="8">
        <f ca="1" t="shared" si="237"/>
        <v>1.0802796803653</v>
      </c>
      <c r="O360" s="9">
        <v>3</v>
      </c>
      <c r="Q360" s="10">
        <f ca="1" t="shared" si="208"/>
        <v>22.969</v>
      </c>
      <c r="R360" t="s">
        <v>39</v>
      </c>
      <c r="S360">
        <v>2051</v>
      </c>
      <c r="T360" s="8">
        <v>17.204</v>
      </c>
      <c r="U360" s="8">
        <v>17.46</v>
      </c>
      <c r="V360" s="8">
        <v>22.969</v>
      </c>
    </row>
    <row r="361" spans="1:22">
      <c r="A361" t="str">
        <f t="shared" ref="A361:B361" si="247">A193</f>
        <v>BLZ</v>
      </c>
      <c r="B361" t="str">
        <f t="shared" si="247"/>
        <v>Belize</v>
      </c>
      <c r="C361" s="7">
        <f t="shared" si="180"/>
        <v>3</v>
      </c>
      <c r="E361" t="str">
        <f t="shared" si="206"/>
        <v>NatGrdExt_BLZ_3</v>
      </c>
      <c r="F361" s="8">
        <f ca="1" t="shared" si="221"/>
        <v>0.0702054794520548</v>
      </c>
      <c r="G361" s="8">
        <f ca="1" t="shared" ref="G361:N370" si="248">MAX(F361,SUMIFS($Q$5:$Q$19999,$R$5:$R$19999,RIGHT($A361,3),$S$5:$S$19999,G$4)*VLOOKUP($C361,$Y$5:$Z$15,2,FALSE)/8.76)+SUMIF($Y$5:$Y$15,$C361,$AA$5:$AA$15)</f>
        <v>0.0768264840182648</v>
      </c>
      <c r="H361" s="8">
        <f ca="1" t="shared" si="248"/>
        <v>0.0903538812785388</v>
      </c>
      <c r="I361" s="8">
        <f ca="1" t="shared" si="248"/>
        <v>0.103966894977169</v>
      </c>
      <c r="J361" s="8">
        <f ca="1" t="shared" si="248"/>
        <v>0.117522831050228</v>
      </c>
      <c r="K361" s="8">
        <f ca="1" t="shared" si="248"/>
        <v>0.131078767123288</v>
      </c>
      <c r="L361" s="8">
        <f ca="1" t="shared" si="248"/>
        <v>0.143978310502283</v>
      </c>
      <c r="M361" s="8">
        <f ca="1" t="shared" si="248"/>
        <v>0.155993150684932</v>
      </c>
      <c r="N361" s="8">
        <f ca="1" t="shared" si="248"/>
        <v>0.162071917808219</v>
      </c>
      <c r="O361" s="9">
        <v>3</v>
      </c>
      <c r="Q361" s="10">
        <f ca="1" t="shared" si="208"/>
        <v>23.474</v>
      </c>
      <c r="R361" t="s">
        <v>39</v>
      </c>
      <c r="S361">
        <v>2052</v>
      </c>
      <c r="T361" s="8">
        <v>17.333</v>
      </c>
      <c r="U361" s="8">
        <v>17.612</v>
      </c>
      <c r="V361" s="8">
        <v>23.474</v>
      </c>
    </row>
    <row r="362" spans="1:22">
      <c r="A362" t="str">
        <f t="shared" ref="A362:B362" si="249">A194</f>
        <v>BOL</v>
      </c>
      <c r="B362" t="str">
        <f t="shared" si="249"/>
        <v>Bolivia</v>
      </c>
      <c r="C362" s="7">
        <f t="shared" si="180"/>
        <v>3</v>
      </c>
      <c r="E362" t="str">
        <f t="shared" si="206"/>
        <v>NatGrdExt_BOL_3</v>
      </c>
      <c r="F362" s="8">
        <f ca="1" t="shared" si="221"/>
        <v>0.355622146118722</v>
      </c>
      <c r="G362" s="8">
        <f ca="1" t="shared" si="248"/>
        <v>0.454337899543379</v>
      </c>
      <c r="H362" s="8">
        <f ca="1" t="shared" si="248"/>
        <v>0.726227168949772</v>
      </c>
      <c r="I362" s="8">
        <f ca="1" t="shared" si="248"/>
        <v>1.11284246575342</v>
      </c>
      <c r="J362" s="8">
        <f ca="1" t="shared" si="248"/>
        <v>1.62919520547945</v>
      </c>
      <c r="K362" s="8">
        <f ca="1" t="shared" si="248"/>
        <v>2.26355593607306</v>
      </c>
      <c r="L362" s="8">
        <f ca="1" t="shared" si="248"/>
        <v>2.98995433789954</v>
      </c>
      <c r="M362" s="8">
        <f ca="1" t="shared" si="248"/>
        <v>3.76732305936073</v>
      </c>
      <c r="N362" s="8">
        <f ca="1" t="shared" si="248"/>
        <v>4.1603595890411</v>
      </c>
      <c r="O362" s="9">
        <v>3</v>
      </c>
      <c r="Q362" s="10">
        <f ca="1" t="shared" si="208"/>
        <v>23.974</v>
      </c>
      <c r="R362" t="s">
        <v>39</v>
      </c>
      <c r="S362">
        <v>2053</v>
      </c>
      <c r="T362" s="8">
        <v>17.443</v>
      </c>
      <c r="U362" s="8">
        <v>17.747</v>
      </c>
      <c r="V362" s="8">
        <v>23.974</v>
      </c>
    </row>
    <row r="363" spans="1:22">
      <c r="A363" t="str">
        <f t="shared" ref="A363:B363" si="250">A195</f>
        <v>BRA</v>
      </c>
      <c r="B363" t="str">
        <f t="shared" si="250"/>
        <v>Brazil</v>
      </c>
      <c r="C363" s="7">
        <f t="shared" si="180"/>
        <v>3</v>
      </c>
      <c r="E363" t="str">
        <f t="shared" si="206"/>
        <v>NatGrdExt_BRA_3</v>
      </c>
      <c r="F363" s="8">
        <f ca="1" t="shared" si="221"/>
        <v>19.4994577625571</v>
      </c>
      <c r="G363" s="8">
        <f ca="1" t="shared" si="248"/>
        <v>21.5709760273973</v>
      </c>
      <c r="H363" s="8">
        <f ca="1" t="shared" si="248"/>
        <v>25.2384132420091</v>
      </c>
      <c r="I363" s="8">
        <f ca="1" t="shared" si="248"/>
        <v>27.978453196347</v>
      </c>
      <c r="J363" s="8">
        <f ca="1" t="shared" si="248"/>
        <v>29.771404109589</v>
      </c>
      <c r="K363" s="8">
        <f ca="1" t="shared" si="248"/>
        <v>30.8307648401826</v>
      </c>
      <c r="L363" s="8">
        <f ca="1" t="shared" si="248"/>
        <v>31.501997716895</v>
      </c>
      <c r="M363" s="8">
        <f ca="1" t="shared" si="248"/>
        <v>32.0833333333333</v>
      </c>
      <c r="N363" s="8">
        <f ca="1" t="shared" si="248"/>
        <v>32.4166666666667</v>
      </c>
      <c r="O363" s="9">
        <v>3</v>
      </c>
      <c r="Q363" s="10">
        <f ca="1" t="shared" si="208"/>
        <v>24.467</v>
      </c>
      <c r="R363" t="s">
        <v>39</v>
      </c>
      <c r="S363">
        <v>2054</v>
      </c>
      <c r="T363" s="8">
        <v>17.536</v>
      </c>
      <c r="U363" s="8">
        <v>17.865</v>
      </c>
      <c r="V363" s="8">
        <v>24.467</v>
      </c>
    </row>
    <row r="364" spans="1:22">
      <c r="A364" t="str">
        <f t="shared" ref="A364:B364" si="251">A196</f>
        <v>BRN</v>
      </c>
      <c r="B364" t="str">
        <f t="shared" si="251"/>
        <v>Brunei</v>
      </c>
      <c r="C364" s="7">
        <f t="shared" si="180"/>
        <v>3</v>
      </c>
      <c r="E364" t="str">
        <f t="shared" si="206"/>
        <v>NatGrdExt_BRN_3</v>
      </c>
      <c r="F364" s="8">
        <f ca="1" t="shared" si="221"/>
        <v>0.126341324200913</v>
      </c>
      <c r="G364" s="8">
        <f ca="1" t="shared" si="248"/>
        <v>0.1337899543379</v>
      </c>
      <c r="H364" s="8">
        <f ca="1" t="shared" si="248"/>
        <v>0.145776255707763</v>
      </c>
      <c r="I364" s="8">
        <f ca="1" t="shared" si="248"/>
        <v>0.154480593607306</v>
      </c>
      <c r="J364" s="8">
        <f ca="1" t="shared" si="248"/>
        <v>0.161101598173516</v>
      </c>
      <c r="K364" s="8">
        <f ca="1" t="shared" si="248"/>
        <v>0.165724885844749</v>
      </c>
      <c r="L364" s="8">
        <f ca="1" t="shared" si="248"/>
        <v>0.170205479452055</v>
      </c>
      <c r="M364" s="8">
        <f ca="1" t="shared" si="248"/>
        <v>0.17611301369863</v>
      </c>
      <c r="N364" s="8">
        <f ca="1" t="shared" si="248"/>
        <v>0.179708904109589</v>
      </c>
      <c r="O364" s="9">
        <v>3</v>
      </c>
      <c r="Q364" s="10">
        <f ca="1" t="shared" si="208"/>
        <v>24.954</v>
      </c>
      <c r="R364" t="s">
        <v>39</v>
      </c>
      <c r="S364">
        <v>2055</v>
      </c>
      <c r="T364" s="8">
        <v>17.611</v>
      </c>
      <c r="U364" s="8">
        <v>17.967</v>
      </c>
      <c r="V364" s="8">
        <v>24.954</v>
      </c>
    </row>
    <row r="365" spans="1:22">
      <c r="A365" t="str">
        <f t="shared" ref="A365:B365" si="252">A197</f>
        <v>BTN</v>
      </c>
      <c r="B365" t="str">
        <f t="shared" si="252"/>
        <v>Bhutan</v>
      </c>
      <c r="C365" s="7">
        <f t="shared" si="180"/>
        <v>3</v>
      </c>
      <c r="E365" t="str">
        <f t="shared" si="206"/>
        <v>NatGrdExt_BTN_3</v>
      </c>
      <c r="F365" s="8">
        <f ca="1" t="shared" si="221"/>
        <v>0.0136700913242009</v>
      </c>
      <c r="G365" s="8">
        <f ca="1" t="shared" si="248"/>
        <v>0.0167808219178082</v>
      </c>
      <c r="H365" s="8">
        <f ca="1" t="shared" si="248"/>
        <v>0.0246575342465753</v>
      </c>
      <c r="I365" s="8">
        <f ca="1" t="shared" si="248"/>
        <v>0.0349315068493151</v>
      </c>
      <c r="J365" s="8">
        <f ca="1" t="shared" si="248"/>
        <v>0.0476027397260274</v>
      </c>
      <c r="K365" s="8">
        <f ca="1" t="shared" si="248"/>
        <v>0.0617579908675799</v>
      </c>
      <c r="L365" s="8">
        <f ca="1" t="shared" si="248"/>
        <v>0.0767408675799087</v>
      </c>
      <c r="M365" s="8">
        <f ca="1" t="shared" si="248"/>
        <v>0.0924657534246575</v>
      </c>
      <c r="N365" s="8">
        <f ca="1" t="shared" si="248"/>
        <v>0.100513698630137</v>
      </c>
      <c r="O365" s="9">
        <v>3</v>
      </c>
      <c r="Q365" s="10">
        <f ca="1" t="shared" si="208"/>
        <v>25.433</v>
      </c>
      <c r="R365" t="s">
        <v>39</v>
      </c>
      <c r="S365">
        <v>2056</v>
      </c>
      <c r="T365" s="8">
        <v>17.672</v>
      </c>
      <c r="U365" s="8">
        <v>18.053</v>
      </c>
      <c r="V365" s="8">
        <v>25.433</v>
      </c>
    </row>
    <row r="366" spans="1:22">
      <c r="A366" t="str">
        <f t="shared" ref="A366:B366" si="253">A198</f>
        <v>BWA</v>
      </c>
      <c r="B366" t="str">
        <f t="shared" si="253"/>
        <v>Botswana</v>
      </c>
      <c r="C366" s="7">
        <f t="shared" ref="C366:C429" si="254">C198+1</f>
        <v>3</v>
      </c>
      <c r="E366" t="str">
        <f t="shared" si="206"/>
        <v>NatGrdExt_BWA_3</v>
      </c>
      <c r="F366" s="8">
        <f ca="1" t="shared" si="221"/>
        <v>0.162186073059361</v>
      </c>
      <c r="G366" s="8">
        <f ca="1" t="shared" si="248"/>
        <v>0.190724885844749</v>
      </c>
      <c r="H366" s="8">
        <f ca="1" t="shared" si="248"/>
        <v>0.246461187214612</v>
      </c>
      <c r="I366" s="8">
        <f ca="1" t="shared" si="248"/>
        <v>0.297060502283105</v>
      </c>
      <c r="J366" s="8">
        <f ca="1" t="shared" si="248"/>
        <v>0.337813926940639</v>
      </c>
      <c r="K366" s="8">
        <f ca="1" t="shared" si="248"/>
        <v>0.366381278538813</v>
      </c>
      <c r="L366" s="8">
        <f ca="1" t="shared" si="248"/>
        <v>0.386187214611872</v>
      </c>
      <c r="M366" s="8">
        <f ca="1" t="shared" si="248"/>
        <v>0.400028538812785</v>
      </c>
      <c r="N366" s="8">
        <f ca="1" t="shared" si="248"/>
        <v>0.404651826484018</v>
      </c>
      <c r="O366" s="9">
        <v>3</v>
      </c>
      <c r="Q366" s="10">
        <f ca="1" t="shared" si="208"/>
        <v>25.903</v>
      </c>
      <c r="R366" t="s">
        <v>39</v>
      </c>
      <c r="S366">
        <v>2057</v>
      </c>
      <c r="T366" s="8">
        <v>17.717</v>
      </c>
      <c r="U366" s="8">
        <v>18.122</v>
      </c>
      <c r="V366" s="8">
        <v>25.903</v>
      </c>
    </row>
    <row r="367" spans="1:22">
      <c r="A367" t="str">
        <f t="shared" ref="A367:B367" si="255">A199</f>
        <v>CAF</v>
      </c>
      <c r="B367" t="str">
        <f t="shared" si="255"/>
        <v>Central African Republic</v>
      </c>
      <c r="C367" s="7">
        <f t="shared" si="254"/>
        <v>3</v>
      </c>
      <c r="E367" t="str">
        <f t="shared" si="206"/>
        <v>NatGrdExt_CAF_3</v>
      </c>
      <c r="F367" s="8">
        <f ca="1" t="shared" si="221"/>
        <v>0.0241438356164384</v>
      </c>
      <c r="G367" s="8">
        <f ca="1" t="shared" si="248"/>
        <v>0.0332477168949772</v>
      </c>
      <c r="H367" s="8">
        <f ca="1" t="shared" si="248"/>
        <v>0.0603881278538813</v>
      </c>
      <c r="I367" s="8">
        <f ca="1" t="shared" si="248"/>
        <v>0.103966894977169</v>
      </c>
      <c r="J367" s="8">
        <f ca="1" t="shared" si="248"/>
        <v>0.170519406392694</v>
      </c>
      <c r="K367" s="8">
        <f ca="1" t="shared" si="248"/>
        <v>0.264069634703196</v>
      </c>
      <c r="L367" s="8">
        <f ca="1" t="shared" si="248"/>
        <v>0.384446347031964</v>
      </c>
      <c r="M367" s="8">
        <f ca="1" t="shared" si="248"/>
        <v>0.525428082191781</v>
      </c>
      <c r="N367" s="8">
        <f ca="1" t="shared" si="248"/>
        <v>0.599657534246575</v>
      </c>
      <c r="O367" s="9">
        <v>3</v>
      </c>
      <c r="Q367" s="10">
        <f ca="1" t="shared" si="208"/>
        <v>26.364</v>
      </c>
      <c r="R367" t="s">
        <v>39</v>
      </c>
      <c r="S367">
        <v>2058</v>
      </c>
      <c r="T367" s="8">
        <v>17.746</v>
      </c>
      <c r="U367" s="8">
        <v>18.175</v>
      </c>
      <c r="V367" s="8">
        <v>26.364</v>
      </c>
    </row>
    <row r="368" spans="1:22">
      <c r="A368" t="str">
        <f t="shared" ref="A368:B368" si="256">A200</f>
        <v>CAN</v>
      </c>
      <c r="B368" t="str">
        <f t="shared" si="256"/>
        <v>Canada</v>
      </c>
      <c r="C368" s="7">
        <f t="shared" si="254"/>
        <v>3</v>
      </c>
      <c r="E368" t="str">
        <f t="shared" si="206"/>
        <v>NatGrdExt_CAN_3</v>
      </c>
      <c r="F368" s="8">
        <f ca="1" t="shared" si="221"/>
        <v>18.4606735159817</v>
      </c>
      <c r="G368" s="8">
        <f ca="1" t="shared" si="248"/>
        <v>18.7726883561644</v>
      </c>
      <c r="H368" s="8">
        <f ca="1" t="shared" si="248"/>
        <v>18.9786529680365</v>
      </c>
      <c r="I368" s="8">
        <f ca="1" t="shared" si="248"/>
        <v>19.0220605022831</v>
      </c>
      <c r="J368" s="8">
        <f ca="1" t="shared" si="248"/>
        <v>19.150799086758</v>
      </c>
      <c r="K368" s="8">
        <f ca="1" t="shared" si="248"/>
        <v>19.4250570776256</v>
      </c>
      <c r="L368" s="8">
        <f ca="1" t="shared" si="248"/>
        <v>19.7878139269406</v>
      </c>
      <c r="M368" s="8">
        <f ca="1" t="shared" si="248"/>
        <v>20.3448915525114</v>
      </c>
      <c r="N368" s="8">
        <f ca="1" t="shared" si="248"/>
        <v>20.7341324200913</v>
      </c>
      <c r="O368" s="9">
        <v>3</v>
      </c>
      <c r="Q368" s="10">
        <f ca="1" t="shared" si="208"/>
        <v>26.813</v>
      </c>
      <c r="R368" t="s">
        <v>39</v>
      </c>
      <c r="S368">
        <v>2059</v>
      </c>
      <c r="T368" s="8">
        <v>17.76</v>
      </c>
      <c r="U368" s="8">
        <v>18.212</v>
      </c>
      <c r="V368" s="8">
        <v>26.813</v>
      </c>
    </row>
    <row r="369" spans="1:22">
      <c r="A369" t="str">
        <f t="shared" ref="A369:B369" si="257">A201</f>
        <v>CHE</v>
      </c>
      <c r="B369" t="str">
        <f t="shared" si="257"/>
        <v>Switzerland</v>
      </c>
      <c r="C369" s="7">
        <f t="shared" si="254"/>
        <v>3</v>
      </c>
      <c r="E369" t="str">
        <f t="shared" si="206"/>
        <v>NatGrdExt_CHE_3</v>
      </c>
      <c r="F369" s="8">
        <f ca="1" t="shared" si="221"/>
        <v>2.08570205479452</v>
      </c>
      <c r="G369" s="8">
        <f ca="1" t="shared" si="248"/>
        <v>2.12422945205479</v>
      </c>
      <c r="H369" s="8">
        <f ca="1" t="shared" si="248"/>
        <v>2.15442351598173</v>
      </c>
      <c r="I369" s="8">
        <f ca="1" t="shared" si="248"/>
        <v>2.16358447488584</v>
      </c>
      <c r="J369" s="8">
        <f ca="1" t="shared" si="248"/>
        <v>2.16426940639269</v>
      </c>
      <c r="K369" s="8">
        <f ca="1" t="shared" si="248"/>
        <v>2.17414383561644</v>
      </c>
      <c r="L369" s="8">
        <f ca="1" t="shared" si="248"/>
        <v>2.20325342465753</v>
      </c>
      <c r="M369" s="8">
        <f ca="1" t="shared" si="248"/>
        <v>2.2689497716895</v>
      </c>
      <c r="N369" s="8">
        <f ca="1" t="shared" si="248"/>
        <v>2.31920662100457</v>
      </c>
      <c r="O369" s="9">
        <v>3</v>
      </c>
      <c r="Q369" s="10">
        <f ca="1" t="shared" si="208"/>
        <v>27.249</v>
      </c>
      <c r="R369" t="s">
        <v>39</v>
      </c>
      <c r="S369">
        <v>2060</v>
      </c>
      <c r="T369" s="8">
        <v>17.758</v>
      </c>
      <c r="U369" s="8">
        <v>18.231</v>
      </c>
      <c r="V369" s="8">
        <v>27.249</v>
      </c>
    </row>
    <row r="370" spans="1:22">
      <c r="A370" t="str">
        <f t="shared" ref="A370:B370" si="258">A202</f>
        <v>CHL</v>
      </c>
      <c r="B370" t="str">
        <f t="shared" si="258"/>
        <v>Chile</v>
      </c>
      <c r="C370" s="7">
        <f t="shared" si="254"/>
        <v>3</v>
      </c>
      <c r="E370" t="str">
        <f t="shared" si="206"/>
        <v>NatGrdExt_CHL_3</v>
      </c>
      <c r="F370" s="8">
        <f ca="1" t="shared" si="221"/>
        <v>2.5978595890411</v>
      </c>
      <c r="G370" s="8">
        <f ca="1" t="shared" si="248"/>
        <v>2.81612442922374</v>
      </c>
      <c r="H370" s="8">
        <f ca="1" t="shared" si="248"/>
        <v>3.14574771689498</v>
      </c>
      <c r="I370" s="8">
        <f ca="1" t="shared" si="248"/>
        <v>3.32905251141553</v>
      </c>
      <c r="J370" s="8">
        <f ca="1" t="shared" si="248"/>
        <v>3.42985159817352</v>
      </c>
      <c r="K370" s="8">
        <f ca="1" t="shared" si="248"/>
        <v>3.48396118721461</v>
      </c>
      <c r="L370" s="8">
        <f ca="1" t="shared" si="248"/>
        <v>3.51492579908676</v>
      </c>
      <c r="M370" s="8">
        <f ca="1" t="shared" si="248"/>
        <v>3.55031392694064</v>
      </c>
      <c r="N370" s="8">
        <f ca="1" t="shared" si="248"/>
        <v>3.57631278538813</v>
      </c>
      <c r="O370" s="9">
        <v>3</v>
      </c>
      <c r="Q370" s="10">
        <f ca="1" t="shared" si="208"/>
        <v>27.673</v>
      </c>
      <c r="R370" t="s">
        <v>39</v>
      </c>
      <c r="S370">
        <v>2061</v>
      </c>
      <c r="T370" s="8">
        <v>17.741</v>
      </c>
      <c r="U370" s="8">
        <v>18.234</v>
      </c>
      <c r="V370" s="8">
        <v>27.673</v>
      </c>
    </row>
    <row r="371" spans="1:22">
      <c r="A371" t="str">
        <f t="shared" ref="A371:B371" si="259">A203</f>
        <v>CHN</v>
      </c>
      <c r="B371" t="str">
        <f t="shared" si="259"/>
        <v>China</v>
      </c>
      <c r="C371" s="7">
        <f t="shared" si="254"/>
        <v>3</v>
      </c>
      <c r="E371" t="str">
        <f t="shared" si="206"/>
        <v>NatGrdExt_CHN_3</v>
      </c>
      <c r="F371" s="8">
        <f ca="1" t="shared" si="221"/>
        <v>351.341324200913</v>
      </c>
      <c r="G371" s="8">
        <f ca="1" t="shared" ref="G371:N380" si="260">MAX(F371,SUMIFS($Q$5:$Q$19999,$R$5:$R$19999,RIGHT($A371,3),$S$5:$S$19999,G$4)*VLOOKUP($C371,$Y$5:$Z$15,2,FALSE)/8.76)+SUMIF($Y$5:$Y$15,$C371,$AA$5:$AA$15)</f>
        <v>436.666666666667</v>
      </c>
      <c r="H371" s="8">
        <f ca="1" t="shared" si="260"/>
        <v>547.417237442922</v>
      </c>
      <c r="I371" s="8">
        <f ca="1" t="shared" si="260"/>
        <v>578.393264840183</v>
      </c>
      <c r="J371" s="8">
        <f ca="1" t="shared" si="260"/>
        <v>578.393264840183</v>
      </c>
      <c r="K371" s="8">
        <f ca="1" t="shared" si="260"/>
        <v>578.393264840183</v>
      </c>
      <c r="L371" s="8">
        <f ca="1" t="shared" si="260"/>
        <v>578.393264840183</v>
      </c>
      <c r="M371" s="8">
        <f ca="1" t="shared" si="260"/>
        <v>578.393264840183</v>
      </c>
      <c r="N371" s="8">
        <f ca="1" t="shared" si="260"/>
        <v>578.393264840183</v>
      </c>
      <c r="O371" s="9">
        <v>3</v>
      </c>
      <c r="Q371" s="10">
        <f ca="1" t="shared" si="208"/>
        <v>28.084</v>
      </c>
      <c r="R371" t="s">
        <v>39</v>
      </c>
      <c r="S371">
        <v>2062</v>
      </c>
      <c r="T371" s="8">
        <v>17.708</v>
      </c>
      <c r="U371" s="8">
        <v>18.221</v>
      </c>
      <c r="V371" s="8">
        <v>28.084</v>
      </c>
    </row>
    <row r="372" spans="1:22">
      <c r="A372" t="str">
        <f t="shared" ref="A372:B372" si="261">A204</f>
        <v>CIV</v>
      </c>
      <c r="B372" t="str">
        <f t="shared" si="261"/>
        <v>Ivory Coast</v>
      </c>
      <c r="C372" s="7">
        <f t="shared" si="254"/>
        <v>3</v>
      </c>
      <c r="E372" t="str">
        <f t="shared" si="206"/>
        <v>NatGrdExt_CIV_3</v>
      </c>
      <c r="F372" s="8">
        <f ca="1" t="shared" si="221"/>
        <v>0.305593607305936</v>
      </c>
      <c r="G372" s="8">
        <f ca="1" t="shared" si="260"/>
        <v>0.405565068493151</v>
      </c>
      <c r="H372" s="8">
        <f ca="1" t="shared" si="260"/>
        <v>0.680993150684931</v>
      </c>
      <c r="I372" s="8">
        <f ca="1" t="shared" si="260"/>
        <v>1.0822203196347</v>
      </c>
      <c r="J372" s="8">
        <f ca="1" t="shared" si="260"/>
        <v>1.63082191780822</v>
      </c>
      <c r="K372" s="8">
        <f ca="1" t="shared" si="260"/>
        <v>2.32305936073059</v>
      </c>
      <c r="L372" s="8">
        <f ca="1" t="shared" si="260"/>
        <v>3.12497146118721</v>
      </c>
      <c r="M372" s="8">
        <f ca="1" t="shared" si="260"/>
        <v>3.98324771689498</v>
      </c>
      <c r="N372" s="8">
        <f ca="1" t="shared" si="260"/>
        <v>4.41312785388128</v>
      </c>
      <c r="O372" s="9">
        <v>3</v>
      </c>
      <c r="Q372" s="10">
        <f ca="1" t="shared" si="208"/>
        <v>28.483</v>
      </c>
      <c r="R372" t="s">
        <v>39</v>
      </c>
      <c r="S372">
        <v>2063</v>
      </c>
      <c r="T372" s="8">
        <v>17.663</v>
      </c>
      <c r="U372" s="8">
        <v>18.194</v>
      </c>
      <c r="V372" s="8">
        <v>28.483</v>
      </c>
    </row>
    <row r="373" spans="1:22">
      <c r="A373" t="str">
        <f t="shared" ref="A373:B373" si="262">A205</f>
        <v>CMR</v>
      </c>
      <c r="B373" t="str">
        <f t="shared" si="262"/>
        <v>Cameroon</v>
      </c>
      <c r="C373" s="7">
        <f t="shared" si="254"/>
        <v>3</v>
      </c>
      <c r="E373" t="str">
        <f t="shared" si="206"/>
        <v>NatGrdExt_CMR_3</v>
      </c>
      <c r="F373" s="8">
        <f ca="1" t="shared" si="221"/>
        <v>0.343436073059361</v>
      </c>
      <c r="G373" s="8">
        <f ca="1" t="shared" si="260"/>
        <v>0.454337899543379</v>
      </c>
      <c r="H373" s="8">
        <f ca="1" t="shared" si="260"/>
        <v>0.756963470319635</v>
      </c>
      <c r="I373" s="8">
        <f ca="1" t="shared" si="260"/>
        <v>1.187899543379</v>
      </c>
      <c r="J373" s="8">
        <f ca="1" t="shared" si="260"/>
        <v>1.76135844748858</v>
      </c>
      <c r="K373" s="8">
        <f ca="1" t="shared" si="260"/>
        <v>2.46535388127854</v>
      </c>
      <c r="L373" s="8">
        <f ca="1" t="shared" si="260"/>
        <v>3.25793378995434</v>
      </c>
      <c r="M373" s="8">
        <f ca="1" t="shared" si="260"/>
        <v>4.07431506849315</v>
      </c>
      <c r="N373" s="8">
        <f ca="1" t="shared" si="260"/>
        <v>4.47020547945205</v>
      </c>
      <c r="O373" s="9">
        <v>3</v>
      </c>
      <c r="Q373" s="10">
        <f ca="1" t="shared" si="208"/>
        <v>28.872</v>
      </c>
      <c r="R373" t="s">
        <v>39</v>
      </c>
      <c r="S373">
        <v>2064</v>
      </c>
      <c r="T373" s="8">
        <v>17.604</v>
      </c>
      <c r="U373" s="8">
        <v>18.154</v>
      </c>
      <c r="V373" s="8">
        <v>28.872</v>
      </c>
    </row>
    <row r="374" spans="1:22">
      <c r="A374" t="str">
        <f t="shared" ref="A374:B374" si="263">A206</f>
        <v>COD</v>
      </c>
      <c r="B374" t="str">
        <f t="shared" si="263"/>
        <v>Democratic Republic of Congo</v>
      </c>
      <c r="C374" s="7">
        <f t="shared" si="254"/>
        <v>3</v>
      </c>
      <c r="E374" t="str">
        <f t="shared" si="206"/>
        <v>NatGrdExt_COD_3</v>
      </c>
      <c r="F374" s="8">
        <f ca="1" t="shared" si="221"/>
        <v>0.577340182648402</v>
      </c>
      <c r="G374" s="8">
        <f ca="1" t="shared" si="260"/>
        <v>0.814611872146119</v>
      </c>
      <c r="H374" s="8">
        <f ca="1" t="shared" si="260"/>
        <v>1.55433789954338</v>
      </c>
      <c r="I374" s="8">
        <f ca="1" t="shared" si="260"/>
        <v>2.78547374429224</v>
      </c>
      <c r="J374" s="8">
        <f ca="1" t="shared" si="260"/>
        <v>4.69871575342466</v>
      </c>
      <c r="K374" s="8">
        <f ca="1" t="shared" si="260"/>
        <v>7.44514840182648</v>
      </c>
      <c r="L374" s="8">
        <f ca="1" t="shared" si="260"/>
        <v>11.0482020547945</v>
      </c>
      <c r="M374" s="8">
        <f ca="1" t="shared" si="260"/>
        <v>15.3262271689498</v>
      </c>
      <c r="N374" s="8">
        <f ca="1" t="shared" si="260"/>
        <v>17.599600456621</v>
      </c>
      <c r="O374" s="9">
        <v>3</v>
      </c>
      <c r="Q374" s="10">
        <f ca="1" t="shared" si="208"/>
        <v>29.251</v>
      </c>
      <c r="R374" t="s">
        <v>39</v>
      </c>
      <c r="S374">
        <v>2065</v>
      </c>
      <c r="T374" s="8">
        <v>17.535</v>
      </c>
      <c r="U374" s="8">
        <v>18.103</v>
      </c>
      <c r="V374" s="8">
        <v>29.251</v>
      </c>
    </row>
    <row r="375" spans="1:22">
      <c r="A375" t="str">
        <f t="shared" ref="A375:B375" si="264">A207</f>
        <v>COG</v>
      </c>
      <c r="B375" t="str">
        <f t="shared" si="264"/>
        <v>Republic of Congo</v>
      </c>
      <c r="C375" s="7">
        <f t="shared" si="254"/>
        <v>3</v>
      </c>
      <c r="E375" t="str">
        <f t="shared" si="206"/>
        <v>NatGrdExt_COG_3</v>
      </c>
      <c r="F375" s="8">
        <f ca="1" t="shared" si="221"/>
        <v>0.0517408675799087</v>
      </c>
      <c r="G375" s="8">
        <f ca="1" t="shared" si="260"/>
        <v>0.070291095890411</v>
      </c>
      <c r="H375" s="8">
        <f ca="1" t="shared" si="260"/>
        <v>0.124600456621005</v>
      </c>
      <c r="I375" s="8">
        <f ca="1" t="shared" si="260"/>
        <v>0.207876712328767</v>
      </c>
      <c r="J375" s="8">
        <f ca="1" t="shared" si="260"/>
        <v>0.328767123287671</v>
      </c>
      <c r="K375" s="8">
        <f ca="1" t="shared" si="260"/>
        <v>0.491095890410959</v>
      </c>
      <c r="L375" s="8">
        <f ca="1" t="shared" si="260"/>
        <v>0.68972602739726</v>
      </c>
      <c r="M375" s="8">
        <f ca="1" t="shared" si="260"/>
        <v>0.909845890410959</v>
      </c>
      <c r="N375" s="8">
        <f ca="1" t="shared" si="260"/>
        <v>1.02146118721461</v>
      </c>
      <c r="O375" s="9">
        <v>3</v>
      </c>
      <c r="Q375" s="10">
        <f ca="1" t="shared" si="208"/>
        <v>29.621</v>
      </c>
      <c r="R375" t="s">
        <v>39</v>
      </c>
      <c r="S375">
        <v>2066</v>
      </c>
      <c r="T375" s="8">
        <v>17.456</v>
      </c>
      <c r="U375" s="8">
        <v>18.042</v>
      </c>
      <c r="V375" s="8">
        <v>29.621</v>
      </c>
    </row>
    <row r="376" spans="1:22">
      <c r="A376" t="str">
        <f t="shared" ref="A376:B376" si="265">A208</f>
        <v>COL</v>
      </c>
      <c r="B376" t="str">
        <f t="shared" si="265"/>
        <v>Colombia</v>
      </c>
      <c r="C376" s="7">
        <f t="shared" si="254"/>
        <v>3</v>
      </c>
      <c r="E376" t="str">
        <f t="shared" si="206"/>
        <v>NatGrdExt_COL_3</v>
      </c>
      <c r="F376" s="8">
        <f ca="1" t="shared" si="221"/>
        <v>2.43307648401826</v>
      </c>
      <c r="G376" s="8">
        <f ca="1" t="shared" si="260"/>
        <v>2.78675799086758</v>
      </c>
      <c r="H376" s="8">
        <f ca="1" t="shared" si="260"/>
        <v>3.56755136986301</v>
      </c>
      <c r="I376" s="8">
        <f ca="1" t="shared" si="260"/>
        <v>4.38173515981735</v>
      </c>
      <c r="J376" s="8">
        <f ca="1" t="shared" si="260"/>
        <v>5.17953767123288</v>
      </c>
      <c r="K376" s="8">
        <f ca="1" t="shared" si="260"/>
        <v>5.92708333333333</v>
      </c>
      <c r="L376" s="8">
        <f ca="1" t="shared" si="260"/>
        <v>6.59517694063927</v>
      </c>
      <c r="M376" s="8">
        <f ca="1" t="shared" si="260"/>
        <v>7.20239726027397</v>
      </c>
      <c r="N376" s="8">
        <f ca="1" t="shared" si="260"/>
        <v>7.49711757990868</v>
      </c>
      <c r="O376" s="9">
        <v>3</v>
      </c>
      <c r="Q376" s="10">
        <f ca="1" t="shared" si="208"/>
        <v>29.983</v>
      </c>
      <c r="R376" t="s">
        <v>39</v>
      </c>
      <c r="S376">
        <v>2067</v>
      </c>
      <c r="T376" s="8">
        <v>17.367</v>
      </c>
      <c r="U376" s="8">
        <v>17.972</v>
      </c>
      <c r="V376" s="8">
        <v>29.983</v>
      </c>
    </row>
    <row r="377" spans="1:22">
      <c r="A377" t="str">
        <f t="shared" ref="A377:B377" si="266">A209</f>
        <v>CRI</v>
      </c>
      <c r="B377" t="str">
        <f t="shared" si="266"/>
        <v>Costa Rica</v>
      </c>
      <c r="C377" s="7">
        <f t="shared" si="254"/>
        <v>3</v>
      </c>
      <c r="E377" t="str">
        <f t="shared" si="206"/>
        <v>NatGrdExt_CRI_3</v>
      </c>
      <c r="F377" s="8">
        <f ca="1" t="shared" si="221"/>
        <v>0.362899543378995</v>
      </c>
      <c r="G377" s="8">
        <f ca="1" t="shared" si="260"/>
        <v>0.401712328767123</v>
      </c>
      <c r="H377" s="8">
        <f ca="1" t="shared" si="260"/>
        <v>0.472488584474886</v>
      </c>
      <c r="I377" s="8">
        <f ca="1" t="shared" si="260"/>
        <v>0.529965753424658</v>
      </c>
      <c r="J377" s="8">
        <f ca="1" t="shared" si="260"/>
        <v>0.572716894977169</v>
      </c>
      <c r="K377" s="8">
        <f ca="1" t="shared" si="260"/>
        <v>0.60037100456621</v>
      </c>
      <c r="L377" s="8">
        <f ca="1" t="shared" si="260"/>
        <v>0.616638127853881</v>
      </c>
      <c r="M377" s="8">
        <f ca="1" t="shared" si="260"/>
        <v>0.629737442922374</v>
      </c>
      <c r="N377" s="8">
        <f ca="1" t="shared" si="260"/>
        <v>0.63675799086758</v>
      </c>
      <c r="O377" s="9">
        <v>3</v>
      </c>
      <c r="Q377" s="10">
        <f ca="1" t="shared" si="208"/>
        <v>30.337</v>
      </c>
      <c r="R377" t="s">
        <v>39</v>
      </c>
      <c r="S377">
        <v>2068</v>
      </c>
      <c r="T377" s="8">
        <v>17.27</v>
      </c>
      <c r="U377" s="8">
        <v>17.894</v>
      </c>
      <c r="V377" s="8">
        <v>30.337</v>
      </c>
    </row>
    <row r="378" spans="1:22">
      <c r="A378" t="str">
        <f t="shared" ref="A378:B378" si="267">A210</f>
        <v>CUB</v>
      </c>
      <c r="B378" t="str">
        <f t="shared" si="267"/>
        <v>Cuba</v>
      </c>
      <c r="C378" s="7">
        <f t="shared" si="254"/>
        <v>3</v>
      </c>
      <c r="E378" t="str">
        <f t="shared" si="206"/>
        <v>NatGrdExt_CUB_3</v>
      </c>
      <c r="F378" s="8">
        <f ca="1" t="shared" si="221"/>
        <v>0.546803652968037</v>
      </c>
      <c r="G378" s="8">
        <f ca="1" t="shared" si="260"/>
        <v>0.585958904109589</v>
      </c>
      <c r="H378" s="8">
        <f ca="1" t="shared" si="260"/>
        <v>0.653510273972603</v>
      </c>
      <c r="I378" s="8">
        <f ca="1" t="shared" si="260"/>
        <v>0.701027397260274</v>
      </c>
      <c r="J378" s="8">
        <f ca="1" t="shared" si="260"/>
        <v>0.728224885844749</v>
      </c>
      <c r="K378" s="8">
        <f ca="1" t="shared" si="260"/>
        <v>0.747117579908676</v>
      </c>
      <c r="L378" s="8">
        <f ca="1" t="shared" si="260"/>
        <v>0.7662100456621</v>
      </c>
      <c r="M378" s="8">
        <f ca="1" t="shared" si="260"/>
        <v>0.783675799086758</v>
      </c>
      <c r="N378" s="8">
        <f ca="1" t="shared" si="260"/>
        <v>0.792151826484018</v>
      </c>
      <c r="O378" s="9">
        <v>3</v>
      </c>
      <c r="Q378" s="10">
        <f ca="1" t="shared" si="208"/>
        <v>30.683</v>
      </c>
      <c r="R378" t="s">
        <v>39</v>
      </c>
      <c r="S378">
        <v>2069</v>
      </c>
      <c r="T378" s="8">
        <v>17.164</v>
      </c>
      <c r="U378" s="8">
        <v>17.807</v>
      </c>
      <c r="V378" s="8">
        <v>30.683</v>
      </c>
    </row>
    <row r="379" spans="1:22">
      <c r="A379" t="str">
        <f t="shared" ref="A379:B379" si="268">A211</f>
        <v>CYP</v>
      </c>
      <c r="B379" t="str">
        <f t="shared" si="268"/>
        <v>Cyprus</v>
      </c>
      <c r="C379" s="7">
        <f t="shared" si="254"/>
        <v>3</v>
      </c>
      <c r="E379" t="str">
        <f t="shared" si="206"/>
        <v>NatGrdExt_CYP_3</v>
      </c>
      <c r="F379" s="8">
        <f ca="1" t="shared" si="221"/>
        <v>0.216352739726027</v>
      </c>
      <c r="G379" s="8">
        <f ca="1" t="shared" si="260"/>
        <v>0.223772831050228</v>
      </c>
      <c r="H379" s="8">
        <f ca="1" t="shared" si="260"/>
        <v>0.234788812785388</v>
      </c>
      <c r="I379" s="8">
        <f ca="1" t="shared" si="260"/>
        <v>0.239098173515982</v>
      </c>
      <c r="J379" s="8">
        <f ca="1" t="shared" si="260"/>
        <v>0.24009703196347</v>
      </c>
      <c r="K379" s="8">
        <f ca="1" t="shared" si="260"/>
        <v>0.24009703196347</v>
      </c>
      <c r="L379" s="8">
        <f ca="1" t="shared" si="260"/>
        <v>0.24009703196347</v>
      </c>
      <c r="M379" s="8">
        <f ca="1" t="shared" si="260"/>
        <v>0.24009703196347</v>
      </c>
      <c r="N379" s="8">
        <f ca="1" t="shared" si="260"/>
        <v>0.24009703196347</v>
      </c>
      <c r="O379" s="9">
        <v>3</v>
      </c>
      <c r="Q379" s="10">
        <f ca="1" t="shared" si="208"/>
        <v>31.021</v>
      </c>
      <c r="R379" t="s">
        <v>39</v>
      </c>
      <c r="S379">
        <v>2070</v>
      </c>
      <c r="T379" s="8">
        <v>17.05</v>
      </c>
      <c r="U379" s="8">
        <v>17.711</v>
      </c>
      <c r="V379" s="8">
        <v>31.021</v>
      </c>
    </row>
    <row r="380" spans="1:22">
      <c r="A380" t="str">
        <f t="shared" ref="A380:B380" si="269">A212</f>
        <v>CZE</v>
      </c>
      <c r="B380" t="str">
        <f t="shared" si="269"/>
        <v>Czech Republic</v>
      </c>
      <c r="C380" s="7">
        <f t="shared" si="254"/>
        <v>3</v>
      </c>
      <c r="E380" t="str">
        <f t="shared" si="206"/>
        <v>NatGrdExt_CZE_3</v>
      </c>
      <c r="F380" s="8">
        <f ca="1" t="shared" si="221"/>
        <v>1.99212328767123</v>
      </c>
      <c r="G380" s="8">
        <f ca="1" t="shared" si="260"/>
        <v>1.99212328767123</v>
      </c>
      <c r="H380" s="8">
        <f ca="1" t="shared" si="260"/>
        <v>1.99212328767123</v>
      </c>
      <c r="I380" s="8">
        <f ca="1" t="shared" si="260"/>
        <v>1.99212328767123</v>
      </c>
      <c r="J380" s="8">
        <f ca="1" t="shared" si="260"/>
        <v>1.99212328767123</v>
      </c>
      <c r="K380" s="8">
        <f ca="1" t="shared" si="260"/>
        <v>1.99212328767123</v>
      </c>
      <c r="L380" s="8">
        <f ca="1" t="shared" si="260"/>
        <v>1.99212328767123</v>
      </c>
      <c r="M380" s="8">
        <f ca="1" t="shared" si="260"/>
        <v>1.99212328767123</v>
      </c>
      <c r="N380" s="8">
        <f ca="1" t="shared" si="260"/>
        <v>1.99212328767123</v>
      </c>
      <c r="O380" s="9">
        <v>3</v>
      </c>
      <c r="Q380" s="10">
        <f ca="1" t="shared" si="208"/>
        <v>31.351</v>
      </c>
      <c r="R380" t="s">
        <v>39</v>
      </c>
      <c r="S380">
        <v>2071</v>
      </c>
      <c r="T380" s="8">
        <v>16.928</v>
      </c>
      <c r="U380" s="8">
        <v>17.608</v>
      </c>
      <c r="V380" s="8">
        <v>31.351</v>
      </c>
    </row>
    <row r="381" spans="1:22">
      <c r="A381" t="str">
        <f t="shared" ref="A381:B381" si="270">A213</f>
        <v>DEU</v>
      </c>
      <c r="B381" t="str">
        <f t="shared" si="270"/>
        <v>Germany</v>
      </c>
      <c r="C381" s="7">
        <f t="shared" si="254"/>
        <v>3</v>
      </c>
      <c r="E381" t="str">
        <f t="shared" si="206"/>
        <v>NatGrdExt_DEU_3</v>
      </c>
      <c r="F381" s="8">
        <f ca="1" t="shared" si="221"/>
        <v>17.4559075342466</v>
      </c>
      <c r="G381" s="8">
        <f ca="1" t="shared" ref="G381:N390" si="271">MAX(F381,SUMIFS($Q$5:$Q$19999,$R$5:$R$19999,RIGHT($A381,3),$S$5:$S$19999,G$4)*VLOOKUP($C381,$Y$5:$Z$15,2,FALSE)/8.76)+SUMIF($Y$5:$Y$15,$C381,$AA$5:$AA$15)</f>
        <v>17.4559075342466</v>
      </c>
      <c r="H381" s="8">
        <f ca="1" t="shared" si="271"/>
        <v>17.4559075342466</v>
      </c>
      <c r="I381" s="8">
        <f ca="1" t="shared" si="271"/>
        <v>17.4559075342466</v>
      </c>
      <c r="J381" s="8">
        <f ca="1" t="shared" si="271"/>
        <v>17.4559075342466</v>
      </c>
      <c r="K381" s="8">
        <f ca="1" t="shared" si="271"/>
        <v>17.4559075342466</v>
      </c>
      <c r="L381" s="8">
        <f ca="1" t="shared" si="271"/>
        <v>17.4559075342466</v>
      </c>
      <c r="M381" s="8">
        <f ca="1" t="shared" si="271"/>
        <v>17.4559075342466</v>
      </c>
      <c r="N381" s="8">
        <f ca="1" t="shared" si="271"/>
        <v>17.4559075342466</v>
      </c>
      <c r="O381" s="9">
        <v>3</v>
      </c>
      <c r="Q381" s="10">
        <f ca="1" t="shared" si="208"/>
        <v>31.673</v>
      </c>
      <c r="R381" t="s">
        <v>39</v>
      </c>
      <c r="S381">
        <v>2072</v>
      </c>
      <c r="T381" s="8">
        <v>16.796</v>
      </c>
      <c r="U381" s="8">
        <v>17.495</v>
      </c>
      <c r="V381" s="8">
        <v>31.673</v>
      </c>
    </row>
    <row r="382" spans="1:22">
      <c r="A382" t="str">
        <f t="shared" ref="A382:B382" si="272">A214</f>
        <v>DJI</v>
      </c>
      <c r="B382" t="str">
        <f t="shared" si="272"/>
        <v>Djibouti</v>
      </c>
      <c r="C382" s="7">
        <f t="shared" si="254"/>
        <v>3</v>
      </c>
      <c r="E382" t="str">
        <f t="shared" si="206"/>
        <v>NatGrdExt_DJI_3</v>
      </c>
      <c r="F382" s="8">
        <f ca="1" t="shared" si="221"/>
        <v>0.00470890410958904</v>
      </c>
      <c r="G382" s="8">
        <f ca="1" t="shared" si="271"/>
        <v>0.00622146118721461</v>
      </c>
      <c r="H382" s="8">
        <f ca="1" t="shared" si="271"/>
        <v>0.0106735159817352</v>
      </c>
      <c r="I382" s="8">
        <f ca="1" t="shared" si="271"/>
        <v>0.0173801369863014</v>
      </c>
      <c r="J382" s="8">
        <f ca="1" t="shared" si="271"/>
        <v>0.0272260273972603</v>
      </c>
      <c r="K382" s="8">
        <f ca="1" t="shared" si="271"/>
        <v>0.0407819634703196</v>
      </c>
      <c r="L382" s="8">
        <f ca="1" t="shared" si="271"/>
        <v>0.0579908675799087</v>
      </c>
      <c r="M382" s="8">
        <f ca="1" t="shared" si="271"/>
        <v>0.0787385844748858</v>
      </c>
      <c r="N382" s="8">
        <f ca="1" t="shared" si="271"/>
        <v>0.0900399543378995</v>
      </c>
      <c r="O382" s="9">
        <v>3</v>
      </c>
      <c r="Q382" s="10">
        <f ca="1" t="shared" si="208"/>
        <v>31.985</v>
      </c>
      <c r="R382" t="s">
        <v>39</v>
      </c>
      <c r="S382">
        <v>2073</v>
      </c>
      <c r="T382" s="8">
        <v>16.654</v>
      </c>
      <c r="U382" s="8">
        <v>17.373</v>
      </c>
      <c r="V382" s="8">
        <v>31.985</v>
      </c>
    </row>
    <row r="383" spans="1:22">
      <c r="A383" t="str">
        <f t="shared" ref="A383:B383" si="273">A215</f>
        <v>DNK</v>
      </c>
      <c r="B383" t="str">
        <f t="shared" si="273"/>
        <v>Denmark</v>
      </c>
      <c r="C383" s="7">
        <f t="shared" si="254"/>
        <v>3</v>
      </c>
      <c r="E383" t="str">
        <f t="shared" si="206"/>
        <v>NatGrdExt_DNK_3</v>
      </c>
      <c r="F383" s="8">
        <f ca="1" t="shared" si="221"/>
        <v>1.08290525114155</v>
      </c>
      <c r="G383" s="8">
        <f ca="1" t="shared" si="271"/>
        <v>1.10736301369863</v>
      </c>
      <c r="H383" s="8">
        <f ca="1" t="shared" si="271"/>
        <v>1.14480593607306</v>
      </c>
      <c r="I383" s="8">
        <f ca="1" t="shared" si="271"/>
        <v>1.18047945205479</v>
      </c>
      <c r="J383" s="8">
        <f ca="1" t="shared" si="271"/>
        <v>1.23555936073059</v>
      </c>
      <c r="K383" s="8">
        <f ca="1" t="shared" si="271"/>
        <v>1.30850456621005</v>
      </c>
      <c r="L383" s="8">
        <f ca="1" t="shared" si="271"/>
        <v>1.39392123287671</v>
      </c>
      <c r="M383" s="8">
        <f ca="1" t="shared" si="271"/>
        <v>1.49671803652968</v>
      </c>
      <c r="N383" s="8">
        <f ca="1" t="shared" si="271"/>
        <v>1.55533675799087</v>
      </c>
      <c r="O383" s="9">
        <v>3</v>
      </c>
      <c r="Q383" s="10">
        <f ca="1" t="shared" si="208"/>
        <v>32.285</v>
      </c>
      <c r="R383" t="s">
        <v>39</v>
      </c>
      <c r="S383">
        <v>2074</v>
      </c>
      <c r="T383" s="8">
        <v>16.501</v>
      </c>
      <c r="U383" s="8">
        <v>17.24</v>
      </c>
      <c r="V383" s="8">
        <v>32.285</v>
      </c>
    </row>
    <row r="384" spans="1:22">
      <c r="A384" t="str">
        <f t="shared" ref="A384:B384" si="274">A216</f>
        <v>DOM</v>
      </c>
      <c r="B384" t="str">
        <f t="shared" si="274"/>
        <v>Dominican Republic</v>
      </c>
      <c r="C384" s="7">
        <f t="shared" si="254"/>
        <v>3</v>
      </c>
      <c r="E384" t="str">
        <f t="shared" si="206"/>
        <v>NatGrdExt_DOM_3</v>
      </c>
      <c r="F384" s="8">
        <f ca="1" t="shared" si="221"/>
        <v>0.643321917808219</v>
      </c>
      <c r="G384" s="8">
        <f ca="1" t="shared" si="271"/>
        <v>0.757106164383562</v>
      </c>
      <c r="H384" s="8">
        <f ca="1" t="shared" si="271"/>
        <v>1.00194063926941</v>
      </c>
      <c r="I384" s="8">
        <f ca="1" t="shared" si="271"/>
        <v>1.24046803652968</v>
      </c>
      <c r="J384" s="8">
        <f ca="1" t="shared" si="271"/>
        <v>1.45850456621005</v>
      </c>
      <c r="K384" s="8">
        <f ca="1" t="shared" si="271"/>
        <v>1.64457762557078</v>
      </c>
      <c r="L384" s="8">
        <f ca="1" t="shared" si="271"/>
        <v>1.79845890410959</v>
      </c>
      <c r="M384" s="8">
        <f ca="1" t="shared" si="271"/>
        <v>1.92625570776256</v>
      </c>
      <c r="N384" s="8">
        <f ca="1" t="shared" si="271"/>
        <v>1.9833904109589</v>
      </c>
      <c r="O384" s="9">
        <v>3</v>
      </c>
      <c r="Q384" s="10">
        <f ca="1" t="shared" si="208"/>
        <v>32.574</v>
      </c>
      <c r="R384" t="s">
        <v>39</v>
      </c>
      <c r="S384">
        <v>2075</v>
      </c>
      <c r="T384" s="8">
        <v>16.333</v>
      </c>
      <c r="U384" s="8">
        <v>17.094</v>
      </c>
      <c r="V384" s="8">
        <v>32.574</v>
      </c>
    </row>
    <row r="385" spans="1:22">
      <c r="A385" t="str">
        <f t="shared" ref="A385:B385" si="275">A217</f>
        <v>DZA</v>
      </c>
      <c r="B385" t="str">
        <f t="shared" si="275"/>
        <v>Algeria</v>
      </c>
      <c r="C385" s="7">
        <f t="shared" si="254"/>
        <v>3</v>
      </c>
      <c r="E385" t="str">
        <f t="shared" si="206"/>
        <v>NatGrdExt_DZA_3</v>
      </c>
      <c r="F385" s="8">
        <f ca="1" t="shared" si="221"/>
        <v>2.58267694063927</v>
      </c>
      <c r="G385" s="8">
        <f ca="1" t="shared" si="271"/>
        <v>3.31007420091324</v>
      </c>
      <c r="H385" s="8">
        <f ca="1" t="shared" si="271"/>
        <v>5.25185502283105</v>
      </c>
      <c r="I385" s="8">
        <f ca="1" t="shared" si="271"/>
        <v>8.01886415525114</v>
      </c>
      <c r="J385" s="8">
        <f ca="1" t="shared" si="271"/>
        <v>11.5104166666667</v>
      </c>
      <c r="K385" s="8">
        <f ca="1" t="shared" si="271"/>
        <v>15.4903824200913</v>
      </c>
      <c r="L385" s="8">
        <f ca="1" t="shared" si="271"/>
        <v>19.8178082191781</v>
      </c>
      <c r="M385" s="8">
        <f ca="1" t="shared" si="271"/>
        <v>24.1840753424658</v>
      </c>
      <c r="N385" s="8">
        <f ca="1" t="shared" si="271"/>
        <v>26.2352168949772</v>
      </c>
      <c r="O385" s="9">
        <v>3</v>
      </c>
      <c r="Q385" s="10">
        <f ca="1" t="shared" si="208"/>
        <v>32.851</v>
      </c>
      <c r="R385" t="s">
        <v>39</v>
      </c>
      <c r="S385">
        <v>2076</v>
      </c>
      <c r="T385" s="8">
        <v>16.152</v>
      </c>
      <c r="U385" s="8">
        <v>16.935</v>
      </c>
      <c r="V385" s="8">
        <v>32.851</v>
      </c>
    </row>
    <row r="386" spans="1:22">
      <c r="A386" t="str">
        <f t="shared" ref="A386:B386" si="276">A218</f>
        <v>ECU</v>
      </c>
      <c r="B386" t="str">
        <f t="shared" si="276"/>
        <v>Ecuador</v>
      </c>
      <c r="C386" s="7">
        <f t="shared" si="254"/>
        <v>3</v>
      </c>
      <c r="E386" t="str">
        <f t="shared" si="206"/>
        <v>NatGrdExt_ECU_3</v>
      </c>
      <c r="F386" s="8">
        <f ca="1" t="shared" si="221"/>
        <v>1.16110159817352</v>
      </c>
      <c r="G386" s="8">
        <f ca="1" t="shared" si="271"/>
        <v>1.52462899543379</v>
      </c>
      <c r="H386" s="8">
        <f ca="1" t="shared" si="271"/>
        <v>2.52545662100457</v>
      </c>
      <c r="I386" s="8">
        <f ca="1" t="shared" si="271"/>
        <v>3.91752283105023</v>
      </c>
      <c r="J386" s="8">
        <f ca="1" t="shared" si="271"/>
        <v>5.66150114155251</v>
      </c>
      <c r="K386" s="8">
        <f ca="1" t="shared" si="271"/>
        <v>7.60844748858448</v>
      </c>
      <c r="L386" s="8">
        <f ca="1" t="shared" si="271"/>
        <v>9.55014269406393</v>
      </c>
      <c r="M386" s="8">
        <f ca="1" t="shared" si="271"/>
        <v>11.3016267123288</v>
      </c>
      <c r="N386" s="8">
        <f ca="1" t="shared" si="271"/>
        <v>12.0740011415525</v>
      </c>
      <c r="O386" s="9">
        <v>3</v>
      </c>
      <c r="Q386" s="10">
        <f ca="1" t="shared" si="208"/>
        <v>33.115</v>
      </c>
      <c r="R386" t="s">
        <v>39</v>
      </c>
      <c r="S386">
        <v>2077</v>
      </c>
      <c r="T386" s="8">
        <v>15.957</v>
      </c>
      <c r="U386" s="8">
        <v>16.766</v>
      </c>
      <c r="V386" s="8">
        <v>33.115</v>
      </c>
    </row>
    <row r="387" spans="1:22">
      <c r="A387" t="str">
        <f t="shared" ref="A387:B387" si="277">A219</f>
        <v>EGY</v>
      </c>
      <c r="B387" t="str">
        <f t="shared" si="277"/>
        <v>Egypt</v>
      </c>
      <c r="C387" s="7">
        <f t="shared" si="254"/>
        <v>3</v>
      </c>
      <c r="E387" t="str">
        <f t="shared" si="206"/>
        <v>NatGrdExt_EGY_3</v>
      </c>
      <c r="F387" s="8">
        <f ca="1" t="shared" si="221"/>
        <v>8.73287671232877</v>
      </c>
      <c r="G387" s="8">
        <f ca="1" t="shared" si="271"/>
        <v>10.9334760273973</v>
      </c>
      <c r="H387" s="8">
        <f ca="1" t="shared" si="271"/>
        <v>15.9846746575342</v>
      </c>
      <c r="I387" s="8">
        <f ca="1" t="shared" si="271"/>
        <v>21.2832191780822</v>
      </c>
      <c r="J387" s="8">
        <f ca="1" t="shared" si="271"/>
        <v>26.2008561643836</v>
      </c>
      <c r="K387" s="8">
        <f ca="1" t="shared" si="271"/>
        <v>30.4668949771689</v>
      </c>
      <c r="L387" s="8">
        <f ca="1" t="shared" si="271"/>
        <v>33.9660388127854</v>
      </c>
      <c r="M387" s="8">
        <f ca="1" t="shared" si="271"/>
        <v>36.7628424657534</v>
      </c>
      <c r="N387" s="8">
        <f ca="1" t="shared" si="271"/>
        <v>37.8955479452055</v>
      </c>
      <c r="O387" s="9">
        <v>3</v>
      </c>
      <c r="Q387" s="10">
        <f ca="1" t="shared" si="208"/>
        <v>33.368</v>
      </c>
      <c r="R387" t="s">
        <v>39</v>
      </c>
      <c r="S387">
        <v>2078</v>
      </c>
      <c r="T387" s="8">
        <v>15.752</v>
      </c>
      <c r="U387" s="8">
        <v>16.587</v>
      </c>
      <c r="V387" s="8">
        <v>33.368</v>
      </c>
    </row>
    <row r="388" spans="1:22">
      <c r="A388" t="str">
        <f t="shared" ref="A388:B388" si="278">A220</f>
        <v>ERI</v>
      </c>
      <c r="B388" t="str">
        <f t="shared" si="278"/>
        <v>Eritrea</v>
      </c>
      <c r="C388" s="7">
        <f t="shared" si="254"/>
        <v>3</v>
      </c>
      <c r="E388" t="str">
        <f t="shared" si="206"/>
        <v>NatGrdExt_ERI_3</v>
      </c>
      <c r="F388" s="8">
        <f ca="1" t="shared" si="221"/>
        <v>0.0207477168949772</v>
      </c>
      <c r="G388" s="8">
        <f ca="1" t="shared" si="271"/>
        <v>0.0285102739726027</v>
      </c>
      <c r="H388" s="8">
        <f ca="1" t="shared" si="271"/>
        <v>0.0521689497716895</v>
      </c>
      <c r="I388" s="8">
        <f ca="1" t="shared" si="271"/>
        <v>0.0909246575342466</v>
      </c>
      <c r="J388" s="8">
        <f ca="1" t="shared" si="271"/>
        <v>0.150856164383562</v>
      </c>
      <c r="K388" s="8">
        <f ca="1" t="shared" si="271"/>
        <v>0.238413242009132</v>
      </c>
      <c r="L388" s="8">
        <f ca="1" t="shared" si="271"/>
        <v>0.356164383561644</v>
      </c>
      <c r="M388" s="8">
        <f ca="1" t="shared" si="271"/>
        <v>0.500770547945205</v>
      </c>
      <c r="N388" s="8">
        <f ca="1" t="shared" si="271"/>
        <v>0.580108447488585</v>
      </c>
      <c r="O388" s="9">
        <v>3</v>
      </c>
      <c r="Q388" s="10">
        <f ca="1" t="shared" si="208"/>
        <v>33.611</v>
      </c>
      <c r="R388" t="s">
        <v>39</v>
      </c>
      <c r="S388">
        <v>2079</v>
      </c>
      <c r="T388" s="8">
        <v>15.539</v>
      </c>
      <c r="U388" s="8">
        <v>16.401</v>
      </c>
      <c r="V388" s="8">
        <v>33.611</v>
      </c>
    </row>
    <row r="389" spans="1:22">
      <c r="A389" t="str">
        <f t="shared" ref="A389:B389" si="279">A221</f>
        <v>ESH</v>
      </c>
      <c r="B389" t="str">
        <f t="shared" si="279"/>
        <v>Western Sahara</v>
      </c>
      <c r="C389" s="7">
        <f t="shared" si="254"/>
        <v>3</v>
      </c>
      <c r="E389" t="str">
        <f t="shared" ref="E389:E452" si="280">"NatGrdExt_"&amp;A389&amp;"_"&amp;C389</f>
        <v>NatGrdExt_ESH_3</v>
      </c>
      <c r="F389" s="8">
        <f ca="1" t="shared" si="221"/>
        <v>0</v>
      </c>
      <c r="G389" s="8">
        <f ca="1" t="shared" si="271"/>
        <v>0</v>
      </c>
      <c r="H389" s="8">
        <f ca="1" t="shared" si="271"/>
        <v>0</v>
      </c>
      <c r="I389" s="8">
        <f ca="1" t="shared" si="271"/>
        <v>0</v>
      </c>
      <c r="J389" s="8">
        <f ca="1" t="shared" si="271"/>
        <v>0</v>
      </c>
      <c r="K389" s="8">
        <f ca="1" t="shared" si="271"/>
        <v>0</v>
      </c>
      <c r="L389" s="8">
        <f ca="1" t="shared" si="271"/>
        <v>0</v>
      </c>
      <c r="M389" s="8">
        <f ca="1" t="shared" si="271"/>
        <v>0</v>
      </c>
      <c r="N389" s="8">
        <f ca="1" t="shared" si="271"/>
        <v>0</v>
      </c>
      <c r="O389" s="9">
        <v>3</v>
      </c>
      <c r="Q389" s="10">
        <f ca="1" t="shared" si="208"/>
        <v>33.846</v>
      </c>
      <c r="R389" t="s">
        <v>39</v>
      </c>
      <c r="S389">
        <v>2080</v>
      </c>
      <c r="T389" s="8">
        <v>15.321</v>
      </c>
      <c r="U389" s="8">
        <v>16.211</v>
      </c>
      <c r="V389" s="8">
        <v>33.846</v>
      </c>
    </row>
    <row r="390" spans="1:22">
      <c r="A390" t="str">
        <f t="shared" ref="A390:B390" si="281">A222</f>
        <v>ESP</v>
      </c>
      <c r="B390" t="str">
        <f t="shared" si="281"/>
        <v>Spain</v>
      </c>
      <c r="C390" s="7">
        <f t="shared" si="254"/>
        <v>3</v>
      </c>
      <c r="E390" t="str">
        <f t="shared" si="280"/>
        <v>NatGrdExt_ESP_3</v>
      </c>
      <c r="F390" s="8">
        <f ca="1" t="shared" si="221"/>
        <v>7.91495433789954</v>
      </c>
      <c r="G390" s="8">
        <f ca="1" t="shared" si="271"/>
        <v>7.91495433789954</v>
      </c>
      <c r="H390" s="8">
        <f ca="1" t="shared" si="271"/>
        <v>7.91495433789954</v>
      </c>
      <c r="I390" s="8">
        <f ca="1" t="shared" si="271"/>
        <v>7.91495433789954</v>
      </c>
      <c r="J390" s="8">
        <f ca="1" t="shared" si="271"/>
        <v>7.91495433789954</v>
      </c>
      <c r="K390" s="8">
        <f ca="1" t="shared" si="271"/>
        <v>7.91495433789954</v>
      </c>
      <c r="L390" s="8">
        <f ca="1" t="shared" si="271"/>
        <v>7.91495433789954</v>
      </c>
      <c r="M390" s="8">
        <f ca="1" t="shared" si="271"/>
        <v>7.91495433789954</v>
      </c>
      <c r="N390" s="8">
        <f ca="1" t="shared" si="271"/>
        <v>7.91495433789954</v>
      </c>
      <c r="O390" s="9">
        <v>3</v>
      </c>
      <c r="Q390" s="10">
        <f ca="1" t="shared" ref="Q390:Q453" si="282">OFFSET(S390,0,MATCH($Q$3,$T$4:$V$4,0))</f>
        <v>34.073</v>
      </c>
      <c r="R390" t="s">
        <v>39</v>
      </c>
      <c r="S390">
        <v>2081</v>
      </c>
      <c r="T390" s="8">
        <v>15.099</v>
      </c>
      <c r="U390" s="8">
        <v>16.018</v>
      </c>
      <c r="V390" s="8">
        <v>34.073</v>
      </c>
    </row>
    <row r="391" spans="1:22">
      <c r="A391" t="str">
        <f t="shared" ref="A391:B391" si="283">A223</f>
        <v>EST</v>
      </c>
      <c r="B391" t="str">
        <f t="shared" si="283"/>
        <v>Estonia</v>
      </c>
      <c r="C391" s="7">
        <f t="shared" si="254"/>
        <v>3</v>
      </c>
      <c r="E391" t="str">
        <f t="shared" si="280"/>
        <v>NatGrdExt_EST_3</v>
      </c>
      <c r="F391" s="8">
        <f ca="1" t="shared" si="221"/>
        <v>0.307762557077626</v>
      </c>
      <c r="G391" s="8">
        <f ca="1" t="shared" ref="G391:N400" si="284">MAX(F391,SUMIFS($Q$5:$Q$19999,$R$5:$R$19999,RIGHT($A391,3),$S$5:$S$19999,G$4)*VLOOKUP($C391,$Y$5:$Z$15,2,FALSE)/8.76)+SUMIF($Y$5:$Y$15,$C391,$AA$5:$AA$15)</f>
        <v>0.327311643835616</v>
      </c>
      <c r="H391" s="8">
        <f ca="1" t="shared" si="284"/>
        <v>0.367151826484018</v>
      </c>
      <c r="I391" s="8">
        <f ca="1" t="shared" si="284"/>
        <v>0.403453196347032</v>
      </c>
      <c r="J391" s="8">
        <f ca="1" t="shared" si="284"/>
        <v>0.438384703196347</v>
      </c>
      <c r="K391" s="8">
        <f ca="1" t="shared" si="284"/>
        <v>0.469092465753425</v>
      </c>
      <c r="L391" s="8">
        <f ca="1" t="shared" si="284"/>
        <v>0.50222602739726</v>
      </c>
      <c r="M391" s="8">
        <f ca="1" t="shared" si="284"/>
        <v>0.540353881278539</v>
      </c>
      <c r="N391" s="8">
        <f ca="1" t="shared" si="284"/>
        <v>0.560302511415525</v>
      </c>
      <c r="O391" s="9">
        <v>3</v>
      </c>
      <c r="Q391" s="10">
        <f ca="1" t="shared" si="282"/>
        <v>34.292</v>
      </c>
      <c r="R391" t="s">
        <v>39</v>
      </c>
      <c r="S391">
        <v>2082</v>
      </c>
      <c r="T391" s="8">
        <v>14.875</v>
      </c>
      <c r="U391" s="8">
        <v>15.823</v>
      </c>
      <c r="V391" s="8">
        <v>34.292</v>
      </c>
    </row>
    <row r="392" spans="1:22">
      <c r="A392" t="str">
        <f t="shared" ref="A392:B392" si="285">A224</f>
        <v>ETH</v>
      </c>
      <c r="B392" t="str">
        <f t="shared" si="285"/>
        <v>Ethiopia</v>
      </c>
      <c r="C392" s="7">
        <f t="shared" si="254"/>
        <v>3</v>
      </c>
      <c r="E392" t="str">
        <f t="shared" si="280"/>
        <v>NatGrdExt_ETH_3</v>
      </c>
      <c r="F392" s="8">
        <f ca="1" t="shared" si="221"/>
        <v>0.382305936073059</v>
      </c>
      <c r="G392" s="8">
        <f ca="1" t="shared" si="284"/>
        <v>0.55328196347032</v>
      </c>
      <c r="H392" s="8">
        <f ca="1" t="shared" si="284"/>
        <v>1.12454337899543</v>
      </c>
      <c r="I392" s="8">
        <f ca="1" t="shared" si="284"/>
        <v>2.1953196347032</v>
      </c>
      <c r="J392" s="8">
        <f ca="1" t="shared" si="284"/>
        <v>4.11817922374429</v>
      </c>
      <c r="K392" s="8">
        <f ca="1" t="shared" si="284"/>
        <v>7.35773401826484</v>
      </c>
      <c r="L392" s="8">
        <f ca="1" t="shared" si="284"/>
        <v>12.4572203196347</v>
      </c>
      <c r="M392" s="8">
        <f ca="1" t="shared" si="284"/>
        <v>19.891752283105</v>
      </c>
      <c r="N392" s="8">
        <f ca="1" t="shared" si="284"/>
        <v>24.5307933789954</v>
      </c>
      <c r="O392" s="9">
        <v>3</v>
      </c>
      <c r="Q392" s="10">
        <f ca="1" t="shared" si="282"/>
        <v>34.505</v>
      </c>
      <c r="R392" t="s">
        <v>39</v>
      </c>
      <c r="S392">
        <v>2083</v>
      </c>
      <c r="T392" s="8">
        <v>14.648</v>
      </c>
      <c r="U392" s="8">
        <v>15.625</v>
      </c>
      <c r="V392" s="8">
        <v>34.505</v>
      </c>
    </row>
    <row r="393" spans="1:22">
      <c r="A393" t="str">
        <f t="shared" ref="A393:B393" si="286">A225</f>
        <v>FIN</v>
      </c>
      <c r="B393" t="str">
        <f t="shared" si="286"/>
        <v>Finland</v>
      </c>
      <c r="C393" s="7">
        <f t="shared" si="254"/>
        <v>3</v>
      </c>
      <c r="E393" t="str">
        <f t="shared" si="280"/>
        <v>NatGrdExt_FIN_3</v>
      </c>
      <c r="F393" s="8">
        <f ca="1" t="shared" si="221"/>
        <v>2.51215753424658</v>
      </c>
      <c r="G393" s="8">
        <f ca="1" t="shared" si="284"/>
        <v>2.53590182648402</v>
      </c>
      <c r="H393" s="8">
        <f ca="1" t="shared" si="284"/>
        <v>2.58025114155251</v>
      </c>
      <c r="I393" s="8">
        <f ca="1" t="shared" si="284"/>
        <v>2.64392123287671</v>
      </c>
      <c r="J393" s="8">
        <f ca="1" t="shared" si="284"/>
        <v>2.76495433789954</v>
      </c>
      <c r="K393" s="8">
        <f ca="1" t="shared" si="284"/>
        <v>2.9333904109589</v>
      </c>
      <c r="L393" s="8">
        <f ca="1" t="shared" si="284"/>
        <v>3.13547374429224</v>
      </c>
      <c r="M393" s="8">
        <f ca="1" t="shared" si="284"/>
        <v>3.38601598173516</v>
      </c>
      <c r="N393" s="8">
        <f ca="1" t="shared" si="284"/>
        <v>3.53070776255708</v>
      </c>
      <c r="O393" s="9">
        <v>3</v>
      </c>
      <c r="Q393" s="10">
        <f ca="1" t="shared" si="282"/>
        <v>34.71</v>
      </c>
      <c r="R393" t="s">
        <v>39</v>
      </c>
      <c r="S393">
        <v>2084</v>
      </c>
      <c r="T393" s="8">
        <v>14.419</v>
      </c>
      <c r="U393" s="8">
        <v>15.424</v>
      </c>
      <c r="V393" s="8">
        <v>34.71</v>
      </c>
    </row>
    <row r="394" spans="1:22">
      <c r="A394" t="str">
        <f t="shared" ref="A394:B394" si="287">A226</f>
        <v>FRA</v>
      </c>
      <c r="B394" t="str">
        <f t="shared" si="287"/>
        <v>France</v>
      </c>
      <c r="C394" s="7">
        <f t="shared" si="254"/>
        <v>3</v>
      </c>
      <c r="E394" t="str">
        <f t="shared" si="280"/>
        <v>NatGrdExt_FRA_3</v>
      </c>
      <c r="F394" s="8">
        <f ca="1" t="shared" si="221"/>
        <v>15.0278824200913</v>
      </c>
      <c r="G394" s="8">
        <f ca="1" t="shared" si="284"/>
        <v>15.3623002283105</v>
      </c>
      <c r="H394" s="8">
        <f ca="1" t="shared" si="284"/>
        <v>16.0158961187215</v>
      </c>
      <c r="I394" s="8">
        <f ca="1" t="shared" si="284"/>
        <v>16.5662671232877</v>
      </c>
      <c r="J394" s="8">
        <f ca="1" t="shared" si="284"/>
        <v>17.2355593607306</v>
      </c>
      <c r="K394" s="8">
        <f ca="1" t="shared" si="284"/>
        <v>18.0950057077626</v>
      </c>
      <c r="L394" s="8">
        <f ca="1" t="shared" si="284"/>
        <v>19.1483162100457</v>
      </c>
      <c r="M394" s="8">
        <f ca="1" t="shared" si="284"/>
        <v>20.3986301369863</v>
      </c>
      <c r="N394" s="8">
        <f ca="1" t="shared" si="284"/>
        <v>21.0864155251142</v>
      </c>
      <c r="O394" s="9">
        <v>3</v>
      </c>
      <c r="Q394" s="10">
        <f ca="1" t="shared" si="282"/>
        <v>34.91</v>
      </c>
      <c r="R394" t="s">
        <v>39</v>
      </c>
      <c r="S394">
        <v>2085</v>
      </c>
      <c r="T394" s="8">
        <v>14.187</v>
      </c>
      <c r="U394" s="8">
        <v>15.22</v>
      </c>
      <c r="V394" s="8">
        <v>34.91</v>
      </c>
    </row>
    <row r="395" spans="1:22">
      <c r="A395" t="str">
        <f t="shared" ref="A395:B395" si="288">A227</f>
        <v>GAB</v>
      </c>
      <c r="B395" t="str">
        <f t="shared" si="288"/>
        <v>Gabon</v>
      </c>
      <c r="C395" s="7">
        <f t="shared" si="254"/>
        <v>3</v>
      </c>
      <c r="E395" t="str">
        <f t="shared" si="280"/>
        <v>NatGrdExt_GAB_3</v>
      </c>
      <c r="F395" s="8">
        <f ca="1" t="shared" si="221"/>
        <v>0.0927796803652968</v>
      </c>
      <c r="G395" s="8">
        <f ca="1" t="shared" si="284"/>
        <v>0.111586757990868</v>
      </c>
      <c r="H395" s="8">
        <f ca="1" t="shared" si="284"/>
        <v>0.15333904109589</v>
      </c>
      <c r="I395" s="8">
        <f ca="1" t="shared" si="284"/>
        <v>0.201141552511416</v>
      </c>
      <c r="J395" s="8">
        <f ca="1" t="shared" si="284"/>
        <v>0.252368721461187</v>
      </c>
      <c r="K395" s="8">
        <f ca="1" t="shared" si="284"/>
        <v>0.303538812785388</v>
      </c>
      <c r="L395" s="8">
        <f ca="1" t="shared" si="284"/>
        <v>0.35328196347032</v>
      </c>
      <c r="M395" s="8">
        <f ca="1" t="shared" si="284"/>
        <v>0.399486301369863</v>
      </c>
      <c r="N395" s="8">
        <f ca="1" t="shared" si="284"/>
        <v>0.420348173515982</v>
      </c>
      <c r="O395" s="9">
        <v>3</v>
      </c>
      <c r="Q395" s="10">
        <f ca="1" t="shared" si="282"/>
        <v>35.103</v>
      </c>
      <c r="R395" t="s">
        <v>39</v>
      </c>
      <c r="S395">
        <v>2086</v>
      </c>
      <c r="T395" s="8">
        <v>13.953</v>
      </c>
      <c r="U395" s="8">
        <v>15.013</v>
      </c>
      <c r="V395" s="8">
        <v>35.103</v>
      </c>
    </row>
    <row r="396" spans="1:22">
      <c r="A396" t="str">
        <f t="shared" ref="A396:B396" si="289">A228</f>
        <v>GBR</v>
      </c>
      <c r="B396" t="str">
        <f t="shared" si="289"/>
        <v>United Kingdom</v>
      </c>
      <c r="C396" s="7">
        <f t="shared" si="254"/>
        <v>3</v>
      </c>
      <c r="E396" t="str">
        <f t="shared" si="280"/>
        <v>NatGrdExt_GBR_3</v>
      </c>
      <c r="F396" s="8">
        <f ca="1" t="shared" si="221"/>
        <v>11.03975456621</v>
      </c>
      <c r="G396" s="8">
        <f ca="1" t="shared" si="284"/>
        <v>11.2699200913242</v>
      </c>
      <c r="H396" s="8">
        <f ca="1" t="shared" si="284"/>
        <v>11.6663812785388</v>
      </c>
      <c r="I396" s="8">
        <f ca="1" t="shared" si="284"/>
        <v>12.0868721461187</v>
      </c>
      <c r="J396" s="8">
        <f ca="1" t="shared" si="284"/>
        <v>12.5502853881279</v>
      </c>
      <c r="K396" s="8">
        <f ca="1" t="shared" si="284"/>
        <v>13.0821347031963</v>
      </c>
      <c r="L396" s="8">
        <f ca="1" t="shared" si="284"/>
        <v>13.7440639269406</v>
      </c>
      <c r="M396" s="8">
        <f ca="1" t="shared" si="284"/>
        <v>14.5507134703196</v>
      </c>
      <c r="N396" s="8">
        <f ca="1" t="shared" si="284"/>
        <v>15.0041952054795</v>
      </c>
      <c r="O396" s="9">
        <v>3</v>
      </c>
      <c r="Q396" s="10">
        <f ca="1" t="shared" si="282"/>
        <v>35.29</v>
      </c>
      <c r="R396" t="s">
        <v>39</v>
      </c>
      <c r="S396">
        <v>2087</v>
      </c>
      <c r="T396" s="8">
        <v>13.717</v>
      </c>
      <c r="U396" s="8">
        <v>14.802</v>
      </c>
      <c r="V396" s="8">
        <v>35.29</v>
      </c>
    </row>
    <row r="397" spans="1:22">
      <c r="A397" t="str">
        <f t="shared" ref="A397:B397" si="290">A229</f>
        <v>GEO</v>
      </c>
      <c r="B397" t="str">
        <f t="shared" si="290"/>
        <v>Georgia</v>
      </c>
      <c r="C397" s="7">
        <f t="shared" si="254"/>
        <v>3</v>
      </c>
      <c r="E397" t="str">
        <f t="shared" si="280"/>
        <v>NatGrdExt_GEO_3</v>
      </c>
      <c r="F397" s="8">
        <f ca="1" t="shared" si="221"/>
        <v>0.278396118721461</v>
      </c>
      <c r="G397" s="8">
        <f ca="1" t="shared" si="284"/>
        <v>0.293436073059361</v>
      </c>
      <c r="H397" s="8">
        <f ca="1" t="shared" si="284"/>
        <v>0.325399543378995</v>
      </c>
      <c r="I397" s="8">
        <f ca="1" t="shared" si="284"/>
        <v>0.357391552511416</v>
      </c>
      <c r="J397" s="8">
        <f ca="1" t="shared" si="284"/>
        <v>0.386672374429224</v>
      </c>
      <c r="K397" s="8">
        <f ca="1" t="shared" si="284"/>
        <v>0.416638127853881</v>
      </c>
      <c r="L397" s="8">
        <f ca="1" t="shared" si="284"/>
        <v>0.447631278538813</v>
      </c>
      <c r="M397" s="8">
        <f ca="1" t="shared" si="284"/>
        <v>0.478053652968037</v>
      </c>
      <c r="N397" s="8">
        <f ca="1" t="shared" si="284"/>
        <v>0.493150684931507</v>
      </c>
      <c r="O397" s="9">
        <v>3</v>
      </c>
      <c r="Q397" s="10">
        <f ca="1" t="shared" si="282"/>
        <v>35.472</v>
      </c>
      <c r="R397" t="s">
        <v>39</v>
      </c>
      <c r="S397">
        <v>2088</v>
      </c>
      <c r="T397" s="8">
        <v>13.478</v>
      </c>
      <c r="U397" s="8">
        <v>14.588</v>
      </c>
      <c r="V397" s="8">
        <v>35.472</v>
      </c>
    </row>
    <row r="398" spans="1:22">
      <c r="A398" t="str">
        <f t="shared" ref="A398:B398" si="291">A230</f>
        <v>GHA</v>
      </c>
      <c r="B398" t="str">
        <f t="shared" si="291"/>
        <v>Ghana</v>
      </c>
      <c r="C398" s="7">
        <f t="shared" si="254"/>
        <v>3</v>
      </c>
      <c r="E398" t="str">
        <f t="shared" si="280"/>
        <v>NatGrdExt_GHA_3</v>
      </c>
      <c r="F398" s="8">
        <f ca="1" t="shared" si="221"/>
        <v>0.487300228310502</v>
      </c>
      <c r="G398" s="8">
        <f ca="1" t="shared" si="284"/>
        <v>0.635388127853881</v>
      </c>
      <c r="H398" s="8">
        <f ca="1" t="shared" si="284"/>
        <v>1.05162671232877</v>
      </c>
      <c r="I398" s="8">
        <f ca="1" t="shared" si="284"/>
        <v>1.65744863013699</v>
      </c>
      <c r="J398" s="8">
        <f ca="1" t="shared" si="284"/>
        <v>2.47642694063927</v>
      </c>
      <c r="K398" s="8">
        <f ca="1" t="shared" si="284"/>
        <v>3.50570776255708</v>
      </c>
      <c r="L398" s="8">
        <f ca="1" t="shared" si="284"/>
        <v>4.70847602739726</v>
      </c>
      <c r="M398" s="8">
        <f ca="1" t="shared" si="284"/>
        <v>6.01138698630137</v>
      </c>
      <c r="N398" s="8">
        <f ca="1" t="shared" si="284"/>
        <v>6.67428652968036</v>
      </c>
      <c r="O398" s="9">
        <v>3</v>
      </c>
      <c r="Q398" s="10">
        <f ca="1" t="shared" si="282"/>
        <v>35.649</v>
      </c>
      <c r="R398" t="s">
        <v>39</v>
      </c>
      <c r="S398">
        <v>2089</v>
      </c>
      <c r="T398" s="8">
        <v>13.236</v>
      </c>
      <c r="U398" s="8">
        <v>14.371</v>
      </c>
      <c r="V398" s="8">
        <v>35.649</v>
      </c>
    </row>
    <row r="399" spans="1:22">
      <c r="A399" t="str">
        <f t="shared" ref="A399:B399" si="292">A231</f>
        <v>GIN</v>
      </c>
      <c r="B399" t="str">
        <f t="shared" si="292"/>
        <v>Guinea</v>
      </c>
      <c r="C399" s="7">
        <f t="shared" si="254"/>
        <v>3</v>
      </c>
      <c r="E399" t="str">
        <f t="shared" si="280"/>
        <v>NatGrdExt_GIN_3</v>
      </c>
      <c r="F399" s="8">
        <f ca="1" t="shared" si="221"/>
        <v>0.0669235159817352</v>
      </c>
      <c r="G399" s="8">
        <f ca="1" t="shared" si="284"/>
        <v>0.093236301369863</v>
      </c>
      <c r="H399" s="8">
        <f ca="1" t="shared" si="284"/>
        <v>0.173915525114155</v>
      </c>
      <c r="I399" s="8">
        <f ca="1" t="shared" si="284"/>
        <v>0.308247716894977</v>
      </c>
      <c r="J399" s="8">
        <f ca="1" t="shared" si="284"/>
        <v>0.518921232876712</v>
      </c>
      <c r="K399" s="8">
        <f ca="1" t="shared" si="284"/>
        <v>0.826626712328767</v>
      </c>
      <c r="L399" s="8">
        <f ca="1" t="shared" si="284"/>
        <v>1.24135273972603</v>
      </c>
      <c r="M399" s="8">
        <f ca="1" t="shared" si="284"/>
        <v>1.75282534246575</v>
      </c>
      <c r="N399" s="8">
        <f ca="1" t="shared" si="284"/>
        <v>2.03441780821918</v>
      </c>
      <c r="O399" s="9">
        <v>3</v>
      </c>
      <c r="Q399" s="10">
        <f ca="1" t="shared" si="282"/>
        <v>35.821</v>
      </c>
      <c r="R399" t="s">
        <v>39</v>
      </c>
      <c r="S399">
        <v>2090</v>
      </c>
      <c r="T399" s="8">
        <v>12.992</v>
      </c>
      <c r="U399" s="8">
        <v>14.152</v>
      </c>
      <c r="V399" s="8">
        <v>35.821</v>
      </c>
    </row>
    <row r="400" spans="1:22">
      <c r="A400" t="str">
        <f t="shared" ref="A400:B400" si="293">A232</f>
        <v>GMB</v>
      </c>
      <c r="B400" t="str">
        <f t="shared" si="293"/>
        <v>The Gambia</v>
      </c>
      <c r="C400" s="7">
        <f t="shared" si="254"/>
        <v>3</v>
      </c>
      <c r="E400" t="str">
        <f t="shared" si="280"/>
        <v>NatGrdExt_GMB_3</v>
      </c>
      <c r="F400" s="8">
        <f ca="1" t="shared" si="221"/>
        <v>0.0124143835616438</v>
      </c>
      <c r="G400" s="8">
        <f ca="1" t="shared" si="284"/>
        <v>0.0172374429223744</v>
      </c>
      <c r="H400" s="8">
        <f ca="1" t="shared" si="284"/>
        <v>0.0318207762557078</v>
      </c>
      <c r="I400" s="8">
        <f ca="1" t="shared" si="284"/>
        <v>0.0557933789954338</v>
      </c>
      <c r="J400" s="8">
        <f ca="1" t="shared" si="284"/>
        <v>0.0930650684931507</v>
      </c>
      <c r="K400" s="8">
        <f ca="1" t="shared" si="284"/>
        <v>0.1474600456621</v>
      </c>
      <c r="L400" s="8">
        <f ca="1" t="shared" si="284"/>
        <v>0.220833333333333</v>
      </c>
      <c r="M400" s="8">
        <f ca="1" t="shared" si="284"/>
        <v>0.311187214611872</v>
      </c>
      <c r="N400" s="8">
        <f ca="1" t="shared" si="284"/>
        <v>0.360873287671233</v>
      </c>
      <c r="O400" s="9">
        <v>3</v>
      </c>
      <c r="Q400" s="10">
        <f ca="1" t="shared" si="282"/>
        <v>35.99</v>
      </c>
      <c r="R400" t="s">
        <v>39</v>
      </c>
      <c r="S400">
        <v>2091</v>
      </c>
      <c r="T400" s="8">
        <v>12.745</v>
      </c>
      <c r="U400" s="8">
        <v>13.93</v>
      </c>
      <c r="V400" s="8">
        <v>35.99</v>
      </c>
    </row>
    <row r="401" spans="1:22">
      <c r="A401" t="str">
        <f t="shared" ref="A401:B401" si="294">A233</f>
        <v>GNB</v>
      </c>
      <c r="B401" t="str">
        <f t="shared" si="294"/>
        <v>Guinea-Bissau</v>
      </c>
      <c r="C401" s="7">
        <f t="shared" si="254"/>
        <v>3</v>
      </c>
      <c r="E401" t="str">
        <f t="shared" si="280"/>
        <v>NatGrdExt_GNB_3</v>
      </c>
      <c r="F401" s="8">
        <f ca="1" t="shared" ref="F401:F464" si="295">SUMIFS($Q$5:$Q$19999,$R$5:$R$19999,RIGHT($A401,3),$S$5:$S$19999,F$4)*VLOOKUP($C401,$Y$5:$Z$15,2,FALSE)/8.76+SUMIF($Y$5:$Y$15,$C401,$AA$5:$AA$15)</f>
        <v>0.010074200913242</v>
      </c>
      <c r="G401" s="8">
        <f ca="1" t="shared" ref="G401:N410" si="296">MAX(F401,SUMIFS($Q$5:$Q$19999,$R$5:$R$19999,RIGHT($A401,3),$S$5:$S$19999,G$4)*VLOOKUP($C401,$Y$5:$Z$15,2,FALSE)/8.76)+SUMIF($Y$5:$Y$15,$C401,$AA$5:$AA$15)</f>
        <v>0.0139840182648402</v>
      </c>
      <c r="H401" s="8">
        <f ca="1" t="shared" si="296"/>
        <v>0.0261130136986301</v>
      </c>
      <c r="I401" s="8">
        <f ca="1" t="shared" si="296"/>
        <v>0.0464041095890411</v>
      </c>
      <c r="J401" s="8">
        <f ca="1" t="shared" si="296"/>
        <v>0.0780821917808219</v>
      </c>
      <c r="K401" s="8">
        <f ca="1" t="shared" si="296"/>
        <v>0.123944063926941</v>
      </c>
      <c r="L401" s="8">
        <f ca="1" t="shared" si="296"/>
        <v>0.184617579908676</v>
      </c>
      <c r="M401" s="8">
        <f ca="1" t="shared" si="296"/>
        <v>0.257020547945206</v>
      </c>
      <c r="N401" s="8">
        <f ca="1" t="shared" si="296"/>
        <v>0.295547945205479</v>
      </c>
      <c r="O401" s="9">
        <v>3</v>
      </c>
      <c r="Q401" s="10">
        <f ca="1" t="shared" si="282"/>
        <v>36.154</v>
      </c>
      <c r="R401" t="s">
        <v>39</v>
      </c>
      <c r="S401">
        <v>2092</v>
      </c>
      <c r="T401" s="8">
        <v>12.495</v>
      </c>
      <c r="U401" s="8">
        <v>13.707</v>
      </c>
      <c r="V401" s="8">
        <v>36.154</v>
      </c>
    </row>
    <row r="402" spans="1:22">
      <c r="A402" t="str">
        <f t="shared" ref="A402:B402" si="297">A234</f>
        <v>GNQ</v>
      </c>
      <c r="B402" t="str">
        <f t="shared" si="297"/>
        <v>Equatorial Guinea</v>
      </c>
      <c r="C402" s="7">
        <f t="shared" si="254"/>
        <v>3</v>
      </c>
      <c r="E402" t="str">
        <f t="shared" si="280"/>
        <v>NatGrdExt_GNQ_3</v>
      </c>
      <c r="F402" s="8">
        <f ca="1" t="shared" si="295"/>
        <v>0.133190639269406</v>
      </c>
      <c r="G402" s="8">
        <f ca="1" t="shared" si="296"/>
        <v>0.254651826484018</v>
      </c>
      <c r="H402" s="8">
        <f ca="1" t="shared" si="296"/>
        <v>0.657562785388128</v>
      </c>
      <c r="I402" s="8">
        <f ca="1" t="shared" si="296"/>
        <v>1.04831621004566</v>
      </c>
      <c r="J402" s="8">
        <f ca="1" t="shared" si="296"/>
        <v>1.28618721461187</v>
      </c>
      <c r="K402" s="8">
        <f ca="1" t="shared" si="296"/>
        <v>1.44631849315068</v>
      </c>
      <c r="L402" s="8">
        <f ca="1" t="shared" si="296"/>
        <v>1.57325913242009</v>
      </c>
      <c r="M402" s="8">
        <f ca="1" t="shared" si="296"/>
        <v>1.67654109589041</v>
      </c>
      <c r="N402" s="8">
        <f ca="1" t="shared" si="296"/>
        <v>1.72014840182648</v>
      </c>
      <c r="O402" s="9">
        <v>3</v>
      </c>
      <c r="Q402" s="10">
        <f ca="1" t="shared" si="282"/>
        <v>36.316</v>
      </c>
      <c r="R402" t="s">
        <v>39</v>
      </c>
      <c r="S402">
        <v>2093</v>
      </c>
      <c r="T402" s="8">
        <v>12.243</v>
      </c>
      <c r="U402" s="8">
        <v>13.482</v>
      </c>
      <c r="V402" s="8">
        <v>36.316</v>
      </c>
    </row>
    <row r="403" spans="1:22">
      <c r="A403" t="str">
        <f t="shared" ref="A403:B403" si="298">A235</f>
        <v>GRC</v>
      </c>
      <c r="B403" t="str">
        <f t="shared" si="298"/>
        <v>Greece</v>
      </c>
      <c r="C403" s="7">
        <f t="shared" si="254"/>
        <v>3</v>
      </c>
      <c r="E403" t="str">
        <f t="shared" si="280"/>
        <v>NatGrdExt_GRC_3</v>
      </c>
      <c r="F403" s="8">
        <f ca="1" t="shared" si="295"/>
        <v>1.77049086757991</v>
      </c>
      <c r="G403" s="8">
        <f ca="1" t="shared" si="296"/>
        <v>1.77842465753425</v>
      </c>
      <c r="H403" s="8">
        <f ca="1" t="shared" si="296"/>
        <v>1.78376141552511</v>
      </c>
      <c r="I403" s="8">
        <f ca="1" t="shared" si="296"/>
        <v>1.78376141552511</v>
      </c>
      <c r="J403" s="8">
        <f ca="1" t="shared" si="296"/>
        <v>1.78376141552511</v>
      </c>
      <c r="K403" s="8">
        <f ca="1" t="shared" si="296"/>
        <v>1.78376141552511</v>
      </c>
      <c r="L403" s="8">
        <f ca="1" t="shared" si="296"/>
        <v>1.78376141552511</v>
      </c>
      <c r="M403" s="8">
        <f ca="1" t="shared" si="296"/>
        <v>1.78376141552511</v>
      </c>
      <c r="N403" s="8">
        <f ca="1" t="shared" si="296"/>
        <v>1.78376141552511</v>
      </c>
      <c r="O403" s="9">
        <v>3</v>
      </c>
      <c r="Q403" s="10">
        <f ca="1" t="shared" si="282"/>
        <v>36.475</v>
      </c>
      <c r="R403" t="s">
        <v>39</v>
      </c>
      <c r="S403">
        <v>2094</v>
      </c>
      <c r="T403" s="8">
        <v>11.991</v>
      </c>
      <c r="U403" s="8">
        <v>13.257</v>
      </c>
      <c r="V403" s="8">
        <v>36.475</v>
      </c>
    </row>
    <row r="404" spans="1:22">
      <c r="A404" t="str">
        <f t="shared" ref="A404:B404" si="299">A236</f>
        <v>GTM</v>
      </c>
      <c r="B404" t="str">
        <f t="shared" si="299"/>
        <v>Guatemala</v>
      </c>
      <c r="C404" s="7">
        <f t="shared" si="254"/>
        <v>3</v>
      </c>
      <c r="E404" t="str">
        <f t="shared" si="280"/>
        <v>NatGrdExt_GTM_3</v>
      </c>
      <c r="F404" s="8">
        <f ca="1" t="shared" si="295"/>
        <v>0.494349315068493</v>
      </c>
      <c r="G404" s="8">
        <f ca="1" t="shared" si="296"/>
        <v>0.643521689497717</v>
      </c>
      <c r="H404" s="8">
        <f ca="1" t="shared" si="296"/>
        <v>1.04326484018265</v>
      </c>
      <c r="I404" s="8">
        <f ca="1" t="shared" si="296"/>
        <v>1.5734303652968</v>
      </c>
      <c r="J404" s="8">
        <f ca="1" t="shared" si="296"/>
        <v>2.21175799086758</v>
      </c>
      <c r="K404" s="8">
        <f ca="1" t="shared" si="296"/>
        <v>2.89914383561644</v>
      </c>
      <c r="L404" s="8">
        <f ca="1" t="shared" si="296"/>
        <v>3.574600456621</v>
      </c>
      <c r="M404" s="8">
        <f ca="1" t="shared" si="296"/>
        <v>4.19868721461187</v>
      </c>
      <c r="N404" s="8">
        <f ca="1" t="shared" si="296"/>
        <v>4.48527397260274</v>
      </c>
      <c r="O404" s="9">
        <v>3</v>
      </c>
      <c r="Q404" s="10">
        <f ca="1" t="shared" si="282"/>
        <v>36.633</v>
      </c>
      <c r="R404" t="s">
        <v>39</v>
      </c>
      <c r="S404">
        <v>2095</v>
      </c>
      <c r="T404" s="8">
        <v>11.737</v>
      </c>
      <c r="U404" s="8">
        <v>13.033</v>
      </c>
      <c r="V404" s="8">
        <v>36.633</v>
      </c>
    </row>
    <row r="405" spans="1:22">
      <c r="A405" t="str">
        <f t="shared" ref="A405:B405" si="300">A237</f>
        <v>GUF</v>
      </c>
      <c r="B405" t="str">
        <f t="shared" si="300"/>
        <v>French Guiana</v>
      </c>
      <c r="C405" s="7">
        <f t="shared" si="254"/>
        <v>3</v>
      </c>
      <c r="E405" t="str">
        <f t="shared" si="280"/>
        <v>NatGrdExt_GUF_3</v>
      </c>
      <c r="F405" s="8">
        <f ca="1" t="shared" si="295"/>
        <v>0.0511415525114155</v>
      </c>
      <c r="G405" s="8">
        <f ca="1" t="shared" si="296"/>
        <v>0.0561929223744292</v>
      </c>
      <c r="H405" s="8">
        <f ca="1" t="shared" si="296"/>
        <v>0.0655536529680365</v>
      </c>
      <c r="I405" s="8">
        <f ca="1" t="shared" si="296"/>
        <v>0.0744577625570776</v>
      </c>
      <c r="J405" s="8">
        <f ca="1" t="shared" si="296"/>
        <v>0.0833904109589041</v>
      </c>
      <c r="K405" s="8">
        <f ca="1" t="shared" si="296"/>
        <v>0.0919235159817352</v>
      </c>
      <c r="L405" s="8">
        <f ca="1" t="shared" si="296"/>
        <v>0.100256849315068</v>
      </c>
      <c r="M405" s="8">
        <f ca="1" t="shared" si="296"/>
        <v>0.108247716894977</v>
      </c>
      <c r="N405" s="8">
        <f ca="1" t="shared" si="296"/>
        <v>0.112043378995434</v>
      </c>
      <c r="O405" s="9">
        <v>3</v>
      </c>
      <c r="Q405" s="10">
        <f ca="1" t="shared" si="282"/>
        <v>36.789</v>
      </c>
      <c r="R405" t="s">
        <v>39</v>
      </c>
      <c r="S405">
        <v>2096</v>
      </c>
      <c r="T405" s="8">
        <v>11.484</v>
      </c>
      <c r="U405" s="8">
        <v>12.809</v>
      </c>
      <c r="V405" s="8">
        <v>36.789</v>
      </c>
    </row>
    <row r="406" spans="1:22">
      <c r="A406" t="str">
        <f t="shared" ref="A406:B406" si="301">A238</f>
        <v>GUY</v>
      </c>
      <c r="B406" t="str">
        <f t="shared" si="301"/>
        <v>Guyana</v>
      </c>
      <c r="C406" s="7">
        <f t="shared" si="254"/>
        <v>3</v>
      </c>
      <c r="E406" t="str">
        <f t="shared" si="280"/>
        <v>NatGrdExt_GUY_3</v>
      </c>
      <c r="F406" s="8">
        <f ca="1" t="shared" si="295"/>
        <v>0.130222602739726</v>
      </c>
      <c r="G406" s="8">
        <f ca="1" t="shared" si="296"/>
        <v>0.139155251141553</v>
      </c>
      <c r="H406" s="8">
        <f ca="1" t="shared" si="296"/>
        <v>0.156849315068493</v>
      </c>
      <c r="I406" s="8">
        <f ca="1" t="shared" si="296"/>
        <v>0.170861872146119</v>
      </c>
      <c r="J406" s="8">
        <f ca="1" t="shared" si="296"/>
        <v>0.18453196347032</v>
      </c>
      <c r="K406" s="8">
        <f ca="1" t="shared" si="296"/>
        <v>0.196432648401826</v>
      </c>
      <c r="L406" s="8">
        <f ca="1" t="shared" si="296"/>
        <v>0.20958904109589</v>
      </c>
      <c r="M406" s="8">
        <f ca="1" t="shared" si="296"/>
        <v>0.219206621004566</v>
      </c>
      <c r="N406" s="8">
        <f ca="1" t="shared" si="296"/>
        <v>0.223658675799087</v>
      </c>
      <c r="O406" s="9">
        <v>3</v>
      </c>
      <c r="Q406" s="10">
        <f ca="1" t="shared" si="282"/>
        <v>36.945</v>
      </c>
      <c r="R406" t="s">
        <v>39</v>
      </c>
      <c r="S406">
        <v>2097</v>
      </c>
      <c r="T406" s="8">
        <v>11.232</v>
      </c>
      <c r="U406" s="8">
        <v>12.586</v>
      </c>
      <c r="V406" s="8">
        <v>36.945</v>
      </c>
    </row>
    <row r="407" spans="1:22">
      <c r="A407" t="str">
        <f t="shared" ref="A407:B407" si="302">A239</f>
        <v>HND</v>
      </c>
      <c r="B407" t="str">
        <f t="shared" si="302"/>
        <v>Honduras</v>
      </c>
      <c r="C407" s="7">
        <f t="shared" si="254"/>
        <v>3</v>
      </c>
      <c r="E407" t="str">
        <f t="shared" si="280"/>
        <v>NatGrdExt_HND_3</v>
      </c>
      <c r="F407" s="8">
        <f ca="1" t="shared" si="295"/>
        <v>0.288926940639269</v>
      </c>
      <c r="G407" s="8">
        <f ca="1" t="shared" si="296"/>
        <v>0.35699200913242</v>
      </c>
      <c r="H407" s="8">
        <f ca="1" t="shared" si="296"/>
        <v>0.525028538812785</v>
      </c>
      <c r="I407" s="8">
        <f ca="1" t="shared" si="296"/>
        <v>0.731021689497717</v>
      </c>
      <c r="J407" s="8">
        <f ca="1" t="shared" si="296"/>
        <v>0.96429794520548</v>
      </c>
      <c r="K407" s="8">
        <f ca="1" t="shared" si="296"/>
        <v>1.20650684931507</v>
      </c>
      <c r="L407" s="8">
        <f ca="1" t="shared" si="296"/>
        <v>1.44115296803653</v>
      </c>
      <c r="M407" s="8">
        <f ca="1" t="shared" si="296"/>
        <v>1.65856164383562</v>
      </c>
      <c r="N407" s="8">
        <f ca="1" t="shared" si="296"/>
        <v>1.75973173515982</v>
      </c>
      <c r="O407" s="9">
        <v>3</v>
      </c>
      <c r="Q407" s="10">
        <f ca="1" t="shared" si="282"/>
        <v>37.1</v>
      </c>
      <c r="R407" t="s">
        <v>39</v>
      </c>
      <c r="S407">
        <v>2098</v>
      </c>
      <c r="T407" s="8">
        <v>10.981</v>
      </c>
      <c r="U407" s="8">
        <v>12.366</v>
      </c>
      <c r="V407" s="8">
        <v>37.1</v>
      </c>
    </row>
    <row r="408" spans="1:22">
      <c r="A408" t="str">
        <f t="shared" ref="A408:B408" si="303">A240</f>
        <v>HRV</v>
      </c>
      <c r="B408" t="str">
        <f t="shared" si="303"/>
        <v>Croatia</v>
      </c>
      <c r="C408" s="7">
        <f t="shared" si="254"/>
        <v>3</v>
      </c>
      <c r="E408" t="str">
        <f t="shared" si="280"/>
        <v>NatGrdExt_HRV_3</v>
      </c>
      <c r="F408" s="8">
        <f ca="1" t="shared" si="295"/>
        <v>0.504081050228311</v>
      </c>
      <c r="G408" s="8">
        <f ca="1" t="shared" si="296"/>
        <v>0.50958904109589</v>
      </c>
      <c r="H408" s="8">
        <f ca="1" t="shared" si="296"/>
        <v>0.510216894977169</v>
      </c>
      <c r="I408" s="8">
        <f ca="1" t="shared" si="296"/>
        <v>0.510216894977169</v>
      </c>
      <c r="J408" s="8">
        <f ca="1" t="shared" si="296"/>
        <v>0.510216894977169</v>
      </c>
      <c r="K408" s="8">
        <f ca="1" t="shared" si="296"/>
        <v>0.510216894977169</v>
      </c>
      <c r="L408" s="8">
        <f ca="1" t="shared" si="296"/>
        <v>0.510216894977169</v>
      </c>
      <c r="M408" s="8">
        <f ca="1" t="shared" si="296"/>
        <v>0.510216894977169</v>
      </c>
      <c r="N408" s="8">
        <f ca="1" t="shared" si="296"/>
        <v>0.510216894977169</v>
      </c>
      <c r="O408" s="9">
        <v>3</v>
      </c>
      <c r="Q408" s="10">
        <f ca="1" t="shared" si="282"/>
        <v>37.256</v>
      </c>
      <c r="R408" t="s">
        <v>39</v>
      </c>
      <c r="S408">
        <v>2099</v>
      </c>
      <c r="T408" s="8">
        <v>10.732</v>
      </c>
      <c r="U408" s="8">
        <v>12.149</v>
      </c>
      <c r="V408" s="8">
        <v>37.256</v>
      </c>
    </row>
    <row r="409" spans="1:22">
      <c r="A409" t="str">
        <f t="shared" ref="A409:B409" si="304">A241</f>
        <v>HTI</v>
      </c>
      <c r="B409" t="str">
        <f t="shared" si="304"/>
        <v>Haiti</v>
      </c>
      <c r="C409" s="7">
        <f t="shared" si="254"/>
        <v>3</v>
      </c>
      <c r="E409" t="str">
        <f t="shared" si="280"/>
        <v>NatGrdExt_HTI_3</v>
      </c>
      <c r="F409" s="8">
        <f ca="1" t="shared" si="295"/>
        <v>0.0240296803652968</v>
      </c>
      <c r="G409" s="8">
        <f ca="1" t="shared" si="296"/>
        <v>0.032648401826484</v>
      </c>
      <c r="H409" s="8">
        <f ca="1" t="shared" si="296"/>
        <v>0.0589611872146119</v>
      </c>
      <c r="I409" s="8">
        <f ca="1" t="shared" si="296"/>
        <v>0.102739726027397</v>
      </c>
      <c r="J409" s="8">
        <f ca="1" t="shared" si="296"/>
        <v>0.172374429223744</v>
      </c>
      <c r="K409" s="8">
        <f ca="1" t="shared" si="296"/>
        <v>0.276940639269406</v>
      </c>
      <c r="L409" s="8">
        <f ca="1" t="shared" si="296"/>
        <v>0.424429223744292</v>
      </c>
      <c r="M409" s="8">
        <f ca="1" t="shared" si="296"/>
        <v>0.618236301369863</v>
      </c>
      <c r="N409" s="8">
        <f ca="1" t="shared" si="296"/>
        <v>0.730650684931507</v>
      </c>
      <c r="O409" s="9">
        <v>3</v>
      </c>
      <c r="Q409" s="10">
        <f ca="1" t="shared" si="282"/>
        <v>37.414</v>
      </c>
      <c r="R409" t="s">
        <v>39</v>
      </c>
      <c r="S409">
        <v>2100</v>
      </c>
      <c r="T409" s="8">
        <v>10.485</v>
      </c>
      <c r="U409" s="8">
        <v>11.935</v>
      </c>
      <c r="V409" s="8">
        <v>37.414</v>
      </c>
    </row>
    <row r="410" spans="1:22">
      <c r="A410" t="str">
        <f t="shared" ref="A410:B410" si="305">A242</f>
        <v>HUN</v>
      </c>
      <c r="B410" t="str">
        <f t="shared" si="305"/>
        <v>Hungary</v>
      </c>
      <c r="C410" s="7">
        <f t="shared" si="254"/>
        <v>3</v>
      </c>
      <c r="E410" t="str">
        <f t="shared" si="280"/>
        <v>NatGrdExt_HUN_3</v>
      </c>
      <c r="F410" s="8">
        <f ca="1" t="shared" si="295"/>
        <v>1.13872716894977</v>
      </c>
      <c r="G410" s="8">
        <f ca="1" t="shared" si="296"/>
        <v>1.13872716894977</v>
      </c>
      <c r="H410" s="8">
        <f ca="1" t="shared" si="296"/>
        <v>1.13872716894977</v>
      </c>
      <c r="I410" s="8">
        <f ca="1" t="shared" si="296"/>
        <v>1.13872716894977</v>
      </c>
      <c r="J410" s="8">
        <f ca="1" t="shared" si="296"/>
        <v>1.13872716894977</v>
      </c>
      <c r="K410" s="8">
        <f ca="1" t="shared" si="296"/>
        <v>1.13872716894977</v>
      </c>
      <c r="L410" s="8">
        <f ca="1" t="shared" si="296"/>
        <v>1.13872716894977</v>
      </c>
      <c r="M410" s="8">
        <f ca="1" t="shared" si="296"/>
        <v>1.13872716894977</v>
      </c>
      <c r="N410" s="8">
        <f ca="1" t="shared" si="296"/>
        <v>1.13872716894977</v>
      </c>
      <c r="O410" s="9">
        <v>3</v>
      </c>
      <c r="Q410" s="10">
        <f ca="1" t="shared" si="282"/>
        <v>107.523</v>
      </c>
      <c r="R410" t="s">
        <v>40</v>
      </c>
      <c r="S410">
        <v>2020</v>
      </c>
      <c r="T410" s="8">
        <v>107.523</v>
      </c>
      <c r="U410" s="8">
        <v>107.523</v>
      </c>
      <c r="V410" s="8">
        <v>107.523</v>
      </c>
    </row>
    <row r="411" spans="1:22">
      <c r="A411" t="str">
        <f t="shared" ref="A411:B411" si="306">A243</f>
        <v>IDN</v>
      </c>
      <c r="B411" t="str">
        <f t="shared" si="306"/>
        <v>Indonesia</v>
      </c>
      <c r="C411" s="7">
        <f t="shared" si="254"/>
        <v>3</v>
      </c>
      <c r="E411" t="str">
        <f t="shared" si="280"/>
        <v>NatGrdExt_IDN_3</v>
      </c>
      <c r="F411" s="8">
        <f ca="1" t="shared" si="295"/>
        <v>11.5912956621005</v>
      </c>
      <c r="G411" s="8">
        <f ca="1" t="shared" ref="G411:N420" si="307">MAX(F411,SUMIFS($Q$5:$Q$19999,$R$5:$R$19999,RIGHT($A411,3),$S$5:$S$19999,G$4)*VLOOKUP($C411,$Y$5:$Z$15,2,FALSE)/8.76)+SUMIF($Y$5:$Y$15,$C411,$AA$5:$AA$15)</f>
        <v>14.8985445205479</v>
      </c>
      <c r="H411" s="8">
        <f ca="1" t="shared" si="307"/>
        <v>21.8989726027397</v>
      </c>
      <c r="I411" s="8">
        <f ca="1" t="shared" si="307"/>
        <v>27.9265410958904</v>
      </c>
      <c r="J411" s="8">
        <f ca="1" t="shared" si="307"/>
        <v>32.1786529680365</v>
      </c>
      <c r="K411" s="8">
        <f ca="1" t="shared" si="307"/>
        <v>34.7953767123288</v>
      </c>
      <c r="L411" s="8">
        <f ca="1" t="shared" si="307"/>
        <v>36.3033675799087</v>
      </c>
      <c r="M411" s="8">
        <f ca="1" t="shared" si="307"/>
        <v>37.1723744292237</v>
      </c>
      <c r="N411" s="8">
        <f ca="1" t="shared" si="307"/>
        <v>37.4760273972603</v>
      </c>
      <c r="O411" s="9">
        <v>3</v>
      </c>
      <c r="Q411" s="10">
        <f ca="1" t="shared" si="282"/>
        <v>108.811</v>
      </c>
      <c r="R411" t="s">
        <v>40</v>
      </c>
      <c r="S411">
        <v>2021</v>
      </c>
      <c r="T411" s="8">
        <v>108.811</v>
      </c>
      <c r="U411" s="8">
        <v>108.811</v>
      </c>
      <c r="V411" s="8">
        <v>108.811</v>
      </c>
    </row>
    <row r="412" spans="1:22">
      <c r="A412" t="str">
        <f t="shared" ref="A412:B412" si="308">A244</f>
        <v>IND</v>
      </c>
      <c r="B412" t="str">
        <f t="shared" si="308"/>
        <v>India</v>
      </c>
      <c r="C412" s="7">
        <f t="shared" si="254"/>
        <v>3</v>
      </c>
      <c r="E412" t="str">
        <f t="shared" si="280"/>
        <v>NatGrdExt_IND_3</v>
      </c>
      <c r="F412" s="8">
        <f ca="1" t="shared" si="295"/>
        <v>54.1013127853881</v>
      </c>
      <c r="G412" s="8">
        <f ca="1" t="shared" si="307"/>
        <v>71.4951484018265</v>
      </c>
      <c r="H412" s="8">
        <f ca="1" t="shared" si="307"/>
        <v>120.645547945205</v>
      </c>
      <c r="I412" s="8">
        <f ca="1" t="shared" si="307"/>
        <v>192.573915525114</v>
      </c>
      <c r="J412" s="8">
        <f ca="1" t="shared" si="307"/>
        <v>289.486301369863</v>
      </c>
      <c r="K412" s="8">
        <f ca="1" t="shared" si="307"/>
        <v>405.022831050228</v>
      </c>
      <c r="L412" s="8">
        <f ca="1" t="shared" si="307"/>
        <v>528.675799086758</v>
      </c>
      <c r="M412" s="8">
        <f ca="1" t="shared" si="307"/>
        <v>647.20605022831</v>
      </c>
      <c r="N412" s="8">
        <f ca="1" t="shared" si="307"/>
        <v>701.187214611872</v>
      </c>
      <c r="O412" s="9">
        <v>3</v>
      </c>
      <c r="Q412" s="10">
        <f ca="1" t="shared" si="282"/>
        <v>109.982</v>
      </c>
      <c r="R412" t="s">
        <v>40</v>
      </c>
      <c r="S412">
        <v>2022</v>
      </c>
      <c r="T412" s="8">
        <v>109.982</v>
      </c>
      <c r="U412" s="8">
        <v>109.982</v>
      </c>
      <c r="V412" s="8">
        <v>109.982</v>
      </c>
    </row>
    <row r="413" spans="1:22">
      <c r="A413" t="str">
        <f t="shared" ref="A413:B413" si="309">A245</f>
        <v>IRL</v>
      </c>
      <c r="B413" t="str">
        <f t="shared" si="309"/>
        <v>Ireland</v>
      </c>
      <c r="C413" s="7">
        <f t="shared" si="254"/>
        <v>3</v>
      </c>
      <c r="E413" t="str">
        <f t="shared" si="280"/>
        <v>NatGrdExt_IRL_3</v>
      </c>
      <c r="F413" s="8">
        <f ca="1" t="shared" si="295"/>
        <v>0.883190639269406</v>
      </c>
      <c r="G413" s="8">
        <f ca="1" t="shared" si="307"/>
        <v>0.91361301369863</v>
      </c>
      <c r="H413" s="8">
        <f ca="1" t="shared" si="307"/>
        <v>0.972317351598174</v>
      </c>
      <c r="I413" s="8">
        <f ca="1" t="shared" si="307"/>
        <v>1.02765410958904</v>
      </c>
      <c r="J413" s="8">
        <f ca="1" t="shared" si="307"/>
        <v>1.07197488584475</v>
      </c>
      <c r="K413" s="8">
        <f ca="1" t="shared" si="307"/>
        <v>1.1171803652968</v>
      </c>
      <c r="L413" s="8">
        <f ca="1" t="shared" si="307"/>
        <v>1.17990867579909</v>
      </c>
      <c r="M413" s="8">
        <f ca="1" t="shared" si="307"/>
        <v>1.25596461187215</v>
      </c>
      <c r="N413" s="8">
        <f ca="1" t="shared" si="307"/>
        <v>1.29417808219178</v>
      </c>
      <c r="O413" s="9">
        <v>3</v>
      </c>
      <c r="Q413" s="10">
        <f ca="1" t="shared" si="282"/>
        <v>111.053</v>
      </c>
      <c r="R413" t="s">
        <v>40</v>
      </c>
      <c r="S413">
        <v>2023</v>
      </c>
      <c r="T413" s="8">
        <v>111.053</v>
      </c>
      <c r="U413" s="8">
        <v>111.053</v>
      </c>
      <c r="V413" s="8">
        <v>111.053</v>
      </c>
    </row>
    <row r="414" spans="1:22">
      <c r="A414" t="str">
        <f t="shared" ref="A414:B414" si="310">A246</f>
        <v>IRN</v>
      </c>
      <c r="B414" t="str">
        <f t="shared" si="310"/>
        <v>Iran</v>
      </c>
      <c r="C414" s="7">
        <f t="shared" si="254"/>
        <v>3</v>
      </c>
      <c r="E414" t="str">
        <f t="shared" si="280"/>
        <v>NatGrdExt_IRN_3</v>
      </c>
      <c r="F414" s="8">
        <f ca="1" t="shared" si="295"/>
        <v>11.3404109589041</v>
      </c>
      <c r="G414" s="8">
        <f ca="1" t="shared" si="307"/>
        <v>13.57899543379</v>
      </c>
      <c r="H414" s="8">
        <f ca="1" t="shared" si="307"/>
        <v>18.0290525114155</v>
      </c>
      <c r="I414" s="8">
        <f ca="1" t="shared" si="307"/>
        <v>21.5711187214612</v>
      </c>
      <c r="J414" s="8">
        <f ca="1" t="shared" si="307"/>
        <v>23.8319349315069</v>
      </c>
      <c r="K414" s="8">
        <f ca="1" t="shared" si="307"/>
        <v>25.0859874429224</v>
      </c>
      <c r="L414" s="8">
        <f ca="1" t="shared" si="307"/>
        <v>25.5894406392694</v>
      </c>
      <c r="M414" s="8">
        <f ca="1" t="shared" si="307"/>
        <v>26.2073059360731</v>
      </c>
      <c r="N414" s="8">
        <f ca="1" t="shared" si="307"/>
        <v>26.6271689497717</v>
      </c>
      <c r="O414" s="9">
        <v>3</v>
      </c>
      <c r="Q414" s="10">
        <f ca="1" t="shared" si="282"/>
        <v>112.079</v>
      </c>
      <c r="R414" t="s">
        <v>40</v>
      </c>
      <c r="S414">
        <v>2024</v>
      </c>
      <c r="T414" s="8">
        <v>112.079</v>
      </c>
      <c r="U414" s="8">
        <v>112.079</v>
      </c>
      <c r="V414" s="8">
        <v>112.079</v>
      </c>
    </row>
    <row r="415" spans="1:22">
      <c r="A415" t="str">
        <f t="shared" ref="A415:B415" si="311">A247</f>
        <v>IRQ</v>
      </c>
      <c r="B415" t="str">
        <f t="shared" si="311"/>
        <v>Iraq</v>
      </c>
      <c r="C415" s="7">
        <f t="shared" si="254"/>
        <v>3</v>
      </c>
      <c r="E415" t="str">
        <f t="shared" si="280"/>
        <v>NatGrdExt_IRQ_3</v>
      </c>
      <c r="F415" s="8">
        <f ca="1" t="shared" si="295"/>
        <v>1.97494292237443</v>
      </c>
      <c r="G415" s="8">
        <f ca="1" t="shared" si="307"/>
        <v>2.425399543379</v>
      </c>
      <c r="H415" s="8">
        <f ca="1" t="shared" si="307"/>
        <v>3.55008561643836</v>
      </c>
      <c r="I415" s="8">
        <f ca="1" t="shared" si="307"/>
        <v>4.93184931506849</v>
      </c>
      <c r="J415" s="8">
        <f ca="1" t="shared" si="307"/>
        <v>6.53053652968037</v>
      </c>
      <c r="K415" s="8">
        <f ca="1" t="shared" si="307"/>
        <v>8.29083904109589</v>
      </c>
      <c r="L415" s="8">
        <f ca="1" t="shared" si="307"/>
        <v>10.1477739726027</v>
      </c>
      <c r="M415" s="8">
        <f ca="1" t="shared" si="307"/>
        <v>12.0333904109589</v>
      </c>
      <c r="N415" s="8">
        <f ca="1" t="shared" si="307"/>
        <v>12.9689497716895</v>
      </c>
      <c r="O415" s="9">
        <v>3</v>
      </c>
      <c r="Q415" s="10">
        <f ca="1" t="shared" si="282"/>
        <v>113.084</v>
      </c>
      <c r="R415" t="s">
        <v>40</v>
      </c>
      <c r="S415">
        <v>2025</v>
      </c>
      <c r="T415" s="8">
        <v>113.084</v>
      </c>
      <c r="U415" s="8">
        <v>113.084</v>
      </c>
      <c r="V415" s="8">
        <v>113.084</v>
      </c>
    </row>
    <row r="416" spans="1:22">
      <c r="A416" t="str">
        <f t="shared" ref="A416:B416" si="312">A248</f>
        <v>ISL</v>
      </c>
      <c r="B416" t="str">
        <f t="shared" si="312"/>
        <v>Iceland</v>
      </c>
      <c r="C416" s="7">
        <f t="shared" si="254"/>
        <v>3</v>
      </c>
      <c r="E416" t="str">
        <f t="shared" si="280"/>
        <v>NatGrdExt_ISL_3</v>
      </c>
      <c r="F416" s="8">
        <f ca="1" t="shared" si="295"/>
        <v>0.564240867579909</v>
      </c>
      <c r="G416" s="8">
        <f ca="1" t="shared" si="307"/>
        <v>0.583989726027397</v>
      </c>
      <c r="H416" s="8">
        <f ca="1" t="shared" si="307"/>
        <v>0.62388698630137</v>
      </c>
      <c r="I416" s="8">
        <f ca="1" t="shared" si="307"/>
        <v>0.661929223744292</v>
      </c>
      <c r="J416" s="8">
        <f ca="1" t="shared" si="307"/>
        <v>0.704823059360731</v>
      </c>
      <c r="K416" s="8">
        <f ca="1" t="shared" si="307"/>
        <v>0.752853881278539</v>
      </c>
      <c r="L416" s="8">
        <f ca="1" t="shared" si="307"/>
        <v>0.806649543378995</v>
      </c>
      <c r="M416" s="8">
        <f ca="1" t="shared" si="307"/>
        <v>0.867665525114155</v>
      </c>
      <c r="N416" s="8">
        <f ca="1" t="shared" si="307"/>
        <v>0.902140410958904</v>
      </c>
      <c r="O416" s="9">
        <v>3</v>
      </c>
      <c r="Q416" s="10">
        <f ca="1" t="shared" si="282"/>
        <v>114.079</v>
      </c>
      <c r="R416" t="s">
        <v>40</v>
      </c>
      <c r="S416">
        <v>2026</v>
      </c>
      <c r="T416" s="8">
        <v>114.079</v>
      </c>
      <c r="U416" s="8">
        <v>114.079</v>
      </c>
      <c r="V416" s="8">
        <v>114.079</v>
      </c>
    </row>
    <row r="417" spans="1:22">
      <c r="A417" t="str">
        <f t="shared" ref="A417:B417" si="313">A249</f>
        <v>ISR</v>
      </c>
      <c r="B417" t="str">
        <f t="shared" si="313"/>
        <v>Israel</v>
      </c>
      <c r="C417" s="7">
        <f t="shared" si="254"/>
        <v>3</v>
      </c>
      <c r="E417" t="str">
        <f t="shared" si="280"/>
        <v>NatGrdExt_ISR_3</v>
      </c>
      <c r="F417" s="8">
        <f ca="1" t="shared" si="295"/>
        <v>2.12619863013699</v>
      </c>
      <c r="G417" s="8">
        <f ca="1" t="shared" si="307"/>
        <v>2.32736872146119</v>
      </c>
      <c r="H417" s="8">
        <f ca="1" t="shared" si="307"/>
        <v>2.75382420091324</v>
      </c>
      <c r="I417" s="8">
        <f ca="1" t="shared" si="307"/>
        <v>3.2251997716895</v>
      </c>
      <c r="J417" s="8">
        <f ca="1" t="shared" si="307"/>
        <v>3.75850456621005</v>
      </c>
      <c r="K417" s="8">
        <f ca="1" t="shared" si="307"/>
        <v>4.35884703196347</v>
      </c>
      <c r="L417" s="8">
        <f ca="1" t="shared" si="307"/>
        <v>5.04763127853881</v>
      </c>
      <c r="M417" s="8">
        <f ca="1" t="shared" si="307"/>
        <v>5.8375</v>
      </c>
      <c r="N417" s="8">
        <f ca="1" t="shared" si="307"/>
        <v>6.26932077625571</v>
      </c>
      <c r="O417" s="9">
        <v>3</v>
      </c>
      <c r="Q417" s="10">
        <f ca="1" t="shared" si="282"/>
        <v>111.548</v>
      </c>
      <c r="R417" t="s">
        <v>40</v>
      </c>
      <c r="S417">
        <v>2027</v>
      </c>
      <c r="T417" s="8">
        <v>114.009</v>
      </c>
      <c r="U417" s="8">
        <v>114.133</v>
      </c>
      <c r="V417" s="8">
        <v>111.548</v>
      </c>
    </row>
    <row r="418" spans="1:22">
      <c r="A418" t="str">
        <f t="shared" ref="A418:B418" si="314">A250</f>
        <v>ITA</v>
      </c>
      <c r="B418" t="str">
        <f t="shared" si="314"/>
        <v>Italy</v>
      </c>
      <c r="C418" s="7">
        <f t="shared" si="254"/>
        <v>3</v>
      </c>
      <c r="E418" t="str">
        <f t="shared" si="280"/>
        <v>NatGrdExt_ITA_3</v>
      </c>
      <c r="F418" s="8">
        <f ca="1" t="shared" si="295"/>
        <v>9.41817922374429</v>
      </c>
      <c r="G418" s="8">
        <f ca="1" t="shared" si="307"/>
        <v>9.41817922374429</v>
      </c>
      <c r="H418" s="8">
        <f ca="1" t="shared" si="307"/>
        <v>9.41817922374429</v>
      </c>
      <c r="I418" s="8">
        <f ca="1" t="shared" si="307"/>
        <v>9.41817922374429</v>
      </c>
      <c r="J418" s="8">
        <f ca="1" t="shared" si="307"/>
        <v>9.41817922374429</v>
      </c>
      <c r="K418" s="8">
        <f ca="1" t="shared" si="307"/>
        <v>9.41817922374429</v>
      </c>
      <c r="L418" s="8">
        <f ca="1" t="shared" si="307"/>
        <v>9.41817922374429</v>
      </c>
      <c r="M418" s="8">
        <f ca="1" t="shared" si="307"/>
        <v>9.41817922374429</v>
      </c>
      <c r="N418" s="8">
        <f ca="1" t="shared" si="307"/>
        <v>9.41817922374429</v>
      </c>
      <c r="O418" s="9">
        <v>3</v>
      </c>
      <c r="Q418" s="10">
        <f ca="1" t="shared" si="282"/>
        <v>109.71</v>
      </c>
      <c r="R418" t="s">
        <v>40</v>
      </c>
      <c r="S418">
        <v>2028</v>
      </c>
      <c r="T418" s="8">
        <v>114.482</v>
      </c>
      <c r="U418" s="8">
        <v>114.729</v>
      </c>
      <c r="V418" s="8">
        <v>109.71</v>
      </c>
    </row>
    <row r="419" spans="1:22">
      <c r="A419" t="str">
        <f t="shared" ref="A419:B419" si="315">A251</f>
        <v>JAM</v>
      </c>
      <c r="B419" t="str">
        <f t="shared" si="315"/>
        <v>Jamaica</v>
      </c>
      <c r="C419" s="7">
        <f t="shared" si="254"/>
        <v>3</v>
      </c>
      <c r="E419" t="str">
        <f t="shared" si="280"/>
        <v>NatGrdExt_JAM_3</v>
      </c>
      <c r="F419" s="8">
        <f ca="1" t="shared" si="295"/>
        <v>0.127568493150685</v>
      </c>
      <c r="G419" s="8">
        <f ca="1" t="shared" si="307"/>
        <v>0.144805936073059</v>
      </c>
      <c r="H419" s="8">
        <f ca="1" t="shared" si="307"/>
        <v>0.181563926940639</v>
      </c>
      <c r="I419" s="8">
        <f ca="1" t="shared" si="307"/>
        <v>0.218692922374429</v>
      </c>
      <c r="J419" s="8">
        <f ca="1" t="shared" si="307"/>
        <v>0.256107305936073</v>
      </c>
      <c r="K419" s="8">
        <f ca="1" t="shared" si="307"/>
        <v>0.290667808219178</v>
      </c>
      <c r="L419" s="8">
        <f ca="1" t="shared" si="307"/>
        <v>0.321860730593607</v>
      </c>
      <c r="M419" s="8">
        <f ca="1" t="shared" si="307"/>
        <v>0.350799086757991</v>
      </c>
      <c r="N419" s="8">
        <f ca="1" t="shared" si="307"/>
        <v>0.364754566210046</v>
      </c>
      <c r="O419" s="9">
        <v>3</v>
      </c>
      <c r="Q419" s="10">
        <f ca="1" t="shared" si="282"/>
        <v>108.537</v>
      </c>
      <c r="R419" t="s">
        <v>40</v>
      </c>
      <c r="S419">
        <v>2029</v>
      </c>
      <c r="T419" s="8">
        <v>115.439</v>
      </c>
      <c r="U419" s="8">
        <v>115.81</v>
      </c>
      <c r="V419" s="8">
        <v>108.537</v>
      </c>
    </row>
    <row r="420" spans="1:22">
      <c r="A420" t="str">
        <f t="shared" ref="A420:B420" si="316">A252</f>
        <v>JOR</v>
      </c>
      <c r="B420" t="str">
        <f t="shared" si="316"/>
        <v>Jordan</v>
      </c>
      <c r="C420" s="7">
        <f t="shared" si="254"/>
        <v>3</v>
      </c>
      <c r="E420" t="str">
        <f t="shared" si="280"/>
        <v>NatGrdExt_JOR_3</v>
      </c>
      <c r="F420" s="8">
        <f ca="1" t="shared" si="295"/>
        <v>0.748715753424658</v>
      </c>
      <c r="G420" s="8">
        <f ca="1" t="shared" si="307"/>
        <v>0.878196347031963</v>
      </c>
      <c r="H420" s="8">
        <f ca="1" t="shared" si="307"/>
        <v>1.16666666666667</v>
      </c>
      <c r="I420" s="8">
        <f ca="1" t="shared" si="307"/>
        <v>1.44255136986301</v>
      </c>
      <c r="J420" s="8">
        <f ca="1" t="shared" si="307"/>
        <v>1.69549086757991</v>
      </c>
      <c r="K420" s="8">
        <f ca="1" t="shared" si="307"/>
        <v>1.92043378995434</v>
      </c>
      <c r="L420" s="8">
        <f ca="1" t="shared" si="307"/>
        <v>2.11769406392694</v>
      </c>
      <c r="M420" s="8">
        <f ca="1" t="shared" si="307"/>
        <v>2.28912671232877</v>
      </c>
      <c r="N420" s="8">
        <f ca="1" t="shared" si="307"/>
        <v>2.36535388127854</v>
      </c>
      <c r="O420" s="9">
        <v>3</v>
      </c>
      <c r="Q420" s="10">
        <f ca="1" t="shared" si="282"/>
        <v>107.998</v>
      </c>
      <c r="R420" t="s">
        <v>40</v>
      </c>
      <c r="S420">
        <v>2030</v>
      </c>
      <c r="T420" s="8">
        <v>116.821</v>
      </c>
      <c r="U420" s="8">
        <v>117.316</v>
      </c>
      <c r="V420" s="8">
        <v>107.998</v>
      </c>
    </row>
    <row r="421" spans="1:22">
      <c r="A421" t="str">
        <f t="shared" ref="A421:B421" si="317">A253</f>
        <v>JPN</v>
      </c>
      <c r="B421" t="str">
        <f t="shared" si="317"/>
        <v>Japan</v>
      </c>
      <c r="C421" s="7">
        <f t="shared" si="254"/>
        <v>3</v>
      </c>
      <c r="E421" t="str">
        <f t="shared" si="280"/>
        <v>NatGrdExt_JPN_3</v>
      </c>
      <c r="F421" s="8">
        <f ca="1" t="shared" si="295"/>
        <v>30.5642123287671</v>
      </c>
      <c r="G421" s="8">
        <f ca="1" t="shared" ref="G421:N430" si="318">MAX(F421,SUMIFS($Q$5:$Q$19999,$R$5:$R$19999,RIGHT($A421,3),$S$5:$S$19999,G$4)*VLOOKUP($C421,$Y$5:$Z$15,2,FALSE)/8.76)+SUMIF($Y$5:$Y$15,$C421,$AA$5:$AA$15)</f>
        <v>30.5642123287671</v>
      </c>
      <c r="H421" s="8">
        <f ca="1" t="shared" si="318"/>
        <v>30.5642123287671</v>
      </c>
      <c r="I421" s="8">
        <f ca="1" t="shared" si="318"/>
        <v>30.5642123287671</v>
      </c>
      <c r="J421" s="8">
        <f ca="1" t="shared" si="318"/>
        <v>30.5642123287671</v>
      </c>
      <c r="K421" s="8">
        <f ca="1" t="shared" si="318"/>
        <v>30.5642123287671</v>
      </c>
      <c r="L421" s="8">
        <f ca="1" t="shared" si="318"/>
        <v>30.5642123287671</v>
      </c>
      <c r="M421" s="8">
        <f ca="1" t="shared" si="318"/>
        <v>30.5642123287671</v>
      </c>
      <c r="N421" s="8">
        <f ca="1" t="shared" si="318"/>
        <v>30.5642123287671</v>
      </c>
      <c r="O421" s="9">
        <v>3</v>
      </c>
      <c r="Q421" s="10">
        <f ca="1" t="shared" si="282"/>
        <v>108.05</v>
      </c>
      <c r="R421" t="s">
        <v>40</v>
      </c>
      <c r="S421">
        <v>2031</v>
      </c>
      <c r="T421" s="8">
        <v>118.563</v>
      </c>
      <c r="U421" s="8">
        <v>119.185</v>
      </c>
      <c r="V421" s="8">
        <v>108.05</v>
      </c>
    </row>
    <row r="422" spans="1:22">
      <c r="A422" t="str">
        <f t="shared" ref="A422:B422" si="319">A254</f>
        <v>KAZ</v>
      </c>
      <c r="B422" t="str">
        <f t="shared" si="319"/>
        <v>Kazakhstan</v>
      </c>
      <c r="C422" s="7">
        <f t="shared" si="254"/>
        <v>3</v>
      </c>
      <c r="E422" t="str">
        <f t="shared" si="280"/>
        <v>NatGrdExt_KAZ_3</v>
      </c>
      <c r="F422" s="8">
        <f ca="1" t="shared" si="295"/>
        <v>3.32654109589041</v>
      </c>
      <c r="G422" s="8">
        <f ca="1" t="shared" si="318"/>
        <v>3.65057077625571</v>
      </c>
      <c r="H422" s="8">
        <f ca="1" t="shared" si="318"/>
        <v>4.32171803652968</v>
      </c>
      <c r="I422" s="8">
        <f ca="1" t="shared" si="318"/>
        <v>5.02502853881279</v>
      </c>
      <c r="J422" s="8">
        <f ca="1" t="shared" si="318"/>
        <v>5.6603595890411</v>
      </c>
      <c r="K422" s="8">
        <f ca="1" t="shared" si="318"/>
        <v>6.23884132420091</v>
      </c>
      <c r="L422" s="8">
        <f ca="1" t="shared" si="318"/>
        <v>6.77571347031963</v>
      </c>
      <c r="M422" s="8">
        <f ca="1" t="shared" si="318"/>
        <v>7.2722602739726</v>
      </c>
      <c r="N422" s="8">
        <f ca="1" t="shared" si="318"/>
        <v>7.4865296803653</v>
      </c>
      <c r="O422" s="9">
        <v>3</v>
      </c>
      <c r="Q422" s="10">
        <f ca="1" t="shared" si="282"/>
        <v>108.6</v>
      </c>
      <c r="R422" t="s">
        <v>40</v>
      </c>
      <c r="S422">
        <v>2032</v>
      </c>
      <c r="T422" s="8">
        <v>120.605</v>
      </c>
      <c r="U422" s="8">
        <v>121.357</v>
      </c>
      <c r="V422" s="8">
        <v>108.6</v>
      </c>
    </row>
    <row r="423" spans="1:22">
      <c r="A423" t="str">
        <f t="shared" ref="A423:B423" si="320">A255</f>
        <v>KEN</v>
      </c>
      <c r="B423" t="str">
        <f t="shared" si="320"/>
        <v>Kenya</v>
      </c>
      <c r="C423" s="7">
        <f t="shared" si="254"/>
        <v>3</v>
      </c>
      <c r="E423" t="str">
        <f t="shared" si="280"/>
        <v>NatGrdExt_KEN_3</v>
      </c>
      <c r="F423" s="8">
        <f ca="1" t="shared" si="295"/>
        <v>0.443407534246575</v>
      </c>
      <c r="G423" s="8">
        <f ca="1" t="shared" si="318"/>
        <v>0.611329908675799</v>
      </c>
      <c r="H423" s="8">
        <f ca="1" t="shared" si="318"/>
        <v>1.13373287671233</v>
      </c>
      <c r="I423" s="8">
        <f ca="1" t="shared" si="318"/>
        <v>1.98998287671233</v>
      </c>
      <c r="J423" s="8">
        <f ca="1" t="shared" si="318"/>
        <v>3.29677511415525</v>
      </c>
      <c r="K423" s="8">
        <f ca="1" t="shared" si="318"/>
        <v>5.13170662100457</v>
      </c>
      <c r="L423" s="8">
        <f ca="1" t="shared" si="318"/>
        <v>7.50211187214612</v>
      </c>
      <c r="M423" s="8">
        <f ca="1" t="shared" si="318"/>
        <v>10.2786244292237</v>
      </c>
      <c r="N423" s="8">
        <f ca="1" t="shared" si="318"/>
        <v>11.7387842465753</v>
      </c>
      <c r="O423" s="9">
        <v>3</v>
      </c>
      <c r="Q423" s="10">
        <f ca="1" t="shared" si="282"/>
        <v>109.543</v>
      </c>
      <c r="R423" t="s">
        <v>40</v>
      </c>
      <c r="S423">
        <v>2033</v>
      </c>
      <c r="T423" s="8">
        <v>122.882</v>
      </c>
      <c r="U423" s="8">
        <v>123.766</v>
      </c>
      <c r="V423" s="8">
        <v>109.543</v>
      </c>
    </row>
    <row r="424" spans="1:22">
      <c r="A424" t="str">
        <f t="shared" ref="A424:B424" si="321">A256</f>
        <v>KGZ</v>
      </c>
      <c r="B424" t="str">
        <f t="shared" si="321"/>
        <v>Kyrgyz Republic</v>
      </c>
      <c r="C424" s="7">
        <f t="shared" si="254"/>
        <v>3</v>
      </c>
      <c r="E424" t="str">
        <f t="shared" si="280"/>
        <v>NatGrdExt_KGZ_3</v>
      </c>
      <c r="F424" s="8">
        <f ca="1" t="shared" si="295"/>
        <v>0.392151826484018</v>
      </c>
      <c r="G424" s="8">
        <f ca="1" t="shared" si="318"/>
        <v>0.445005707762557</v>
      </c>
      <c r="H424" s="8">
        <f ca="1" t="shared" si="318"/>
        <v>0.556735159817352</v>
      </c>
      <c r="I424" s="8">
        <f ca="1" t="shared" si="318"/>
        <v>0.6712899543379</v>
      </c>
      <c r="J424" s="8">
        <f ca="1" t="shared" si="318"/>
        <v>0.784275114155251</v>
      </c>
      <c r="K424" s="8">
        <f ca="1" t="shared" si="318"/>
        <v>0.888270547945206</v>
      </c>
      <c r="L424" s="8">
        <f ca="1" t="shared" si="318"/>
        <v>0.982648401826484</v>
      </c>
      <c r="M424" s="8">
        <f ca="1" t="shared" si="318"/>
        <v>1.06586757990868</v>
      </c>
      <c r="N424" s="8">
        <f ca="1" t="shared" si="318"/>
        <v>1.10139840182648</v>
      </c>
      <c r="O424" s="9">
        <v>3</v>
      </c>
      <c r="Q424" s="10">
        <f ca="1" t="shared" si="282"/>
        <v>110.771</v>
      </c>
      <c r="R424" t="s">
        <v>40</v>
      </c>
      <c r="S424">
        <v>2034</v>
      </c>
      <c r="T424" s="8">
        <v>125.328</v>
      </c>
      <c r="U424" s="8">
        <v>126.349</v>
      </c>
      <c r="V424" s="8">
        <v>110.771</v>
      </c>
    </row>
    <row r="425" spans="1:22">
      <c r="A425" t="str">
        <f t="shared" ref="A425:B425" si="322">A257</f>
        <v>KHM</v>
      </c>
      <c r="B425" t="str">
        <f t="shared" si="322"/>
        <v>Cambodia</v>
      </c>
      <c r="C425" s="7">
        <f t="shared" si="254"/>
        <v>3</v>
      </c>
      <c r="E425" t="str">
        <f t="shared" si="280"/>
        <v>NatGrdExt_KHM_3</v>
      </c>
      <c r="F425" s="8">
        <f ca="1" t="shared" si="295"/>
        <v>0.647260273972603</v>
      </c>
      <c r="G425" s="8">
        <f ca="1" t="shared" si="318"/>
        <v>1.08581621004566</v>
      </c>
      <c r="H425" s="8">
        <f ca="1" t="shared" si="318"/>
        <v>1.92722602739726</v>
      </c>
      <c r="I425" s="8">
        <f ca="1" t="shared" si="318"/>
        <v>2.40599315068493</v>
      </c>
      <c r="J425" s="8">
        <f ca="1" t="shared" si="318"/>
        <v>2.68002283105023</v>
      </c>
      <c r="K425" s="8">
        <f ca="1" t="shared" si="318"/>
        <v>2.87502853881279</v>
      </c>
      <c r="L425" s="8">
        <f ca="1" t="shared" si="318"/>
        <v>3.03541666666667</v>
      </c>
      <c r="M425" s="8">
        <f ca="1" t="shared" si="318"/>
        <v>3.18076484018265</v>
      </c>
      <c r="N425" s="8">
        <f ca="1" t="shared" si="318"/>
        <v>3.24897260273973</v>
      </c>
      <c r="O425" s="9">
        <v>3</v>
      </c>
      <c r="Q425" s="10">
        <f ca="1" t="shared" si="282"/>
        <v>112.179</v>
      </c>
      <c r="R425" t="s">
        <v>40</v>
      </c>
      <c r="S425">
        <v>2035</v>
      </c>
      <c r="T425" s="8">
        <v>127.88</v>
      </c>
      <c r="U425" s="8">
        <v>129.04</v>
      </c>
      <c r="V425" s="8">
        <v>112.179</v>
      </c>
    </row>
    <row r="426" spans="1:22">
      <c r="A426" t="str">
        <f t="shared" ref="A426:B426" si="323">A258</f>
        <v>KOR</v>
      </c>
      <c r="B426" t="str">
        <f t="shared" si="323"/>
        <v>South Korea</v>
      </c>
      <c r="C426" s="7">
        <f t="shared" si="254"/>
        <v>3</v>
      </c>
      <c r="E426" t="str">
        <f t="shared" si="280"/>
        <v>NatGrdExt_KOR_3</v>
      </c>
      <c r="F426" s="8">
        <f ca="1" t="shared" si="295"/>
        <v>18.7344748858448</v>
      </c>
      <c r="G426" s="8">
        <f ca="1" t="shared" si="318"/>
        <v>19.3621860730594</v>
      </c>
      <c r="H426" s="8">
        <f ca="1" t="shared" si="318"/>
        <v>19.6155251141553</v>
      </c>
      <c r="I426" s="8">
        <f ca="1" t="shared" si="318"/>
        <v>19.6155251141553</v>
      </c>
      <c r="J426" s="8">
        <f ca="1" t="shared" si="318"/>
        <v>19.6155251141553</v>
      </c>
      <c r="K426" s="8">
        <f ca="1" t="shared" si="318"/>
        <v>19.6155251141553</v>
      </c>
      <c r="L426" s="8">
        <f ca="1" t="shared" si="318"/>
        <v>19.6155251141553</v>
      </c>
      <c r="M426" s="8">
        <f ca="1" t="shared" si="318"/>
        <v>19.6155251141553</v>
      </c>
      <c r="N426" s="8">
        <f ca="1" t="shared" si="318"/>
        <v>19.6155251141553</v>
      </c>
      <c r="O426" s="9">
        <v>3</v>
      </c>
      <c r="Q426" s="10">
        <f ca="1" t="shared" si="282"/>
        <v>113.666</v>
      </c>
      <c r="R426" t="s">
        <v>40</v>
      </c>
      <c r="S426">
        <v>2036</v>
      </c>
      <c r="T426" s="8">
        <v>130.475</v>
      </c>
      <c r="U426" s="8">
        <v>131.781</v>
      </c>
      <c r="V426" s="8">
        <v>113.666</v>
      </c>
    </row>
    <row r="427" spans="1:22">
      <c r="A427" t="str">
        <f t="shared" ref="A427:B427" si="324">A259</f>
        <v>KWT</v>
      </c>
      <c r="B427" t="str">
        <f t="shared" si="324"/>
        <v>Kuwait</v>
      </c>
      <c r="C427" s="7">
        <f t="shared" si="254"/>
        <v>3</v>
      </c>
      <c r="E427" t="str">
        <f t="shared" si="280"/>
        <v>NatGrdExt_KWT_3</v>
      </c>
      <c r="F427" s="8">
        <f ca="1" t="shared" si="295"/>
        <v>2.08299086757991</v>
      </c>
      <c r="G427" s="8">
        <f ca="1" t="shared" si="318"/>
        <v>2.17982305936073</v>
      </c>
      <c r="H427" s="8">
        <f ca="1" t="shared" si="318"/>
        <v>2.34634703196347</v>
      </c>
      <c r="I427" s="8">
        <f ca="1" t="shared" si="318"/>
        <v>2.39192351598174</v>
      </c>
      <c r="J427" s="8">
        <f ca="1" t="shared" si="318"/>
        <v>2.39192351598174</v>
      </c>
      <c r="K427" s="8">
        <f ca="1" t="shared" si="318"/>
        <v>2.39192351598174</v>
      </c>
      <c r="L427" s="8">
        <f ca="1" t="shared" si="318"/>
        <v>2.43627283105023</v>
      </c>
      <c r="M427" s="8">
        <f ca="1" t="shared" si="318"/>
        <v>2.55419520547945</v>
      </c>
      <c r="N427" s="8">
        <f ca="1" t="shared" si="318"/>
        <v>2.61977739726027</v>
      </c>
      <c r="O427" s="9">
        <v>3</v>
      </c>
      <c r="Q427" s="10">
        <f ca="1" t="shared" si="282"/>
        <v>115.159</v>
      </c>
      <c r="R427" t="s">
        <v>40</v>
      </c>
      <c r="S427">
        <v>2037</v>
      </c>
      <c r="T427" s="8">
        <v>133.058</v>
      </c>
      <c r="U427" s="8">
        <v>134.516</v>
      </c>
      <c r="V427" s="8">
        <v>115.159</v>
      </c>
    </row>
    <row r="428" spans="1:22">
      <c r="A428" t="str">
        <f t="shared" ref="A428:B428" si="325">A260</f>
        <v>LAO</v>
      </c>
      <c r="B428" t="str">
        <f t="shared" si="325"/>
        <v>Laos</v>
      </c>
      <c r="C428" s="7">
        <f t="shared" si="254"/>
        <v>3</v>
      </c>
      <c r="E428" t="str">
        <f t="shared" si="280"/>
        <v>NatGrdExt_LAO_3</v>
      </c>
      <c r="F428" s="8">
        <f ca="1" t="shared" si="295"/>
        <v>0.37574200913242</v>
      </c>
      <c r="G428" s="8">
        <f ca="1" t="shared" si="318"/>
        <v>0.562699771689498</v>
      </c>
      <c r="H428" s="8">
        <f ca="1" t="shared" si="318"/>
        <v>0.942551369863014</v>
      </c>
      <c r="I428" s="8">
        <f ca="1" t="shared" si="318"/>
        <v>1.21272831050228</v>
      </c>
      <c r="J428" s="8">
        <f ca="1" t="shared" si="318"/>
        <v>1.3886700913242</v>
      </c>
      <c r="K428" s="8">
        <f ca="1" t="shared" si="318"/>
        <v>1.51178652968037</v>
      </c>
      <c r="L428" s="8">
        <f ca="1" t="shared" si="318"/>
        <v>1.60981735159817</v>
      </c>
      <c r="M428" s="8">
        <f ca="1" t="shared" si="318"/>
        <v>1.69677511415525</v>
      </c>
      <c r="N428" s="8">
        <f ca="1" t="shared" si="318"/>
        <v>1.73721461187215</v>
      </c>
      <c r="O428" s="9">
        <v>3</v>
      </c>
      <c r="Q428" s="10">
        <f ca="1" t="shared" si="282"/>
        <v>116.59</v>
      </c>
      <c r="R428" t="s">
        <v>40</v>
      </c>
      <c r="S428">
        <v>2038</v>
      </c>
      <c r="T428" s="8">
        <v>135.577</v>
      </c>
      <c r="U428" s="8">
        <v>137.194</v>
      </c>
      <c r="V428" s="8">
        <v>116.59</v>
      </c>
    </row>
    <row r="429" spans="1:22">
      <c r="A429" t="str">
        <f t="shared" ref="A429:B429" si="326">A261</f>
        <v>LBN</v>
      </c>
      <c r="B429" t="str">
        <f t="shared" si="326"/>
        <v>Lebanon</v>
      </c>
      <c r="C429" s="7">
        <f t="shared" si="254"/>
        <v>3</v>
      </c>
      <c r="E429" t="str">
        <f t="shared" si="280"/>
        <v>NatGrdExt_LBN_3</v>
      </c>
      <c r="F429" s="8">
        <f ca="1" t="shared" si="295"/>
        <v>0.656506849315069</v>
      </c>
      <c r="G429" s="8">
        <f ca="1" t="shared" si="318"/>
        <v>0.712014840182648</v>
      </c>
      <c r="H429" s="8">
        <f ca="1" t="shared" si="318"/>
        <v>0.82574200913242</v>
      </c>
      <c r="I429" s="8">
        <f ca="1" t="shared" si="318"/>
        <v>0.897345890410959</v>
      </c>
      <c r="J429" s="8">
        <f ca="1" t="shared" si="318"/>
        <v>0.939155251141553</v>
      </c>
      <c r="K429" s="8">
        <f ca="1" t="shared" si="318"/>
        <v>0.959817351598173</v>
      </c>
      <c r="L429" s="8">
        <f ca="1" t="shared" si="318"/>
        <v>0.965011415525114</v>
      </c>
      <c r="M429" s="8">
        <f ca="1" t="shared" si="318"/>
        <v>0.971090182648402</v>
      </c>
      <c r="N429" s="8">
        <f ca="1" t="shared" si="318"/>
        <v>0.97685502283105</v>
      </c>
      <c r="O429" s="9">
        <v>3</v>
      </c>
      <c r="Q429" s="10">
        <f ca="1" t="shared" si="282"/>
        <v>117.895</v>
      </c>
      <c r="R429" t="s">
        <v>40</v>
      </c>
      <c r="S429">
        <v>2039</v>
      </c>
      <c r="T429" s="8">
        <v>137.983</v>
      </c>
      <c r="U429" s="8">
        <v>139.766</v>
      </c>
      <c r="V429" s="8">
        <v>117.895</v>
      </c>
    </row>
    <row r="430" spans="1:22">
      <c r="A430" t="str">
        <f t="shared" ref="A430:B430" si="327">A262</f>
        <v>LBR</v>
      </c>
      <c r="B430" t="str">
        <f t="shared" si="327"/>
        <v>Liberia</v>
      </c>
      <c r="C430" s="7">
        <f t="shared" ref="C430:C493" si="328">C262+1</f>
        <v>3</v>
      </c>
      <c r="E430" t="str">
        <f t="shared" si="280"/>
        <v>NatGrdExt_LBR_3</v>
      </c>
      <c r="F430" s="8">
        <f ca="1" t="shared" si="295"/>
        <v>0.0255707762557078</v>
      </c>
      <c r="G430" s="8">
        <f ca="1" t="shared" si="318"/>
        <v>0.0358162100456621</v>
      </c>
      <c r="H430" s="8">
        <f ca="1" t="shared" si="318"/>
        <v>0.0683504566210046</v>
      </c>
      <c r="I430" s="8">
        <f ca="1" t="shared" si="318"/>
        <v>0.123944063926941</v>
      </c>
      <c r="J430" s="8">
        <f ca="1" t="shared" si="318"/>
        <v>0.213470319634703</v>
      </c>
      <c r="K430" s="8">
        <f ca="1" t="shared" si="318"/>
        <v>0.348059360730594</v>
      </c>
      <c r="L430" s="8">
        <f ca="1" t="shared" si="318"/>
        <v>0.534103881278539</v>
      </c>
      <c r="M430" s="8">
        <f ca="1" t="shared" si="318"/>
        <v>0.767893835616438</v>
      </c>
      <c r="N430" s="8">
        <f ca="1" t="shared" si="318"/>
        <v>0.898002283105023</v>
      </c>
      <c r="O430" s="9">
        <v>3</v>
      </c>
      <c r="Q430" s="10">
        <f ca="1" t="shared" si="282"/>
        <v>119.006</v>
      </c>
      <c r="R430" t="s">
        <v>40</v>
      </c>
      <c r="S430">
        <v>2040</v>
      </c>
      <c r="T430" s="8">
        <v>140.22</v>
      </c>
      <c r="U430" s="8">
        <v>142.18</v>
      </c>
      <c r="V430" s="8">
        <v>119.006</v>
      </c>
    </row>
    <row r="431" spans="1:22">
      <c r="A431" t="str">
        <f t="shared" ref="A431:B431" si="329">A263</f>
        <v>LBY</v>
      </c>
      <c r="B431" t="str">
        <f t="shared" si="329"/>
        <v>Libya</v>
      </c>
      <c r="C431" s="7">
        <f t="shared" si="328"/>
        <v>3</v>
      </c>
      <c r="E431" t="str">
        <f t="shared" si="280"/>
        <v>NatGrdExt_LBY_3</v>
      </c>
      <c r="F431" s="8">
        <f ca="1" t="shared" si="295"/>
        <v>1.12314497716895</v>
      </c>
      <c r="G431" s="8">
        <f ca="1" t="shared" ref="G431:N440" si="330">MAX(F431,SUMIFS($Q$5:$Q$19999,$R$5:$R$19999,RIGHT($A431,3),$S$5:$S$19999,G$4)*VLOOKUP($C431,$Y$5:$Z$15,2,FALSE)/8.76)+SUMIF($Y$5:$Y$15,$C431,$AA$5:$AA$15)</f>
        <v>1.30576484018265</v>
      </c>
      <c r="H431" s="8">
        <f ca="1" t="shared" si="330"/>
        <v>1.65385273972603</v>
      </c>
      <c r="I431" s="8">
        <f ca="1" t="shared" si="330"/>
        <v>1.9527397260274</v>
      </c>
      <c r="J431" s="8">
        <f ca="1" t="shared" si="330"/>
        <v>2.19243721461187</v>
      </c>
      <c r="K431" s="8">
        <f ca="1" t="shared" si="330"/>
        <v>2.38610159817352</v>
      </c>
      <c r="L431" s="8">
        <f ca="1" t="shared" si="330"/>
        <v>2.56444063926941</v>
      </c>
      <c r="M431" s="8">
        <f ca="1" t="shared" si="330"/>
        <v>2.7375</v>
      </c>
      <c r="N431" s="8">
        <f ca="1" t="shared" si="330"/>
        <v>2.82029109589041</v>
      </c>
      <c r="O431" s="9">
        <v>3</v>
      </c>
      <c r="Q431" s="10">
        <f ca="1" t="shared" si="282"/>
        <v>119.867</v>
      </c>
      <c r="R431" t="s">
        <v>40</v>
      </c>
      <c r="S431">
        <v>2041</v>
      </c>
      <c r="T431" s="8">
        <v>142.248</v>
      </c>
      <c r="U431" s="8">
        <v>144.393</v>
      </c>
      <c r="V431" s="8">
        <v>119.867</v>
      </c>
    </row>
    <row r="432" spans="1:22">
      <c r="A432" t="str">
        <f t="shared" ref="A432:B432" si="331">A264</f>
        <v>LKA</v>
      </c>
      <c r="B432" t="str">
        <f t="shared" si="331"/>
        <v>Sri Lanka</v>
      </c>
      <c r="C432" s="7">
        <f t="shared" si="328"/>
        <v>3</v>
      </c>
      <c r="E432" t="str">
        <f t="shared" si="280"/>
        <v>NatGrdExt_LKA_3</v>
      </c>
      <c r="F432" s="8">
        <f ca="1" t="shared" si="295"/>
        <v>0.585445205479452</v>
      </c>
      <c r="G432" s="8">
        <f ca="1" t="shared" si="330"/>
        <v>0.740068493150685</v>
      </c>
      <c r="H432" s="8">
        <f ca="1" t="shared" si="330"/>
        <v>1.12585616438356</v>
      </c>
      <c r="I432" s="8">
        <f ca="1" t="shared" si="330"/>
        <v>1.56441210045662</v>
      </c>
      <c r="J432" s="8">
        <f ca="1" t="shared" si="330"/>
        <v>2.00642123287671</v>
      </c>
      <c r="K432" s="8">
        <f ca="1" t="shared" si="330"/>
        <v>2.41329908675799</v>
      </c>
      <c r="L432" s="8">
        <f ca="1" t="shared" si="330"/>
        <v>2.75353881278539</v>
      </c>
      <c r="M432" s="8">
        <f ca="1" t="shared" si="330"/>
        <v>3.03159246575342</v>
      </c>
      <c r="N432" s="8">
        <f ca="1" t="shared" si="330"/>
        <v>3.15373858447489</v>
      </c>
      <c r="O432" s="9">
        <v>3</v>
      </c>
      <c r="Q432" s="10">
        <f ca="1" t="shared" si="282"/>
        <v>120.48</v>
      </c>
      <c r="R432" t="s">
        <v>40</v>
      </c>
      <c r="S432">
        <v>2042</v>
      </c>
      <c r="T432" s="8">
        <v>144.063</v>
      </c>
      <c r="U432" s="8">
        <v>146.401</v>
      </c>
      <c r="V432" s="8">
        <v>120.48</v>
      </c>
    </row>
    <row r="433" spans="1:22">
      <c r="A433" t="str">
        <f t="shared" ref="A433:B433" si="332">A265</f>
        <v>LSO</v>
      </c>
      <c r="B433" t="str">
        <f t="shared" si="332"/>
        <v>Lesotho</v>
      </c>
      <c r="C433" s="7">
        <f t="shared" si="328"/>
        <v>3</v>
      </c>
      <c r="E433" t="str">
        <f t="shared" si="280"/>
        <v>NatGrdExt_LSO_3</v>
      </c>
      <c r="F433" s="8">
        <f ca="1" t="shared" si="295"/>
        <v>0.00990296803652968</v>
      </c>
      <c r="G433" s="8">
        <f ca="1" t="shared" si="330"/>
        <v>0.0130422374429224</v>
      </c>
      <c r="H433" s="8">
        <f ca="1" t="shared" si="330"/>
        <v>0.022574200913242</v>
      </c>
      <c r="I433" s="8">
        <f ca="1" t="shared" si="330"/>
        <v>0.0375</v>
      </c>
      <c r="J433" s="8">
        <f ca="1" t="shared" si="330"/>
        <v>0.0594178082191781</v>
      </c>
      <c r="K433" s="8">
        <f ca="1" t="shared" si="330"/>
        <v>0.0900114155251142</v>
      </c>
      <c r="L433" s="8">
        <f ca="1" t="shared" si="330"/>
        <v>0.129908675799087</v>
      </c>
      <c r="M433" s="8">
        <f ca="1" t="shared" si="330"/>
        <v>0.177254566210046</v>
      </c>
      <c r="N433" s="8">
        <f ca="1" t="shared" si="330"/>
        <v>0.202711187214612</v>
      </c>
      <c r="O433" s="9">
        <v>3</v>
      </c>
      <c r="Q433" s="10">
        <f ca="1" t="shared" si="282"/>
        <v>120.855</v>
      </c>
      <c r="R433" t="s">
        <v>40</v>
      </c>
      <c r="S433">
        <v>2043</v>
      </c>
      <c r="T433" s="8">
        <v>145.671</v>
      </c>
      <c r="U433" s="8">
        <v>148.21</v>
      </c>
      <c r="V433" s="8">
        <v>120.855</v>
      </c>
    </row>
    <row r="434" spans="1:22">
      <c r="A434" t="str">
        <f t="shared" ref="A434:B434" si="333">A266</f>
        <v>LTU</v>
      </c>
      <c r="B434" t="str">
        <f t="shared" si="333"/>
        <v>Lithuania</v>
      </c>
      <c r="C434" s="7">
        <f t="shared" si="328"/>
        <v>3</v>
      </c>
      <c r="E434" t="str">
        <f t="shared" si="280"/>
        <v>NatGrdExt_LTU_3</v>
      </c>
      <c r="F434" s="8">
        <f ca="1" t="shared" si="295"/>
        <v>0.321689497716895</v>
      </c>
      <c r="G434" s="8">
        <f ca="1" t="shared" si="330"/>
        <v>0.332305936073059</v>
      </c>
      <c r="H434" s="8">
        <f ca="1" t="shared" si="330"/>
        <v>0.350770547945206</v>
      </c>
      <c r="I434" s="8">
        <f ca="1" t="shared" si="330"/>
        <v>0.367950913242009</v>
      </c>
      <c r="J434" s="8">
        <f ca="1" t="shared" si="330"/>
        <v>0.387585616438356</v>
      </c>
      <c r="K434" s="8">
        <f ca="1" t="shared" si="330"/>
        <v>0.406135844748858</v>
      </c>
      <c r="L434" s="8">
        <f ca="1" t="shared" si="330"/>
        <v>0.427654109589041</v>
      </c>
      <c r="M434" s="8">
        <f ca="1" t="shared" si="330"/>
        <v>0.452654109589041</v>
      </c>
      <c r="N434" s="8">
        <f ca="1" t="shared" si="330"/>
        <v>0.466352739726027</v>
      </c>
      <c r="O434" s="9">
        <v>3</v>
      </c>
      <c r="Q434" s="10">
        <f ca="1" t="shared" si="282"/>
        <v>121.005</v>
      </c>
      <c r="R434" t="s">
        <v>40</v>
      </c>
      <c r="S434">
        <v>2044</v>
      </c>
      <c r="T434" s="8">
        <v>147.078</v>
      </c>
      <c r="U434" s="8">
        <v>149.821</v>
      </c>
      <c r="V434" s="8">
        <v>121.005</v>
      </c>
    </row>
    <row r="435" spans="1:22">
      <c r="A435" t="str">
        <f t="shared" ref="A435:B435" si="334">A267</f>
        <v>LUX</v>
      </c>
      <c r="B435" t="str">
        <f t="shared" si="334"/>
        <v>Luxembourg</v>
      </c>
      <c r="C435" s="7">
        <f t="shared" si="328"/>
        <v>3</v>
      </c>
      <c r="E435" t="str">
        <f t="shared" si="280"/>
        <v>NatGrdExt_LUX_3</v>
      </c>
      <c r="F435" s="8">
        <f ca="1" t="shared" si="295"/>
        <v>0.291666666666667</v>
      </c>
      <c r="G435" s="8">
        <f ca="1" t="shared" si="330"/>
        <v>0.298972602739726</v>
      </c>
      <c r="H435" s="8">
        <f ca="1" t="shared" si="330"/>
        <v>0.307762557077626</v>
      </c>
      <c r="I435" s="8">
        <f ca="1" t="shared" si="330"/>
        <v>0.313641552511416</v>
      </c>
      <c r="J435" s="8">
        <f ca="1" t="shared" si="330"/>
        <v>0.318122146118721</v>
      </c>
      <c r="K435" s="8">
        <f ca="1" t="shared" si="330"/>
        <v>0.322888127853881</v>
      </c>
      <c r="L435" s="8">
        <f ca="1" t="shared" si="330"/>
        <v>0.330022831050228</v>
      </c>
      <c r="M435" s="8">
        <f ca="1" t="shared" si="330"/>
        <v>0.342751141552511</v>
      </c>
      <c r="N435" s="8">
        <f ca="1" t="shared" si="330"/>
        <v>0.351255707762557</v>
      </c>
      <c r="O435" s="9">
        <v>3</v>
      </c>
      <c r="Q435" s="10">
        <f ca="1" t="shared" si="282"/>
        <v>120.941</v>
      </c>
      <c r="R435" t="s">
        <v>40</v>
      </c>
      <c r="S435">
        <v>2045</v>
      </c>
      <c r="T435" s="8">
        <v>148.29</v>
      </c>
      <c r="U435" s="8">
        <v>151.242</v>
      </c>
      <c r="V435" s="8">
        <v>120.941</v>
      </c>
    </row>
    <row r="436" spans="1:22">
      <c r="A436" t="str">
        <f t="shared" ref="A436:B436" si="335">A268</f>
        <v>LVA</v>
      </c>
      <c r="B436" t="str">
        <f t="shared" si="335"/>
        <v>Latvia</v>
      </c>
      <c r="C436" s="7">
        <f t="shared" si="328"/>
        <v>3</v>
      </c>
      <c r="E436" t="str">
        <f t="shared" si="280"/>
        <v>NatGrdExt_LVA_3</v>
      </c>
      <c r="F436" s="8">
        <f ca="1" t="shared" si="295"/>
        <v>0.236957762557078</v>
      </c>
      <c r="G436" s="8">
        <f ca="1" t="shared" si="330"/>
        <v>0.254680365296804</v>
      </c>
      <c r="H436" s="8">
        <f ca="1" t="shared" si="330"/>
        <v>0.293150684931507</v>
      </c>
      <c r="I436" s="8">
        <f ca="1" t="shared" si="330"/>
        <v>0.334075342465753</v>
      </c>
      <c r="J436" s="8">
        <f ca="1" t="shared" si="330"/>
        <v>0.374343607305936</v>
      </c>
      <c r="K436" s="8">
        <f ca="1" t="shared" si="330"/>
        <v>0.410702054794521</v>
      </c>
      <c r="L436" s="8">
        <f ca="1" t="shared" si="330"/>
        <v>0.448116438356164</v>
      </c>
      <c r="M436" s="8">
        <f ca="1" t="shared" si="330"/>
        <v>0.488270547945206</v>
      </c>
      <c r="N436" s="8">
        <f ca="1" t="shared" si="330"/>
        <v>0.508361872146119</v>
      </c>
      <c r="O436" s="9">
        <v>3</v>
      </c>
      <c r="Q436" s="10">
        <f ca="1" t="shared" si="282"/>
        <v>120.679</v>
      </c>
      <c r="R436" t="s">
        <v>40</v>
      </c>
      <c r="S436">
        <v>2046</v>
      </c>
      <c r="T436" s="8">
        <v>149.317</v>
      </c>
      <c r="U436" s="8">
        <v>152.479</v>
      </c>
      <c r="V436" s="8">
        <v>120.679</v>
      </c>
    </row>
    <row r="437" spans="1:22">
      <c r="A437" t="str">
        <f t="shared" ref="A437:B437" si="336">A269</f>
        <v>MAR</v>
      </c>
      <c r="B437" t="str">
        <f t="shared" si="336"/>
        <v>Morocco</v>
      </c>
      <c r="C437" s="7">
        <f t="shared" si="328"/>
        <v>3</v>
      </c>
      <c r="E437" t="str">
        <f t="shared" si="280"/>
        <v>NatGrdExt_MAR_3</v>
      </c>
      <c r="F437" s="8">
        <f ca="1" t="shared" si="295"/>
        <v>1.57982305936073</v>
      </c>
      <c r="G437" s="8">
        <f ca="1" t="shared" si="330"/>
        <v>2.02905251141553</v>
      </c>
      <c r="H437" s="8">
        <f ca="1" t="shared" si="330"/>
        <v>3.25128424657534</v>
      </c>
      <c r="I437" s="8">
        <f ca="1" t="shared" si="330"/>
        <v>4.98809931506849</v>
      </c>
      <c r="J437" s="8">
        <f ca="1" t="shared" si="330"/>
        <v>7.31472602739726</v>
      </c>
      <c r="K437" s="8">
        <f ca="1" t="shared" si="330"/>
        <v>10.1741723744292</v>
      </c>
      <c r="L437" s="8">
        <f ca="1" t="shared" si="330"/>
        <v>13.4315924657534</v>
      </c>
      <c r="M437" s="8">
        <f ca="1" t="shared" si="330"/>
        <v>16.9147260273973</v>
      </c>
      <c r="N437" s="8">
        <f ca="1" t="shared" si="330"/>
        <v>18.6636700913242</v>
      </c>
      <c r="O437" s="9">
        <v>3</v>
      </c>
      <c r="Q437" s="10">
        <f ca="1" t="shared" si="282"/>
        <v>120.244</v>
      </c>
      <c r="R437" t="s">
        <v>40</v>
      </c>
      <c r="S437">
        <v>2047</v>
      </c>
      <c r="T437" s="8">
        <v>150.181</v>
      </c>
      <c r="U437" s="8">
        <v>153.551</v>
      </c>
      <c r="V437" s="8">
        <v>120.244</v>
      </c>
    </row>
    <row r="438" spans="1:22">
      <c r="A438" t="str">
        <f t="shared" ref="A438:B438" si="337">A270</f>
        <v>MDA</v>
      </c>
      <c r="B438" t="str">
        <f t="shared" si="337"/>
        <v>Moldova</v>
      </c>
      <c r="C438" s="7">
        <f t="shared" si="328"/>
        <v>3</v>
      </c>
      <c r="E438" t="str">
        <f t="shared" si="280"/>
        <v>NatGrdExt_MDA_3</v>
      </c>
      <c r="F438" s="8">
        <f ca="1" t="shared" si="295"/>
        <v>0.170091324200913</v>
      </c>
      <c r="G438" s="8">
        <f ca="1" t="shared" si="330"/>
        <v>0.175256849315068</v>
      </c>
      <c r="H438" s="8">
        <f ca="1" t="shared" si="330"/>
        <v>0.182305936073059</v>
      </c>
      <c r="I438" s="8">
        <f ca="1" t="shared" si="330"/>
        <v>0.185730593607306</v>
      </c>
      <c r="J438" s="8">
        <f ca="1" t="shared" si="330"/>
        <v>0.187328767123288</v>
      </c>
      <c r="K438" s="8">
        <f ca="1" t="shared" si="330"/>
        <v>0.187328767123288</v>
      </c>
      <c r="L438" s="8">
        <f ca="1" t="shared" si="330"/>
        <v>0.187328767123288</v>
      </c>
      <c r="M438" s="8">
        <f ca="1" t="shared" si="330"/>
        <v>0.188441780821918</v>
      </c>
      <c r="N438" s="8">
        <f ca="1" t="shared" si="330"/>
        <v>0.19078196347032</v>
      </c>
      <c r="O438" s="9">
        <v>3</v>
      </c>
      <c r="Q438" s="10">
        <f ca="1" t="shared" si="282"/>
        <v>119.668</v>
      </c>
      <c r="R438" t="s">
        <v>40</v>
      </c>
      <c r="S438">
        <v>2048</v>
      </c>
      <c r="T438" s="8">
        <v>150.907</v>
      </c>
      <c r="U438" s="8">
        <v>154.482</v>
      </c>
      <c r="V438" s="8">
        <v>119.668</v>
      </c>
    </row>
    <row r="439" spans="1:22">
      <c r="A439" t="str">
        <f t="shared" ref="A439:B439" si="338">A271</f>
        <v>MDG</v>
      </c>
      <c r="B439" t="str">
        <f t="shared" si="338"/>
        <v>Madagascar</v>
      </c>
      <c r="C439" s="7">
        <f t="shared" si="328"/>
        <v>3</v>
      </c>
      <c r="E439" t="str">
        <f t="shared" si="280"/>
        <v>NatGrdExt_MDG_3</v>
      </c>
      <c r="F439" s="8">
        <f ca="1" t="shared" si="295"/>
        <v>0.141181506849315</v>
      </c>
      <c r="G439" s="8">
        <f ca="1" t="shared" si="330"/>
        <v>0.198059360730594</v>
      </c>
      <c r="H439" s="8">
        <f ca="1" t="shared" si="330"/>
        <v>0.376341324200913</v>
      </c>
      <c r="I439" s="8">
        <f ca="1" t="shared" si="330"/>
        <v>0.682534246575342</v>
      </c>
      <c r="J439" s="8">
        <f ca="1" t="shared" si="330"/>
        <v>1.18019406392694</v>
      </c>
      <c r="K439" s="8">
        <f ca="1" t="shared" si="330"/>
        <v>1.93236301369863</v>
      </c>
      <c r="L439" s="8">
        <f ca="1" t="shared" si="330"/>
        <v>2.98433219178082</v>
      </c>
      <c r="M439" s="8">
        <f ca="1" t="shared" si="330"/>
        <v>4.32848173515982</v>
      </c>
      <c r="N439" s="8">
        <f ca="1" t="shared" si="330"/>
        <v>5.08795662100457</v>
      </c>
      <c r="O439" s="9">
        <v>3</v>
      </c>
      <c r="Q439" s="10">
        <f ca="1" t="shared" si="282"/>
        <v>118.98</v>
      </c>
      <c r="R439" t="s">
        <v>40</v>
      </c>
      <c r="S439">
        <v>2049</v>
      </c>
      <c r="T439" s="8">
        <v>151.521</v>
      </c>
      <c r="U439" s="8">
        <v>155.298</v>
      </c>
      <c r="V439" s="8">
        <v>118.98</v>
      </c>
    </row>
    <row r="440" spans="1:22">
      <c r="A440" t="str">
        <f t="shared" ref="A440:B440" si="339">A272</f>
        <v>MEX</v>
      </c>
      <c r="B440" t="str">
        <f t="shared" si="339"/>
        <v>Mexico</v>
      </c>
      <c r="C440" s="7">
        <f t="shared" si="328"/>
        <v>3</v>
      </c>
      <c r="E440" t="str">
        <f t="shared" si="280"/>
        <v>NatGrdExt_MEX_3</v>
      </c>
      <c r="F440" s="8">
        <f ca="1" t="shared" si="295"/>
        <v>10.3809931506849</v>
      </c>
      <c r="G440" s="8">
        <f ca="1" t="shared" si="330"/>
        <v>11.721946347032</v>
      </c>
      <c r="H440" s="8">
        <f ca="1" t="shared" si="330"/>
        <v>14.3876997716895</v>
      </c>
      <c r="I440" s="8">
        <f ca="1" t="shared" si="330"/>
        <v>16.7680650684932</v>
      </c>
      <c r="J440" s="8">
        <f ca="1" t="shared" si="330"/>
        <v>18.8259417808219</v>
      </c>
      <c r="K440" s="8">
        <f ca="1" t="shared" si="330"/>
        <v>20.5224600456621</v>
      </c>
      <c r="L440" s="8">
        <f ca="1" t="shared" si="330"/>
        <v>21.9926655251142</v>
      </c>
      <c r="M440" s="8">
        <f ca="1" t="shared" si="330"/>
        <v>23.3106164383562</v>
      </c>
      <c r="N440" s="8">
        <f ca="1" t="shared" si="330"/>
        <v>23.9166381278539</v>
      </c>
      <c r="O440" s="9">
        <v>3</v>
      </c>
      <c r="Q440" s="10">
        <f ca="1" t="shared" si="282"/>
        <v>118.208</v>
      </c>
      <c r="R440" t="s">
        <v>40</v>
      </c>
      <c r="S440">
        <v>2050</v>
      </c>
      <c r="T440" s="8">
        <v>152.048</v>
      </c>
      <c r="U440" s="8">
        <v>156.02</v>
      </c>
      <c r="V440" s="8">
        <v>118.208</v>
      </c>
    </row>
    <row r="441" spans="1:22">
      <c r="A441" t="str">
        <f t="shared" ref="A441:B441" si="340">A273</f>
        <v>MKD</v>
      </c>
      <c r="B441" t="str">
        <f t="shared" si="340"/>
        <v>Macedonia</v>
      </c>
      <c r="C441" s="7">
        <f t="shared" si="328"/>
        <v>3</v>
      </c>
      <c r="E441" t="str">
        <f t="shared" si="280"/>
        <v>NatGrdExt_MKD_3</v>
      </c>
      <c r="F441" s="8">
        <f ca="1" t="shared" si="295"/>
        <v>0.262985159817352</v>
      </c>
      <c r="G441" s="8">
        <f ca="1" t="shared" ref="G441:N450" si="341">MAX(F441,SUMIFS($Q$5:$Q$19999,$R$5:$R$19999,RIGHT($A441,3),$S$5:$S$19999,G$4)*VLOOKUP($C441,$Y$5:$Z$15,2,FALSE)/8.76)+SUMIF($Y$5:$Y$15,$C441,$AA$5:$AA$15)</f>
        <v>0.279366438356164</v>
      </c>
      <c r="H441" s="8">
        <f ca="1" t="shared" si="341"/>
        <v>0.308390410958904</v>
      </c>
      <c r="I441" s="8">
        <f ca="1" t="shared" si="341"/>
        <v>0.332591324200913</v>
      </c>
      <c r="J441" s="8">
        <f ca="1" t="shared" si="341"/>
        <v>0.35476598173516</v>
      </c>
      <c r="K441" s="8">
        <f ca="1" t="shared" si="341"/>
        <v>0.373630136986301</v>
      </c>
      <c r="L441" s="8">
        <f ca="1" t="shared" si="341"/>
        <v>0.391837899543379</v>
      </c>
      <c r="M441" s="8">
        <f ca="1" t="shared" si="341"/>
        <v>0.414326484018265</v>
      </c>
      <c r="N441" s="8">
        <f ca="1" t="shared" si="341"/>
        <v>0.426883561643836</v>
      </c>
      <c r="O441" s="9">
        <v>3</v>
      </c>
      <c r="Q441" s="10">
        <f ca="1" t="shared" si="282"/>
        <v>117.381</v>
      </c>
      <c r="R441" t="s">
        <v>40</v>
      </c>
      <c r="S441">
        <v>2051</v>
      </c>
      <c r="T441" s="8">
        <v>152.51</v>
      </c>
      <c r="U441" s="8">
        <v>156.67</v>
      </c>
      <c r="V441" s="8">
        <v>117.381</v>
      </c>
    </row>
    <row r="442" spans="1:22">
      <c r="A442" t="str">
        <f t="shared" ref="A442:B442" si="342">A274</f>
        <v>MLI</v>
      </c>
      <c r="B442" t="str">
        <f t="shared" si="342"/>
        <v>Mali</v>
      </c>
      <c r="C442" s="7">
        <f t="shared" si="328"/>
        <v>3</v>
      </c>
      <c r="E442" t="str">
        <f t="shared" si="280"/>
        <v>NatGrdExt_MLI_3</v>
      </c>
      <c r="F442" s="8">
        <f ca="1" t="shared" si="295"/>
        <v>0.104623287671233</v>
      </c>
      <c r="G442" s="8">
        <f ca="1" t="shared" si="341"/>
        <v>0.149514840182648</v>
      </c>
      <c r="H442" s="8">
        <f ca="1" t="shared" si="341"/>
        <v>0.293778538812785</v>
      </c>
      <c r="I442" s="8">
        <f ca="1" t="shared" si="341"/>
        <v>0.542351598173516</v>
      </c>
      <c r="J442" s="8">
        <f ca="1" t="shared" si="341"/>
        <v>0.944349315068493</v>
      </c>
      <c r="K442" s="8">
        <f ca="1" t="shared" si="341"/>
        <v>1.55082762557078</v>
      </c>
      <c r="L442" s="8">
        <f ca="1" t="shared" si="341"/>
        <v>2.39252283105023</v>
      </c>
      <c r="M442" s="8">
        <f ca="1" t="shared" si="341"/>
        <v>3.45296803652968</v>
      </c>
      <c r="N442" s="8">
        <f ca="1" t="shared" si="341"/>
        <v>4.04400684931507</v>
      </c>
      <c r="O442" s="9">
        <v>3</v>
      </c>
      <c r="Q442" s="10">
        <f ca="1" t="shared" si="282"/>
        <v>116.514</v>
      </c>
      <c r="R442" t="s">
        <v>40</v>
      </c>
      <c r="S442">
        <v>2052</v>
      </c>
      <c r="T442" s="8">
        <v>152.924</v>
      </c>
      <c r="U442" s="8">
        <v>157.264</v>
      </c>
      <c r="V442" s="8">
        <v>116.514</v>
      </c>
    </row>
    <row r="443" spans="1:22">
      <c r="A443" t="str">
        <f t="shared" ref="A443:B443" si="343">A275</f>
        <v>MMR</v>
      </c>
      <c r="B443" t="str">
        <f t="shared" si="343"/>
        <v>Myanmar</v>
      </c>
      <c r="C443" s="7">
        <f t="shared" si="328"/>
        <v>3</v>
      </c>
      <c r="E443" t="str">
        <f t="shared" si="280"/>
        <v>NatGrdExt_MMR_3</v>
      </c>
      <c r="F443" s="8">
        <f ca="1" t="shared" si="295"/>
        <v>0.594549086757991</v>
      </c>
      <c r="G443" s="8">
        <f ca="1" t="shared" si="341"/>
        <v>0.859474885844749</v>
      </c>
      <c r="H443" s="8">
        <f ca="1" t="shared" si="341"/>
        <v>1.73347602739726</v>
      </c>
      <c r="I443" s="8">
        <f ca="1" t="shared" si="341"/>
        <v>3.31064497716895</v>
      </c>
      <c r="J443" s="8">
        <f ca="1" t="shared" si="341"/>
        <v>5.96018835616438</v>
      </c>
      <c r="K443" s="8">
        <f ca="1" t="shared" si="341"/>
        <v>9.86852168949772</v>
      </c>
      <c r="L443" s="8">
        <f ca="1" t="shared" si="341"/>
        <v>14.6759417808219</v>
      </c>
      <c r="M443" s="8">
        <f ca="1" t="shared" si="341"/>
        <v>19.5537385844749</v>
      </c>
      <c r="N443" s="8">
        <f ca="1" t="shared" si="341"/>
        <v>21.7718321917808</v>
      </c>
      <c r="O443" s="9">
        <v>3</v>
      </c>
      <c r="Q443" s="10">
        <f ca="1" t="shared" si="282"/>
        <v>115.622</v>
      </c>
      <c r="R443" t="s">
        <v>40</v>
      </c>
      <c r="S443">
        <v>2053</v>
      </c>
      <c r="T443" s="8">
        <v>153.304</v>
      </c>
      <c r="U443" s="8">
        <v>157.814</v>
      </c>
      <c r="V443" s="8">
        <v>115.622</v>
      </c>
    </row>
    <row r="444" spans="1:22">
      <c r="A444" t="str">
        <f t="shared" ref="A444:B444" si="344">A276</f>
        <v>MNE</v>
      </c>
      <c r="B444" t="str">
        <f t="shared" si="344"/>
        <v>Montenegro</v>
      </c>
      <c r="C444" s="7">
        <f t="shared" si="328"/>
        <v>3</v>
      </c>
      <c r="E444" t="str">
        <f t="shared" si="280"/>
        <v>NatGrdExt_MNE_3</v>
      </c>
      <c r="F444" s="8">
        <f ca="1" t="shared" si="295"/>
        <v>0.0928367579908676</v>
      </c>
      <c r="G444" s="8">
        <f ca="1" t="shared" si="341"/>
        <v>0.0931792237442922</v>
      </c>
      <c r="H444" s="8">
        <f ca="1" t="shared" si="341"/>
        <v>0.0936929223744292</v>
      </c>
      <c r="I444" s="8">
        <f ca="1" t="shared" si="341"/>
        <v>0.0936929223744292</v>
      </c>
      <c r="J444" s="8">
        <f ca="1" t="shared" si="341"/>
        <v>0.0941495433789954</v>
      </c>
      <c r="K444" s="8">
        <f ca="1" t="shared" si="341"/>
        <v>0.0950342465753425</v>
      </c>
      <c r="L444" s="8">
        <f ca="1" t="shared" si="341"/>
        <v>0.0962328767123288</v>
      </c>
      <c r="M444" s="8">
        <f ca="1" t="shared" si="341"/>
        <v>0.0983447488584475</v>
      </c>
      <c r="N444" s="8">
        <f ca="1" t="shared" si="341"/>
        <v>0.0997716894977169</v>
      </c>
      <c r="O444" s="9">
        <v>3</v>
      </c>
      <c r="Q444" s="10">
        <f ca="1" t="shared" si="282"/>
        <v>114.722</v>
      </c>
      <c r="R444" t="s">
        <v>40</v>
      </c>
      <c r="S444">
        <v>2054</v>
      </c>
      <c r="T444" s="8">
        <v>153.663</v>
      </c>
      <c r="U444" s="8">
        <v>158.335</v>
      </c>
      <c r="V444" s="8">
        <v>114.722</v>
      </c>
    </row>
    <row r="445" spans="1:22">
      <c r="A445" t="str">
        <f t="shared" ref="A445:B445" si="345">A277</f>
        <v>MNG</v>
      </c>
      <c r="B445" t="str">
        <f t="shared" si="345"/>
        <v>Mongolia</v>
      </c>
      <c r="C445" s="7">
        <f t="shared" si="328"/>
        <v>3</v>
      </c>
      <c r="E445" t="str">
        <f t="shared" si="280"/>
        <v>NatGrdExt_MNG_3</v>
      </c>
      <c r="F445" s="8">
        <f ca="1" t="shared" si="295"/>
        <v>0.192437214611872</v>
      </c>
      <c r="G445" s="8">
        <f ca="1" t="shared" si="341"/>
        <v>0.216866438356164</v>
      </c>
      <c r="H445" s="8">
        <f ca="1" t="shared" si="341"/>
        <v>0.267551369863014</v>
      </c>
      <c r="I445" s="8">
        <f ca="1" t="shared" si="341"/>
        <v>0.322317351598174</v>
      </c>
      <c r="J445" s="8">
        <f ca="1" t="shared" si="341"/>
        <v>0.374714611872146</v>
      </c>
      <c r="K445" s="8">
        <f ca="1" t="shared" si="341"/>
        <v>0.42208904109589</v>
      </c>
      <c r="L445" s="8">
        <f ca="1" t="shared" si="341"/>
        <v>0.468664383561644</v>
      </c>
      <c r="M445" s="8">
        <f ca="1" t="shared" si="341"/>
        <v>0.511643835616438</v>
      </c>
      <c r="N445" s="8">
        <f ca="1" t="shared" si="341"/>
        <v>0.530079908675799</v>
      </c>
      <c r="O445" s="9">
        <v>3</v>
      </c>
      <c r="Q445" s="10">
        <f ca="1" t="shared" si="282"/>
        <v>113.825</v>
      </c>
      <c r="R445" t="s">
        <v>40</v>
      </c>
      <c r="S445">
        <v>2055</v>
      </c>
      <c r="T445" s="8">
        <v>154.014</v>
      </c>
      <c r="U445" s="8">
        <v>158.841</v>
      </c>
      <c r="V445" s="8">
        <v>113.825</v>
      </c>
    </row>
    <row r="446" spans="1:22">
      <c r="A446" t="str">
        <f t="shared" ref="A446:B446" si="346">A278</f>
        <v>MOZ</v>
      </c>
      <c r="B446" t="str">
        <f t="shared" si="346"/>
        <v>Mozambique</v>
      </c>
      <c r="C446" s="7">
        <f t="shared" si="328"/>
        <v>3</v>
      </c>
      <c r="E446" t="str">
        <f t="shared" si="280"/>
        <v>NatGrdExt_MOZ_3</v>
      </c>
      <c r="F446" s="8">
        <f ca="1" t="shared" si="295"/>
        <v>1.17471461187215</v>
      </c>
      <c r="G446" s="8">
        <f ca="1" t="shared" si="341"/>
        <v>1.71860730593607</v>
      </c>
      <c r="H446" s="8">
        <f ca="1" t="shared" si="341"/>
        <v>3.12134703196347</v>
      </c>
      <c r="I446" s="8">
        <f ca="1" t="shared" si="341"/>
        <v>4.65676369863014</v>
      </c>
      <c r="J446" s="8">
        <f ca="1" t="shared" si="341"/>
        <v>6.01424086757991</v>
      </c>
      <c r="K446" s="8">
        <f ca="1" t="shared" si="341"/>
        <v>7.07288812785388</v>
      </c>
      <c r="L446" s="8">
        <f ca="1" t="shared" si="341"/>
        <v>7.84041095890411</v>
      </c>
      <c r="M446" s="8">
        <f ca="1" t="shared" si="341"/>
        <v>8.37694063926941</v>
      </c>
      <c r="N446" s="8">
        <f ca="1" t="shared" si="341"/>
        <v>8.5785102739726</v>
      </c>
      <c r="O446" s="9">
        <v>3</v>
      </c>
      <c r="Q446" s="10">
        <f ca="1" t="shared" si="282"/>
        <v>112.945</v>
      </c>
      <c r="R446" t="s">
        <v>40</v>
      </c>
      <c r="S446">
        <v>2056</v>
      </c>
      <c r="T446" s="8">
        <v>154.371</v>
      </c>
      <c r="U446" s="8">
        <v>159.342</v>
      </c>
      <c r="V446" s="8">
        <v>112.945</v>
      </c>
    </row>
    <row r="447" spans="1:22">
      <c r="A447" t="str">
        <f t="shared" ref="A447:B447" si="347">A279</f>
        <v>MRT</v>
      </c>
      <c r="B447" t="str">
        <f t="shared" si="347"/>
        <v>Mauritania</v>
      </c>
      <c r="C447" s="7">
        <f t="shared" si="328"/>
        <v>3</v>
      </c>
      <c r="E447" t="str">
        <f t="shared" si="280"/>
        <v>NatGrdExt_MRT_3</v>
      </c>
      <c r="F447" s="8">
        <f ca="1" t="shared" si="295"/>
        <v>0.0238869863013699</v>
      </c>
      <c r="G447" s="8">
        <f ca="1" t="shared" si="341"/>
        <v>0.0330194063926941</v>
      </c>
      <c r="H447" s="8">
        <f ca="1" t="shared" si="341"/>
        <v>0.0605022831050228</v>
      </c>
      <c r="I447" s="8">
        <f ca="1" t="shared" si="341"/>
        <v>0.106021689497717</v>
      </c>
      <c r="J447" s="8">
        <f ca="1" t="shared" si="341"/>
        <v>0.17759703196347</v>
      </c>
      <c r="K447" s="8">
        <f ca="1" t="shared" si="341"/>
        <v>0.282905251141553</v>
      </c>
      <c r="L447" s="8">
        <f ca="1" t="shared" si="341"/>
        <v>0.426626712328767</v>
      </c>
      <c r="M447" s="8">
        <f ca="1" t="shared" si="341"/>
        <v>0.606877853881279</v>
      </c>
      <c r="N447" s="8">
        <f ca="1" t="shared" si="341"/>
        <v>0.707448630136986</v>
      </c>
      <c r="O447" s="9">
        <v>3</v>
      </c>
      <c r="Q447" s="10">
        <f ca="1" t="shared" si="282"/>
        <v>112.089</v>
      </c>
      <c r="R447" t="s">
        <v>40</v>
      </c>
      <c r="S447">
        <v>2057</v>
      </c>
      <c r="T447" s="8">
        <v>154.743</v>
      </c>
      <c r="U447" s="8">
        <v>159.85</v>
      </c>
      <c r="V447" s="8">
        <v>112.089</v>
      </c>
    </row>
    <row r="448" spans="1:22">
      <c r="A448" t="str">
        <f t="shared" ref="A448:B448" si="348">A280</f>
        <v>MWI</v>
      </c>
      <c r="B448" t="str">
        <f t="shared" si="348"/>
        <v>Malawi</v>
      </c>
      <c r="C448" s="7">
        <f t="shared" si="328"/>
        <v>3</v>
      </c>
      <c r="E448" t="str">
        <f t="shared" si="280"/>
        <v>NatGrdExt_MWI_3</v>
      </c>
      <c r="F448" s="8">
        <f ca="1" t="shared" si="295"/>
        <v>0.0974885844748858</v>
      </c>
      <c r="G448" s="8">
        <f ca="1" t="shared" si="341"/>
        <v>0.141352739726027</v>
      </c>
      <c r="H448" s="8">
        <f ca="1" t="shared" si="341"/>
        <v>0.296147260273973</v>
      </c>
      <c r="I448" s="8">
        <f ca="1" t="shared" si="341"/>
        <v>0.594948630136986</v>
      </c>
      <c r="J448" s="8">
        <f ca="1" t="shared" si="341"/>
        <v>1.12457191780822</v>
      </c>
      <c r="K448" s="8">
        <f ca="1" t="shared" si="341"/>
        <v>1.97853881278539</v>
      </c>
      <c r="L448" s="8">
        <f ca="1" t="shared" si="341"/>
        <v>3.23527397260274</v>
      </c>
      <c r="M448" s="8">
        <f ca="1" t="shared" si="341"/>
        <v>4.91321347031963</v>
      </c>
      <c r="N448" s="8">
        <f ca="1" t="shared" si="341"/>
        <v>5.88504566210046</v>
      </c>
      <c r="O448" s="9">
        <v>3</v>
      </c>
      <c r="Q448" s="10">
        <f ca="1" t="shared" si="282"/>
        <v>111.26</v>
      </c>
      <c r="R448" t="s">
        <v>40</v>
      </c>
      <c r="S448">
        <v>2058</v>
      </c>
      <c r="T448" s="8">
        <v>155.14</v>
      </c>
      <c r="U448" s="8">
        <v>160.375</v>
      </c>
      <c r="V448" s="8">
        <v>111.26</v>
      </c>
    </row>
    <row r="449" spans="1:22">
      <c r="A449" t="str">
        <f t="shared" ref="A449:B449" si="349">A281</f>
        <v>MYS</v>
      </c>
      <c r="B449" t="str">
        <f t="shared" si="349"/>
        <v>Malaysia</v>
      </c>
      <c r="C449" s="7">
        <f t="shared" si="328"/>
        <v>3</v>
      </c>
      <c r="E449" t="str">
        <f t="shared" si="280"/>
        <v>NatGrdExt_MYS_3</v>
      </c>
      <c r="F449" s="8">
        <f ca="1" t="shared" si="295"/>
        <v>6.3615296803653</v>
      </c>
      <c r="G449" s="8">
        <f ca="1" t="shared" si="341"/>
        <v>7.43207762557078</v>
      </c>
      <c r="H449" s="8">
        <f ca="1" t="shared" si="341"/>
        <v>9.30573630136986</v>
      </c>
      <c r="I449" s="8">
        <f ca="1" t="shared" si="341"/>
        <v>10.7259417808219</v>
      </c>
      <c r="J449" s="8">
        <f ca="1" t="shared" si="341"/>
        <v>11.8858162100457</v>
      </c>
      <c r="K449" s="8">
        <f ca="1" t="shared" si="341"/>
        <v>12.7884132420091</v>
      </c>
      <c r="L449" s="8">
        <f ca="1" t="shared" si="341"/>
        <v>13.4442351598174</v>
      </c>
      <c r="M449" s="8">
        <f ca="1" t="shared" si="341"/>
        <v>14.0707191780822</v>
      </c>
      <c r="N449" s="8">
        <f ca="1" t="shared" si="341"/>
        <v>14.4049657534247</v>
      </c>
      <c r="O449" s="9">
        <v>3</v>
      </c>
      <c r="Q449" s="10">
        <f ca="1" t="shared" si="282"/>
        <v>110.462</v>
      </c>
      <c r="R449" t="s">
        <v>40</v>
      </c>
      <c r="S449">
        <v>2059</v>
      </c>
      <c r="T449" s="8">
        <v>155.571</v>
      </c>
      <c r="U449" s="8">
        <v>160.926</v>
      </c>
      <c r="V449" s="8">
        <v>110.462</v>
      </c>
    </row>
    <row r="450" spans="1:22">
      <c r="A450" t="str">
        <f t="shared" ref="A450:B450" si="350">A282</f>
        <v>NAM</v>
      </c>
      <c r="B450" t="str">
        <f t="shared" si="350"/>
        <v>Namibia</v>
      </c>
      <c r="C450" s="7">
        <f t="shared" si="328"/>
        <v>3</v>
      </c>
      <c r="E450" t="str">
        <f t="shared" si="280"/>
        <v>NatGrdExt_NAM_3</v>
      </c>
      <c r="F450" s="8">
        <f ca="1" t="shared" si="295"/>
        <v>0.174600456621005</v>
      </c>
      <c r="G450" s="8">
        <f ca="1" t="shared" si="341"/>
        <v>0.208447488584475</v>
      </c>
      <c r="H450" s="8">
        <f ca="1" t="shared" si="341"/>
        <v>0.279566210045662</v>
      </c>
      <c r="I450" s="8">
        <f ca="1" t="shared" si="341"/>
        <v>0.349857305936073</v>
      </c>
      <c r="J450" s="8">
        <f ca="1" t="shared" si="341"/>
        <v>0.41472602739726</v>
      </c>
      <c r="K450" s="8">
        <f ca="1" t="shared" si="341"/>
        <v>0.46986301369863</v>
      </c>
      <c r="L450" s="8">
        <f ca="1" t="shared" si="341"/>
        <v>0.515496575342466</v>
      </c>
      <c r="M450" s="8">
        <f ca="1" t="shared" si="341"/>
        <v>0.552283105022831</v>
      </c>
      <c r="N450" s="8">
        <f ca="1" t="shared" si="341"/>
        <v>0.567494292237443</v>
      </c>
      <c r="O450" s="9">
        <v>3</v>
      </c>
      <c r="Q450" s="10">
        <f ca="1" t="shared" si="282"/>
        <v>109.699</v>
      </c>
      <c r="R450" t="s">
        <v>40</v>
      </c>
      <c r="S450">
        <v>2060</v>
      </c>
      <c r="T450" s="8">
        <v>156.045</v>
      </c>
      <c r="U450" s="8">
        <v>161.511</v>
      </c>
      <c r="V450" s="8">
        <v>109.699</v>
      </c>
    </row>
    <row r="451" spans="1:22">
      <c r="A451" t="str">
        <f t="shared" ref="A451:B451" si="351">A283</f>
        <v>NER</v>
      </c>
      <c r="B451" t="str">
        <f t="shared" si="351"/>
        <v>Niger</v>
      </c>
      <c r="C451" s="7">
        <f t="shared" si="328"/>
        <v>3</v>
      </c>
      <c r="E451" t="str">
        <f t="shared" si="280"/>
        <v>NatGrdExt_NER_3</v>
      </c>
      <c r="F451" s="8">
        <f ca="1" t="shared" si="295"/>
        <v>0.0738869863013699</v>
      </c>
      <c r="G451" s="8">
        <f ca="1" t="shared" ref="G451:N460" si="352">MAX(F451,SUMIFS($Q$5:$Q$19999,$R$5:$R$19999,RIGHT($A451,3),$S$5:$S$19999,G$4)*VLOOKUP($C451,$Y$5:$Z$15,2,FALSE)/8.76)+SUMIF($Y$5:$Y$15,$C451,$AA$5:$AA$15)</f>
        <v>0.1125</v>
      </c>
      <c r="H451" s="8">
        <f ca="1" t="shared" si="352"/>
        <v>0.255622146118721</v>
      </c>
      <c r="I451" s="8">
        <f ca="1" t="shared" si="352"/>
        <v>0.555022831050228</v>
      </c>
      <c r="J451" s="8">
        <f ca="1" t="shared" si="352"/>
        <v>1.13578767123288</v>
      </c>
      <c r="K451" s="8">
        <f ca="1" t="shared" si="352"/>
        <v>2.16495433789954</v>
      </c>
      <c r="L451" s="8">
        <f ca="1" t="shared" si="352"/>
        <v>3.8296803652968</v>
      </c>
      <c r="M451" s="8">
        <f ca="1" t="shared" si="352"/>
        <v>6.25953196347032</v>
      </c>
      <c r="N451" s="8">
        <f ca="1" t="shared" si="352"/>
        <v>7.75550799086758</v>
      </c>
      <c r="O451" s="9">
        <v>3</v>
      </c>
      <c r="Q451" s="10">
        <f ca="1" t="shared" si="282"/>
        <v>108.971</v>
      </c>
      <c r="R451" t="s">
        <v>40</v>
      </c>
      <c r="S451">
        <v>2061</v>
      </c>
      <c r="T451" s="8">
        <v>156.567</v>
      </c>
      <c r="U451" s="8">
        <v>162.139</v>
      </c>
      <c r="V451" s="8">
        <v>108.971</v>
      </c>
    </row>
    <row r="452" spans="1:22">
      <c r="A452" t="str">
        <f t="shared" ref="A452:B452" si="353">A284</f>
        <v>NGA</v>
      </c>
      <c r="B452" t="str">
        <f t="shared" si="353"/>
        <v>Nigeria</v>
      </c>
      <c r="C452" s="7">
        <f t="shared" si="328"/>
        <v>3</v>
      </c>
      <c r="E452" t="str">
        <f t="shared" si="280"/>
        <v>NatGrdExt_NGA_3</v>
      </c>
      <c r="F452" s="8">
        <f ca="1" t="shared" si="295"/>
        <v>1.56018835616438</v>
      </c>
      <c r="G452" s="8">
        <f ca="1" t="shared" si="352"/>
        <v>2.16281392694064</v>
      </c>
      <c r="H452" s="8">
        <f ca="1" t="shared" si="352"/>
        <v>4.10199771689498</v>
      </c>
      <c r="I452" s="8">
        <f ca="1" t="shared" si="352"/>
        <v>7.4576198630137</v>
      </c>
      <c r="J452" s="8">
        <f ca="1" t="shared" si="352"/>
        <v>12.821946347032</v>
      </c>
      <c r="K452" s="8">
        <f ca="1" t="shared" si="352"/>
        <v>20.6621860730594</v>
      </c>
      <c r="L452" s="8">
        <f ca="1" t="shared" si="352"/>
        <v>31.1506849315068</v>
      </c>
      <c r="M452" s="8">
        <f ca="1" t="shared" si="352"/>
        <v>44.0025684931507</v>
      </c>
      <c r="N452" s="8">
        <f ca="1" t="shared" si="352"/>
        <v>51.0690639269406</v>
      </c>
      <c r="O452" s="9">
        <v>3</v>
      </c>
      <c r="Q452" s="10">
        <f ca="1" t="shared" si="282"/>
        <v>108.262</v>
      </c>
      <c r="R452" t="s">
        <v>40</v>
      </c>
      <c r="S452">
        <v>2062</v>
      </c>
      <c r="T452" s="8">
        <v>157.121</v>
      </c>
      <c r="U452" s="8">
        <v>162.792</v>
      </c>
      <c r="V452" s="8">
        <v>108.262</v>
      </c>
    </row>
    <row r="453" spans="1:22">
      <c r="A453" t="str">
        <f t="shared" ref="A453:B453" si="354">A285</f>
        <v>NIC</v>
      </c>
      <c r="B453" t="str">
        <f t="shared" si="354"/>
        <v>Nicaragua</v>
      </c>
      <c r="C453" s="7">
        <f t="shared" si="328"/>
        <v>3</v>
      </c>
      <c r="E453" t="str">
        <f t="shared" ref="E453:E516" si="355">"NatGrdExt_"&amp;A453&amp;"_"&amp;C453</f>
        <v>NatGrdExt_NIC_3</v>
      </c>
      <c r="F453" s="8">
        <f ca="1" t="shared" si="295"/>
        <v>0.146575342465753</v>
      </c>
      <c r="G453" s="8">
        <f ca="1" t="shared" si="352"/>
        <v>0.179651826484018</v>
      </c>
      <c r="H453" s="8">
        <f ca="1" t="shared" si="352"/>
        <v>0.261986301369863</v>
      </c>
      <c r="I453" s="8">
        <f ca="1" t="shared" si="352"/>
        <v>0.363641552511416</v>
      </c>
      <c r="J453" s="8">
        <f ca="1" t="shared" si="352"/>
        <v>0.480993150684931</v>
      </c>
      <c r="K453" s="8">
        <f ca="1" t="shared" si="352"/>
        <v>0.607163242009132</v>
      </c>
      <c r="L453" s="8">
        <f ca="1" t="shared" si="352"/>
        <v>0.735102739726027</v>
      </c>
      <c r="M453" s="8">
        <f ca="1" t="shared" si="352"/>
        <v>0.858961187214612</v>
      </c>
      <c r="N453" s="8">
        <f ca="1" t="shared" si="352"/>
        <v>0.917836757990868</v>
      </c>
      <c r="O453" s="9">
        <v>3</v>
      </c>
      <c r="Q453" s="10">
        <f ca="1" t="shared" si="282"/>
        <v>107.552</v>
      </c>
      <c r="R453" t="s">
        <v>40</v>
      </c>
      <c r="S453">
        <v>2063</v>
      </c>
      <c r="T453" s="8">
        <v>157.688</v>
      </c>
      <c r="U453" s="8">
        <v>163.453</v>
      </c>
      <c r="V453" s="8">
        <v>107.552</v>
      </c>
    </row>
    <row r="454" spans="1:22">
      <c r="A454" t="str">
        <f t="shared" ref="A454:B454" si="356">A286</f>
        <v>NLD</v>
      </c>
      <c r="B454" t="str">
        <f t="shared" si="356"/>
        <v>Netherlands</v>
      </c>
      <c r="C454" s="7">
        <f t="shared" si="328"/>
        <v>3</v>
      </c>
      <c r="E454" t="str">
        <f t="shared" si="355"/>
        <v>NatGrdExt_NLD_3</v>
      </c>
      <c r="F454" s="8">
        <f ca="1" t="shared" si="295"/>
        <v>3.7578196347032</v>
      </c>
      <c r="G454" s="8">
        <f ca="1" t="shared" si="352"/>
        <v>3.86404109589041</v>
      </c>
      <c r="H454" s="8">
        <f ca="1" t="shared" si="352"/>
        <v>4.00964611872146</v>
      </c>
      <c r="I454" s="8">
        <f ca="1" t="shared" si="352"/>
        <v>4.08718607305936</v>
      </c>
      <c r="J454" s="8">
        <f ca="1" t="shared" si="352"/>
        <v>4.18147831050228</v>
      </c>
      <c r="K454" s="8">
        <f ca="1" t="shared" si="352"/>
        <v>4.32263127853881</v>
      </c>
      <c r="L454" s="8">
        <f ca="1" t="shared" si="352"/>
        <v>4.49452054794521</v>
      </c>
      <c r="M454" s="8">
        <f ca="1" t="shared" si="352"/>
        <v>4.70228310502283</v>
      </c>
      <c r="N454" s="8">
        <f ca="1" t="shared" si="352"/>
        <v>4.82405821917808</v>
      </c>
      <c r="O454" s="9">
        <v>3</v>
      </c>
      <c r="Q454" s="10">
        <f ca="1" t="shared" ref="Q454:Q517" si="357">OFFSET(S454,0,MATCH($Q$3,$T$4:$V$4,0))</f>
        <v>106.821</v>
      </c>
      <c r="R454" t="s">
        <v>40</v>
      </c>
      <c r="S454">
        <v>2064</v>
      </c>
      <c r="T454" s="8">
        <v>158.248</v>
      </c>
      <c r="U454" s="8">
        <v>164.104</v>
      </c>
      <c r="V454" s="8">
        <v>106.821</v>
      </c>
    </row>
    <row r="455" spans="1:22">
      <c r="A455" t="str">
        <f t="shared" ref="A455:B455" si="358">A287</f>
        <v>NOR</v>
      </c>
      <c r="B455" t="str">
        <f t="shared" si="358"/>
        <v>Norway</v>
      </c>
      <c r="C455" s="7">
        <f t="shared" si="328"/>
        <v>3</v>
      </c>
      <c r="E455" t="str">
        <f t="shared" si="355"/>
        <v>NatGrdExt_NOR_3</v>
      </c>
      <c r="F455" s="8">
        <f ca="1" t="shared" si="295"/>
        <v>3.84994292237443</v>
      </c>
      <c r="G455" s="8">
        <f ca="1" t="shared" si="352"/>
        <v>3.95385273972603</v>
      </c>
      <c r="H455" s="8">
        <f ca="1" t="shared" si="352"/>
        <v>4.11783675799087</v>
      </c>
      <c r="I455" s="8">
        <f ca="1" t="shared" si="352"/>
        <v>4.2833904109589</v>
      </c>
      <c r="J455" s="8">
        <f ca="1" t="shared" si="352"/>
        <v>4.47748287671233</v>
      </c>
      <c r="K455" s="8">
        <f ca="1" t="shared" si="352"/>
        <v>4.70185502283105</v>
      </c>
      <c r="L455" s="8">
        <f ca="1" t="shared" si="352"/>
        <v>4.97477168949772</v>
      </c>
      <c r="M455" s="8">
        <f ca="1" t="shared" si="352"/>
        <v>5.30607876712329</v>
      </c>
      <c r="N455" s="8">
        <f ca="1" t="shared" si="352"/>
        <v>5.49571917808219</v>
      </c>
      <c r="O455" s="9">
        <v>3</v>
      </c>
      <c r="Q455" s="10">
        <f ca="1" t="shared" si="357"/>
        <v>106.047</v>
      </c>
      <c r="R455" t="s">
        <v>40</v>
      </c>
      <c r="S455">
        <v>2065</v>
      </c>
      <c r="T455" s="8">
        <v>158.781</v>
      </c>
      <c r="U455" s="8">
        <v>164.726</v>
      </c>
      <c r="V455" s="8">
        <v>106.047</v>
      </c>
    </row>
    <row r="456" spans="1:22">
      <c r="A456" t="str">
        <f t="shared" ref="A456:B456" si="359">A288</f>
        <v>NPL</v>
      </c>
      <c r="B456" t="str">
        <f t="shared" si="359"/>
        <v>Nepal</v>
      </c>
      <c r="C456" s="7">
        <f t="shared" si="328"/>
        <v>3</v>
      </c>
      <c r="E456" t="str">
        <f t="shared" si="355"/>
        <v>NatGrdExt_NPL_3</v>
      </c>
      <c r="F456" s="8">
        <f ca="1" t="shared" si="295"/>
        <v>0.249001141552511</v>
      </c>
      <c r="G456" s="8">
        <f ca="1" t="shared" si="352"/>
        <v>0.366581050228311</v>
      </c>
      <c r="H456" s="8">
        <f ca="1" t="shared" si="352"/>
        <v>0.770633561643836</v>
      </c>
      <c r="I456" s="8">
        <f ca="1" t="shared" si="352"/>
        <v>1.55918949771689</v>
      </c>
      <c r="J456" s="8">
        <f ca="1" t="shared" si="352"/>
        <v>2.98464611872146</v>
      </c>
      <c r="K456" s="8">
        <f ca="1" t="shared" si="352"/>
        <v>5.26124429223744</v>
      </c>
      <c r="L456" s="8">
        <f ca="1" t="shared" si="352"/>
        <v>8.44286529680365</v>
      </c>
      <c r="M456" s="8">
        <f ca="1" t="shared" si="352"/>
        <v>12.1276255707763</v>
      </c>
      <c r="N456" s="8">
        <f ca="1" t="shared" si="352"/>
        <v>13.9563356164384</v>
      </c>
      <c r="O456" s="9">
        <v>3</v>
      </c>
      <c r="Q456" s="10">
        <f ca="1" t="shared" si="357"/>
        <v>105.215</v>
      </c>
      <c r="R456" t="s">
        <v>40</v>
      </c>
      <c r="S456">
        <v>2066</v>
      </c>
      <c r="T456" s="8">
        <v>159.267</v>
      </c>
      <c r="U456" s="8">
        <v>165.303</v>
      </c>
      <c r="V456" s="8">
        <v>105.215</v>
      </c>
    </row>
    <row r="457" spans="1:22">
      <c r="A457" t="str">
        <f t="shared" ref="A457:B457" si="360">A289</f>
        <v>OMN</v>
      </c>
      <c r="B457" t="str">
        <f t="shared" si="360"/>
        <v>Oman</v>
      </c>
      <c r="C457" s="7">
        <f t="shared" si="328"/>
        <v>3</v>
      </c>
      <c r="E457" t="str">
        <f t="shared" si="355"/>
        <v>NatGrdExt_OMN_3</v>
      </c>
      <c r="F457" s="8">
        <f ca="1" t="shared" si="295"/>
        <v>1.55216894977169</v>
      </c>
      <c r="G457" s="8">
        <f ca="1" t="shared" si="352"/>
        <v>1.76532534246575</v>
      </c>
      <c r="H457" s="8">
        <f ca="1" t="shared" si="352"/>
        <v>2.36070205479452</v>
      </c>
      <c r="I457" s="8">
        <f ca="1" t="shared" si="352"/>
        <v>2.83219178082192</v>
      </c>
      <c r="J457" s="8">
        <f ca="1" t="shared" si="352"/>
        <v>3.02280251141552</v>
      </c>
      <c r="K457" s="8">
        <f ca="1" t="shared" si="352"/>
        <v>3.20348173515982</v>
      </c>
      <c r="L457" s="8">
        <f ca="1" t="shared" si="352"/>
        <v>3.32999429223744</v>
      </c>
      <c r="M457" s="8">
        <f ca="1" t="shared" si="352"/>
        <v>3.44537671232877</v>
      </c>
      <c r="N457" s="8">
        <f ca="1" t="shared" si="352"/>
        <v>3.5365296803653</v>
      </c>
      <c r="O457" s="9">
        <v>3</v>
      </c>
      <c r="Q457" s="10">
        <f ca="1" t="shared" si="357"/>
        <v>104.321</v>
      </c>
      <c r="R457" t="s">
        <v>40</v>
      </c>
      <c r="S457">
        <v>2067</v>
      </c>
      <c r="T457" s="8">
        <v>159.694</v>
      </c>
      <c r="U457" s="8">
        <v>165.824</v>
      </c>
      <c r="V457" s="8">
        <v>104.321</v>
      </c>
    </row>
    <row r="458" spans="1:22">
      <c r="A458" t="str">
        <f t="shared" ref="A458:B458" si="361">A290</f>
        <v>PAK</v>
      </c>
      <c r="B458" t="str">
        <f t="shared" si="361"/>
        <v>Pakistan</v>
      </c>
      <c r="C458" s="7">
        <f t="shared" si="328"/>
        <v>3</v>
      </c>
      <c r="E458" t="str">
        <f t="shared" si="355"/>
        <v>NatGrdExt_PAK_3</v>
      </c>
      <c r="F458" s="8">
        <f ca="1" t="shared" si="295"/>
        <v>4.5974600456621</v>
      </c>
      <c r="G458" s="8">
        <f ca="1" t="shared" si="352"/>
        <v>5.79058219178082</v>
      </c>
      <c r="H458" s="8">
        <f ca="1" t="shared" si="352"/>
        <v>8.91130136986301</v>
      </c>
      <c r="I458" s="8">
        <f ca="1" t="shared" si="352"/>
        <v>13.0922374429224</v>
      </c>
      <c r="J458" s="8">
        <f ca="1" t="shared" si="352"/>
        <v>18.2461757990868</v>
      </c>
      <c r="K458" s="8">
        <f ca="1" t="shared" si="352"/>
        <v>24.1569634703196</v>
      </c>
      <c r="L458" s="8">
        <f ca="1" t="shared" si="352"/>
        <v>30.5194063926941</v>
      </c>
      <c r="M458" s="8">
        <f ca="1" t="shared" si="352"/>
        <v>36.9534817351598</v>
      </c>
      <c r="N458" s="8">
        <f ca="1" t="shared" si="352"/>
        <v>40.0807648401827</v>
      </c>
      <c r="O458" s="9">
        <v>3</v>
      </c>
      <c r="Q458" s="10">
        <f ca="1" t="shared" si="357"/>
        <v>103.365</v>
      </c>
      <c r="R458" t="s">
        <v>40</v>
      </c>
      <c r="S458">
        <v>2068</v>
      </c>
      <c r="T458" s="8">
        <v>160.048</v>
      </c>
      <c r="U458" s="8">
        <v>166.284</v>
      </c>
      <c r="V458" s="8">
        <v>103.365</v>
      </c>
    </row>
    <row r="459" spans="1:22">
      <c r="A459" t="str">
        <f t="shared" ref="A459:B459" si="362">A291</f>
        <v>PAN</v>
      </c>
      <c r="B459" t="str">
        <f t="shared" si="362"/>
        <v>Panama</v>
      </c>
      <c r="C459" s="7">
        <f t="shared" si="328"/>
        <v>3</v>
      </c>
      <c r="E459" t="str">
        <f t="shared" si="355"/>
        <v>NatGrdExt_PAN_3</v>
      </c>
      <c r="F459" s="8">
        <f ca="1" t="shared" si="295"/>
        <v>0.373059360730594</v>
      </c>
      <c r="G459" s="8">
        <f ca="1" t="shared" si="352"/>
        <v>0.459275114155251</v>
      </c>
      <c r="H459" s="8">
        <f ca="1" t="shared" si="352"/>
        <v>0.67314497716895</v>
      </c>
      <c r="I459" s="8">
        <f ca="1" t="shared" si="352"/>
        <v>0.942494292237443</v>
      </c>
      <c r="J459" s="8">
        <f ca="1" t="shared" si="352"/>
        <v>1.26161529680365</v>
      </c>
      <c r="K459" s="8">
        <f ca="1" t="shared" si="352"/>
        <v>1.61578196347032</v>
      </c>
      <c r="L459" s="8">
        <f ca="1" t="shared" si="352"/>
        <v>1.98732876712329</v>
      </c>
      <c r="M459" s="8">
        <f ca="1" t="shared" si="352"/>
        <v>2.35616438356164</v>
      </c>
      <c r="N459" s="8">
        <f ca="1" t="shared" si="352"/>
        <v>2.53461757990868</v>
      </c>
      <c r="O459" s="9">
        <v>3</v>
      </c>
      <c r="Q459" s="10">
        <f ca="1" t="shared" si="357"/>
        <v>102.347</v>
      </c>
      <c r="R459" t="s">
        <v>40</v>
      </c>
      <c r="S459">
        <v>2069</v>
      </c>
      <c r="T459" s="8">
        <v>160.319</v>
      </c>
      <c r="U459" s="8">
        <v>166.673</v>
      </c>
      <c r="V459" s="8">
        <v>102.347</v>
      </c>
    </row>
    <row r="460" spans="1:22">
      <c r="A460" t="str">
        <f t="shared" ref="A460:B460" si="363">A292</f>
        <v>PER</v>
      </c>
      <c r="B460" t="str">
        <f t="shared" si="363"/>
        <v>Peru</v>
      </c>
      <c r="C460" s="7">
        <f t="shared" si="328"/>
        <v>3</v>
      </c>
      <c r="E460" t="str">
        <f t="shared" si="355"/>
        <v>NatGrdExt_PER_3</v>
      </c>
      <c r="F460" s="8">
        <f ca="1" t="shared" si="295"/>
        <v>2.00724885844749</v>
      </c>
      <c r="G460" s="8">
        <f ca="1" t="shared" si="352"/>
        <v>2.55864726027397</v>
      </c>
      <c r="H460" s="8">
        <f ca="1" t="shared" si="352"/>
        <v>4.0402397260274</v>
      </c>
      <c r="I460" s="8">
        <f ca="1" t="shared" si="352"/>
        <v>6.05707762557078</v>
      </c>
      <c r="J460" s="8">
        <f ca="1" t="shared" si="352"/>
        <v>8.60379566210046</v>
      </c>
      <c r="K460" s="8">
        <f ca="1" t="shared" si="352"/>
        <v>11.5349600456621</v>
      </c>
      <c r="L460" s="8">
        <f ca="1" t="shared" si="352"/>
        <v>14.6319349315068</v>
      </c>
      <c r="M460" s="8">
        <f ca="1" t="shared" si="352"/>
        <v>17.684446347032</v>
      </c>
      <c r="N460" s="8">
        <f ca="1" t="shared" si="352"/>
        <v>19.1305650684932</v>
      </c>
      <c r="O460" s="9">
        <v>3</v>
      </c>
      <c r="Q460" s="10">
        <f ca="1" t="shared" si="357"/>
        <v>101.267</v>
      </c>
      <c r="R460" t="s">
        <v>40</v>
      </c>
      <c r="S460">
        <v>2070</v>
      </c>
      <c r="T460" s="8">
        <v>160.492</v>
      </c>
      <c r="U460" s="8">
        <v>166.987</v>
      </c>
      <c r="V460" s="8">
        <v>101.267</v>
      </c>
    </row>
    <row r="461" spans="1:22">
      <c r="A461" t="str">
        <f t="shared" ref="A461:B461" si="364">A293</f>
        <v>PHL</v>
      </c>
      <c r="B461" t="str">
        <f t="shared" si="364"/>
        <v>Philippines</v>
      </c>
      <c r="C461" s="7">
        <f t="shared" si="328"/>
        <v>3</v>
      </c>
      <c r="E461" t="str">
        <f t="shared" si="355"/>
        <v>NatGrdExt_PHL_3</v>
      </c>
      <c r="F461" s="8">
        <f ca="1" t="shared" si="295"/>
        <v>3.09443493150685</v>
      </c>
      <c r="G461" s="8">
        <f ca="1" t="shared" ref="G461:N470" si="365">MAX(F461,SUMIFS($Q$5:$Q$19999,$R$5:$R$19999,RIGHT($A461,3),$S$5:$S$19999,G$4)*VLOOKUP($C461,$Y$5:$Z$15,2,FALSE)/8.76)+SUMIF($Y$5:$Y$15,$C461,$AA$5:$AA$15)</f>
        <v>3.76581050228311</v>
      </c>
      <c r="H461" s="8">
        <f ca="1" t="shared" si="365"/>
        <v>5.42585616438356</v>
      </c>
      <c r="I461" s="8">
        <f ca="1" t="shared" si="365"/>
        <v>7.45861872146119</v>
      </c>
      <c r="J461" s="8">
        <f ca="1" t="shared" si="365"/>
        <v>9.81966324200913</v>
      </c>
      <c r="K461" s="8">
        <f ca="1" t="shared" si="365"/>
        <v>12.3829337899543</v>
      </c>
      <c r="L461" s="8">
        <f ca="1" t="shared" si="365"/>
        <v>14.9763698630137</v>
      </c>
      <c r="M461" s="8">
        <f ca="1" t="shared" si="365"/>
        <v>17.4589897260274</v>
      </c>
      <c r="N461" s="8">
        <f ca="1" t="shared" si="365"/>
        <v>18.6286244292237</v>
      </c>
      <c r="O461" s="9">
        <v>3</v>
      </c>
      <c r="Q461" s="10">
        <f ca="1" t="shared" si="357"/>
        <v>100.128</v>
      </c>
      <c r="R461" t="s">
        <v>40</v>
      </c>
      <c r="S461">
        <v>2071</v>
      </c>
      <c r="T461" s="8">
        <v>160.559</v>
      </c>
      <c r="U461" s="8">
        <v>167.22</v>
      </c>
      <c r="V461" s="8">
        <v>100.128</v>
      </c>
    </row>
    <row r="462" spans="1:22">
      <c r="A462" t="str">
        <f t="shared" ref="A462:B462" si="366">A294</f>
        <v>PNG</v>
      </c>
      <c r="B462" t="str">
        <f t="shared" si="366"/>
        <v>Papua New Guinea</v>
      </c>
      <c r="C462" s="7">
        <f t="shared" si="328"/>
        <v>3</v>
      </c>
      <c r="E462" t="str">
        <f t="shared" si="355"/>
        <v>NatGrdExt_PNG_3</v>
      </c>
      <c r="F462" s="8">
        <f ca="1" t="shared" si="295"/>
        <v>0.166295662100457</v>
      </c>
      <c r="G462" s="8">
        <f ca="1" t="shared" si="365"/>
        <v>0.211900684931507</v>
      </c>
      <c r="H462" s="8">
        <f ca="1" t="shared" si="365"/>
        <v>0.330393835616438</v>
      </c>
      <c r="I462" s="8">
        <f ca="1" t="shared" si="365"/>
        <v>0.487071917808219</v>
      </c>
      <c r="J462" s="8">
        <f ca="1" t="shared" si="365"/>
        <v>0.681392694063927</v>
      </c>
      <c r="K462" s="8">
        <f ca="1" t="shared" si="365"/>
        <v>0.904223744292238</v>
      </c>
      <c r="L462" s="8">
        <f ca="1" t="shared" si="365"/>
        <v>1.14009703196347</v>
      </c>
      <c r="M462" s="8">
        <f ca="1" t="shared" si="365"/>
        <v>1.37428652968037</v>
      </c>
      <c r="N462" s="8">
        <f ca="1" t="shared" si="365"/>
        <v>1.48621575342466</v>
      </c>
      <c r="O462" s="9">
        <v>3</v>
      </c>
      <c r="Q462" s="10">
        <f ca="1" t="shared" si="357"/>
        <v>98.949</v>
      </c>
      <c r="R462" t="s">
        <v>40</v>
      </c>
      <c r="S462">
        <v>2072</v>
      </c>
      <c r="T462" s="8">
        <v>160.527</v>
      </c>
      <c r="U462" s="8">
        <v>167.382</v>
      </c>
      <c r="V462" s="8">
        <v>98.949</v>
      </c>
    </row>
    <row r="463" spans="1:22">
      <c r="A463" t="str">
        <f t="shared" ref="A463:B463" si="367">A295</f>
        <v>POL</v>
      </c>
      <c r="B463" t="str">
        <f t="shared" si="367"/>
        <v>Poland</v>
      </c>
      <c r="C463" s="7">
        <f t="shared" si="328"/>
        <v>3</v>
      </c>
      <c r="E463" t="str">
        <f t="shared" si="355"/>
        <v>NatGrdExt_POL_3</v>
      </c>
      <c r="F463" s="8">
        <f ca="1" t="shared" si="295"/>
        <v>4.47497146118721</v>
      </c>
      <c r="G463" s="8">
        <f ca="1" t="shared" si="365"/>
        <v>4.58204908675799</v>
      </c>
      <c r="H463" s="8">
        <f ca="1" t="shared" si="365"/>
        <v>4.73658675799087</v>
      </c>
      <c r="I463" s="8">
        <f ca="1" t="shared" si="365"/>
        <v>4.83553082191781</v>
      </c>
      <c r="J463" s="8">
        <f ca="1" t="shared" si="365"/>
        <v>4.95545091324201</v>
      </c>
      <c r="K463" s="8">
        <f ca="1" t="shared" si="365"/>
        <v>5.04634703196347</v>
      </c>
      <c r="L463" s="8">
        <f ca="1" t="shared" si="365"/>
        <v>5.14971461187215</v>
      </c>
      <c r="M463" s="8">
        <f ca="1" t="shared" si="365"/>
        <v>5.3572203196347</v>
      </c>
      <c r="N463" s="8">
        <f ca="1" t="shared" si="365"/>
        <v>5.49123858447489</v>
      </c>
      <c r="O463" s="9">
        <v>3</v>
      </c>
      <c r="Q463" s="10">
        <f ca="1" t="shared" si="357"/>
        <v>97.75</v>
      </c>
      <c r="R463" t="s">
        <v>40</v>
      </c>
      <c r="S463">
        <v>2073</v>
      </c>
      <c r="T463" s="8">
        <v>160.409</v>
      </c>
      <c r="U463" s="8">
        <v>167.485</v>
      </c>
      <c r="V463" s="8">
        <v>97.75</v>
      </c>
    </row>
    <row r="464" spans="1:22">
      <c r="A464" t="str">
        <f t="shared" ref="A464:B464" si="368">A296</f>
        <v>PRK</v>
      </c>
      <c r="B464" t="str">
        <f t="shared" si="368"/>
        <v>Dem. People^s Rep. Korea</v>
      </c>
      <c r="C464" s="7">
        <f t="shared" si="328"/>
        <v>3</v>
      </c>
      <c r="E464" t="str">
        <f t="shared" si="355"/>
        <v>NatGrdExt_PRK_3</v>
      </c>
      <c r="F464" s="8">
        <f ca="1" t="shared" si="295"/>
        <v>0.67208904109589</v>
      </c>
      <c r="G464" s="8">
        <f ca="1" t="shared" si="365"/>
        <v>0.767351598173516</v>
      </c>
      <c r="H464" s="8">
        <f ca="1" t="shared" si="365"/>
        <v>0.962385844748858</v>
      </c>
      <c r="I464" s="8">
        <f ca="1" t="shared" si="365"/>
        <v>1.15630707762557</v>
      </c>
      <c r="J464" s="8">
        <f ca="1" t="shared" si="365"/>
        <v>1.34549086757991</v>
      </c>
      <c r="K464" s="8">
        <f ca="1" t="shared" si="365"/>
        <v>1.51977739726027</v>
      </c>
      <c r="L464" s="8">
        <f ca="1" t="shared" si="365"/>
        <v>1.67368721461187</v>
      </c>
      <c r="M464" s="8">
        <f ca="1" t="shared" si="365"/>
        <v>1.80662100456621</v>
      </c>
      <c r="N464" s="8">
        <f ca="1" t="shared" si="365"/>
        <v>1.86355593607306</v>
      </c>
      <c r="O464" s="9">
        <v>3</v>
      </c>
      <c r="Q464" s="10">
        <f ca="1" t="shared" si="357"/>
        <v>96.554</v>
      </c>
      <c r="R464" t="s">
        <v>40</v>
      </c>
      <c r="S464">
        <v>2074</v>
      </c>
      <c r="T464" s="8">
        <v>160.214</v>
      </c>
      <c r="U464" s="8">
        <v>167.544</v>
      </c>
      <c r="V464" s="8">
        <v>96.554</v>
      </c>
    </row>
    <row r="465" spans="1:22">
      <c r="A465" t="str">
        <f t="shared" ref="A465:B465" si="369">A297</f>
        <v>PRT</v>
      </c>
      <c r="B465" t="str">
        <f t="shared" si="369"/>
        <v>Portugal</v>
      </c>
      <c r="C465" s="7">
        <f t="shared" si="328"/>
        <v>3</v>
      </c>
      <c r="E465" t="str">
        <f t="shared" si="355"/>
        <v>NatGrdExt_PRT_3</v>
      </c>
      <c r="F465" s="8">
        <f ca="1" t="shared" ref="F465:F528" si="370">SUMIFS($Q$5:$Q$19999,$R$5:$R$19999,RIGHT($A465,3),$S$5:$S$19999,F$4)*VLOOKUP($C465,$Y$5:$Z$15,2,FALSE)/8.76+SUMIF($Y$5:$Y$15,$C465,$AA$5:$AA$15)</f>
        <v>1.51663812785388</v>
      </c>
      <c r="G465" s="8">
        <f ca="1" t="shared" si="365"/>
        <v>1.51663812785388</v>
      </c>
      <c r="H465" s="8">
        <f ca="1" t="shared" si="365"/>
        <v>1.51663812785388</v>
      </c>
      <c r="I465" s="8">
        <f ca="1" t="shared" si="365"/>
        <v>1.51663812785388</v>
      </c>
      <c r="J465" s="8">
        <f ca="1" t="shared" si="365"/>
        <v>1.51663812785388</v>
      </c>
      <c r="K465" s="8">
        <f ca="1" t="shared" si="365"/>
        <v>1.51663812785388</v>
      </c>
      <c r="L465" s="8">
        <f ca="1" t="shared" si="365"/>
        <v>1.51663812785388</v>
      </c>
      <c r="M465" s="8">
        <f ca="1" t="shared" si="365"/>
        <v>1.51663812785388</v>
      </c>
      <c r="N465" s="8">
        <f ca="1" t="shared" si="365"/>
        <v>1.51663812785388</v>
      </c>
      <c r="O465" s="9">
        <v>3</v>
      </c>
      <c r="Q465" s="10">
        <f ca="1" t="shared" si="357"/>
        <v>95.381</v>
      </c>
      <c r="R465" t="s">
        <v>40</v>
      </c>
      <c r="S465">
        <v>2075</v>
      </c>
      <c r="T465" s="8">
        <v>159.956</v>
      </c>
      <c r="U465" s="8">
        <v>167.569</v>
      </c>
      <c r="V465" s="8">
        <v>95.381</v>
      </c>
    </row>
    <row r="466" spans="1:22">
      <c r="A466" t="str">
        <f t="shared" ref="A466:B466" si="371">A298</f>
        <v>PRY</v>
      </c>
      <c r="B466" t="str">
        <f t="shared" si="371"/>
        <v>Paraguay</v>
      </c>
      <c r="C466" s="7">
        <f t="shared" si="328"/>
        <v>3</v>
      </c>
      <c r="E466" t="str">
        <f t="shared" si="355"/>
        <v>NatGrdExt_PRY_3</v>
      </c>
      <c r="F466" s="8">
        <f ca="1" t="shared" si="370"/>
        <v>0.46875</v>
      </c>
      <c r="G466" s="8">
        <f ca="1" t="shared" si="365"/>
        <v>0.589412100456621</v>
      </c>
      <c r="H466" s="8">
        <f ca="1" t="shared" si="365"/>
        <v>0.873059360730594</v>
      </c>
      <c r="I466" s="8">
        <f ca="1" t="shared" si="365"/>
        <v>1.1822203196347</v>
      </c>
      <c r="J466" s="8">
        <f ca="1" t="shared" si="365"/>
        <v>1.48307648401826</v>
      </c>
      <c r="K466" s="8">
        <f ca="1" t="shared" si="365"/>
        <v>1.74417808219178</v>
      </c>
      <c r="L466" s="8">
        <f ca="1" t="shared" si="365"/>
        <v>1.95921803652968</v>
      </c>
      <c r="M466" s="8">
        <f ca="1" t="shared" si="365"/>
        <v>2.13958333333333</v>
      </c>
      <c r="N466" s="8">
        <f ca="1" t="shared" si="365"/>
        <v>2.21932077625571</v>
      </c>
      <c r="O466" s="9">
        <v>3</v>
      </c>
      <c r="Q466" s="10">
        <f ca="1" t="shared" si="357"/>
        <v>94.253</v>
      </c>
      <c r="R466" t="s">
        <v>40</v>
      </c>
      <c r="S466">
        <v>2076</v>
      </c>
      <c r="T466" s="8">
        <v>159.645</v>
      </c>
      <c r="U466" s="8">
        <v>167.576</v>
      </c>
      <c r="V466" s="8">
        <v>94.253</v>
      </c>
    </row>
    <row r="467" spans="1:22">
      <c r="A467" t="str">
        <f t="shared" ref="A467:B467" si="372">A299</f>
        <v>PSE</v>
      </c>
      <c r="B467" t="str">
        <f t="shared" si="372"/>
        <v>Palestine</v>
      </c>
      <c r="C467" s="7">
        <f t="shared" si="328"/>
        <v>3</v>
      </c>
      <c r="E467" t="str">
        <f t="shared" si="355"/>
        <v>NatGrdExt_PSE_3</v>
      </c>
      <c r="F467" s="8">
        <f ca="1" t="shared" si="370"/>
        <v>0</v>
      </c>
      <c r="G467" s="8">
        <f ca="1" t="shared" si="365"/>
        <v>0</v>
      </c>
      <c r="H467" s="8">
        <f ca="1" t="shared" si="365"/>
        <v>0</v>
      </c>
      <c r="I467" s="8">
        <f ca="1" t="shared" si="365"/>
        <v>0</v>
      </c>
      <c r="J467" s="8">
        <f ca="1" t="shared" si="365"/>
        <v>0</v>
      </c>
      <c r="K467" s="8">
        <f ca="1" t="shared" si="365"/>
        <v>0</v>
      </c>
      <c r="L467" s="8">
        <f ca="1" t="shared" si="365"/>
        <v>0</v>
      </c>
      <c r="M467" s="8">
        <f ca="1" t="shared" si="365"/>
        <v>0</v>
      </c>
      <c r="N467" s="8">
        <f ca="1" t="shared" si="365"/>
        <v>0</v>
      </c>
      <c r="O467" s="9">
        <v>3</v>
      </c>
      <c r="Q467" s="10">
        <f ca="1" t="shared" si="357"/>
        <v>93.183</v>
      </c>
      <c r="R467" t="s">
        <v>40</v>
      </c>
      <c r="S467">
        <v>2077</v>
      </c>
      <c r="T467" s="8">
        <v>159.292</v>
      </c>
      <c r="U467" s="8">
        <v>167.574</v>
      </c>
      <c r="V467" s="8">
        <v>93.183</v>
      </c>
    </row>
    <row r="468" spans="1:22">
      <c r="A468" t="str">
        <f t="shared" ref="A468:B468" si="373">A300</f>
        <v>QAT</v>
      </c>
      <c r="B468" t="str">
        <f t="shared" si="373"/>
        <v>Qatar</v>
      </c>
      <c r="C468" s="7">
        <f t="shared" si="328"/>
        <v>3</v>
      </c>
      <c r="E468" t="str">
        <f t="shared" si="355"/>
        <v>NatGrdExt_QAT_3</v>
      </c>
      <c r="F468" s="8">
        <f ca="1" t="shared" si="370"/>
        <v>1.31532534246575</v>
      </c>
      <c r="G468" s="8">
        <f ca="1" t="shared" si="365"/>
        <v>1.31532534246575</v>
      </c>
      <c r="H468" s="8">
        <f ca="1" t="shared" si="365"/>
        <v>1.38401826484018</v>
      </c>
      <c r="I468" s="8">
        <f ca="1" t="shared" si="365"/>
        <v>1.42126141552511</v>
      </c>
      <c r="J468" s="8">
        <f ca="1" t="shared" si="365"/>
        <v>1.42126141552511</v>
      </c>
      <c r="K468" s="8">
        <f ca="1" t="shared" si="365"/>
        <v>1.42126141552511</v>
      </c>
      <c r="L468" s="8">
        <f ca="1" t="shared" si="365"/>
        <v>1.42126141552511</v>
      </c>
      <c r="M468" s="8">
        <f ca="1" t="shared" si="365"/>
        <v>1.42126141552511</v>
      </c>
      <c r="N468" s="8">
        <f ca="1" t="shared" si="365"/>
        <v>1.42126141552511</v>
      </c>
      <c r="O468" s="9">
        <v>3</v>
      </c>
      <c r="Q468" s="10">
        <f ca="1" t="shared" si="357"/>
        <v>92.183</v>
      </c>
      <c r="R468" t="s">
        <v>40</v>
      </c>
      <c r="S468">
        <v>2078</v>
      </c>
      <c r="T468" s="8">
        <v>158.912</v>
      </c>
      <c r="U468" s="8">
        <v>167.579</v>
      </c>
      <c r="V468" s="8">
        <v>92.183</v>
      </c>
    </row>
    <row r="469" spans="1:22">
      <c r="A469" t="str">
        <f t="shared" ref="A469:B469" si="374">A301</f>
        <v>ROU</v>
      </c>
      <c r="B469" t="str">
        <f t="shared" si="374"/>
        <v>Romania</v>
      </c>
      <c r="C469" s="7">
        <f t="shared" si="328"/>
        <v>3</v>
      </c>
      <c r="E469" t="str">
        <f t="shared" si="355"/>
        <v>NatGrdExt_ROU_3</v>
      </c>
      <c r="F469" s="8">
        <f ca="1" t="shared" si="370"/>
        <v>1.47588470319635</v>
      </c>
      <c r="G469" s="8">
        <f ca="1" t="shared" si="365"/>
        <v>1.48125</v>
      </c>
      <c r="H469" s="8">
        <f ca="1" t="shared" si="365"/>
        <v>1.4833904109589</v>
      </c>
      <c r="I469" s="8">
        <f ca="1" t="shared" si="365"/>
        <v>1.4833904109589</v>
      </c>
      <c r="J469" s="8">
        <f ca="1" t="shared" si="365"/>
        <v>1.4833904109589</v>
      </c>
      <c r="K469" s="8">
        <f ca="1" t="shared" si="365"/>
        <v>1.4833904109589</v>
      </c>
      <c r="L469" s="8">
        <f ca="1" t="shared" si="365"/>
        <v>1.4833904109589</v>
      </c>
      <c r="M469" s="8">
        <f ca="1" t="shared" si="365"/>
        <v>1.4833904109589</v>
      </c>
      <c r="N469" s="8">
        <f ca="1" t="shared" si="365"/>
        <v>1.4833904109589</v>
      </c>
      <c r="O469" s="9">
        <v>3</v>
      </c>
      <c r="Q469" s="10">
        <f ca="1" t="shared" si="357"/>
        <v>91.265</v>
      </c>
      <c r="R469" t="s">
        <v>40</v>
      </c>
      <c r="S469">
        <v>2079</v>
      </c>
      <c r="T469" s="8">
        <v>158.515</v>
      </c>
      <c r="U469" s="8">
        <v>167.602</v>
      </c>
      <c r="V469" s="8">
        <v>91.265</v>
      </c>
    </row>
    <row r="470" spans="1:22">
      <c r="A470" t="str">
        <f t="shared" ref="A470:B470" si="375">A302</f>
        <v>RUS</v>
      </c>
      <c r="B470" t="str">
        <f t="shared" si="375"/>
        <v>Russia</v>
      </c>
      <c r="C470" s="7">
        <f t="shared" si="328"/>
        <v>3</v>
      </c>
      <c r="E470" t="str">
        <f t="shared" si="355"/>
        <v>NatGrdExt_RUS_3</v>
      </c>
      <c r="F470" s="8">
        <f ca="1" t="shared" si="370"/>
        <v>29.8878424657534</v>
      </c>
      <c r="G470" s="8">
        <f ca="1" t="shared" si="365"/>
        <v>30.5813356164384</v>
      </c>
      <c r="H470" s="8">
        <f ca="1" t="shared" si="365"/>
        <v>31.5353881278539</v>
      </c>
      <c r="I470" s="8">
        <f ca="1" t="shared" si="365"/>
        <v>32.5165525114155</v>
      </c>
      <c r="J470" s="8">
        <f ca="1" t="shared" si="365"/>
        <v>33.5499429223744</v>
      </c>
      <c r="K470" s="8">
        <f ca="1" t="shared" si="365"/>
        <v>34.4814497716895</v>
      </c>
      <c r="L470" s="8">
        <f ca="1" t="shared" si="365"/>
        <v>35.7671232876712</v>
      </c>
      <c r="M470" s="8">
        <f ca="1" t="shared" si="365"/>
        <v>37.7171803652968</v>
      </c>
      <c r="N470" s="8">
        <f ca="1" t="shared" si="365"/>
        <v>38.7234589041096</v>
      </c>
      <c r="O470" s="9">
        <v>3</v>
      </c>
      <c r="Q470" s="10">
        <f ca="1" t="shared" si="357"/>
        <v>90.444</v>
      </c>
      <c r="R470" t="s">
        <v>40</v>
      </c>
      <c r="S470">
        <v>2080</v>
      </c>
      <c r="T470" s="8">
        <v>158.115</v>
      </c>
      <c r="U470" s="8">
        <v>167.658</v>
      </c>
      <c r="V470" s="8">
        <v>90.444</v>
      </c>
    </row>
    <row r="471" spans="1:22">
      <c r="A471" t="str">
        <f t="shared" ref="A471:B471" si="376">A303</f>
        <v>RWA</v>
      </c>
      <c r="B471" t="str">
        <f t="shared" si="376"/>
        <v>Rwanda</v>
      </c>
      <c r="C471" s="7">
        <f t="shared" si="328"/>
        <v>3</v>
      </c>
      <c r="E471" t="str">
        <f t="shared" si="355"/>
        <v>NatGrdExt_RWA_3</v>
      </c>
      <c r="F471" s="8">
        <f ca="1" t="shared" si="370"/>
        <v>0.0655821917808219</v>
      </c>
      <c r="G471" s="8">
        <f ca="1" t="shared" ref="G471:N480" si="377">MAX(F471,SUMIFS($Q$5:$Q$19999,$R$5:$R$19999,RIGHT($A471,3),$S$5:$S$19999,G$4)*VLOOKUP($C471,$Y$5:$Z$15,2,FALSE)/8.76)+SUMIF($Y$5:$Y$15,$C471,$AA$5:$AA$15)</f>
        <v>0.0920376712328767</v>
      </c>
      <c r="H471" s="8">
        <f ca="1" t="shared" si="377"/>
        <v>0.177996575342466</v>
      </c>
      <c r="I471" s="8">
        <f ca="1" t="shared" si="377"/>
        <v>0.328681506849315</v>
      </c>
      <c r="J471" s="8">
        <f ca="1" t="shared" si="377"/>
        <v>0.576912100456621</v>
      </c>
      <c r="K471" s="8">
        <f ca="1" t="shared" si="377"/>
        <v>0.954680365296804</v>
      </c>
      <c r="L471" s="8">
        <f ca="1" t="shared" si="377"/>
        <v>1.48321917808219</v>
      </c>
      <c r="M471" s="8">
        <f ca="1" t="shared" si="377"/>
        <v>2.1550799086758</v>
      </c>
      <c r="N471" s="8">
        <f ca="1" t="shared" si="377"/>
        <v>2.52948059360731</v>
      </c>
      <c r="O471" s="9">
        <v>3</v>
      </c>
      <c r="Q471" s="10">
        <f ca="1" t="shared" si="357"/>
        <v>89.727</v>
      </c>
      <c r="R471" t="s">
        <v>40</v>
      </c>
      <c r="S471">
        <v>2081</v>
      </c>
      <c r="T471" s="8">
        <v>157.721</v>
      </c>
      <c r="U471" s="8">
        <v>167.758</v>
      </c>
      <c r="V471" s="8">
        <v>89.727</v>
      </c>
    </row>
    <row r="472" spans="1:22">
      <c r="A472" t="str">
        <f t="shared" ref="A472:B472" si="378">A304</f>
        <v>SAU</v>
      </c>
      <c r="B472" t="str">
        <f t="shared" si="378"/>
        <v>Saudi Arabia</v>
      </c>
      <c r="C472" s="7">
        <f t="shared" si="328"/>
        <v>3</v>
      </c>
      <c r="E472" t="str">
        <f t="shared" si="355"/>
        <v>NatGrdExt_SAU_3</v>
      </c>
      <c r="F472" s="8">
        <f ca="1" t="shared" si="370"/>
        <v>12.3660388127854</v>
      </c>
      <c r="G472" s="8">
        <f ca="1" t="shared" si="377"/>
        <v>14.0471461187215</v>
      </c>
      <c r="H472" s="8">
        <f ca="1" t="shared" si="377"/>
        <v>17.1566210045662</v>
      </c>
      <c r="I472" s="8">
        <f ca="1" t="shared" si="377"/>
        <v>19.9516552511416</v>
      </c>
      <c r="J472" s="8">
        <f ca="1" t="shared" si="377"/>
        <v>22.1881563926941</v>
      </c>
      <c r="K472" s="8">
        <f ca="1" t="shared" si="377"/>
        <v>24.0345034246575</v>
      </c>
      <c r="L472" s="8">
        <f ca="1" t="shared" si="377"/>
        <v>26.0402397260274</v>
      </c>
      <c r="M472" s="8">
        <f ca="1" t="shared" si="377"/>
        <v>28.2123858447489</v>
      </c>
      <c r="N472" s="8">
        <f ca="1" t="shared" si="377"/>
        <v>29.2982305936073</v>
      </c>
      <c r="O472" s="9">
        <v>3</v>
      </c>
      <c r="Q472" s="10">
        <f ca="1" t="shared" si="357"/>
        <v>89.117</v>
      </c>
      <c r="R472" t="s">
        <v>40</v>
      </c>
      <c r="S472">
        <v>2082</v>
      </c>
      <c r="T472" s="8">
        <v>157.344</v>
      </c>
      <c r="U472" s="8">
        <v>167.905</v>
      </c>
      <c r="V472" s="8">
        <v>89.117</v>
      </c>
    </row>
    <row r="473" spans="1:22">
      <c r="A473" t="str">
        <f t="shared" ref="A473:B473" si="379">A305</f>
        <v>SEN</v>
      </c>
      <c r="B473" t="str">
        <f t="shared" si="379"/>
        <v>Senegal</v>
      </c>
      <c r="C473" s="7">
        <f t="shared" si="328"/>
        <v>3</v>
      </c>
      <c r="E473" t="str">
        <f t="shared" si="355"/>
        <v>NatGrdExt_SEN_3</v>
      </c>
      <c r="F473" s="8">
        <f ca="1" t="shared" si="370"/>
        <v>0.215525114155251</v>
      </c>
      <c r="G473" s="8">
        <f ca="1" t="shared" si="377"/>
        <v>0.297973744292237</v>
      </c>
      <c r="H473" s="8">
        <f ca="1" t="shared" si="377"/>
        <v>0.550171232876712</v>
      </c>
      <c r="I473" s="8">
        <f ca="1" t="shared" si="377"/>
        <v>0.964183789954338</v>
      </c>
      <c r="J473" s="8">
        <f ca="1" t="shared" si="377"/>
        <v>1.60088470319635</v>
      </c>
      <c r="K473" s="8">
        <f ca="1" t="shared" si="377"/>
        <v>2.51361301369863</v>
      </c>
      <c r="L473" s="8">
        <f ca="1" t="shared" si="377"/>
        <v>3.7240296803653</v>
      </c>
      <c r="M473" s="8">
        <f ca="1" t="shared" si="377"/>
        <v>5.19340753424658</v>
      </c>
      <c r="N473" s="8">
        <f ca="1" t="shared" si="377"/>
        <v>5.9951198630137</v>
      </c>
      <c r="O473" s="9">
        <v>3</v>
      </c>
      <c r="Q473" s="10">
        <f ca="1" t="shared" si="357"/>
        <v>88.609</v>
      </c>
      <c r="R473" t="s">
        <v>40</v>
      </c>
      <c r="S473">
        <v>2083</v>
      </c>
      <c r="T473" s="8">
        <v>156.991</v>
      </c>
      <c r="U473" s="8">
        <v>168.107</v>
      </c>
      <c r="V473" s="8">
        <v>88.609</v>
      </c>
    </row>
    <row r="474" spans="1:22">
      <c r="A474" t="str">
        <f t="shared" ref="A474:B474" si="380">A306</f>
        <v>SLE</v>
      </c>
      <c r="B474" t="str">
        <f t="shared" si="380"/>
        <v>Sierra Leone</v>
      </c>
      <c r="C474" s="7">
        <f t="shared" si="328"/>
        <v>3</v>
      </c>
      <c r="E474" t="str">
        <f t="shared" si="355"/>
        <v>NatGrdExt_SLE_3</v>
      </c>
      <c r="F474" s="8">
        <f ca="1" t="shared" si="370"/>
        <v>0.0392979452054795</v>
      </c>
      <c r="G474" s="8">
        <f ca="1" t="shared" si="377"/>
        <v>0.0538527397260274</v>
      </c>
      <c r="H474" s="8">
        <f ca="1" t="shared" si="377"/>
        <v>0.0984303652968037</v>
      </c>
      <c r="I474" s="8">
        <f ca="1" t="shared" si="377"/>
        <v>0.171575342465753</v>
      </c>
      <c r="J474" s="8">
        <f ca="1" t="shared" si="377"/>
        <v>0.285216894977169</v>
      </c>
      <c r="K474" s="8">
        <f ca="1" t="shared" si="377"/>
        <v>0.449172374429224</v>
      </c>
      <c r="L474" s="8">
        <f ca="1" t="shared" si="377"/>
        <v>0.667323059360731</v>
      </c>
      <c r="M474" s="8">
        <f ca="1" t="shared" si="377"/>
        <v>0.933247716894977</v>
      </c>
      <c r="N474" s="8">
        <f ca="1" t="shared" si="377"/>
        <v>1.07805365296804</v>
      </c>
      <c r="O474" s="9">
        <v>3</v>
      </c>
      <c r="Q474" s="10">
        <f ca="1" t="shared" si="357"/>
        <v>88.203</v>
      </c>
      <c r="R474" t="s">
        <v>40</v>
      </c>
      <c r="S474">
        <v>2084</v>
      </c>
      <c r="T474" s="8">
        <v>156.667</v>
      </c>
      <c r="U474" s="8">
        <v>168.366</v>
      </c>
      <c r="V474" s="8">
        <v>88.203</v>
      </c>
    </row>
    <row r="475" spans="1:22">
      <c r="A475" t="str">
        <f t="shared" ref="A475:B475" si="381">A307</f>
        <v>SLV</v>
      </c>
      <c r="B475" t="str">
        <f t="shared" si="381"/>
        <v>El Salvador</v>
      </c>
      <c r="C475" s="7">
        <f t="shared" si="328"/>
        <v>3</v>
      </c>
      <c r="E475" t="str">
        <f t="shared" si="355"/>
        <v>NatGrdExt_SLV_3</v>
      </c>
      <c r="F475" s="8">
        <f ca="1" t="shared" si="370"/>
        <v>0.264554794520548</v>
      </c>
      <c r="G475" s="8">
        <f ca="1" t="shared" si="377"/>
        <v>0.320433789954338</v>
      </c>
      <c r="H475" s="8">
        <f ca="1" t="shared" si="377"/>
        <v>0.45111301369863</v>
      </c>
      <c r="I475" s="8">
        <f ca="1" t="shared" si="377"/>
        <v>0.593150684931507</v>
      </c>
      <c r="J475" s="8">
        <f ca="1" t="shared" si="377"/>
        <v>0.735045662100457</v>
      </c>
      <c r="K475" s="8">
        <f ca="1" t="shared" si="377"/>
        <v>0.862899543378995</v>
      </c>
      <c r="L475" s="8">
        <f ca="1" t="shared" si="377"/>
        <v>0.970861872146119</v>
      </c>
      <c r="M475" s="8">
        <f ca="1" t="shared" si="377"/>
        <v>1.06141552511416</v>
      </c>
      <c r="N475" s="8">
        <f ca="1" t="shared" si="377"/>
        <v>1.10328196347032</v>
      </c>
      <c r="O475" s="9">
        <v>3</v>
      </c>
      <c r="Q475" s="10">
        <f ca="1" t="shared" si="357"/>
        <v>87.895</v>
      </c>
      <c r="R475" t="s">
        <v>40</v>
      </c>
      <c r="S475">
        <v>2085</v>
      </c>
      <c r="T475" s="8">
        <v>156.384</v>
      </c>
      <c r="U475" s="8">
        <v>168.687</v>
      </c>
      <c r="V475" s="8">
        <v>87.895</v>
      </c>
    </row>
    <row r="476" spans="1:22">
      <c r="A476" t="str">
        <f t="shared" ref="A476:B476" si="382">A308</f>
        <v>SOM</v>
      </c>
      <c r="B476" t="str">
        <f t="shared" si="382"/>
        <v>Somalia</v>
      </c>
      <c r="C476" s="7">
        <f t="shared" si="328"/>
        <v>3</v>
      </c>
      <c r="E476" t="str">
        <f t="shared" si="355"/>
        <v>NatGrdExt_SOM_3</v>
      </c>
      <c r="F476" s="8">
        <f ca="1" t="shared" si="370"/>
        <v>0.083162100456621</v>
      </c>
      <c r="G476" s="8">
        <f ca="1" t="shared" si="377"/>
        <v>0.119748858447489</v>
      </c>
      <c r="H476" s="8">
        <f ca="1" t="shared" si="377"/>
        <v>0.239269406392694</v>
      </c>
      <c r="I476" s="8">
        <f ca="1" t="shared" si="377"/>
        <v>0.451655251141553</v>
      </c>
      <c r="J476" s="8">
        <f ca="1" t="shared" si="377"/>
        <v>0.802111872146119</v>
      </c>
      <c r="K476" s="8">
        <f ca="1" t="shared" si="377"/>
        <v>1.33327625570776</v>
      </c>
      <c r="L476" s="8">
        <f ca="1" t="shared" si="377"/>
        <v>2.07017694063927</v>
      </c>
      <c r="M476" s="8">
        <f ca="1" t="shared" si="377"/>
        <v>2.99095319634703</v>
      </c>
      <c r="N476" s="8">
        <f ca="1" t="shared" si="377"/>
        <v>3.49723173515982</v>
      </c>
      <c r="O476" s="9">
        <v>3</v>
      </c>
      <c r="Q476" s="10">
        <f ca="1" t="shared" si="357"/>
        <v>87.681</v>
      </c>
      <c r="R476" t="s">
        <v>40</v>
      </c>
      <c r="S476">
        <v>2086</v>
      </c>
      <c r="T476" s="8">
        <v>156.145</v>
      </c>
      <c r="U476" s="8">
        <v>169.073</v>
      </c>
      <c r="V476" s="8">
        <v>87.681</v>
      </c>
    </row>
    <row r="477" spans="1:22">
      <c r="A477" t="str">
        <f t="shared" ref="A477:B477" si="383">A309</f>
        <v>SRB</v>
      </c>
      <c r="B477" t="str">
        <f t="shared" si="383"/>
        <v>Serbia</v>
      </c>
      <c r="C477" s="7">
        <f t="shared" si="328"/>
        <v>3</v>
      </c>
      <c r="E477" t="str">
        <f t="shared" si="355"/>
        <v>NatGrdExt_SRB_3</v>
      </c>
      <c r="F477" s="8">
        <f ca="1" t="shared" si="370"/>
        <v>0.993550228310502</v>
      </c>
      <c r="G477" s="8">
        <f ca="1" t="shared" si="377"/>
        <v>1.01815068493151</v>
      </c>
      <c r="H477" s="8">
        <f ca="1" t="shared" si="377"/>
        <v>1.04800228310502</v>
      </c>
      <c r="I477" s="8">
        <f ca="1" t="shared" si="377"/>
        <v>1.05790525114155</v>
      </c>
      <c r="J477" s="8">
        <f ca="1" t="shared" si="377"/>
        <v>1.06817922374429</v>
      </c>
      <c r="K477" s="8">
        <f ca="1" t="shared" si="377"/>
        <v>1.07731164383562</v>
      </c>
      <c r="L477" s="8">
        <f ca="1" t="shared" si="377"/>
        <v>1.08981164383562</v>
      </c>
      <c r="M477" s="8">
        <f ca="1" t="shared" si="377"/>
        <v>1.11281392694064</v>
      </c>
      <c r="N477" s="8">
        <f ca="1" t="shared" si="377"/>
        <v>1.12848173515982</v>
      </c>
      <c r="O477" s="9">
        <v>3</v>
      </c>
      <c r="Q477" s="10">
        <f ca="1" t="shared" si="357"/>
        <v>87.548</v>
      </c>
      <c r="R477" t="s">
        <v>40</v>
      </c>
      <c r="S477">
        <v>2087</v>
      </c>
      <c r="T477" s="8">
        <v>155.953</v>
      </c>
      <c r="U477" s="8">
        <v>169.52</v>
      </c>
      <c r="V477" s="8">
        <v>87.548</v>
      </c>
    </row>
    <row r="478" spans="1:22">
      <c r="A478" t="str">
        <f t="shared" ref="A478:B478" si="384">A310</f>
        <v>SSD</v>
      </c>
      <c r="B478" t="str">
        <f t="shared" si="384"/>
        <v>South Sudan</v>
      </c>
      <c r="C478" s="7">
        <f t="shared" si="328"/>
        <v>3</v>
      </c>
      <c r="E478" t="str">
        <f t="shared" si="355"/>
        <v>NatGrdExt_SSD_3</v>
      </c>
      <c r="F478" s="8">
        <f ca="1" t="shared" si="370"/>
        <v>0</v>
      </c>
      <c r="G478" s="8">
        <f ca="1" t="shared" si="377"/>
        <v>0</v>
      </c>
      <c r="H478" s="8">
        <f ca="1" t="shared" si="377"/>
        <v>0</v>
      </c>
      <c r="I478" s="8">
        <f ca="1" t="shared" si="377"/>
        <v>0</v>
      </c>
      <c r="J478" s="8">
        <f ca="1" t="shared" si="377"/>
        <v>0</v>
      </c>
      <c r="K478" s="8">
        <f ca="1" t="shared" si="377"/>
        <v>0</v>
      </c>
      <c r="L478" s="8">
        <f ca="1" t="shared" si="377"/>
        <v>0</v>
      </c>
      <c r="M478" s="8">
        <f ca="1" t="shared" si="377"/>
        <v>0</v>
      </c>
      <c r="N478" s="8">
        <f ca="1" t="shared" si="377"/>
        <v>0</v>
      </c>
      <c r="O478" s="9">
        <v>3</v>
      </c>
      <c r="Q478" s="10">
        <f ca="1" t="shared" si="357"/>
        <v>87.482</v>
      </c>
      <c r="R478" t="s">
        <v>40</v>
      </c>
      <c r="S478">
        <v>2088</v>
      </c>
      <c r="T478" s="8">
        <v>155.807</v>
      </c>
      <c r="U478" s="8">
        <v>170.023</v>
      </c>
      <c r="V478" s="8">
        <v>87.482</v>
      </c>
    </row>
    <row r="479" spans="1:22">
      <c r="A479" t="str">
        <f t="shared" ref="A479:B479" si="385">A311</f>
        <v>SUR</v>
      </c>
      <c r="B479" t="str">
        <f t="shared" si="385"/>
        <v>Suriname</v>
      </c>
      <c r="C479" s="7">
        <f t="shared" si="328"/>
        <v>3</v>
      </c>
      <c r="E479" t="str">
        <f t="shared" si="355"/>
        <v>NatGrdExt_SUR_3</v>
      </c>
      <c r="F479" s="8">
        <f ca="1" t="shared" si="370"/>
        <v>0.0679223744292237</v>
      </c>
      <c r="G479" s="8">
        <f ca="1" t="shared" si="377"/>
        <v>0.0737728310502283</v>
      </c>
      <c r="H479" s="8">
        <f ca="1" t="shared" si="377"/>
        <v>0.0841609589041096</v>
      </c>
      <c r="I479" s="8">
        <f ca="1" t="shared" si="377"/>
        <v>0.0925513698630137</v>
      </c>
      <c r="J479" s="8">
        <f ca="1" t="shared" si="377"/>
        <v>0.100313926940639</v>
      </c>
      <c r="K479" s="8">
        <f ca="1" t="shared" si="377"/>
        <v>0.107648401826484</v>
      </c>
      <c r="L479" s="8">
        <f ca="1" t="shared" si="377"/>
        <v>0.114611872146119</v>
      </c>
      <c r="M479" s="8">
        <f ca="1" t="shared" si="377"/>
        <v>0.1212899543379</v>
      </c>
      <c r="N479" s="8">
        <f ca="1" t="shared" si="377"/>
        <v>0.124514840182648</v>
      </c>
      <c r="O479" s="9">
        <v>3</v>
      </c>
      <c r="Q479" s="10">
        <f ca="1" t="shared" si="357"/>
        <v>87.467</v>
      </c>
      <c r="R479" t="s">
        <v>40</v>
      </c>
      <c r="S479">
        <v>2089</v>
      </c>
      <c r="T479" s="8">
        <v>155.708</v>
      </c>
      <c r="U479" s="8">
        <v>170.581</v>
      </c>
      <c r="V479" s="8">
        <v>87.467</v>
      </c>
    </row>
    <row r="480" spans="1:22">
      <c r="A480" t="str">
        <f t="shared" ref="A480:B480" si="386">A312</f>
        <v>SVK</v>
      </c>
      <c r="B480" t="str">
        <f t="shared" si="386"/>
        <v>Slovak Republic</v>
      </c>
      <c r="C480" s="7">
        <f t="shared" si="328"/>
        <v>3</v>
      </c>
      <c r="E480" t="str">
        <f t="shared" si="355"/>
        <v>NatGrdExt_SVK_3</v>
      </c>
      <c r="F480" s="8">
        <f ca="1" t="shared" si="370"/>
        <v>0.818949771689498</v>
      </c>
      <c r="G480" s="8">
        <f ca="1" t="shared" si="377"/>
        <v>0.819577625570776</v>
      </c>
      <c r="H480" s="8">
        <f ca="1" t="shared" si="377"/>
        <v>0.819577625570776</v>
      </c>
      <c r="I480" s="8">
        <f ca="1" t="shared" si="377"/>
        <v>0.819577625570776</v>
      </c>
      <c r="J480" s="8">
        <f ca="1" t="shared" si="377"/>
        <v>0.819577625570776</v>
      </c>
      <c r="K480" s="8">
        <f ca="1" t="shared" si="377"/>
        <v>0.819577625570776</v>
      </c>
      <c r="L480" s="8">
        <f ca="1" t="shared" si="377"/>
        <v>0.819577625570776</v>
      </c>
      <c r="M480" s="8">
        <f ca="1" t="shared" si="377"/>
        <v>0.819577625570776</v>
      </c>
      <c r="N480" s="8">
        <f ca="1" t="shared" si="377"/>
        <v>0.819577625570776</v>
      </c>
      <c r="O480" s="9">
        <v>3</v>
      </c>
      <c r="Q480" s="10">
        <f ca="1" t="shared" si="357"/>
        <v>87.489</v>
      </c>
      <c r="R480" t="s">
        <v>40</v>
      </c>
      <c r="S480">
        <v>2090</v>
      </c>
      <c r="T480" s="8">
        <v>155.655</v>
      </c>
      <c r="U480" s="8">
        <v>171.186</v>
      </c>
      <c r="V480" s="8">
        <v>87.489</v>
      </c>
    </row>
    <row r="481" spans="1:22">
      <c r="A481" t="str">
        <f t="shared" ref="A481:B481" si="387">A313</f>
        <v>SVN</v>
      </c>
      <c r="B481" t="str">
        <f t="shared" si="387"/>
        <v>Slovenia</v>
      </c>
      <c r="C481" s="7">
        <f t="shared" si="328"/>
        <v>3</v>
      </c>
      <c r="E481" t="str">
        <f t="shared" si="355"/>
        <v>NatGrdExt_SVN_3</v>
      </c>
      <c r="F481" s="8">
        <f ca="1" t="shared" si="370"/>
        <v>0.417123287671233</v>
      </c>
      <c r="G481" s="8">
        <f ca="1" t="shared" ref="G481:N490" si="388">MAX(F481,SUMIFS($Q$5:$Q$19999,$R$5:$R$19999,RIGHT($A481,3),$S$5:$S$19999,G$4)*VLOOKUP($C481,$Y$5:$Z$15,2,FALSE)/8.76)+SUMIF($Y$5:$Y$15,$C481,$AA$5:$AA$15)</f>
        <v>0.418949771689498</v>
      </c>
      <c r="H481" s="8">
        <f ca="1" t="shared" si="388"/>
        <v>0.418949771689498</v>
      </c>
      <c r="I481" s="8">
        <f ca="1" t="shared" si="388"/>
        <v>0.418949771689498</v>
      </c>
      <c r="J481" s="8">
        <f ca="1" t="shared" si="388"/>
        <v>0.418949771689498</v>
      </c>
      <c r="K481" s="8">
        <f ca="1" t="shared" si="388"/>
        <v>0.418949771689498</v>
      </c>
      <c r="L481" s="8">
        <f ca="1" t="shared" si="388"/>
        <v>0.418949771689498</v>
      </c>
      <c r="M481" s="8">
        <f ca="1" t="shared" si="388"/>
        <v>0.418949771689498</v>
      </c>
      <c r="N481" s="8">
        <f ca="1" t="shared" si="388"/>
        <v>0.418949771689498</v>
      </c>
      <c r="O481" s="9">
        <v>3</v>
      </c>
      <c r="Q481" s="10">
        <f ca="1" t="shared" si="357"/>
        <v>87.534</v>
      </c>
      <c r="R481" t="s">
        <v>40</v>
      </c>
      <c r="S481">
        <v>2091</v>
      </c>
      <c r="T481" s="8">
        <v>155.646</v>
      </c>
      <c r="U481" s="8">
        <v>171.833</v>
      </c>
      <c r="V481" s="8">
        <v>87.534</v>
      </c>
    </row>
    <row r="482" spans="1:22">
      <c r="A482" t="str">
        <f t="shared" ref="A482:B482" si="389">A314</f>
        <v>SWE</v>
      </c>
      <c r="B482" t="str">
        <f t="shared" si="389"/>
        <v>Sweden</v>
      </c>
      <c r="C482" s="7">
        <f t="shared" si="328"/>
        <v>3</v>
      </c>
      <c r="E482" t="str">
        <f t="shared" si="355"/>
        <v>NatGrdExt_SWE_3</v>
      </c>
      <c r="F482" s="8">
        <f ca="1" t="shared" si="370"/>
        <v>4.39292237442922</v>
      </c>
      <c r="G482" s="8">
        <f ca="1" t="shared" si="388"/>
        <v>4.48761415525114</v>
      </c>
      <c r="H482" s="8">
        <f ca="1" t="shared" si="388"/>
        <v>4.63478881278539</v>
      </c>
      <c r="I482" s="8">
        <f ca="1" t="shared" si="388"/>
        <v>4.82137557077626</v>
      </c>
      <c r="J482" s="8">
        <f ca="1" t="shared" si="388"/>
        <v>5.04957191780822</v>
      </c>
      <c r="K482" s="8">
        <f ca="1" t="shared" si="388"/>
        <v>5.30456621004566</v>
      </c>
      <c r="L482" s="8">
        <f ca="1" t="shared" si="388"/>
        <v>5.61281392694064</v>
      </c>
      <c r="M482" s="8">
        <f ca="1" t="shared" si="388"/>
        <v>5.98179223744292</v>
      </c>
      <c r="N482" s="8">
        <f ca="1" t="shared" si="388"/>
        <v>6.19680365296804</v>
      </c>
      <c r="O482" s="9">
        <v>3</v>
      </c>
      <c r="Q482" s="10">
        <f ca="1" t="shared" si="357"/>
        <v>87.593</v>
      </c>
      <c r="R482" t="s">
        <v>40</v>
      </c>
      <c r="S482">
        <v>2092</v>
      </c>
      <c r="T482" s="8">
        <v>155.68</v>
      </c>
      <c r="U482" s="8">
        <v>172.516</v>
      </c>
      <c r="V482" s="8">
        <v>87.593</v>
      </c>
    </row>
    <row r="483" spans="1:22">
      <c r="A483" t="str">
        <f t="shared" ref="A483:B483" si="390">A315</f>
        <v>SWZ</v>
      </c>
      <c r="B483" t="str">
        <f t="shared" si="390"/>
        <v>Swaziland</v>
      </c>
      <c r="C483" s="7">
        <f t="shared" si="328"/>
        <v>3</v>
      </c>
      <c r="E483" t="str">
        <f t="shared" si="355"/>
        <v>NatGrdExt_SWZ_3</v>
      </c>
      <c r="F483" s="8">
        <f ca="1" t="shared" si="370"/>
        <v>0.00545091324200913</v>
      </c>
      <c r="G483" s="8">
        <f ca="1" t="shared" si="388"/>
        <v>0.00733447488584475</v>
      </c>
      <c r="H483" s="8">
        <f ca="1" t="shared" si="388"/>
        <v>0.0129851598173516</v>
      </c>
      <c r="I483" s="8">
        <f ca="1" t="shared" si="388"/>
        <v>0.0218892694063927</v>
      </c>
      <c r="J483" s="8">
        <f ca="1" t="shared" si="388"/>
        <v>0.0354166666666667</v>
      </c>
      <c r="K483" s="8">
        <f ca="1" t="shared" si="388"/>
        <v>0.0545662100456621</v>
      </c>
      <c r="L483" s="8">
        <f ca="1" t="shared" si="388"/>
        <v>0.0793093607305936</v>
      </c>
      <c r="M483" s="8">
        <f ca="1" t="shared" si="388"/>
        <v>0.109018264840183</v>
      </c>
      <c r="N483" s="8">
        <f ca="1" t="shared" si="388"/>
        <v>0.125057077625571</v>
      </c>
      <c r="O483" s="9">
        <v>3</v>
      </c>
      <c r="Q483" s="10">
        <f ca="1" t="shared" si="357"/>
        <v>87.66</v>
      </c>
      <c r="R483" t="s">
        <v>40</v>
      </c>
      <c r="S483">
        <v>2093</v>
      </c>
      <c r="T483" s="8">
        <v>155.749</v>
      </c>
      <c r="U483" s="8">
        <v>173.223</v>
      </c>
      <c r="V483" s="8">
        <v>87.66</v>
      </c>
    </row>
    <row r="484" spans="1:22">
      <c r="A484" t="str">
        <f t="shared" ref="A484:B484" si="391">A316</f>
        <v>SYR</v>
      </c>
      <c r="B484" t="str">
        <f t="shared" si="391"/>
        <v>Syrian Arab Republic</v>
      </c>
      <c r="C484" s="7">
        <f t="shared" si="328"/>
        <v>3</v>
      </c>
      <c r="E484" t="str">
        <f t="shared" si="355"/>
        <v>NatGrdExt_SYR_3</v>
      </c>
      <c r="F484" s="8">
        <f ca="1" t="shared" si="370"/>
        <v>1.28393264840183</v>
      </c>
      <c r="G484" s="8">
        <f ca="1" t="shared" si="388"/>
        <v>1.59760273972603</v>
      </c>
      <c r="H484" s="8">
        <f ca="1" t="shared" si="388"/>
        <v>2.27799657534247</v>
      </c>
      <c r="I484" s="8">
        <f ca="1" t="shared" si="388"/>
        <v>2.88527397260274</v>
      </c>
      <c r="J484" s="8">
        <f ca="1" t="shared" si="388"/>
        <v>3.50502283105023</v>
      </c>
      <c r="K484" s="8">
        <f ca="1" t="shared" si="388"/>
        <v>4.15536529680365</v>
      </c>
      <c r="L484" s="8">
        <f ca="1" t="shared" si="388"/>
        <v>4.70074200913242</v>
      </c>
      <c r="M484" s="8">
        <f ca="1" t="shared" si="388"/>
        <v>5.19223744292237</v>
      </c>
      <c r="N484" s="8">
        <f ca="1" t="shared" si="388"/>
        <v>5.4291095890411</v>
      </c>
      <c r="O484" s="9">
        <v>3</v>
      </c>
      <c r="Q484" s="10">
        <f ca="1" t="shared" si="357"/>
        <v>87.727</v>
      </c>
      <c r="R484" t="s">
        <v>40</v>
      </c>
      <c r="S484">
        <v>2094</v>
      </c>
      <c r="T484" s="8">
        <v>155.848</v>
      </c>
      <c r="U484" s="8">
        <v>173.948</v>
      </c>
      <c r="V484" s="8">
        <v>87.727</v>
      </c>
    </row>
    <row r="485" spans="1:22">
      <c r="A485" t="str">
        <f t="shared" ref="A485:B485" si="392">A317</f>
        <v>TCD</v>
      </c>
      <c r="B485" t="str">
        <f t="shared" si="392"/>
        <v>Chad</v>
      </c>
      <c r="C485" s="7">
        <f t="shared" si="328"/>
        <v>3</v>
      </c>
      <c r="E485" t="str">
        <f t="shared" si="355"/>
        <v>NatGrdExt_TCD_3</v>
      </c>
      <c r="F485" s="8">
        <f ca="1" t="shared" si="370"/>
        <v>0.0851312785388128</v>
      </c>
      <c r="G485" s="8">
        <f ca="1" t="shared" si="388"/>
        <v>0.120861872146119</v>
      </c>
      <c r="H485" s="8">
        <f ca="1" t="shared" si="388"/>
        <v>0.233618721461187</v>
      </c>
      <c r="I485" s="8">
        <f ca="1" t="shared" si="388"/>
        <v>0.425713470319635</v>
      </c>
      <c r="J485" s="8">
        <f ca="1" t="shared" si="388"/>
        <v>0.732791095890411</v>
      </c>
      <c r="K485" s="8">
        <f ca="1" t="shared" si="388"/>
        <v>1.18961187214612</v>
      </c>
      <c r="L485" s="8">
        <f ca="1" t="shared" si="388"/>
        <v>1.8166095890411</v>
      </c>
      <c r="M485" s="8">
        <f ca="1" t="shared" si="388"/>
        <v>2.60105593607306</v>
      </c>
      <c r="N485" s="8">
        <f ca="1" t="shared" si="388"/>
        <v>3.0359303652968</v>
      </c>
      <c r="O485" s="9">
        <v>3</v>
      </c>
      <c r="Q485" s="10">
        <f ca="1" t="shared" si="357"/>
        <v>87.787</v>
      </c>
      <c r="R485" t="s">
        <v>40</v>
      </c>
      <c r="S485">
        <v>2095</v>
      </c>
      <c r="T485" s="8">
        <v>155.973</v>
      </c>
      <c r="U485" s="8">
        <v>174.682</v>
      </c>
      <c r="V485" s="8">
        <v>87.787</v>
      </c>
    </row>
    <row r="486" spans="1:22">
      <c r="A486" t="str">
        <f t="shared" ref="A486:B486" si="393">A318</f>
        <v>TGO</v>
      </c>
      <c r="B486" t="str">
        <f t="shared" si="393"/>
        <v>Togo</v>
      </c>
      <c r="C486" s="7">
        <f t="shared" si="328"/>
        <v>3</v>
      </c>
      <c r="E486" t="str">
        <f t="shared" si="355"/>
        <v>NatGrdExt_TGO_3</v>
      </c>
      <c r="F486" s="8">
        <f ca="1" t="shared" si="370"/>
        <v>0.0570205479452055</v>
      </c>
      <c r="G486" s="8">
        <f ca="1" t="shared" si="388"/>
        <v>0.0771118721461187</v>
      </c>
      <c r="H486" s="8">
        <f ca="1" t="shared" si="388"/>
        <v>0.135302511415525</v>
      </c>
      <c r="I486" s="8">
        <f ca="1" t="shared" si="388"/>
        <v>0.225313926940639</v>
      </c>
      <c r="J486" s="8">
        <f ca="1" t="shared" si="388"/>
        <v>0.356763698630137</v>
      </c>
      <c r="K486" s="8">
        <f ca="1" t="shared" si="388"/>
        <v>0.535873287671233</v>
      </c>
      <c r="L486" s="8">
        <f ca="1" t="shared" si="388"/>
        <v>0.760616438356164</v>
      </c>
      <c r="M486" s="8">
        <f ca="1" t="shared" si="388"/>
        <v>1.01954908675799</v>
      </c>
      <c r="N486" s="8">
        <f ca="1" t="shared" si="388"/>
        <v>1.15630707762557</v>
      </c>
      <c r="O486" s="9">
        <v>3</v>
      </c>
      <c r="Q486" s="10">
        <f ca="1" t="shared" si="357"/>
        <v>87.833</v>
      </c>
      <c r="R486" t="s">
        <v>40</v>
      </c>
      <c r="S486">
        <v>2096</v>
      </c>
      <c r="T486" s="8">
        <v>156.117</v>
      </c>
      <c r="U486" s="8">
        <v>175.413</v>
      </c>
      <c r="V486" s="8">
        <v>87.833</v>
      </c>
    </row>
    <row r="487" spans="1:22">
      <c r="A487" t="str">
        <f t="shared" ref="A487:B487" si="394">A319</f>
        <v>THA</v>
      </c>
      <c r="B487" t="str">
        <f t="shared" si="394"/>
        <v>Thailand</v>
      </c>
      <c r="C487" s="7">
        <f t="shared" si="328"/>
        <v>3</v>
      </c>
      <c r="E487" t="str">
        <f t="shared" si="355"/>
        <v>NatGrdExt_THA_3</v>
      </c>
      <c r="F487" s="8">
        <f ca="1" t="shared" si="370"/>
        <v>6.45687785388128</v>
      </c>
      <c r="G487" s="8">
        <f ca="1" t="shared" si="388"/>
        <v>6.86678082191781</v>
      </c>
      <c r="H487" s="8">
        <f ca="1" t="shared" si="388"/>
        <v>7.21552511415525</v>
      </c>
      <c r="I487" s="8">
        <f ca="1" t="shared" si="388"/>
        <v>7.21552511415525</v>
      </c>
      <c r="J487" s="8">
        <f ca="1" t="shared" si="388"/>
        <v>7.21552511415525</v>
      </c>
      <c r="K487" s="8">
        <f ca="1" t="shared" si="388"/>
        <v>7.21552511415525</v>
      </c>
      <c r="L487" s="8">
        <f ca="1" t="shared" si="388"/>
        <v>7.21552511415525</v>
      </c>
      <c r="M487" s="8">
        <f ca="1" t="shared" si="388"/>
        <v>7.21552511415525</v>
      </c>
      <c r="N487" s="8">
        <f ca="1" t="shared" si="388"/>
        <v>7.21552511415525</v>
      </c>
      <c r="O487" s="9">
        <v>3</v>
      </c>
      <c r="Q487" s="10">
        <f ca="1" t="shared" si="357"/>
        <v>87.857</v>
      </c>
      <c r="R487" t="s">
        <v>40</v>
      </c>
      <c r="S487">
        <v>2097</v>
      </c>
      <c r="T487" s="8">
        <v>156.275</v>
      </c>
      <c r="U487" s="8">
        <v>176.135</v>
      </c>
      <c r="V487" s="8">
        <v>87.857</v>
      </c>
    </row>
    <row r="488" spans="1:22">
      <c r="A488" t="str">
        <f t="shared" ref="A488:B488" si="395">A320</f>
        <v>TJK</v>
      </c>
      <c r="B488" t="str">
        <f t="shared" si="395"/>
        <v>Tajikistan</v>
      </c>
      <c r="C488" s="7">
        <f t="shared" si="328"/>
        <v>3</v>
      </c>
      <c r="E488" t="str">
        <f t="shared" si="355"/>
        <v>NatGrdExt_TJK_3</v>
      </c>
      <c r="F488" s="8">
        <f ca="1" t="shared" si="370"/>
        <v>0.641181506849315</v>
      </c>
      <c r="G488" s="8">
        <f ca="1" t="shared" si="388"/>
        <v>0.733133561643836</v>
      </c>
      <c r="H488" s="8">
        <f ca="1" t="shared" si="388"/>
        <v>0.924343607305936</v>
      </c>
      <c r="I488" s="8">
        <f ca="1" t="shared" si="388"/>
        <v>1.12639840182648</v>
      </c>
      <c r="J488" s="8">
        <f ca="1" t="shared" si="388"/>
        <v>1.31446917808219</v>
      </c>
      <c r="K488" s="8">
        <f ca="1" t="shared" si="388"/>
        <v>1.48555936073059</v>
      </c>
      <c r="L488" s="8">
        <f ca="1" t="shared" si="388"/>
        <v>1.63761415525114</v>
      </c>
      <c r="M488" s="8">
        <f ca="1" t="shared" si="388"/>
        <v>1.75690639269406</v>
      </c>
      <c r="N488" s="8">
        <f ca="1" t="shared" si="388"/>
        <v>1.80433789954338</v>
      </c>
      <c r="O488" s="9">
        <v>3</v>
      </c>
      <c r="Q488" s="10">
        <f ca="1" t="shared" si="357"/>
        <v>87.853</v>
      </c>
      <c r="R488" t="s">
        <v>40</v>
      </c>
      <c r="S488">
        <v>2098</v>
      </c>
      <c r="T488" s="8">
        <v>156.443</v>
      </c>
      <c r="U488" s="8">
        <v>176.837</v>
      </c>
      <c r="V488" s="8">
        <v>87.853</v>
      </c>
    </row>
    <row r="489" spans="1:22">
      <c r="A489" t="str">
        <f t="shared" ref="A489:B489" si="396">A321</f>
        <v>TKM</v>
      </c>
      <c r="B489" t="str">
        <f t="shared" si="396"/>
        <v>Turkmenistan</v>
      </c>
      <c r="C489" s="7">
        <f t="shared" si="328"/>
        <v>3</v>
      </c>
      <c r="E489" t="str">
        <f t="shared" si="355"/>
        <v>NatGrdExt_TKM_3</v>
      </c>
      <c r="F489" s="8">
        <f ca="1" t="shared" si="370"/>
        <v>0.609988584474886</v>
      </c>
      <c r="G489" s="8">
        <f ca="1" t="shared" si="388"/>
        <v>0.719463470319635</v>
      </c>
      <c r="H489" s="8">
        <f ca="1" t="shared" si="388"/>
        <v>0.965211187214612</v>
      </c>
      <c r="I489" s="8">
        <f ca="1" t="shared" si="388"/>
        <v>1.24292237442922</v>
      </c>
      <c r="J489" s="8">
        <f ca="1" t="shared" si="388"/>
        <v>1.52434360730594</v>
      </c>
      <c r="K489" s="8">
        <f ca="1" t="shared" si="388"/>
        <v>1.7927796803653</v>
      </c>
      <c r="L489" s="8">
        <f ca="1" t="shared" si="388"/>
        <v>2.04591894977169</v>
      </c>
      <c r="M489" s="8">
        <f ca="1" t="shared" si="388"/>
        <v>2.26926369863014</v>
      </c>
      <c r="N489" s="8">
        <f ca="1" t="shared" si="388"/>
        <v>2.36549657534247</v>
      </c>
      <c r="O489" s="9">
        <v>3</v>
      </c>
      <c r="Q489" s="10">
        <f ca="1" t="shared" si="357"/>
        <v>87.812</v>
      </c>
      <c r="R489" t="s">
        <v>40</v>
      </c>
      <c r="S489">
        <v>2099</v>
      </c>
      <c r="T489" s="8">
        <v>156.614</v>
      </c>
      <c r="U489" s="8">
        <v>177.513</v>
      </c>
      <c r="V489" s="8">
        <v>87.812</v>
      </c>
    </row>
    <row r="490" spans="1:22">
      <c r="A490" t="str">
        <f t="shared" ref="A490:B490" si="397">A322</f>
        <v>TLS</v>
      </c>
      <c r="B490" t="str">
        <f t="shared" si="397"/>
        <v>Timor-Leste</v>
      </c>
      <c r="C490" s="7">
        <f t="shared" si="328"/>
        <v>3</v>
      </c>
      <c r="E490" t="str">
        <f t="shared" si="355"/>
        <v>NatGrdExt_TLS_3</v>
      </c>
      <c r="F490" s="8">
        <f ca="1" t="shared" si="370"/>
        <v>0</v>
      </c>
      <c r="G490" s="8">
        <f ca="1" t="shared" si="388"/>
        <v>0</v>
      </c>
      <c r="H490" s="8">
        <f ca="1" t="shared" si="388"/>
        <v>0</v>
      </c>
      <c r="I490" s="8">
        <f ca="1" t="shared" si="388"/>
        <v>0</v>
      </c>
      <c r="J490" s="8">
        <f ca="1" t="shared" si="388"/>
        <v>0</v>
      </c>
      <c r="K490" s="8">
        <f ca="1" t="shared" si="388"/>
        <v>0</v>
      </c>
      <c r="L490" s="8">
        <f ca="1" t="shared" si="388"/>
        <v>0</v>
      </c>
      <c r="M490" s="8">
        <f ca="1" t="shared" si="388"/>
        <v>0</v>
      </c>
      <c r="N490" s="8">
        <f ca="1" t="shared" si="388"/>
        <v>0</v>
      </c>
      <c r="O490" s="9">
        <v>3</v>
      </c>
      <c r="Q490" s="10">
        <f ca="1" t="shared" si="357"/>
        <v>87.728</v>
      </c>
      <c r="R490" t="s">
        <v>40</v>
      </c>
      <c r="S490">
        <v>2100</v>
      </c>
      <c r="T490" s="8">
        <v>156.784</v>
      </c>
      <c r="U490" s="8">
        <v>178.151</v>
      </c>
      <c r="V490" s="8">
        <v>87.728</v>
      </c>
    </row>
    <row r="491" spans="1:22">
      <c r="A491" t="str">
        <f t="shared" ref="A491:B491" si="398">A323</f>
        <v>TON</v>
      </c>
      <c r="B491" t="str">
        <f t="shared" si="398"/>
        <v>Tonga</v>
      </c>
      <c r="C491" s="7">
        <f t="shared" si="328"/>
        <v>3</v>
      </c>
      <c r="E491" t="str">
        <f t="shared" si="355"/>
        <v>NatGrdExt_TON_3</v>
      </c>
      <c r="F491" s="8">
        <f ca="1" t="shared" si="370"/>
        <v>0.00185502283105023</v>
      </c>
      <c r="G491" s="8">
        <f ca="1" t="shared" ref="G491:N500" si="399">MAX(F491,SUMIFS($Q$5:$Q$19999,$R$5:$R$19999,RIGHT($A491,3),$S$5:$S$19999,G$4)*VLOOKUP($C491,$Y$5:$Z$15,2,FALSE)/8.76)+SUMIF($Y$5:$Y$15,$C491,$AA$5:$AA$15)</f>
        <v>0.00236872146118722</v>
      </c>
      <c r="H491" s="8">
        <f ca="1" t="shared" si="399"/>
        <v>0.00382420091324201</v>
      </c>
      <c r="I491" s="8">
        <f ca="1" t="shared" si="399"/>
        <v>0.0057648401826484</v>
      </c>
      <c r="J491" s="8">
        <f ca="1" t="shared" si="399"/>
        <v>0.00830479452054794</v>
      </c>
      <c r="K491" s="8">
        <f ca="1" t="shared" si="399"/>
        <v>0.0115582191780822</v>
      </c>
      <c r="L491" s="8">
        <f ca="1" t="shared" si="399"/>
        <v>0.0151255707762557</v>
      </c>
      <c r="M491" s="8">
        <f ca="1" t="shared" si="399"/>
        <v>0.0188070776255708</v>
      </c>
      <c r="N491" s="8">
        <f ca="1" t="shared" si="399"/>
        <v>0.0207191780821918</v>
      </c>
      <c r="O491" s="9">
        <v>3</v>
      </c>
      <c r="Q491" s="10">
        <f ca="1" t="shared" si="357"/>
        <v>168.251</v>
      </c>
      <c r="R491" t="s">
        <v>41</v>
      </c>
      <c r="S491">
        <v>2020</v>
      </c>
      <c r="T491" s="8">
        <v>168.251</v>
      </c>
      <c r="U491" s="8">
        <v>168.251</v>
      </c>
      <c r="V491" s="8">
        <v>168.251</v>
      </c>
    </row>
    <row r="492" spans="1:22">
      <c r="A492" t="str">
        <f t="shared" ref="A492:B492" si="400">A324</f>
        <v>TTO</v>
      </c>
      <c r="B492" t="str">
        <f t="shared" si="400"/>
        <v>Trinidad and Tobago</v>
      </c>
      <c r="C492" s="7">
        <f t="shared" si="328"/>
        <v>3</v>
      </c>
      <c r="E492" t="str">
        <f t="shared" si="355"/>
        <v>NatGrdExt_TTO_3</v>
      </c>
      <c r="F492" s="8">
        <f ca="1" t="shared" si="370"/>
        <v>0.381535388127854</v>
      </c>
      <c r="G492" s="8">
        <f ca="1" t="shared" si="399"/>
        <v>0.425114155251142</v>
      </c>
      <c r="H492" s="8">
        <f ca="1" t="shared" si="399"/>
        <v>0.496232876712329</v>
      </c>
      <c r="I492" s="8">
        <f ca="1" t="shared" si="399"/>
        <v>0.540696347031964</v>
      </c>
      <c r="J492" s="8">
        <f ca="1" t="shared" si="399"/>
        <v>0.562157534246575</v>
      </c>
      <c r="K492" s="8">
        <f ca="1" t="shared" si="399"/>
        <v>0.568179223744292</v>
      </c>
      <c r="L492" s="8">
        <f ca="1" t="shared" si="399"/>
        <v>0.568179223744292</v>
      </c>
      <c r="M492" s="8">
        <f ca="1" t="shared" si="399"/>
        <v>0.568721461187215</v>
      </c>
      <c r="N492" s="8">
        <f ca="1" t="shared" si="399"/>
        <v>0.569149543378995</v>
      </c>
      <c r="O492" s="9">
        <v>3</v>
      </c>
      <c r="Q492" s="10">
        <f ca="1" t="shared" si="357"/>
        <v>174.48</v>
      </c>
      <c r="R492" t="s">
        <v>41</v>
      </c>
      <c r="S492">
        <v>2021</v>
      </c>
      <c r="T492" s="8">
        <v>174.48</v>
      </c>
      <c r="U492" s="8">
        <v>174.48</v>
      </c>
      <c r="V492" s="8">
        <v>174.48</v>
      </c>
    </row>
    <row r="493" spans="1:22">
      <c r="A493" t="str">
        <f t="shared" ref="A493:B493" si="401">A325</f>
        <v>TUN</v>
      </c>
      <c r="B493" t="str">
        <f t="shared" si="401"/>
        <v>Tunisia</v>
      </c>
      <c r="C493" s="7">
        <f t="shared" si="328"/>
        <v>3</v>
      </c>
      <c r="E493" t="str">
        <f t="shared" si="355"/>
        <v>NatGrdExt_TUN_3</v>
      </c>
      <c r="F493" s="8">
        <f ca="1" t="shared" si="370"/>
        <v>0.704280821917808</v>
      </c>
      <c r="G493" s="8">
        <f ca="1" t="shared" si="399"/>
        <v>0.813670091324201</v>
      </c>
      <c r="H493" s="8">
        <f ca="1" t="shared" si="399"/>
        <v>1.01920662100457</v>
      </c>
      <c r="I493" s="8">
        <f ca="1" t="shared" si="399"/>
        <v>1.19623287671233</v>
      </c>
      <c r="J493" s="8">
        <f ca="1" t="shared" si="399"/>
        <v>1.33567351598174</v>
      </c>
      <c r="K493" s="8">
        <f ca="1" t="shared" si="399"/>
        <v>1.43667237442922</v>
      </c>
      <c r="L493" s="8">
        <f ca="1" t="shared" si="399"/>
        <v>1.5203196347032</v>
      </c>
      <c r="M493" s="8">
        <f ca="1" t="shared" si="399"/>
        <v>1.6015696347032</v>
      </c>
      <c r="N493" s="8">
        <f ca="1" t="shared" si="399"/>
        <v>1.64066780821918</v>
      </c>
      <c r="O493" s="9">
        <v>3</v>
      </c>
      <c r="Q493" s="10">
        <f ca="1" t="shared" si="357"/>
        <v>180.863</v>
      </c>
      <c r="R493" t="s">
        <v>41</v>
      </c>
      <c r="S493">
        <v>2022</v>
      </c>
      <c r="T493" s="8">
        <v>180.863</v>
      </c>
      <c r="U493" s="8">
        <v>180.863</v>
      </c>
      <c r="V493" s="8">
        <v>180.863</v>
      </c>
    </row>
    <row r="494" spans="1:22">
      <c r="A494" t="str">
        <f t="shared" ref="A494:B494" si="402">A326</f>
        <v>TUR</v>
      </c>
      <c r="B494" t="str">
        <f t="shared" si="402"/>
        <v>Turkey</v>
      </c>
      <c r="C494" s="7">
        <f t="shared" ref="C494:C557" si="403">C326+1</f>
        <v>3</v>
      </c>
      <c r="E494" t="str">
        <f t="shared" si="355"/>
        <v>NatGrdExt_TUR_3</v>
      </c>
      <c r="F494" s="8">
        <f ca="1" t="shared" si="370"/>
        <v>9.78464611872146</v>
      </c>
      <c r="G494" s="8">
        <f ca="1" t="shared" si="399"/>
        <v>11.2626997716895</v>
      </c>
      <c r="H494" s="8">
        <f ca="1" t="shared" si="399"/>
        <v>13.8786815068493</v>
      </c>
      <c r="I494" s="8">
        <f ca="1" t="shared" si="399"/>
        <v>15.7277682648402</v>
      </c>
      <c r="J494" s="8">
        <f ca="1" t="shared" si="399"/>
        <v>16.9540810502283</v>
      </c>
      <c r="K494" s="8">
        <f ca="1" t="shared" si="399"/>
        <v>17.7684931506849</v>
      </c>
      <c r="L494" s="8">
        <f ca="1" t="shared" si="399"/>
        <v>18.369149543379</v>
      </c>
      <c r="M494" s="8">
        <f ca="1" t="shared" si="399"/>
        <v>18.9082762557078</v>
      </c>
      <c r="N494" s="8">
        <f ca="1" t="shared" si="399"/>
        <v>19.1829337899543</v>
      </c>
      <c r="O494" s="9">
        <v>3</v>
      </c>
      <c r="Q494" s="10">
        <f ca="1" t="shared" si="357"/>
        <v>187.399</v>
      </c>
      <c r="R494" t="s">
        <v>41</v>
      </c>
      <c r="S494">
        <v>2023</v>
      </c>
      <c r="T494" s="8">
        <v>187.399</v>
      </c>
      <c r="U494" s="8">
        <v>187.399</v>
      </c>
      <c r="V494" s="8">
        <v>187.399</v>
      </c>
    </row>
    <row r="495" spans="1:22">
      <c r="A495" t="str">
        <f t="shared" ref="A495:B495" si="404">A327</f>
        <v>TWN</v>
      </c>
      <c r="B495" t="str">
        <f t="shared" si="404"/>
        <v>Taiwan</v>
      </c>
      <c r="C495" s="7">
        <f t="shared" si="403"/>
        <v>3</v>
      </c>
      <c r="E495" t="str">
        <f t="shared" si="355"/>
        <v>NatGrdExt_TWN_3</v>
      </c>
      <c r="F495" s="8">
        <f ca="1" t="shared" si="370"/>
        <v>7.36398401826484</v>
      </c>
      <c r="G495" s="8">
        <f ca="1" t="shared" si="399"/>
        <v>7.36398401826484</v>
      </c>
      <c r="H495" s="8">
        <f ca="1" t="shared" si="399"/>
        <v>7.36398401826484</v>
      </c>
      <c r="I495" s="8">
        <f ca="1" t="shared" si="399"/>
        <v>7.36398401826484</v>
      </c>
      <c r="J495" s="8">
        <f ca="1" t="shared" si="399"/>
        <v>7.36398401826484</v>
      </c>
      <c r="K495" s="8">
        <f ca="1" t="shared" si="399"/>
        <v>7.36398401826484</v>
      </c>
      <c r="L495" s="8">
        <f ca="1" t="shared" si="399"/>
        <v>7.36398401826484</v>
      </c>
      <c r="M495" s="8">
        <f ca="1" t="shared" si="399"/>
        <v>7.36398401826484</v>
      </c>
      <c r="N495" s="8">
        <f ca="1" t="shared" si="399"/>
        <v>7.36398401826484</v>
      </c>
      <c r="O495" s="9">
        <v>3</v>
      </c>
      <c r="Q495" s="10">
        <f ca="1" t="shared" si="357"/>
        <v>194.093</v>
      </c>
      <c r="R495" t="s">
        <v>41</v>
      </c>
      <c r="S495">
        <v>2024</v>
      </c>
      <c r="T495" s="8">
        <v>194.093</v>
      </c>
      <c r="U495" s="8">
        <v>194.093</v>
      </c>
      <c r="V495" s="8">
        <v>194.093</v>
      </c>
    </row>
    <row r="496" spans="1:22">
      <c r="A496" t="str">
        <f t="shared" ref="A496:B496" si="405">A328</f>
        <v>TZA</v>
      </c>
      <c r="B496" t="str">
        <f t="shared" si="405"/>
        <v>Tanzania</v>
      </c>
      <c r="C496" s="7">
        <f t="shared" si="403"/>
        <v>3</v>
      </c>
      <c r="E496" t="str">
        <f t="shared" si="355"/>
        <v>NatGrdExt_TZA_3</v>
      </c>
      <c r="F496" s="8">
        <f ca="1" t="shared" si="370"/>
        <v>0.326655251141553</v>
      </c>
      <c r="G496" s="8">
        <f ca="1" t="shared" si="399"/>
        <v>0.465810502283105</v>
      </c>
      <c r="H496" s="8">
        <f ca="1" t="shared" si="399"/>
        <v>0.917608447488584</v>
      </c>
      <c r="I496" s="8">
        <f ca="1" t="shared" si="399"/>
        <v>1.71198630136986</v>
      </c>
      <c r="J496" s="8">
        <f ca="1" t="shared" si="399"/>
        <v>3.01829337899543</v>
      </c>
      <c r="K496" s="8">
        <f ca="1" t="shared" si="399"/>
        <v>5.01033105022831</v>
      </c>
      <c r="L496" s="8">
        <f ca="1" t="shared" si="399"/>
        <v>7.81378424657534</v>
      </c>
      <c r="M496" s="8">
        <f ca="1" t="shared" si="399"/>
        <v>11.4128424657534</v>
      </c>
      <c r="N496" s="8">
        <f ca="1" t="shared" si="399"/>
        <v>13.4479737442922</v>
      </c>
      <c r="O496" s="9">
        <v>3</v>
      </c>
      <c r="Q496" s="10">
        <f ca="1" t="shared" si="357"/>
        <v>200.936</v>
      </c>
      <c r="R496" t="s">
        <v>41</v>
      </c>
      <c r="S496">
        <v>2025</v>
      </c>
      <c r="T496" s="8">
        <v>200.936</v>
      </c>
      <c r="U496" s="8">
        <v>200.936</v>
      </c>
      <c r="V496" s="8">
        <v>200.936</v>
      </c>
    </row>
    <row r="497" spans="1:22">
      <c r="A497" t="str">
        <f t="shared" ref="A497:B497" si="406">A329</f>
        <v>UGA</v>
      </c>
      <c r="B497" t="str">
        <f t="shared" si="406"/>
        <v>Uganda</v>
      </c>
      <c r="C497" s="7">
        <f t="shared" si="403"/>
        <v>3</v>
      </c>
      <c r="E497" t="str">
        <f t="shared" si="355"/>
        <v>NatGrdExt_UGA_3</v>
      </c>
      <c r="F497" s="8">
        <f ca="1" t="shared" si="370"/>
        <v>0.235702054794521</v>
      </c>
      <c r="G497" s="8">
        <f ca="1" t="shared" si="399"/>
        <v>0.344663242009132</v>
      </c>
      <c r="H497" s="8">
        <f ca="1" t="shared" si="399"/>
        <v>0.727853881278539</v>
      </c>
      <c r="I497" s="8">
        <f ca="1" t="shared" si="399"/>
        <v>1.46221461187215</v>
      </c>
      <c r="J497" s="8">
        <f ca="1" t="shared" si="399"/>
        <v>2.76903538812785</v>
      </c>
      <c r="K497" s="8">
        <f ca="1" t="shared" si="399"/>
        <v>4.89346461187215</v>
      </c>
      <c r="L497" s="8">
        <f ca="1" t="shared" si="399"/>
        <v>8.05873287671233</v>
      </c>
      <c r="M497" s="8">
        <f ca="1" t="shared" si="399"/>
        <v>12.3306506849315</v>
      </c>
      <c r="N497" s="8">
        <f ca="1" t="shared" si="399"/>
        <v>14.8208047945205</v>
      </c>
      <c r="O497" s="9">
        <v>3</v>
      </c>
      <c r="Q497" s="10">
        <f ca="1" t="shared" si="357"/>
        <v>207.928</v>
      </c>
      <c r="R497" t="s">
        <v>41</v>
      </c>
      <c r="S497">
        <v>2026</v>
      </c>
      <c r="T497" s="8">
        <v>207.928</v>
      </c>
      <c r="U497" s="8">
        <v>207.928</v>
      </c>
      <c r="V497" s="8">
        <v>207.928</v>
      </c>
    </row>
    <row r="498" spans="1:22">
      <c r="A498" t="str">
        <f t="shared" ref="A498:B498" si="407">A330</f>
        <v>UKR</v>
      </c>
      <c r="B498" t="str">
        <f t="shared" si="407"/>
        <v>Ukraine</v>
      </c>
      <c r="C498" s="7">
        <f t="shared" si="403"/>
        <v>3</v>
      </c>
      <c r="E498" t="str">
        <f t="shared" si="355"/>
        <v>NatGrdExt_UKR_3</v>
      </c>
      <c r="F498" s="8">
        <f ca="1" t="shared" si="370"/>
        <v>4.43815639269406</v>
      </c>
      <c r="G498" s="8">
        <f ca="1" t="shared" si="399"/>
        <v>4.43815639269406</v>
      </c>
      <c r="H498" s="8">
        <f ca="1" t="shared" si="399"/>
        <v>4.43815639269406</v>
      </c>
      <c r="I498" s="8">
        <f ca="1" t="shared" si="399"/>
        <v>4.43815639269406</v>
      </c>
      <c r="J498" s="8">
        <f ca="1" t="shared" si="399"/>
        <v>4.43815639269406</v>
      </c>
      <c r="K498" s="8">
        <f ca="1" t="shared" si="399"/>
        <v>4.43815639269406</v>
      </c>
      <c r="L498" s="8">
        <f ca="1" t="shared" si="399"/>
        <v>4.43815639269406</v>
      </c>
      <c r="M498" s="8">
        <f ca="1" t="shared" si="399"/>
        <v>4.43815639269406</v>
      </c>
      <c r="N498" s="8">
        <f ca="1" t="shared" si="399"/>
        <v>4.43815639269406</v>
      </c>
      <c r="O498" s="9">
        <v>3</v>
      </c>
      <c r="Q498" s="10">
        <f ca="1" t="shared" si="357"/>
        <v>215.476</v>
      </c>
      <c r="R498" t="s">
        <v>41</v>
      </c>
      <c r="S498">
        <v>2027</v>
      </c>
      <c r="T498" s="8">
        <v>214.554</v>
      </c>
      <c r="U498" s="8">
        <v>214.924</v>
      </c>
      <c r="V498" s="8">
        <v>215.476</v>
      </c>
    </row>
    <row r="499" spans="1:22">
      <c r="A499" t="str">
        <f t="shared" ref="A499:B499" si="408">A331</f>
        <v>URY</v>
      </c>
      <c r="B499" t="str">
        <f t="shared" si="408"/>
        <v>Uruguay</v>
      </c>
      <c r="C499" s="7">
        <f t="shared" si="403"/>
        <v>3</v>
      </c>
      <c r="E499" t="str">
        <f t="shared" si="355"/>
        <v>NatGrdExt_URY_3</v>
      </c>
      <c r="F499" s="8">
        <f ca="1" t="shared" si="370"/>
        <v>0.450799086757991</v>
      </c>
      <c r="G499" s="8">
        <f ca="1" t="shared" si="399"/>
        <v>0.535159817351598</v>
      </c>
      <c r="H499" s="8">
        <f ca="1" t="shared" si="399"/>
        <v>0.727825342465753</v>
      </c>
      <c r="I499" s="8">
        <f ca="1" t="shared" si="399"/>
        <v>0.937671232876712</v>
      </c>
      <c r="J499" s="8">
        <f ca="1" t="shared" si="399"/>
        <v>1.15042808219178</v>
      </c>
      <c r="K499" s="8">
        <f ca="1" t="shared" si="399"/>
        <v>1.35011415525114</v>
      </c>
      <c r="L499" s="8">
        <f ca="1" t="shared" si="399"/>
        <v>1.52876712328767</v>
      </c>
      <c r="M499" s="8">
        <f ca="1" t="shared" si="399"/>
        <v>1.68681506849315</v>
      </c>
      <c r="N499" s="8">
        <f ca="1" t="shared" si="399"/>
        <v>1.76004566210046</v>
      </c>
      <c r="O499" s="9">
        <v>3</v>
      </c>
      <c r="Q499" s="10">
        <f ca="1" t="shared" si="357"/>
        <v>223.221</v>
      </c>
      <c r="R499" t="s">
        <v>41</v>
      </c>
      <c r="S499">
        <v>2028</v>
      </c>
      <c r="T499" s="8">
        <v>221.306</v>
      </c>
      <c r="U499" s="8">
        <v>222.065</v>
      </c>
      <c r="V499" s="8">
        <v>223.221</v>
      </c>
    </row>
    <row r="500" spans="1:22">
      <c r="A500" t="str">
        <f t="shared" ref="A500:B500" si="409">A332</f>
        <v>USA</v>
      </c>
      <c r="B500" t="str">
        <f t="shared" si="409"/>
        <v>United States</v>
      </c>
      <c r="C500" s="7">
        <f t="shared" si="403"/>
        <v>3</v>
      </c>
      <c r="E500" t="str">
        <f t="shared" si="355"/>
        <v>NatGrdExt_USA_3</v>
      </c>
      <c r="F500" s="8">
        <f ca="1" t="shared" si="370"/>
        <v>130.251426940639</v>
      </c>
      <c r="G500" s="8">
        <f ca="1" t="shared" si="399"/>
        <v>134.301084474886</v>
      </c>
      <c r="H500" s="8">
        <f ca="1" t="shared" si="399"/>
        <v>140.853881278539</v>
      </c>
      <c r="I500" s="8">
        <f ca="1" t="shared" si="399"/>
        <v>146.310502283105</v>
      </c>
      <c r="J500" s="8">
        <f ca="1" t="shared" si="399"/>
        <v>153.058789954338</v>
      </c>
      <c r="K500" s="8">
        <f ca="1" t="shared" si="399"/>
        <v>161.211187214612</v>
      </c>
      <c r="L500" s="8">
        <f ca="1" t="shared" si="399"/>
        <v>170.107876712329</v>
      </c>
      <c r="M500" s="8">
        <f ca="1" t="shared" si="399"/>
        <v>180.363869863014</v>
      </c>
      <c r="N500" s="8">
        <f ca="1" t="shared" si="399"/>
        <v>186.185502283105</v>
      </c>
      <c r="O500" s="9">
        <v>3</v>
      </c>
      <c r="Q500" s="10">
        <f ca="1" t="shared" si="357"/>
        <v>231.162</v>
      </c>
      <c r="R500" t="s">
        <v>41</v>
      </c>
      <c r="S500">
        <v>2029</v>
      </c>
      <c r="T500" s="8">
        <v>228.187</v>
      </c>
      <c r="U500" s="8">
        <v>229.351</v>
      </c>
      <c r="V500" s="8">
        <v>231.162</v>
      </c>
    </row>
    <row r="501" spans="1:22">
      <c r="A501" t="str">
        <f t="shared" ref="A501:B501" si="410">A333</f>
        <v>UZB</v>
      </c>
      <c r="B501" t="str">
        <f t="shared" si="410"/>
        <v>Uzbekistan</v>
      </c>
      <c r="C501" s="7">
        <f t="shared" si="403"/>
        <v>3</v>
      </c>
      <c r="E501" t="str">
        <f t="shared" si="355"/>
        <v>NatGrdExt_UZB_3</v>
      </c>
      <c r="F501" s="8">
        <f ca="1" t="shared" si="370"/>
        <v>1.89126712328767</v>
      </c>
      <c r="G501" s="8">
        <f ca="1" t="shared" ref="G501:N510" si="411">MAX(F501,SUMIFS($Q$5:$Q$19999,$R$5:$R$19999,RIGHT($A501,3),$S$5:$S$19999,G$4)*VLOOKUP($C501,$Y$5:$Z$15,2,FALSE)/8.76)+SUMIF($Y$5:$Y$15,$C501,$AA$5:$AA$15)</f>
        <v>2.13202054794521</v>
      </c>
      <c r="H501" s="8">
        <f ca="1" t="shared" si="411"/>
        <v>2.62705479452055</v>
      </c>
      <c r="I501" s="8">
        <f ca="1" t="shared" si="411"/>
        <v>3.12565639269406</v>
      </c>
      <c r="J501" s="8">
        <f ca="1" t="shared" si="411"/>
        <v>3.57091894977169</v>
      </c>
      <c r="K501" s="8">
        <f ca="1" t="shared" si="411"/>
        <v>3.94723173515982</v>
      </c>
      <c r="L501" s="8">
        <f ca="1" t="shared" si="411"/>
        <v>4.27126141552511</v>
      </c>
      <c r="M501" s="8">
        <f ca="1" t="shared" si="411"/>
        <v>4.54389269406393</v>
      </c>
      <c r="N501" s="8">
        <f ca="1" t="shared" si="411"/>
        <v>4.65804794520548</v>
      </c>
      <c r="O501" s="9">
        <v>3</v>
      </c>
      <c r="Q501" s="10">
        <f ca="1" t="shared" si="357"/>
        <v>239.297</v>
      </c>
      <c r="R501" t="s">
        <v>41</v>
      </c>
      <c r="S501">
        <v>2030</v>
      </c>
      <c r="T501" s="8">
        <v>235.197</v>
      </c>
      <c r="U501" s="8">
        <v>236.78</v>
      </c>
      <c r="V501" s="8">
        <v>239.297</v>
      </c>
    </row>
    <row r="502" spans="1:22">
      <c r="A502" t="str">
        <f t="shared" ref="A502:B502" si="412">A334</f>
        <v>VEN</v>
      </c>
      <c r="B502" t="str">
        <f t="shared" si="412"/>
        <v>Venezuela</v>
      </c>
      <c r="C502" s="7">
        <f t="shared" si="403"/>
        <v>3</v>
      </c>
      <c r="E502" t="str">
        <f t="shared" si="355"/>
        <v>NatGrdExt_VEN_3</v>
      </c>
      <c r="F502" s="8">
        <f ca="1" t="shared" si="370"/>
        <v>3.20176940639269</v>
      </c>
      <c r="G502" s="8">
        <f ca="1" t="shared" si="411"/>
        <v>3.49317922374429</v>
      </c>
      <c r="H502" s="8">
        <f ca="1" t="shared" si="411"/>
        <v>3.97685502283105</v>
      </c>
      <c r="I502" s="8">
        <f ca="1" t="shared" si="411"/>
        <v>4.37026255707763</v>
      </c>
      <c r="J502" s="8">
        <f ca="1" t="shared" si="411"/>
        <v>4.68732876712329</v>
      </c>
      <c r="K502" s="8">
        <f ca="1" t="shared" si="411"/>
        <v>4.93247716894977</v>
      </c>
      <c r="L502" s="8">
        <f ca="1" t="shared" si="411"/>
        <v>5.12211757990868</v>
      </c>
      <c r="M502" s="8">
        <f ca="1" t="shared" si="411"/>
        <v>5.28433219178082</v>
      </c>
      <c r="N502" s="8">
        <f ca="1" t="shared" si="411"/>
        <v>5.362100456621</v>
      </c>
      <c r="O502" s="9">
        <v>3</v>
      </c>
      <c r="Q502" s="10">
        <f ca="1" t="shared" si="357"/>
        <v>247.623</v>
      </c>
      <c r="R502" t="s">
        <v>41</v>
      </c>
      <c r="S502">
        <v>2031</v>
      </c>
      <c r="T502" s="8">
        <v>242.336</v>
      </c>
      <c r="U502" s="8">
        <v>244.353</v>
      </c>
      <c r="V502" s="8">
        <v>247.623</v>
      </c>
    </row>
    <row r="503" spans="1:22">
      <c r="A503" t="str">
        <f t="shared" ref="A503:B503" si="413">A335</f>
        <v>VNM</v>
      </c>
      <c r="B503" t="str">
        <f t="shared" si="413"/>
        <v>Vietnam</v>
      </c>
      <c r="C503" s="7">
        <f t="shared" si="403"/>
        <v>3</v>
      </c>
      <c r="E503" t="str">
        <f t="shared" si="355"/>
        <v>NatGrdExt_VNM_3</v>
      </c>
      <c r="F503" s="8">
        <f ca="1" t="shared" si="370"/>
        <v>8.24015410958904</v>
      </c>
      <c r="G503" s="8">
        <f ca="1" t="shared" si="411"/>
        <v>9.87771118721461</v>
      </c>
      <c r="H503" s="8">
        <f ca="1" t="shared" si="411"/>
        <v>11.7682933789954</v>
      </c>
      <c r="I503" s="8">
        <f ca="1" t="shared" si="411"/>
        <v>12.5749429223744</v>
      </c>
      <c r="J503" s="8">
        <f ca="1" t="shared" si="411"/>
        <v>12.8900970319635</v>
      </c>
      <c r="K503" s="8">
        <f ca="1" t="shared" si="411"/>
        <v>12.9571061643836</v>
      </c>
      <c r="L503" s="8">
        <f ca="1" t="shared" si="411"/>
        <v>12.9819349315068</v>
      </c>
      <c r="M503" s="8">
        <f ca="1" t="shared" si="411"/>
        <v>13.0559931506849</v>
      </c>
      <c r="N503" s="8">
        <f ca="1" t="shared" si="411"/>
        <v>13.1188356164384</v>
      </c>
      <c r="O503" s="9">
        <v>3</v>
      </c>
      <c r="Q503" s="10">
        <f ca="1" t="shared" si="357"/>
        <v>256.137</v>
      </c>
      <c r="R503" t="s">
        <v>41</v>
      </c>
      <c r="S503">
        <v>2032</v>
      </c>
      <c r="T503" s="8">
        <v>249.601</v>
      </c>
      <c r="U503" s="8">
        <v>252.064</v>
      </c>
      <c r="V503" s="8">
        <v>256.137</v>
      </c>
    </row>
    <row r="504" spans="1:22">
      <c r="A504" t="str">
        <f t="shared" ref="A504:B504" si="414">A336</f>
        <v>VUT</v>
      </c>
      <c r="B504" t="str">
        <f t="shared" si="414"/>
        <v>Vanuatu</v>
      </c>
      <c r="C504" s="7">
        <f t="shared" si="403"/>
        <v>3</v>
      </c>
      <c r="E504" t="str">
        <f t="shared" si="355"/>
        <v>NatGrdExt_VUT_3</v>
      </c>
      <c r="F504" s="8">
        <f ca="1" t="shared" si="370"/>
        <v>0.00579337899543379</v>
      </c>
      <c r="G504" s="8">
        <f ca="1" t="shared" si="411"/>
        <v>0.00742009132420091</v>
      </c>
      <c r="H504" s="8">
        <f ca="1" t="shared" si="411"/>
        <v>0.0116438356164384</v>
      </c>
      <c r="I504" s="8">
        <f ca="1" t="shared" si="411"/>
        <v>0.0172945205479452</v>
      </c>
      <c r="J504" s="8">
        <f ca="1" t="shared" si="411"/>
        <v>0.0244006849315068</v>
      </c>
      <c r="K504" s="8">
        <f ca="1" t="shared" si="411"/>
        <v>0.0327054794520548</v>
      </c>
      <c r="L504" s="8">
        <f ca="1" t="shared" si="411"/>
        <v>0.0416381278538813</v>
      </c>
      <c r="M504" s="8">
        <f ca="1" t="shared" si="411"/>
        <v>0.0506278538812785</v>
      </c>
      <c r="N504" s="8">
        <f ca="1" t="shared" si="411"/>
        <v>0.0550228310502283</v>
      </c>
      <c r="O504" s="9">
        <v>3</v>
      </c>
      <c r="Q504" s="10">
        <f ca="1" t="shared" si="357"/>
        <v>264.84</v>
      </c>
      <c r="R504" t="s">
        <v>41</v>
      </c>
      <c r="S504">
        <v>2033</v>
      </c>
      <c r="T504" s="8">
        <v>256.988</v>
      </c>
      <c r="U504" s="8">
        <v>259.912</v>
      </c>
      <c r="V504" s="8">
        <v>264.84</v>
      </c>
    </row>
    <row r="505" spans="1:22">
      <c r="A505" t="str">
        <f t="shared" ref="A505:B505" si="415">A337</f>
        <v>YEM</v>
      </c>
      <c r="B505" t="str">
        <f t="shared" si="415"/>
        <v>Yemen</v>
      </c>
      <c r="C505" s="7">
        <f t="shared" si="403"/>
        <v>3</v>
      </c>
      <c r="E505" t="str">
        <f t="shared" si="355"/>
        <v>NatGrdExt_YEM_3</v>
      </c>
      <c r="F505" s="8">
        <f ca="1" t="shared" si="370"/>
        <v>0.349429223744292</v>
      </c>
      <c r="G505" s="8">
        <f ca="1" t="shared" si="411"/>
        <v>0.466438356164384</v>
      </c>
      <c r="H505" s="8">
        <f ca="1" t="shared" si="411"/>
        <v>0.807933789954338</v>
      </c>
      <c r="I505" s="8">
        <f ca="1" t="shared" si="411"/>
        <v>1.33304794520548</v>
      </c>
      <c r="J505" s="8">
        <f ca="1" t="shared" si="411"/>
        <v>2.07828196347032</v>
      </c>
      <c r="K505" s="8">
        <f ca="1" t="shared" si="411"/>
        <v>3.04537671232877</v>
      </c>
      <c r="L505" s="8">
        <f ca="1" t="shared" si="411"/>
        <v>4.20519406392694</v>
      </c>
      <c r="M505" s="8">
        <f ca="1" t="shared" si="411"/>
        <v>5.4873002283105</v>
      </c>
      <c r="N505" s="8">
        <f ca="1" t="shared" si="411"/>
        <v>6.14300799086758</v>
      </c>
      <c r="O505" s="9">
        <v>3</v>
      </c>
      <c r="Q505" s="10">
        <f ca="1" t="shared" si="357"/>
        <v>273.726</v>
      </c>
      <c r="R505" t="s">
        <v>41</v>
      </c>
      <c r="S505">
        <v>2034</v>
      </c>
      <c r="T505" s="8">
        <v>264.49</v>
      </c>
      <c r="U505" s="8">
        <v>267.889</v>
      </c>
      <c r="V505" s="8">
        <v>273.726</v>
      </c>
    </row>
    <row r="506" spans="1:22">
      <c r="A506" t="str">
        <f t="shared" ref="A506:B506" si="416">A338</f>
        <v>ZAF</v>
      </c>
      <c r="B506" t="str">
        <f t="shared" si="416"/>
        <v>South Africa</v>
      </c>
      <c r="C506" s="7">
        <f t="shared" si="403"/>
        <v>3</v>
      </c>
      <c r="E506" t="str">
        <f t="shared" si="355"/>
        <v>NatGrdExt_ZAF_3</v>
      </c>
      <c r="F506" s="8">
        <f ca="1" t="shared" si="370"/>
        <v>8.25259703196347</v>
      </c>
      <c r="G506" s="8">
        <f ca="1" t="shared" si="411"/>
        <v>8.75034246575342</v>
      </c>
      <c r="H506" s="8">
        <f ca="1" t="shared" si="411"/>
        <v>9.60793378995434</v>
      </c>
      <c r="I506" s="8">
        <f ca="1" t="shared" si="411"/>
        <v>10.3184360730594</v>
      </c>
      <c r="J506" s="8">
        <f ca="1" t="shared" si="411"/>
        <v>10.8866723744292</v>
      </c>
      <c r="K506" s="8">
        <f ca="1" t="shared" si="411"/>
        <v>11.2986015981735</v>
      </c>
      <c r="L506" s="8">
        <f ca="1" t="shared" si="411"/>
        <v>11.6222602739726</v>
      </c>
      <c r="M506" s="8">
        <f ca="1" t="shared" si="411"/>
        <v>11.8956050228311</v>
      </c>
      <c r="N506" s="8">
        <f ca="1" t="shared" si="411"/>
        <v>12.0124143835616</v>
      </c>
      <c r="O506" s="9">
        <v>3</v>
      </c>
      <c r="Q506" s="10">
        <f ca="1" t="shared" si="357"/>
        <v>282.793</v>
      </c>
      <c r="R506" t="s">
        <v>41</v>
      </c>
      <c r="S506">
        <v>2035</v>
      </c>
      <c r="T506" s="8">
        <v>272.102</v>
      </c>
      <c r="U506" s="8">
        <v>275.992</v>
      </c>
      <c r="V506" s="8">
        <v>282.793</v>
      </c>
    </row>
    <row r="507" spans="1:22">
      <c r="A507" t="str">
        <f t="shared" ref="A507:B507" si="417">A339</f>
        <v>ZMB</v>
      </c>
      <c r="B507" t="str">
        <f t="shared" si="417"/>
        <v>Zambia</v>
      </c>
      <c r="C507" s="7">
        <f t="shared" si="403"/>
        <v>3</v>
      </c>
      <c r="E507" t="str">
        <f t="shared" si="355"/>
        <v>NatGrdExt_ZMB_3</v>
      </c>
      <c r="F507" s="8">
        <f ca="1" t="shared" si="370"/>
        <v>0.569035388127854</v>
      </c>
      <c r="G507" s="8">
        <f ca="1" t="shared" si="411"/>
        <v>0.75259703196347</v>
      </c>
      <c r="H507" s="8">
        <f ca="1" t="shared" si="411"/>
        <v>1.27422945205479</v>
      </c>
      <c r="I507" s="8">
        <f ca="1" t="shared" si="411"/>
        <v>2.02337328767123</v>
      </c>
      <c r="J507" s="8">
        <f ca="1" t="shared" si="411"/>
        <v>2.99791666666667</v>
      </c>
      <c r="K507" s="8">
        <f ca="1" t="shared" si="411"/>
        <v>4.15085616438356</v>
      </c>
      <c r="L507" s="8">
        <f ca="1" t="shared" si="411"/>
        <v>5.41680936073059</v>
      </c>
      <c r="M507" s="8">
        <f ca="1" t="shared" si="411"/>
        <v>6.70753424657534</v>
      </c>
      <c r="N507" s="8">
        <f ca="1" t="shared" si="411"/>
        <v>7.32782534246575</v>
      </c>
      <c r="O507" s="9">
        <v>3</v>
      </c>
      <c r="Q507" s="10">
        <f ca="1" t="shared" si="357"/>
        <v>292.039</v>
      </c>
      <c r="R507" t="s">
        <v>41</v>
      </c>
      <c r="S507">
        <v>2036</v>
      </c>
      <c r="T507" s="8">
        <v>279.817</v>
      </c>
      <c r="U507" s="8">
        <v>284.215</v>
      </c>
      <c r="V507" s="8">
        <v>292.039</v>
      </c>
    </row>
    <row r="508" spans="1:22">
      <c r="A508" t="str">
        <f t="shared" ref="A508:B508" si="418">A340</f>
        <v>ZWE</v>
      </c>
      <c r="B508" t="str">
        <f t="shared" si="418"/>
        <v>Zimbabwe</v>
      </c>
      <c r="C508" s="7">
        <f t="shared" si="403"/>
        <v>3</v>
      </c>
      <c r="E508" t="str">
        <f t="shared" si="355"/>
        <v>NatGrdExt_ZWE_3</v>
      </c>
      <c r="F508" s="8">
        <f ca="1" t="shared" si="370"/>
        <v>0.414269406392694</v>
      </c>
      <c r="G508" s="8">
        <f ca="1" t="shared" si="411"/>
        <v>0.52240296803653</v>
      </c>
      <c r="H508" s="8">
        <f ca="1" t="shared" si="411"/>
        <v>0.796461187214612</v>
      </c>
      <c r="I508" s="8">
        <f ca="1" t="shared" si="411"/>
        <v>1.13704337899543</v>
      </c>
      <c r="J508" s="8">
        <f ca="1" t="shared" si="411"/>
        <v>1.53436073059361</v>
      </c>
      <c r="K508" s="8">
        <f ca="1" t="shared" si="411"/>
        <v>1.96760844748858</v>
      </c>
      <c r="L508" s="8">
        <f ca="1" t="shared" si="411"/>
        <v>2.40502283105023</v>
      </c>
      <c r="M508" s="8">
        <f ca="1" t="shared" si="411"/>
        <v>2.80990296803653</v>
      </c>
      <c r="N508" s="8">
        <f ca="1" t="shared" si="411"/>
        <v>2.99078196347032</v>
      </c>
      <c r="O508" s="9">
        <v>3</v>
      </c>
      <c r="Q508" s="10">
        <f ca="1" t="shared" si="357"/>
        <v>301.46</v>
      </c>
      <c r="R508" t="s">
        <v>41</v>
      </c>
      <c r="S508">
        <v>2037</v>
      </c>
      <c r="T508" s="8">
        <v>287.63</v>
      </c>
      <c r="U508" s="8">
        <v>292.554</v>
      </c>
      <c r="V508" s="8">
        <v>301.46</v>
      </c>
    </row>
    <row r="509" spans="1:22">
      <c r="A509" t="str">
        <f t="shared" ref="A509:B509" si="419">A341</f>
        <v>AFG</v>
      </c>
      <c r="B509" t="str">
        <f t="shared" si="419"/>
        <v>Afghanistan</v>
      </c>
      <c r="C509" s="7">
        <f t="shared" si="403"/>
        <v>4</v>
      </c>
      <c r="E509" t="str">
        <f t="shared" si="355"/>
        <v>NatGrdExt_AFG_4</v>
      </c>
      <c r="F509" s="8">
        <f ca="1" t="shared" si="370"/>
        <v>0.878493150684932</v>
      </c>
      <c r="G509" s="8">
        <f ca="1" t="shared" si="411"/>
        <v>1.19167808219178</v>
      </c>
      <c r="H509" s="8">
        <f ca="1" t="shared" si="411"/>
        <v>2.15825342465753</v>
      </c>
      <c r="I509" s="8">
        <f ca="1" t="shared" si="411"/>
        <v>3.65972602739726</v>
      </c>
      <c r="J509" s="8">
        <f ca="1" t="shared" si="411"/>
        <v>5.82719178082192</v>
      </c>
      <c r="K509" s="8">
        <f ca="1" t="shared" si="411"/>
        <v>8.62928082191781</v>
      </c>
      <c r="L509" s="8">
        <f ca="1" t="shared" si="411"/>
        <v>11.9432876712329</v>
      </c>
      <c r="M509" s="8">
        <f ca="1" t="shared" si="411"/>
        <v>15.5677739726027</v>
      </c>
      <c r="N509" s="8">
        <f ca="1" t="shared" si="411"/>
        <v>17.3930821917808</v>
      </c>
      <c r="O509" s="9">
        <v>3</v>
      </c>
      <c r="Q509" s="10">
        <f ca="1" t="shared" si="357"/>
        <v>311.053</v>
      </c>
      <c r="R509" t="s">
        <v>41</v>
      </c>
      <c r="S509">
        <v>2038</v>
      </c>
      <c r="T509" s="8">
        <v>295.534</v>
      </c>
      <c r="U509" s="8">
        <v>301.001</v>
      </c>
      <c r="V509" s="8">
        <v>311.053</v>
      </c>
    </row>
    <row r="510" spans="1:22">
      <c r="A510" t="str">
        <f t="shared" ref="A510:B510" si="420">A342</f>
        <v>AGO</v>
      </c>
      <c r="B510" t="str">
        <f t="shared" si="420"/>
        <v>Angola</v>
      </c>
      <c r="C510" s="7">
        <f t="shared" si="403"/>
        <v>4</v>
      </c>
      <c r="E510" t="str">
        <f t="shared" si="355"/>
        <v>NatGrdExt_AGO_4</v>
      </c>
      <c r="F510" s="8">
        <f ca="1" t="shared" si="370"/>
        <v>0.900205479452055</v>
      </c>
      <c r="G510" s="8">
        <f ca="1" t="shared" si="411"/>
        <v>1.53349315068493</v>
      </c>
      <c r="H510" s="8">
        <f ca="1" t="shared" si="411"/>
        <v>4.12321917808219</v>
      </c>
      <c r="I510" s="8">
        <f ca="1" t="shared" si="411"/>
        <v>9.75797945205479</v>
      </c>
      <c r="J510" s="8">
        <f ca="1" t="shared" si="411"/>
        <v>19.4453767123288</v>
      </c>
      <c r="K510" s="8">
        <f ca="1" t="shared" si="411"/>
        <v>31.7707534246575</v>
      </c>
      <c r="L510" s="8">
        <f ca="1" t="shared" si="411"/>
        <v>43.3626712328767</v>
      </c>
      <c r="M510" s="8">
        <f ca="1" t="shared" si="411"/>
        <v>52.0770547945205</v>
      </c>
      <c r="N510" s="8">
        <f ca="1" t="shared" si="411"/>
        <v>55.2763698630137</v>
      </c>
      <c r="O510" s="9">
        <v>3</v>
      </c>
      <c r="Q510" s="10">
        <f ca="1" t="shared" si="357"/>
        <v>320.814</v>
      </c>
      <c r="R510" t="s">
        <v>41</v>
      </c>
      <c r="S510">
        <v>2039</v>
      </c>
      <c r="T510" s="8">
        <v>303.522</v>
      </c>
      <c r="U510" s="8">
        <v>309.55</v>
      </c>
      <c r="V510" s="8">
        <v>320.814</v>
      </c>
    </row>
    <row r="511" spans="1:22">
      <c r="A511" t="str">
        <f t="shared" ref="A511:B511" si="421">A343</f>
        <v>ALB</v>
      </c>
      <c r="B511" t="str">
        <f t="shared" si="421"/>
        <v>Albania</v>
      </c>
      <c r="C511" s="7">
        <f t="shared" si="403"/>
        <v>4</v>
      </c>
      <c r="E511" t="str">
        <f t="shared" si="355"/>
        <v>NatGrdExt_ALB_4</v>
      </c>
      <c r="F511" s="8">
        <f ca="1" t="shared" si="370"/>
        <v>0.358219178082192</v>
      </c>
      <c r="G511" s="8">
        <f ca="1" t="shared" ref="G511:N520" si="422">MAX(F511,SUMIFS($Q$5:$Q$19999,$R$5:$R$19999,RIGHT($A511,3),$S$5:$S$19999,G$4)*VLOOKUP($C511,$Y$5:$Z$15,2,FALSE)/8.76)+SUMIF($Y$5:$Y$15,$C511,$AA$5:$AA$15)</f>
        <v>0.434349315068493</v>
      </c>
      <c r="H511" s="8">
        <f ca="1" t="shared" si="422"/>
        <v>0.598904109589041</v>
      </c>
      <c r="I511" s="8">
        <f ca="1" t="shared" si="422"/>
        <v>0.769143835616438</v>
      </c>
      <c r="J511" s="8">
        <f ca="1" t="shared" si="422"/>
        <v>0.933184931506849</v>
      </c>
      <c r="K511" s="8">
        <f ca="1" t="shared" si="422"/>
        <v>1.06236301369863</v>
      </c>
      <c r="L511" s="8">
        <f ca="1" t="shared" si="422"/>
        <v>1.1591095890411</v>
      </c>
      <c r="M511" s="8">
        <f ca="1" t="shared" si="422"/>
        <v>1.22674657534247</v>
      </c>
      <c r="N511" s="8">
        <f ca="1" t="shared" si="422"/>
        <v>1.25455479452055</v>
      </c>
      <c r="O511" s="9">
        <v>3</v>
      </c>
      <c r="Q511" s="10">
        <f ca="1" t="shared" si="357"/>
        <v>330.739</v>
      </c>
      <c r="R511" t="s">
        <v>41</v>
      </c>
      <c r="S511">
        <v>2040</v>
      </c>
      <c r="T511" s="8">
        <v>311.585</v>
      </c>
      <c r="U511" s="8">
        <v>318.196</v>
      </c>
      <c r="V511" s="8">
        <v>330.739</v>
      </c>
    </row>
    <row r="512" spans="1:22">
      <c r="A512" t="str">
        <f t="shared" ref="A512:B512" si="423">A344</f>
        <v>ARE</v>
      </c>
      <c r="B512" t="str">
        <f t="shared" si="423"/>
        <v>United Arab Emirates</v>
      </c>
      <c r="C512" s="7">
        <f t="shared" si="403"/>
        <v>4</v>
      </c>
      <c r="E512" t="str">
        <f t="shared" si="355"/>
        <v>NatGrdExt_ARE_4</v>
      </c>
      <c r="F512" s="8">
        <f ca="1" t="shared" si="370"/>
        <v>3.8727397260274</v>
      </c>
      <c r="G512" s="8">
        <f ca="1" t="shared" si="422"/>
        <v>3.8727397260274</v>
      </c>
      <c r="H512" s="8">
        <f ca="1" t="shared" si="422"/>
        <v>4.07554794520548</v>
      </c>
      <c r="I512" s="8">
        <f ca="1" t="shared" si="422"/>
        <v>4.07554794520548</v>
      </c>
      <c r="J512" s="8">
        <f ca="1" t="shared" si="422"/>
        <v>4.07554794520548</v>
      </c>
      <c r="K512" s="8">
        <f ca="1" t="shared" si="422"/>
        <v>4.07554794520548</v>
      </c>
      <c r="L512" s="8">
        <f ca="1" t="shared" si="422"/>
        <v>4.07554794520548</v>
      </c>
      <c r="M512" s="8">
        <f ca="1" t="shared" si="422"/>
        <v>4.07554794520548</v>
      </c>
      <c r="N512" s="8">
        <f ca="1" t="shared" si="422"/>
        <v>4.07554794520548</v>
      </c>
      <c r="O512" s="9">
        <v>3</v>
      </c>
      <c r="Q512" s="10">
        <f ca="1" t="shared" si="357"/>
        <v>340.825</v>
      </c>
      <c r="R512" t="s">
        <v>41</v>
      </c>
      <c r="S512">
        <v>2041</v>
      </c>
      <c r="T512" s="8">
        <v>319.717</v>
      </c>
      <c r="U512" s="8">
        <v>326.931</v>
      </c>
      <c r="V512" s="8">
        <v>340.825</v>
      </c>
    </row>
    <row r="513" spans="1:22">
      <c r="A513" t="str">
        <f t="shared" ref="A513:B513" si="424">A345</f>
        <v>ARG</v>
      </c>
      <c r="B513" t="str">
        <f t="shared" si="424"/>
        <v>Argentina</v>
      </c>
      <c r="C513" s="7">
        <f t="shared" si="403"/>
        <v>4</v>
      </c>
      <c r="E513" t="str">
        <f t="shared" si="355"/>
        <v>NatGrdExt_ARG_4</v>
      </c>
      <c r="F513" s="8">
        <f ca="1" t="shared" si="370"/>
        <v>6.8813698630137</v>
      </c>
      <c r="G513" s="8">
        <f ca="1" t="shared" si="422"/>
        <v>8.19510273972603</v>
      </c>
      <c r="H513" s="8">
        <f ca="1" t="shared" si="422"/>
        <v>11.3266780821918</v>
      </c>
      <c r="I513" s="8">
        <f ca="1" t="shared" si="422"/>
        <v>15.0114726027397</v>
      </c>
      <c r="J513" s="8">
        <f ca="1" t="shared" si="422"/>
        <v>19.0780821917808</v>
      </c>
      <c r="K513" s="8">
        <f ca="1" t="shared" si="422"/>
        <v>23.2440410958904</v>
      </c>
      <c r="L513" s="8">
        <f ca="1" t="shared" si="422"/>
        <v>27.2916780821918</v>
      </c>
      <c r="M513" s="8">
        <f ca="1" t="shared" si="422"/>
        <v>31.1407534246575</v>
      </c>
      <c r="N513" s="8">
        <f ca="1" t="shared" si="422"/>
        <v>32.9759246575343</v>
      </c>
      <c r="O513" s="9">
        <v>3</v>
      </c>
      <c r="Q513" s="10">
        <f ca="1" t="shared" si="357"/>
        <v>351.07</v>
      </c>
      <c r="R513" t="s">
        <v>41</v>
      </c>
      <c r="S513">
        <v>2042</v>
      </c>
      <c r="T513" s="8">
        <v>327.91</v>
      </c>
      <c r="U513" s="8">
        <v>335.75</v>
      </c>
      <c r="V513" s="8">
        <v>351.07</v>
      </c>
    </row>
    <row r="514" spans="1:22">
      <c r="A514" t="str">
        <f t="shared" ref="A514:B514" si="425">A346</f>
        <v>ARM</v>
      </c>
      <c r="B514" t="str">
        <f t="shared" si="425"/>
        <v>Armenia</v>
      </c>
      <c r="C514" s="7">
        <f t="shared" si="403"/>
        <v>4</v>
      </c>
      <c r="E514" t="str">
        <f t="shared" si="355"/>
        <v>NatGrdExt_ARM_4</v>
      </c>
      <c r="F514" s="8">
        <f ca="1" t="shared" si="370"/>
        <v>0.217842465753425</v>
      </c>
      <c r="G514" s="8">
        <f ca="1" t="shared" si="422"/>
        <v>0.231267123287671</v>
      </c>
      <c r="H514" s="8">
        <f ca="1" t="shared" si="422"/>
        <v>0.256198630136986</v>
      </c>
      <c r="I514" s="8">
        <f ca="1" t="shared" si="422"/>
        <v>0.279965753424658</v>
      </c>
      <c r="J514" s="8">
        <f ca="1" t="shared" si="422"/>
        <v>0.299931506849315</v>
      </c>
      <c r="K514" s="8">
        <f ca="1" t="shared" si="422"/>
        <v>0.315684931506849</v>
      </c>
      <c r="L514" s="8">
        <f ca="1" t="shared" si="422"/>
        <v>0.331472602739726</v>
      </c>
      <c r="M514" s="8">
        <f ca="1" t="shared" si="422"/>
        <v>0.347123287671233</v>
      </c>
      <c r="N514" s="8">
        <f ca="1" t="shared" si="422"/>
        <v>0.354931506849315</v>
      </c>
      <c r="O514" s="9">
        <v>3</v>
      </c>
      <c r="Q514" s="10">
        <f ca="1" t="shared" si="357"/>
        <v>361.469</v>
      </c>
      <c r="R514" t="s">
        <v>41</v>
      </c>
      <c r="S514">
        <v>2043</v>
      </c>
      <c r="T514" s="8">
        <v>336.155</v>
      </c>
      <c r="U514" s="8">
        <v>344.647</v>
      </c>
      <c r="V514" s="8">
        <v>361.469</v>
      </c>
    </row>
    <row r="515" spans="1:22">
      <c r="A515" t="str">
        <f t="shared" ref="A515:B515" si="426">A347</f>
        <v>ATG</v>
      </c>
      <c r="B515" t="str">
        <f t="shared" si="426"/>
        <v>Antigua and Barbuda</v>
      </c>
      <c r="C515" s="7">
        <f t="shared" si="403"/>
        <v>4</v>
      </c>
      <c r="E515" t="str">
        <f t="shared" si="355"/>
        <v>NatGrdExt_ATG_4</v>
      </c>
      <c r="F515" s="8">
        <f ca="1" t="shared" si="370"/>
        <v>0.0194520547945205</v>
      </c>
      <c r="G515" s="8">
        <f ca="1" t="shared" si="422"/>
        <v>0.0207191780821918</v>
      </c>
      <c r="H515" s="8">
        <f ca="1" t="shared" si="422"/>
        <v>0.0227739726027397</v>
      </c>
      <c r="I515" s="8">
        <f ca="1" t="shared" si="422"/>
        <v>0.0241438356164384</v>
      </c>
      <c r="J515" s="8">
        <f ca="1" t="shared" si="422"/>
        <v>0.0252739726027397</v>
      </c>
      <c r="K515" s="8">
        <f ca="1" t="shared" si="422"/>
        <v>0.0266780821917808</v>
      </c>
      <c r="L515" s="8">
        <f ca="1" t="shared" si="422"/>
        <v>0.028013698630137</v>
      </c>
      <c r="M515" s="8">
        <f ca="1" t="shared" si="422"/>
        <v>0.0293835616438356</v>
      </c>
      <c r="N515" s="8">
        <f ca="1" t="shared" si="422"/>
        <v>0.0300342465753425</v>
      </c>
      <c r="O515" s="9">
        <v>3</v>
      </c>
      <c r="Q515" s="10">
        <f ca="1" t="shared" si="357"/>
        <v>372.021</v>
      </c>
      <c r="R515" t="s">
        <v>41</v>
      </c>
      <c r="S515">
        <v>2044</v>
      </c>
      <c r="T515" s="8">
        <v>344.441</v>
      </c>
      <c r="U515" s="8">
        <v>353.614</v>
      </c>
      <c r="V515" s="8">
        <v>372.021</v>
      </c>
    </row>
    <row r="516" spans="1:22">
      <c r="A516" t="str">
        <f t="shared" ref="A516:B516" si="427">A348</f>
        <v>AUS</v>
      </c>
      <c r="B516" t="str">
        <f t="shared" si="427"/>
        <v>Australia</v>
      </c>
      <c r="C516" s="7">
        <f t="shared" si="403"/>
        <v>4</v>
      </c>
      <c r="E516" t="str">
        <f t="shared" si="355"/>
        <v>NatGrdExt_AUS_4</v>
      </c>
      <c r="F516" s="8">
        <f ca="1" t="shared" si="370"/>
        <v>10.2167465753425</v>
      </c>
      <c r="G516" s="8">
        <f ca="1" t="shared" si="422"/>
        <v>10.5970205479452</v>
      </c>
      <c r="H516" s="8">
        <f ca="1" t="shared" si="422"/>
        <v>11.0964726027397</v>
      </c>
      <c r="I516" s="8">
        <f ca="1" t="shared" si="422"/>
        <v>11.4728767123288</v>
      </c>
      <c r="J516" s="8">
        <f ca="1" t="shared" si="422"/>
        <v>11.8456506849315</v>
      </c>
      <c r="K516" s="8">
        <f ca="1" t="shared" si="422"/>
        <v>12.1919520547945</v>
      </c>
      <c r="L516" s="8">
        <f ca="1" t="shared" si="422"/>
        <v>12.5171917808219</v>
      </c>
      <c r="M516" s="8">
        <f ca="1" t="shared" si="422"/>
        <v>12.9425684931507</v>
      </c>
      <c r="N516" s="8">
        <f ca="1" t="shared" si="422"/>
        <v>13.2137328767123</v>
      </c>
      <c r="O516" s="9">
        <v>3</v>
      </c>
      <c r="Q516" s="10">
        <f ca="1" t="shared" si="357"/>
        <v>382.724</v>
      </c>
      <c r="R516" t="s">
        <v>41</v>
      </c>
      <c r="S516">
        <v>2045</v>
      </c>
      <c r="T516" s="8">
        <v>352.76</v>
      </c>
      <c r="U516" s="8">
        <v>362.645</v>
      </c>
      <c r="V516" s="8">
        <v>382.724</v>
      </c>
    </row>
    <row r="517" spans="1:22">
      <c r="A517" t="str">
        <f t="shared" ref="A517:B517" si="428">A349</f>
        <v>AUT</v>
      </c>
      <c r="B517" t="str">
        <f t="shared" si="428"/>
        <v>Austria</v>
      </c>
      <c r="C517" s="7">
        <f t="shared" si="403"/>
        <v>4</v>
      </c>
      <c r="E517" t="str">
        <f t="shared" ref="E517:E580" si="429">"NatGrdExt_"&amp;A517&amp;"_"&amp;C517</f>
        <v>NatGrdExt_AUT_4</v>
      </c>
      <c r="F517" s="8">
        <f ca="1" t="shared" si="370"/>
        <v>2.87448630136986</v>
      </c>
      <c r="G517" s="8">
        <f ca="1" t="shared" si="422"/>
        <v>2.94017123287671</v>
      </c>
      <c r="H517" s="8">
        <f ca="1" t="shared" si="422"/>
        <v>2.98308219178082</v>
      </c>
      <c r="I517" s="8">
        <f ca="1" t="shared" si="422"/>
        <v>2.98308219178082</v>
      </c>
      <c r="J517" s="8">
        <f ca="1" t="shared" si="422"/>
        <v>2.98308219178082</v>
      </c>
      <c r="K517" s="8">
        <f ca="1" t="shared" si="422"/>
        <v>2.98308219178082</v>
      </c>
      <c r="L517" s="8">
        <f ca="1" t="shared" si="422"/>
        <v>2.98308219178082</v>
      </c>
      <c r="M517" s="8">
        <f ca="1" t="shared" si="422"/>
        <v>2.98308219178082</v>
      </c>
      <c r="N517" s="8">
        <f ca="1" t="shared" si="422"/>
        <v>2.98308219178082</v>
      </c>
      <c r="O517" s="9">
        <v>3</v>
      </c>
      <c r="Q517" s="10">
        <f ca="1" t="shared" si="357"/>
        <v>393.573</v>
      </c>
      <c r="R517" t="s">
        <v>41</v>
      </c>
      <c r="S517">
        <v>2046</v>
      </c>
      <c r="T517" s="8">
        <v>361.101</v>
      </c>
      <c r="U517" s="8">
        <v>371.734</v>
      </c>
      <c r="V517" s="8">
        <v>393.573</v>
      </c>
    </row>
    <row r="518" spans="1:22">
      <c r="A518" t="str">
        <f t="shared" ref="A518:B518" si="430">A350</f>
        <v>AZE</v>
      </c>
      <c r="B518" t="str">
        <f t="shared" si="430"/>
        <v>Azerbaijan</v>
      </c>
      <c r="C518" s="7">
        <f t="shared" si="403"/>
        <v>4</v>
      </c>
      <c r="E518" t="str">
        <f t="shared" si="429"/>
        <v>NatGrdExt_AZE_4</v>
      </c>
      <c r="F518" s="8">
        <f ca="1" t="shared" si="370"/>
        <v>0.766164383561644</v>
      </c>
      <c r="G518" s="8">
        <f ca="1" t="shared" si="422"/>
        <v>0.826232876712329</v>
      </c>
      <c r="H518" s="8">
        <f ca="1" t="shared" si="422"/>
        <v>0.938253424657534</v>
      </c>
      <c r="I518" s="8">
        <f ca="1" t="shared" si="422"/>
        <v>1.02921232876712</v>
      </c>
      <c r="J518" s="8">
        <f ca="1" t="shared" si="422"/>
        <v>1.09770547945205</v>
      </c>
      <c r="K518" s="8">
        <f ca="1" t="shared" si="422"/>
        <v>1.15229452054795</v>
      </c>
      <c r="L518" s="8">
        <f ca="1" t="shared" si="422"/>
        <v>1.19914383561644</v>
      </c>
      <c r="M518" s="8">
        <f ca="1" t="shared" si="422"/>
        <v>1.24828767123288</v>
      </c>
      <c r="N518" s="8">
        <f ca="1" t="shared" si="422"/>
        <v>1.27335616438356</v>
      </c>
      <c r="O518" s="9">
        <v>3</v>
      </c>
      <c r="Q518" s="10">
        <f ca="1" t="shared" ref="Q518:Q581" si="431">OFFSET(S518,0,MATCH($Q$3,$T$4:$V$4,0))</f>
        <v>404.565</v>
      </c>
      <c r="R518" t="s">
        <v>41</v>
      </c>
      <c r="S518">
        <v>2047</v>
      </c>
      <c r="T518" s="8">
        <v>369.457</v>
      </c>
      <c r="U518" s="8">
        <v>380.871</v>
      </c>
      <c r="V518" s="8">
        <v>404.565</v>
      </c>
    </row>
    <row r="519" spans="1:22">
      <c r="A519" t="str">
        <f t="shared" ref="A519:B519" si="432">A351</f>
        <v>BDI</v>
      </c>
      <c r="B519" t="str">
        <f t="shared" si="432"/>
        <v>Burundi</v>
      </c>
      <c r="C519" s="7">
        <f t="shared" si="403"/>
        <v>4</v>
      </c>
      <c r="E519" t="str">
        <f t="shared" si="429"/>
        <v>NatGrdExt_BDI_4</v>
      </c>
      <c r="F519" s="8">
        <f ca="1" t="shared" si="370"/>
        <v>0.0740068493150685</v>
      </c>
      <c r="G519" s="8">
        <f ca="1" t="shared" si="422"/>
        <v>0.102431506849315</v>
      </c>
      <c r="H519" s="8">
        <f ca="1" t="shared" si="422"/>
        <v>0.186027397260274</v>
      </c>
      <c r="I519" s="8">
        <f ca="1" t="shared" si="422"/>
        <v>0.321815068493151</v>
      </c>
      <c r="J519" s="8">
        <f ca="1" t="shared" si="422"/>
        <v>0.526712328767123</v>
      </c>
      <c r="K519" s="8">
        <f ca="1" t="shared" si="422"/>
        <v>0.814315068493151</v>
      </c>
      <c r="L519" s="8">
        <f ca="1" t="shared" si="422"/>
        <v>1.18828767123288</v>
      </c>
      <c r="M519" s="8">
        <f ca="1" t="shared" si="422"/>
        <v>1.62753424657534</v>
      </c>
      <c r="N519" s="8">
        <f ca="1" t="shared" si="422"/>
        <v>1.85979452054795</v>
      </c>
      <c r="O519" s="9">
        <v>3</v>
      </c>
      <c r="Q519" s="10">
        <f ca="1" t="shared" si="431"/>
        <v>415.694</v>
      </c>
      <c r="R519" t="s">
        <v>41</v>
      </c>
      <c r="S519">
        <v>2048</v>
      </c>
      <c r="T519" s="8">
        <v>377.818</v>
      </c>
      <c r="U519" s="8">
        <v>390.047</v>
      </c>
      <c r="V519" s="8">
        <v>415.694</v>
      </c>
    </row>
    <row r="520" spans="1:22">
      <c r="A520" t="str">
        <f t="shared" ref="A520:B520" si="433">A352</f>
        <v>BEL</v>
      </c>
      <c r="B520" t="str">
        <f t="shared" si="433"/>
        <v>Belgium</v>
      </c>
      <c r="C520" s="7">
        <f t="shared" si="403"/>
        <v>4</v>
      </c>
      <c r="E520" t="str">
        <f t="shared" si="429"/>
        <v>NatGrdExt_BEL_4</v>
      </c>
      <c r="F520" s="8">
        <f ca="1" t="shared" si="370"/>
        <v>3.32962328767123</v>
      </c>
      <c r="G520" s="8">
        <f ca="1" t="shared" si="422"/>
        <v>3.38058219178082</v>
      </c>
      <c r="H520" s="8">
        <f ca="1" t="shared" si="422"/>
        <v>3.45496575342466</v>
      </c>
      <c r="I520" s="8">
        <f ca="1" t="shared" si="422"/>
        <v>3.51157534246575</v>
      </c>
      <c r="J520" s="8">
        <f ca="1" t="shared" si="422"/>
        <v>3.58222602739726</v>
      </c>
      <c r="K520" s="8">
        <f ca="1" t="shared" si="422"/>
        <v>3.68311643835616</v>
      </c>
      <c r="L520" s="8">
        <f ca="1" t="shared" si="422"/>
        <v>3.82058219178082</v>
      </c>
      <c r="M520" s="8">
        <f ca="1" t="shared" si="422"/>
        <v>4.0025</v>
      </c>
      <c r="N520" s="8">
        <f ca="1" t="shared" si="422"/>
        <v>4.10931506849315</v>
      </c>
      <c r="O520" s="9">
        <v>3</v>
      </c>
      <c r="Q520" s="10">
        <f ca="1" t="shared" si="431"/>
        <v>426.952</v>
      </c>
      <c r="R520" t="s">
        <v>41</v>
      </c>
      <c r="S520">
        <v>2049</v>
      </c>
      <c r="T520" s="8">
        <v>386.175</v>
      </c>
      <c r="U520" s="8">
        <v>399.254</v>
      </c>
      <c r="V520" s="8">
        <v>426.952</v>
      </c>
    </row>
    <row r="521" spans="1:22">
      <c r="A521" t="str">
        <f t="shared" ref="A521:B521" si="434">A353</f>
        <v>BEN</v>
      </c>
      <c r="B521" t="str">
        <f t="shared" si="434"/>
        <v>Benin</v>
      </c>
      <c r="C521" s="7">
        <f t="shared" si="403"/>
        <v>4</v>
      </c>
      <c r="E521" t="str">
        <f t="shared" si="429"/>
        <v>NatGrdExt_BEN_4</v>
      </c>
      <c r="F521" s="8">
        <f ca="1" t="shared" si="370"/>
        <v>0.0791780821917808</v>
      </c>
      <c r="G521" s="8">
        <f ca="1" t="shared" ref="G521:N530" si="435">MAX(F521,SUMIFS($Q$5:$Q$19999,$R$5:$R$19999,RIGHT($A521,3),$S$5:$S$19999,G$4)*VLOOKUP($C521,$Y$5:$Z$15,2,FALSE)/8.76)+SUMIF($Y$5:$Y$15,$C521,$AA$5:$AA$15)</f>
        <v>0.110068493150685</v>
      </c>
      <c r="H521" s="8">
        <f ca="1" t="shared" si="435"/>
        <v>0.204178082191781</v>
      </c>
      <c r="I521" s="8">
        <f ca="1" t="shared" si="435"/>
        <v>0.359383561643836</v>
      </c>
      <c r="J521" s="8">
        <f ca="1" t="shared" si="435"/>
        <v>0.600821917808219</v>
      </c>
      <c r="K521" s="8">
        <f ca="1" t="shared" si="435"/>
        <v>0.950205479452055</v>
      </c>
      <c r="L521" s="8">
        <f ca="1" t="shared" si="435"/>
        <v>1.41400684931507</v>
      </c>
      <c r="M521" s="8">
        <f ca="1" t="shared" si="435"/>
        <v>1.97311643835616</v>
      </c>
      <c r="N521" s="8">
        <f ca="1" t="shared" si="435"/>
        <v>2.27486301369863</v>
      </c>
      <c r="O521" s="9">
        <v>3</v>
      </c>
      <c r="Q521" s="10">
        <f ca="1" t="shared" si="431"/>
        <v>438.335</v>
      </c>
      <c r="R521" t="s">
        <v>41</v>
      </c>
      <c r="S521">
        <v>2050</v>
      </c>
      <c r="T521" s="8">
        <v>394.518</v>
      </c>
      <c r="U521" s="8">
        <v>408.481</v>
      </c>
      <c r="V521" s="8">
        <v>438.335</v>
      </c>
    </row>
    <row r="522" spans="1:22">
      <c r="A522" t="str">
        <f t="shared" ref="A522:B522" si="436">A354</f>
        <v>BFA</v>
      </c>
      <c r="B522" t="str">
        <f t="shared" si="436"/>
        <v>Burkina Faso</v>
      </c>
      <c r="C522" s="7">
        <f t="shared" si="403"/>
        <v>4</v>
      </c>
      <c r="E522" t="str">
        <f t="shared" si="429"/>
        <v>NatGrdExt_BFA_4</v>
      </c>
      <c r="F522" s="8">
        <f ca="1" t="shared" si="370"/>
        <v>0.130582191780822</v>
      </c>
      <c r="G522" s="8">
        <f ca="1" t="shared" si="435"/>
        <v>0.188082191780822</v>
      </c>
      <c r="H522" s="8">
        <f ca="1" t="shared" si="435"/>
        <v>0.381027397260274</v>
      </c>
      <c r="I522" s="8">
        <f ca="1" t="shared" si="435"/>
        <v>0.733869863013699</v>
      </c>
      <c r="J522" s="8">
        <f ca="1" t="shared" si="435"/>
        <v>1.3366095890411</v>
      </c>
      <c r="K522" s="8">
        <f ca="1" t="shared" si="435"/>
        <v>2.28962328767123</v>
      </c>
      <c r="L522" s="8">
        <f ca="1" t="shared" si="435"/>
        <v>3.67448630136986</v>
      </c>
      <c r="M522" s="8">
        <f ca="1" t="shared" si="435"/>
        <v>5.5088698630137</v>
      </c>
      <c r="N522" s="8">
        <f ca="1" t="shared" si="435"/>
        <v>6.57003424657534</v>
      </c>
      <c r="O522" s="9">
        <v>3</v>
      </c>
      <c r="Q522" s="10">
        <f ca="1" t="shared" si="431"/>
        <v>449.836</v>
      </c>
      <c r="R522" t="s">
        <v>41</v>
      </c>
      <c r="S522">
        <v>2051</v>
      </c>
      <c r="T522" s="8">
        <v>402.839</v>
      </c>
      <c r="U522" s="8">
        <v>417.718</v>
      </c>
      <c r="V522" s="8">
        <v>449.836</v>
      </c>
    </row>
    <row r="523" spans="1:22">
      <c r="A523" t="str">
        <f t="shared" ref="A523:B523" si="437">A355</f>
        <v>BGD</v>
      </c>
      <c r="B523" t="str">
        <f t="shared" si="437"/>
        <v>Bangladesh</v>
      </c>
      <c r="C523" s="7">
        <f t="shared" si="403"/>
        <v>4</v>
      </c>
      <c r="E523" t="str">
        <f t="shared" si="429"/>
        <v>NatGrdExt_BGD_4</v>
      </c>
      <c r="F523" s="8">
        <f ca="1" t="shared" si="370"/>
        <v>4.24047945205479</v>
      </c>
      <c r="G523" s="8">
        <f ca="1" t="shared" si="435"/>
        <v>6.13924657534247</v>
      </c>
      <c r="H523" s="8">
        <f ca="1" t="shared" si="435"/>
        <v>11.4182191780822</v>
      </c>
      <c r="I523" s="8">
        <f ca="1" t="shared" si="435"/>
        <v>17.5912671232877</v>
      </c>
      <c r="J523" s="8">
        <f ca="1" t="shared" si="435"/>
        <v>22.8778424657534</v>
      </c>
      <c r="K523" s="8">
        <f ca="1" t="shared" si="435"/>
        <v>26.3955479452055</v>
      </c>
      <c r="L523" s="8">
        <f ca="1" t="shared" si="435"/>
        <v>28.5130479452055</v>
      </c>
      <c r="M523" s="8">
        <f ca="1" t="shared" si="435"/>
        <v>29.8616438356164</v>
      </c>
      <c r="N523" s="8">
        <f ca="1" t="shared" si="435"/>
        <v>30.4248630136986</v>
      </c>
      <c r="O523" s="9">
        <v>3</v>
      </c>
      <c r="Q523" s="10">
        <f ca="1" t="shared" si="431"/>
        <v>461.446</v>
      </c>
      <c r="R523" t="s">
        <v>41</v>
      </c>
      <c r="S523">
        <v>2052</v>
      </c>
      <c r="T523" s="8">
        <v>411.126</v>
      </c>
      <c r="U523" s="8">
        <v>426.954</v>
      </c>
      <c r="V523" s="8">
        <v>461.446</v>
      </c>
    </row>
    <row r="524" spans="1:22">
      <c r="A524" t="str">
        <f t="shared" ref="A524:B524" si="438">A356</f>
        <v>BGR</v>
      </c>
      <c r="B524" t="str">
        <f t="shared" si="438"/>
        <v>Bulgaria</v>
      </c>
      <c r="C524" s="7">
        <f t="shared" si="403"/>
        <v>4</v>
      </c>
      <c r="E524" t="str">
        <f t="shared" si="429"/>
        <v>NatGrdExt_BGR_4</v>
      </c>
      <c r="F524" s="8">
        <f ca="1" t="shared" si="370"/>
        <v>1.1425</v>
      </c>
      <c r="G524" s="8">
        <f ca="1" t="shared" si="435"/>
        <v>1.1425</v>
      </c>
      <c r="H524" s="8">
        <f ca="1" t="shared" si="435"/>
        <v>1.1425</v>
      </c>
      <c r="I524" s="8">
        <f ca="1" t="shared" si="435"/>
        <v>1.1425</v>
      </c>
      <c r="J524" s="8">
        <f ca="1" t="shared" si="435"/>
        <v>1.1425</v>
      </c>
      <c r="K524" s="8">
        <f ca="1" t="shared" si="435"/>
        <v>1.1425</v>
      </c>
      <c r="L524" s="8">
        <f ca="1" t="shared" si="435"/>
        <v>1.1425</v>
      </c>
      <c r="M524" s="8">
        <f ca="1" t="shared" si="435"/>
        <v>1.1425</v>
      </c>
      <c r="N524" s="8">
        <f ca="1" t="shared" si="435"/>
        <v>1.14678082191781</v>
      </c>
      <c r="O524" s="9">
        <v>3</v>
      </c>
      <c r="Q524" s="10">
        <f ca="1" t="shared" si="431"/>
        <v>473.153</v>
      </c>
      <c r="R524" t="s">
        <v>41</v>
      </c>
      <c r="S524">
        <v>2053</v>
      </c>
      <c r="T524" s="8">
        <v>419.371</v>
      </c>
      <c r="U524" s="8">
        <v>436.179</v>
      </c>
      <c r="V524" s="8">
        <v>473.153</v>
      </c>
    </row>
    <row r="525" spans="1:22">
      <c r="A525" t="str">
        <f t="shared" ref="A525:B525" si="439">A357</f>
        <v>BHR</v>
      </c>
      <c r="B525" t="str">
        <f t="shared" si="439"/>
        <v>Bahrain</v>
      </c>
      <c r="C525" s="7">
        <f t="shared" si="403"/>
        <v>4</v>
      </c>
      <c r="E525" t="str">
        <f t="shared" si="429"/>
        <v>NatGrdExt_BHR_4</v>
      </c>
      <c r="F525" s="8">
        <f ca="1" t="shared" si="370"/>
        <v>1.14904109589041</v>
      </c>
      <c r="G525" s="8">
        <f ca="1" t="shared" si="435"/>
        <v>1.16349315068493</v>
      </c>
      <c r="H525" s="8">
        <f ca="1" t="shared" si="435"/>
        <v>1.23640410958904</v>
      </c>
      <c r="I525" s="8">
        <f ca="1" t="shared" si="435"/>
        <v>1.28835616438356</v>
      </c>
      <c r="J525" s="8">
        <f ca="1" t="shared" si="435"/>
        <v>1.30595890410959</v>
      </c>
      <c r="K525" s="8">
        <f ca="1" t="shared" si="435"/>
        <v>1.31397260273973</v>
      </c>
      <c r="L525" s="8">
        <f ca="1" t="shared" si="435"/>
        <v>1.31845890410959</v>
      </c>
      <c r="M525" s="8">
        <f ca="1" t="shared" si="435"/>
        <v>1.34825342465753</v>
      </c>
      <c r="N525" s="8">
        <f ca="1" t="shared" si="435"/>
        <v>1.3702397260274</v>
      </c>
      <c r="O525" s="9">
        <v>3</v>
      </c>
      <c r="Q525" s="10">
        <f ca="1" t="shared" si="431"/>
        <v>484.951</v>
      </c>
      <c r="R525" t="s">
        <v>41</v>
      </c>
      <c r="S525">
        <v>2054</v>
      </c>
      <c r="T525" s="8">
        <v>427.562</v>
      </c>
      <c r="U525" s="8">
        <v>445.379</v>
      </c>
      <c r="V525" s="8">
        <v>484.951</v>
      </c>
    </row>
    <row r="526" spans="1:22">
      <c r="A526" t="str">
        <f t="shared" ref="A526:B526" si="440">A358</f>
        <v>BHS</v>
      </c>
      <c r="B526" t="str">
        <f t="shared" si="440"/>
        <v>The Bahamas</v>
      </c>
      <c r="C526" s="7">
        <f t="shared" si="403"/>
        <v>4</v>
      </c>
      <c r="E526" t="str">
        <f t="shared" si="429"/>
        <v>NatGrdExt_BHS_4</v>
      </c>
      <c r="F526" s="8">
        <f ca="1" t="shared" si="370"/>
        <v>0.0801027397260274</v>
      </c>
      <c r="G526" s="8">
        <f ca="1" t="shared" si="435"/>
        <v>0.0829452054794521</v>
      </c>
      <c r="H526" s="8">
        <f ca="1" t="shared" si="435"/>
        <v>0.0866095890410959</v>
      </c>
      <c r="I526" s="8">
        <f ca="1" t="shared" si="435"/>
        <v>0.088013698630137</v>
      </c>
      <c r="J526" s="8">
        <f ca="1" t="shared" si="435"/>
        <v>0.088013698630137</v>
      </c>
      <c r="K526" s="8">
        <f ca="1" t="shared" si="435"/>
        <v>0.088013698630137</v>
      </c>
      <c r="L526" s="8">
        <f ca="1" t="shared" si="435"/>
        <v>0.088013698630137</v>
      </c>
      <c r="M526" s="8">
        <f ca="1" t="shared" si="435"/>
        <v>0.088013698630137</v>
      </c>
      <c r="N526" s="8">
        <f ca="1" t="shared" si="435"/>
        <v>0.088013698630137</v>
      </c>
      <c r="O526" s="9">
        <v>3</v>
      </c>
      <c r="Q526" s="10">
        <f ca="1" t="shared" si="431"/>
        <v>496.827</v>
      </c>
      <c r="R526" t="s">
        <v>41</v>
      </c>
      <c r="S526">
        <v>2055</v>
      </c>
      <c r="T526" s="8">
        <v>435.688</v>
      </c>
      <c r="U526" s="8">
        <v>454.545</v>
      </c>
      <c r="V526" s="8">
        <v>496.827</v>
      </c>
    </row>
    <row r="527" spans="1:22">
      <c r="A527" t="str">
        <f t="shared" ref="A527:B527" si="441">A359</f>
        <v>BIH</v>
      </c>
      <c r="B527" t="str">
        <f t="shared" si="441"/>
        <v>Bosnia and Herzegovina</v>
      </c>
      <c r="C527" s="7">
        <f t="shared" si="403"/>
        <v>4</v>
      </c>
      <c r="E527" t="str">
        <f t="shared" si="429"/>
        <v>NatGrdExt_BIH_4</v>
      </c>
      <c r="F527" s="8">
        <f ca="1" t="shared" si="370"/>
        <v>0.648595890410959</v>
      </c>
      <c r="G527" s="8">
        <f ca="1" t="shared" si="435"/>
        <v>0.759109589041096</v>
      </c>
      <c r="H527" s="8">
        <f ca="1" t="shared" si="435"/>
        <v>0.969554794520548</v>
      </c>
      <c r="I527" s="8">
        <f ca="1" t="shared" si="435"/>
        <v>1.12349315068493</v>
      </c>
      <c r="J527" s="8">
        <f ca="1" t="shared" si="435"/>
        <v>1.2236301369863</v>
      </c>
      <c r="K527" s="8">
        <f ca="1" t="shared" si="435"/>
        <v>1.28020547945205</v>
      </c>
      <c r="L527" s="8">
        <f ca="1" t="shared" si="435"/>
        <v>1.30349315068493</v>
      </c>
      <c r="M527" s="8">
        <f ca="1" t="shared" si="435"/>
        <v>1.32284246575342</v>
      </c>
      <c r="N527" s="8">
        <f ca="1" t="shared" si="435"/>
        <v>1.33496575342466</v>
      </c>
      <c r="O527" s="9">
        <v>3</v>
      </c>
      <c r="Q527" s="10">
        <f ca="1" t="shared" si="431"/>
        <v>508.771</v>
      </c>
      <c r="R527" t="s">
        <v>41</v>
      </c>
      <c r="S527">
        <v>2056</v>
      </c>
      <c r="T527" s="8">
        <v>443.74</v>
      </c>
      <c r="U527" s="8">
        <v>463.664</v>
      </c>
      <c r="V527" s="8">
        <v>508.771</v>
      </c>
    </row>
    <row r="528" spans="1:22">
      <c r="A528" t="str">
        <f t="shared" ref="A528:B528" si="442">A360</f>
        <v>BLR</v>
      </c>
      <c r="B528" t="str">
        <f t="shared" si="442"/>
        <v>Belarus</v>
      </c>
      <c r="C528" s="7">
        <f t="shared" si="403"/>
        <v>4</v>
      </c>
      <c r="E528" t="str">
        <f t="shared" si="429"/>
        <v>NatGrdExt_BLR_4</v>
      </c>
      <c r="F528" s="8">
        <f ca="1" t="shared" si="370"/>
        <v>1.22852739726027</v>
      </c>
      <c r="G528" s="8">
        <f ca="1" t="shared" si="435"/>
        <v>1.23051369863014</v>
      </c>
      <c r="H528" s="8">
        <f ca="1" t="shared" si="435"/>
        <v>1.23051369863014</v>
      </c>
      <c r="I528" s="8">
        <f ca="1" t="shared" si="435"/>
        <v>1.23383561643836</v>
      </c>
      <c r="J528" s="8">
        <f ca="1" t="shared" si="435"/>
        <v>1.23383561643836</v>
      </c>
      <c r="K528" s="8">
        <f ca="1" t="shared" si="435"/>
        <v>1.23383561643836</v>
      </c>
      <c r="L528" s="8">
        <f ca="1" t="shared" si="435"/>
        <v>1.24835616438356</v>
      </c>
      <c r="M528" s="8">
        <f ca="1" t="shared" si="435"/>
        <v>1.27794520547945</v>
      </c>
      <c r="N528" s="8">
        <f ca="1" t="shared" si="435"/>
        <v>1.29633561643836</v>
      </c>
      <c r="O528" s="9">
        <v>3</v>
      </c>
      <c r="Q528" s="10">
        <f ca="1" t="shared" si="431"/>
        <v>520.776</v>
      </c>
      <c r="R528" t="s">
        <v>41</v>
      </c>
      <c r="S528">
        <v>2057</v>
      </c>
      <c r="T528" s="8">
        <v>451.714</v>
      </c>
      <c r="U528" s="8">
        <v>472.73</v>
      </c>
      <c r="V528" s="8">
        <v>520.776</v>
      </c>
    </row>
    <row r="529" spans="1:22">
      <c r="A529" t="str">
        <f t="shared" ref="A529:B529" si="443">A361</f>
        <v>BLZ</v>
      </c>
      <c r="B529" t="str">
        <f t="shared" si="443"/>
        <v>Belize</v>
      </c>
      <c r="C529" s="7">
        <f t="shared" si="403"/>
        <v>4</v>
      </c>
      <c r="E529" t="str">
        <f t="shared" si="429"/>
        <v>NatGrdExt_BLZ_4</v>
      </c>
      <c r="F529" s="8">
        <f ca="1" t="shared" ref="F529:F592" si="444">SUMIFS($Q$5:$Q$19999,$R$5:$R$19999,RIGHT($A529,3),$S$5:$S$19999,F$4)*VLOOKUP($C529,$Y$5:$Z$15,2,FALSE)/8.76+SUMIF($Y$5:$Y$15,$C529,$AA$5:$AA$15)</f>
        <v>0.0842465753424658</v>
      </c>
      <c r="G529" s="8">
        <f ca="1" t="shared" si="435"/>
        <v>0.0921917808219178</v>
      </c>
      <c r="H529" s="8">
        <f ca="1" t="shared" si="435"/>
        <v>0.108424657534247</v>
      </c>
      <c r="I529" s="8">
        <f ca="1" t="shared" si="435"/>
        <v>0.124760273972603</v>
      </c>
      <c r="J529" s="8">
        <f ca="1" t="shared" si="435"/>
        <v>0.141027397260274</v>
      </c>
      <c r="K529" s="8">
        <f ca="1" t="shared" si="435"/>
        <v>0.157294520547945</v>
      </c>
      <c r="L529" s="8">
        <f ca="1" t="shared" si="435"/>
        <v>0.17277397260274</v>
      </c>
      <c r="M529" s="8">
        <f ca="1" t="shared" si="435"/>
        <v>0.187191780821918</v>
      </c>
      <c r="N529" s="8">
        <f ca="1" t="shared" si="435"/>
        <v>0.194486301369863</v>
      </c>
      <c r="O529" s="9">
        <v>3</v>
      </c>
      <c r="Q529" s="10">
        <f ca="1" t="shared" si="431"/>
        <v>532.833</v>
      </c>
      <c r="R529" t="s">
        <v>41</v>
      </c>
      <c r="S529">
        <v>2058</v>
      </c>
      <c r="T529" s="8">
        <v>459.608</v>
      </c>
      <c r="U529" s="8">
        <v>481.738</v>
      </c>
      <c r="V529" s="8">
        <v>532.833</v>
      </c>
    </row>
    <row r="530" spans="1:22">
      <c r="A530" t="str">
        <f t="shared" ref="A530:B530" si="445">A362</f>
        <v>BOL</v>
      </c>
      <c r="B530" t="str">
        <f t="shared" si="445"/>
        <v>Bolivia</v>
      </c>
      <c r="C530" s="7">
        <f t="shared" si="403"/>
        <v>4</v>
      </c>
      <c r="E530" t="str">
        <f t="shared" si="429"/>
        <v>NatGrdExt_BOL_4</v>
      </c>
      <c r="F530" s="8">
        <f ca="1" t="shared" si="444"/>
        <v>0.426746575342466</v>
      </c>
      <c r="G530" s="8">
        <f ca="1" t="shared" si="435"/>
        <v>0.545205479452055</v>
      </c>
      <c r="H530" s="8">
        <f ca="1" t="shared" si="435"/>
        <v>0.871472602739726</v>
      </c>
      <c r="I530" s="8">
        <f ca="1" t="shared" si="435"/>
        <v>1.33541095890411</v>
      </c>
      <c r="J530" s="8">
        <f ca="1" t="shared" si="435"/>
        <v>1.95503424657534</v>
      </c>
      <c r="K530" s="8">
        <f ca="1" t="shared" si="435"/>
        <v>2.71626712328767</v>
      </c>
      <c r="L530" s="8">
        <f ca="1" t="shared" si="435"/>
        <v>3.58794520547945</v>
      </c>
      <c r="M530" s="8">
        <f ca="1" t="shared" si="435"/>
        <v>4.52078767123288</v>
      </c>
      <c r="N530" s="8">
        <f ca="1" t="shared" si="435"/>
        <v>4.99243150684932</v>
      </c>
      <c r="O530" s="9">
        <v>3</v>
      </c>
      <c r="Q530" s="10">
        <f ca="1" t="shared" si="431"/>
        <v>544.937</v>
      </c>
      <c r="R530" t="s">
        <v>41</v>
      </c>
      <c r="S530">
        <v>2059</v>
      </c>
      <c r="T530" s="8">
        <v>467.418</v>
      </c>
      <c r="U530" s="8">
        <v>490.682</v>
      </c>
      <c r="V530" s="8">
        <v>544.937</v>
      </c>
    </row>
    <row r="531" spans="1:22">
      <c r="A531" t="str">
        <f t="shared" ref="A531:B531" si="446">A363</f>
        <v>BRA</v>
      </c>
      <c r="B531" t="str">
        <f t="shared" si="446"/>
        <v>Brazil</v>
      </c>
      <c r="C531" s="7">
        <f t="shared" si="403"/>
        <v>4</v>
      </c>
      <c r="E531" t="str">
        <f t="shared" si="429"/>
        <v>NatGrdExt_BRA_4</v>
      </c>
      <c r="F531" s="8">
        <f ca="1" t="shared" si="444"/>
        <v>23.3993493150685</v>
      </c>
      <c r="G531" s="8">
        <f ca="1" t="shared" ref="G531:N540" si="447">MAX(F531,SUMIFS($Q$5:$Q$19999,$R$5:$R$19999,RIGHT($A531,3),$S$5:$S$19999,G$4)*VLOOKUP($C531,$Y$5:$Z$15,2,FALSE)/8.76)+SUMIF($Y$5:$Y$15,$C531,$AA$5:$AA$15)</f>
        <v>25.8851712328767</v>
      </c>
      <c r="H531" s="8">
        <f ca="1" t="shared" si="447"/>
        <v>30.286095890411</v>
      </c>
      <c r="I531" s="8">
        <f ca="1" t="shared" si="447"/>
        <v>33.5741438356164</v>
      </c>
      <c r="J531" s="8">
        <f ca="1" t="shared" si="447"/>
        <v>35.7256849315068</v>
      </c>
      <c r="K531" s="8">
        <f ca="1" t="shared" si="447"/>
        <v>36.9969178082192</v>
      </c>
      <c r="L531" s="8">
        <f ca="1" t="shared" si="447"/>
        <v>37.802397260274</v>
      </c>
      <c r="M531" s="8">
        <f ca="1" t="shared" si="447"/>
        <v>38.5</v>
      </c>
      <c r="N531" s="8">
        <f ca="1" t="shared" si="447"/>
        <v>38.9</v>
      </c>
      <c r="O531" s="9">
        <v>3</v>
      </c>
      <c r="Q531" s="10">
        <f ca="1" t="shared" si="431"/>
        <v>557.08</v>
      </c>
      <c r="R531" t="s">
        <v>41</v>
      </c>
      <c r="S531">
        <v>2060</v>
      </c>
      <c r="T531" s="8">
        <v>475.145</v>
      </c>
      <c r="U531" s="8">
        <v>499.557</v>
      </c>
      <c r="V531" s="8">
        <v>557.08</v>
      </c>
    </row>
    <row r="532" spans="1:22">
      <c r="A532" t="str">
        <f t="shared" ref="A532:B532" si="448">A364</f>
        <v>BRN</v>
      </c>
      <c r="B532" t="str">
        <f t="shared" si="448"/>
        <v>Brunei</v>
      </c>
      <c r="C532" s="7">
        <f t="shared" si="403"/>
        <v>4</v>
      </c>
      <c r="E532" t="str">
        <f t="shared" si="429"/>
        <v>NatGrdExt_BRN_4</v>
      </c>
      <c r="F532" s="8">
        <f ca="1" t="shared" si="444"/>
        <v>0.151609589041096</v>
      </c>
      <c r="G532" s="8">
        <f ca="1" t="shared" si="447"/>
        <v>0.160547945205479</v>
      </c>
      <c r="H532" s="8">
        <f ca="1" t="shared" si="447"/>
        <v>0.174931506849315</v>
      </c>
      <c r="I532" s="8">
        <f ca="1" t="shared" si="447"/>
        <v>0.185376712328767</v>
      </c>
      <c r="J532" s="8">
        <f ca="1" t="shared" si="447"/>
        <v>0.193321917808219</v>
      </c>
      <c r="K532" s="8">
        <f ca="1" t="shared" si="447"/>
        <v>0.198869863013699</v>
      </c>
      <c r="L532" s="8">
        <f ca="1" t="shared" si="447"/>
        <v>0.204246575342466</v>
      </c>
      <c r="M532" s="8">
        <f ca="1" t="shared" si="447"/>
        <v>0.211335616438356</v>
      </c>
      <c r="N532" s="8">
        <f ca="1" t="shared" si="447"/>
        <v>0.215650684931507</v>
      </c>
      <c r="O532" s="9">
        <v>3</v>
      </c>
      <c r="Q532" s="10">
        <f ca="1" t="shared" si="431"/>
        <v>569.252</v>
      </c>
      <c r="R532" t="s">
        <v>41</v>
      </c>
      <c r="S532">
        <v>2061</v>
      </c>
      <c r="T532" s="8">
        <v>482.783</v>
      </c>
      <c r="U532" s="8">
        <v>508.357</v>
      </c>
      <c r="V532" s="8">
        <v>569.252</v>
      </c>
    </row>
    <row r="533" spans="1:22">
      <c r="A533" t="str">
        <f t="shared" ref="A533:B533" si="449">A365</f>
        <v>BTN</v>
      </c>
      <c r="B533" t="str">
        <f t="shared" si="449"/>
        <v>Bhutan</v>
      </c>
      <c r="C533" s="7">
        <f t="shared" si="403"/>
        <v>4</v>
      </c>
      <c r="E533" t="str">
        <f t="shared" si="429"/>
        <v>NatGrdExt_BTN_4</v>
      </c>
      <c r="F533" s="8">
        <f ca="1" t="shared" si="444"/>
        <v>0.0164041095890411</v>
      </c>
      <c r="G533" s="8">
        <f ca="1" t="shared" si="447"/>
        <v>0.0201369863013699</v>
      </c>
      <c r="H533" s="8">
        <f ca="1" t="shared" si="447"/>
        <v>0.0295890410958904</v>
      </c>
      <c r="I533" s="8">
        <f ca="1" t="shared" si="447"/>
        <v>0.0419178082191781</v>
      </c>
      <c r="J533" s="8">
        <f ca="1" t="shared" si="447"/>
        <v>0.0571232876712329</v>
      </c>
      <c r="K533" s="8">
        <f ca="1" t="shared" si="447"/>
        <v>0.0741095890410959</v>
      </c>
      <c r="L533" s="8">
        <f ca="1" t="shared" si="447"/>
        <v>0.0920890410958904</v>
      </c>
      <c r="M533" s="8">
        <f ca="1" t="shared" si="447"/>
        <v>0.110958904109589</v>
      </c>
      <c r="N533" s="8">
        <f ca="1" t="shared" si="447"/>
        <v>0.120616438356164</v>
      </c>
      <c r="O533" s="9">
        <v>3</v>
      </c>
      <c r="Q533" s="10">
        <f ca="1" t="shared" si="431"/>
        <v>581.447</v>
      </c>
      <c r="R533" t="s">
        <v>41</v>
      </c>
      <c r="S533">
        <v>2062</v>
      </c>
      <c r="T533" s="8">
        <v>490.328</v>
      </c>
      <c r="U533" s="8">
        <v>517.075</v>
      </c>
      <c r="V533" s="8">
        <v>581.447</v>
      </c>
    </row>
    <row r="534" spans="1:22">
      <c r="A534" t="str">
        <f t="shared" ref="A534:B534" si="450">A366</f>
        <v>BWA</v>
      </c>
      <c r="B534" t="str">
        <f t="shared" si="450"/>
        <v>Botswana</v>
      </c>
      <c r="C534" s="7">
        <f t="shared" si="403"/>
        <v>4</v>
      </c>
      <c r="E534" t="str">
        <f t="shared" si="429"/>
        <v>NatGrdExt_BWA_4</v>
      </c>
      <c r="F534" s="8">
        <f ca="1" t="shared" si="444"/>
        <v>0.194623287671233</v>
      </c>
      <c r="G534" s="8">
        <f ca="1" t="shared" si="447"/>
        <v>0.228869863013699</v>
      </c>
      <c r="H534" s="8">
        <f ca="1" t="shared" si="447"/>
        <v>0.295753424657534</v>
      </c>
      <c r="I534" s="8">
        <f ca="1" t="shared" si="447"/>
        <v>0.356472602739726</v>
      </c>
      <c r="J534" s="8">
        <f ca="1" t="shared" si="447"/>
        <v>0.405376712328767</v>
      </c>
      <c r="K534" s="8">
        <f ca="1" t="shared" si="447"/>
        <v>0.439657534246575</v>
      </c>
      <c r="L534" s="8">
        <f ca="1" t="shared" si="447"/>
        <v>0.463424657534247</v>
      </c>
      <c r="M534" s="8">
        <f ca="1" t="shared" si="447"/>
        <v>0.480034246575342</v>
      </c>
      <c r="N534" s="8">
        <f ca="1" t="shared" si="447"/>
        <v>0.485582191780822</v>
      </c>
      <c r="O534" s="9">
        <v>3</v>
      </c>
      <c r="Q534" s="10">
        <f ca="1" t="shared" si="431"/>
        <v>593.654</v>
      </c>
      <c r="R534" t="s">
        <v>41</v>
      </c>
      <c r="S534">
        <v>2063</v>
      </c>
      <c r="T534" s="8">
        <v>497.769</v>
      </c>
      <c r="U534" s="8">
        <v>525.7</v>
      </c>
      <c r="V534" s="8">
        <v>593.654</v>
      </c>
    </row>
    <row r="535" spans="1:22">
      <c r="A535" t="str">
        <f t="shared" ref="A535:B535" si="451">A367</f>
        <v>CAF</v>
      </c>
      <c r="B535" t="str">
        <f t="shared" si="451"/>
        <v>Central African Republic</v>
      </c>
      <c r="C535" s="7">
        <f t="shared" si="403"/>
        <v>4</v>
      </c>
      <c r="E535" t="str">
        <f t="shared" si="429"/>
        <v>NatGrdExt_CAF_4</v>
      </c>
      <c r="F535" s="8">
        <f ca="1" t="shared" si="444"/>
        <v>0.028972602739726</v>
      </c>
      <c r="G535" s="8">
        <f ca="1" t="shared" si="447"/>
        <v>0.0398972602739726</v>
      </c>
      <c r="H535" s="8">
        <f ca="1" t="shared" si="447"/>
        <v>0.0724657534246575</v>
      </c>
      <c r="I535" s="8">
        <f ca="1" t="shared" si="447"/>
        <v>0.124760273972603</v>
      </c>
      <c r="J535" s="8">
        <f ca="1" t="shared" si="447"/>
        <v>0.204623287671233</v>
      </c>
      <c r="K535" s="8">
        <f ca="1" t="shared" si="447"/>
        <v>0.316883561643836</v>
      </c>
      <c r="L535" s="8">
        <f ca="1" t="shared" si="447"/>
        <v>0.461335616438356</v>
      </c>
      <c r="M535" s="8">
        <f ca="1" t="shared" si="447"/>
        <v>0.630513698630137</v>
      </c>
      <c r="N535" s="8">
        <f ca="1" t="shared" si="447"/>
        <v>0.719589041095891</v>
      </c>
      <c r="O535" s="9">
        <v>3</v>
      </c>
      <c r="Q535" s="10">
        <f ca="1" t="shared" si="431"/>
        <v>605.864</v>
      </c>
      <c r="R535" t="s">
        <v>41</v>
      </c>
      <c r="S535">
        <v>2064</v>
      </c>
      <c r="T535" s="8">
        <v>505.099</v>
      </c>
      <c r="U535" s="8">
        <v>534.221</v>
      </c>
      <c r="V535" s="8">
        <v>605.864</v>
      </c>
    </row>
    <row r="536" spans="1:22">
      <c r="A536" t="str">
        <f t="shared" ref="A536:B536" si="452">A368</f>
        <v>CAN</v>
      </c>
      <c r="B536" t="str">
        <f t="shared" si="452"/>
        <v>Canada</v>
      </c>
      <c r="C536" s="7">
        <f t="shared" si="403"/>
        <v>4</v>
      </c>
      <c r="E536" t="str">
        <f t="shared" si="429"/>
        <v>NatGrdExt_CAN_4</v>
      </c>
      <c r="F536" s="8">
        <f ca="1" t="shared" si="444"/>
        <v>22.1528082191781</v>
      </c>
      <c r="G536" s="8">
        <f ca="1" t="shared" si="447"/>
        <v>22.5272260273973</v>
      </c>
      <c r="H536" s="8">
        <f ca="1" t="shared" si="447"/>
        <v>22.7743835616438</v>
      </c>
      <c r="I536" s="8">
        <f ca="1" t="shared" si="447"/>
        <v>22.8264726027397</v>
      </c>
      <c r="J536" s="8">
        <f ca="1" t="shared" si="447"/>
        <v>22.9809589041096</v>
      </c>
      <c r="K536" s="8">
        <f ca="1" t="shared" si="447"/>
        <v>23.3100684931507</v>
      </c>
      <c r="L536" s="8">
        <f ca="1" t="shared" si="447"/>
        <v>23.7453767123288</v>
      </c>
      <c r="M536" s="8">
        <f ca="1" t="shared" si="447"/>
        <v>24.4138698630137</v>
      </c>
      <c r="N536" s="8">
        <f ca="1" t="shared" si="447"/>
        <v>24.8809589041096</v>
      </c>
      <c r="O536" s="9">
        <v>3</v>
      </c>
      <c r="Q536" s="10">
        <f ca="1" t="shared" si="431"/>
        <v>618.066</v>
      </c>
      <c r="R536" t="s">
        <v>41</v>
      </c>
      <c r="S536">
        <v>2065</v>
      </c>
      <c r="T536" s="8">
        <v>512.308</v>
      </c>
      <c r="U536" s="8">
        <v>542.63</v>
      </c>
      <c r="V536" s="8">
        <v>618.066</v>
      </c>
    </row>
    <row r="537" spans="1:22">
      <c r="A537" t="str">
        <f t="shared" ref="A537:B537" si="453">A369</f>
        <v>CHE</v>
      </c>
      <c r="B537" t="str">
        <f t="shared" si="453"/>
        <v>Switzerland</v>
      </c>
      <c r="C537" s="7">
        <f t="shared" si="403"/>
        <v>4</v>
      </c>
      <c r="E537" t="str">
        <f t="shared" si="429"/>
        <v>NatGrdExt_CHE_4</v>
      </c>
      <c r="F537" s="8">
        <f ca="1" t="shared" si="444"/>
        <v>2.50284246575342</v>
      </c>
      <c r="G537" s="8">
        <f ca="1" t="shared" si="447"/>
        <v>2.54907534246575</v>
      </c>
      <c r="H537" s="8">
        <f ca="1" t="shared" si="447"/>
        <v>2.58530821917808</v>
      </c>
      <c r="I537" s="8">
        <f ca="1" t="shared" si="447"/>
        <v>2.59630136986301</v>
      </c>
      <c r="J537" s="8">
        <f ca="1" t="shared" si="447"/>
        <v>2.59712328767123</v>
      </c>
      <c r="K537" s="8">
        <f ca="1" t="shared" si="447"/>
        <v>2.60897260273973</v>
      </c>
      <c r="L537" s="8">
        <f ca="1" t="shared" si="447"/>
        <v>2.64390410958904</v>
      </c>
      <c r="M537" s="8">
        <f ca="1" t="shared" si="447"/>
        <v>2.7227397260274</v>
      </c>
      <c r="N537" s="8">
        <f ca="1" t="shared" si="447"/>
        <v>2.78304794520548</v>
      </c>
      <c r="O537" s="9">
        <v>3</v>
      </c>
      <c r="Q537" s="10">
        <f ca="1" t="shared" si="431"/>
        <v>630.252</v>
      </c>
      <c r="R537" t="s">
        <v>41</v>
      </c>
      <c r="S537">
        <v>2066</v>
      </c>
      <c r="T537" s="8">
        <v>519.389</v>
      </c>
      <c r="U537" s="8">
        <v>550.918</v>
      </c>
      <c r="V537" s="8">
        <v>630.252</v>
      </c>
    </row>
    <row r="538" spans="1:22">
      <c r="A538" t="str">
        <f t="shared" ref="A538:B538" si="454">A370</f>
        <v>CHL</v>
      </c>
      <c r="B538" t="str">
        <f t="shared" si="454"/>
        <v>Chile</v>
      </c>
      <c r="C538" s="7">
        <f t="shared" si="403"/>
        <v>4</v>
      </c>
      <c r="E538" t="str">
        <f t="shared" si="429"/>
        <v>NatGrdExt_CHL_4</v>
      </c>
      <c r="F538" s="8">
        <f ca="1" t="shared" si="444"/>
        <v>3.11743150684931</v>
      </c>
      <c r="G538" s="8">
        <f ca="1" t="shared" si="447"/>
        <v>3.37934931506849</v>
      </c>
      <c r="H538" s="8">
        <f ca="1" t="shared" si="447"/>
        <v>3.77489726027397</v>
      </c>
      <c r="I538" s="8">
        <f ca="1" t="shared" si="447"/>
        <v>3.99486301369863</v>
      </c>
      <c r="J538" s="8">
        <f ca="1" t="shared" si="447"/>
        <v>4.11582191780822</v>
      </c>
      <c r="K538" s="8">
        <f ca="1" t="shared" si="447"/>
        <v>4.18075342465753</v>
      </c>
      <c r="L538" s="8">
        <f ca="1" t="shared" si="447"/>
        <v>4.21791095890411</v>
      </c>
      <c r="M538" s="8">
        <f ca="1" t="shared" si="447"/>
        <v>4.26037671232877</v>
      </c>
      <c r="N538" s="8">
        <f ca="1" t="shared" si="447"/>
        <v>4.29157534246575</v>
      </c>
      <c r="O538" s="9">
        <v>3</v>
      </c>
      <c r="Q538" s="10">
        <f ca="1" t="shared" si="431"/>
        <v>642.416</v>
      </c>
      <c r="R538" t="s">
        <v>41</v>
      </c>
      <c r="S538">
        <v>2067</v>
      </c>
      <c r="T538" s="8">
        <v>526.335</v>
      </c>
      <c r="U538" s="8">
        <v>559.076</v>
      </c>
      <c r="V538" s="8">
        <v>642.416</v>
      </c>
    </row>
    <row r="539" spans="1:22">
      <c r="A539" t="str">
        <f t="shared" ref="A539:B539" si="455">A371</f>
        <v>CHN</v>
      </c>
      <c r="B539" t="str">
        <f t="shared" si="455"/>
        <v>China</v>
      </c>
      <c r="C539" s="7">
        <f t="shared" si="403"/>
        <v>4</v>
      </c>
      <c r="E539" t="str">
        <f t="shared" si="429"/>
        <v>NatGrdExt_CHN_4</v>
      </c>
      <c r="F539" s="8">
        <f ca="1" t="shared" si="444"/>
        <v>421.609589041096</v>
      </c>
      <c r="G539" s="8">
        <f ca="1" t="shared" si="447"/>
        <v>524</v>
      </c>
      <c r="H539" s="8">
        <f ca="1" t="shared" si="447"/>
        <v>656.900684931507</v>
      </c>
      <c r="I539" s="8">
        <f ca="1" t="shared" si="447"/>
        <v>694.071917808219</v>
      </c>
      <c r="J539" s="8">
        <f ca="1" t="shared" si="447"/>
        <v>694.071917808219</v>
      </c>
      <c r="K539" s="8">
        <f ca="1" t="shared" si="447"/>
        <v>694.071917808219</v>
      </c>
      <c r="L539" s="8">
        <f ca="1" t="shared" si="447"/>
        <v>694.071917808219</v>
      </c>
      <c r="M539" s="8">
        <f ca="1" t="shared" si="447"/>
        <v>694.071917808219</v>
      </c>
      <c r="N539" s="8">
        <f ca="1" t="shared" si="447"/>
        <v>694.071917808219</v>
      </c>
      <c r="O539" s="9">
        <v>3</v>
      </c>
      <c r="Q539" s="10">
        <f ca="1" t="shared" si="431"/>
        <v>654.553</v>
      </c>
      <c r="R539" t="s">
        <v>41</v>
      </c>
      <c r="S539">
        <v>2068</v>
      </c>
      <c r="T539" s="8">
        <v>533.139</v>
      </c>
      <c r="U539" s="8">
        <v>567.099</v>
      </c>
      <c r="V539" s="8">
        <v>654.553</v>
      </c>
    </row>
    <row r="540" spans="1:22">
      <c r="A540" t="str">
        <f t="shared" ref="A540:B540" si="456">A372</f>
        <v>CIV</v>
      </c>
      <c r="B540" t="str">
        <f t="shared" si="456"/>
        <v>Ivory Coast</v>
      </c>
      <c r="C540" s="7">
        <f t="shared" si="403"/>
        <v>4</v>
      </c>
      <c r="E540" t="str">
        <f t="shared" si="429"/>
        <v>NatGrdExt_CIV_4</v>
      </c>
      <c r="F540" s="8">
        <f ca="1" t="shared" si="444"/>
        <v>0.366712328767123</v>
      </c>
      <c r="G540" s="8">
        <f ca="1" t="shared" si="447"/>
        <v>0.486678082191781</v>
      </c>
      <c r="H540" s="8">
        <f ca="1" t="shared" si="447"/>
        <v>0.817191780821918</v>
      </c>
      <c r="I540" s="8">
        <f ca="1" t="shared" si="447"/>
        <v>1.29866438356164</v>
      </c>
      <c r="J540" s="8">
        <f ca="1" t="shared" si="447"/>
        <v>1.95698630136986</v>
      </c>
      <c r="K540" s="8">
        <f ca="1" t="shared" si="447"/>
        <v>2.78767123287671</v>
      </c>
      <c r="L540" s="8">
        <f ca="1" t="shared" si="447"/>
        <v>3.74996575342466</v>
      </c>
      <c r="M540" s="8">
        <f ca="1" t="shared" si="447"/>
        <v>4.77989726027397</v>
      </c>
      <c r="N540" s="8">
        <f ca="1" t="shared" si="447"/>
        <v>5.29575342465753</v>
      </c>
      <c r="O540" s="9">
        <v>3</v>
      </c>
      <c r="Q540" s="10">
        <f ca="1" t="shared" si="431"/>
        <v>666.658</v>
      </c>
      <c r="R540" t="s">
        <v>41</v>
      </c>
      <c r="S540">
        <v>2069</v>
      </c>
      <c r="T540" s="8">
        <v>539.793</v>
      </c>
      <c r="U540" s="8">
        <v>574.979</v>
      </c>
      <c r="V540" s="8">
        <v>666.658</v>
      </c>
    </row>
    <row r="541" spans="1:22">
      <c r="A541" t="str">
        <f t="shared" ref="A541:B541" si="457">A373</f>
        <v>CMR</v>
      </c>
      <c r="B541" t="str">
        <f t="shared" si="457"/>
        <v>Cameroon</v>
      </c>
      <c r="C541" s="7">
        <f t="shared" si="403"/>
        <v>4</v>
      </c>
      <c r="E541" t="str">
        <f t="shared" si="429"/>
        <v>NatGrdExt_CMR_4</v>
      </c>
      <c r="F541" s="8">
        <f ca="1" t="shared" si="444"/>
        <v>0.412123287671233</v>
      </c>
      <c r="G541" s="8">
        <f ca="1" t="shared" ref="G541:N550" si="458">MAX(F541,SUMIFS($Q$5:$Q$19999,$R$5:$R$19999,RIGHT($A541,3),$S$5:$S$19999,G$4)*VLOOKUP($C541,$Y$5:$Z$15,2,FALSE)/8.76)+SUMIF($Y$5:$Y$15,$C541,$AA$5:$AA$15)</f>
        <v>0.545205479452055</v>
      </c>
      <c r="H541" s="8">
        <f ca="1" t="shared" si="458"/>
        <v>0.908356164383562</v>
      </c>
      <c r="I541" s="8">
        <f ca="1" t="shared" si="458"/>
        <v>1.42547945205479</v>
      </c>
      <c r="J541" s="8">
        <f ca="1" t="shared" si="458"/>
        <v>2.1136301369863</v>
      </c>
      <c r="K541" s="8">
        <f ca="1" t="shared" si="458"/>
        <v>2.95842465753425</v>
      </c>
      <c r="L541" s="8">
        <f ca="1" t="shared" si="458"/>
        <v>3.90952054794521</v>
      </c>
      <c r="M541" s="8">
        <f ca="1" t="shared" si="458"/>
        <v>4.88917808219178</v>
      </c>
      <c r="N541" s="8">
        <f ca="1" t="shared" si="458"/>
        <v>5.36424657534247</v>
      </c>
      <c r="O541" s="9">
        <v>3</v>
      </c>
      <c r="Q541" s="10">
        <f ca="1" t="shared" si="431"/>
        <v>678.726</v>
      </c>
      <c r="R541" t="s">
        <v>41</v>
      </c>
      <c r="S541">
        <v>2070</v>
      </c>
      <c r="T541" s="8">
        <v>546.292</v>
      </c>
      <c r="U541" s="8">
        <v>582.71</v>
      </c>
      <c r="V541" s="8">
        <v>678.726</v>
      </c>
    </row>
    <row r="542" spans="1:22">
      <c r="A542" t="str">
        <f t="shared" ref="A542:B542" si="459">A374</f>
        <v>COD</v>
      </c>
      <c r="B542" t="str">
        <f t="shared" si="459"/>
        <v>Democratic Republic of Congo</v>
      </c>
      <c r="C542" s="7">
        <f t="shared" si="403"/>
        <v>4</v>
      </c>
      <c r="E542" t="str">
        <f t="shared" si="429"/>
        <v>NatGrdExt_COD_4</v>
      </c>
      <c r="F542" s="8">
        <f ca="1" t="shared" si="444"/>
        <v>0.692808219178082</v>
      </c>
      <c r="G542" s="8">
        <f ca="1" t="shared" si="458"/>
        <v>0.977534246575342</v>
      </c>
      <c r="H542" s="8">
        <f ca="1" t="shared" si="458"/>
        <v>1.86520547945205</v>
      </c>
      <c r="I542" s="8">
        <f ca="1" t="shared" si="458"/>
        <v>3.34256849315068</v>
      </c>
      <c r="J542" s="8">
        <f ca="1" t="shared" si="458"/>
        <v>5.63845890410959</v>
      </c>
      <c r="K542" s="8">
        <f ca="1" t="shared" si="458"/>
        <v>8.93417808219178</v>
      </c>
      <c r="L542" s="8">
        <f ca="1" t="shared" si="458"/>
        <v>13.2578424657534</v>
      </c>
      <c r="M542" s="8">
        <f ca="1" t="shared" si="458"/>
        <v>18.3914726027397</v>
      </c>
      <c r="N542" s="8">
        <f ca="1" t="shared" si="458"/>
        <v>21.1195205479452</v>
      </c>
      <c r="O542" s="9">
        <v>3</v>
      </c>
      <c r="Q542" s="10">
        <f ca="1" t="shared" si="431"/>
        <v>690.754</v>
      </c>
      <c r="R542" t="s">
        <v>41</v>
      </c>
      <c r="S542">
        <v>2071</v>
      </c>
      <c r="T542" s="8">
        <v>552.63</v>
      </c>
      <c r="U542" s="8">
        <v>590.287</v>
      </c>
      <c r="V542" s="8">
        <v>690.754</v>
      </c>
    </row>
    <row r="543" spans="1:22">
      <c r="A543" t="str">
        <f t="shared" ref="A543:B543" si="460">A375</f>
        <v>COG</v>
      </c>
      <c r="B543" t="str">
        <f t="shared" si="460"/>
        <v>Republic of Congo</v>
      </c>
      <c r="C543" s="7">
        <f t="shared" si="403"/>
        <v>4</v>
      </c>
      <c r="E543" t="str">
        <f t="shared" si="429"/>
        <v>NatGrdExt_COG_4</v>
      </c>
      <c r="F543" s="8">
        <f ca="1" t="shared" si="444"/>
        <v>0.0620890410958904</v>
      </c>
      <c r="G543" s="8">
        <f ca="1" t="shared" si="458"/>
        <v>0.0843493150684931</v>
      </c>
      <c r="H543" s="8">
        <f ca="1" t="shared" si="458"/>
        <v>0.149520547945205</v>
      </c>
      <c r="I543" s="8">
        <f ca="1" t="shared" si="458"/>
        <v>0.249452054794521</v>
      </c>
      <c r="J543" s="8">
        <f ca="1" t="shared" si="458"/>
        <v>0.394520547945205</v>
      </c>
      <c r="K543" s="8">
        <f ca="1" t="shared" si="458"/>
        <v>0.589315068493151</v>
      </c>
      <c r="L543" s="8">
        <f ca="1" t="shared" si="458"/>
        <v>0.827671232876712</v>
      </c>
      <c r="M543" s="8">
        <f ca="1" t="shared" si="458"/>
        <v>1.09181506849315</v>
      </c>
      <c r="N543" s="8">
        <f ca="1" t="shared" si="458"/>
        <v>1.22575342465753</v>
      </c>
      <c r="O543" s="9">
        <v>3</v>
      </c>
      <c r="Q543" s="10">
        <f ca="1" t="shared" si="431"/>
        <v>702.739</v>
      </c>
      <c r="R543" t="s">
        <v>41</v>
      </c>
      <c r="S543">
        <v>2072</v>
      </c>
      <c r="T543" s="8">
        <v>558.802</v>
      </c>
      <c r="U543" s="8">
        <v>597.708</v>
      </c>
      <c r="V543" s="8">
        <v>702.739</v>
      </c>
    </row>
    <row r="544" spans="1:22">
      <c r="A544" t="str">
        <f t="shared" ref="A544:B544" si="461">A376</f>
        <v>COL</v>
      </c>
      <c r="B544" t="str">
        <f t="shared" si="461"/>
        <v>Colombia</v>
      </c>
      <c r="C544" s="7">
        <f t="shared" si="403"/>
        <v>4</v>
      </c>
      <c r="E544" t="str">
        <f t="shared" si="429"/>
        <v>NatGrdExt_COL_4</v>
      </c>
      <c r="F544" s="8">
        <f ca="1" t="shared" si="444"/>
        <v>2.91969178082192</v>
      </c>
      <c r="G544" s="8">
        <f ca="1" t="shared" si="458"/>
        <v>3.3441095890411</v>
      </c>
      <c r="H544" s="8">
        <f ca="1" t="shared" si="458"/>
        <v>4.28106164383562</v>
      </c>
      <c r="I544" s="8">
        <f ca="1" t="shared" si="458"/>
        <v>5.25808219178082</v>
      </c>
      <c r="J544" s="8">
        <f ca="1" t="shared" si="458"/>
        <v>6.21544520547945</v>
      </c>
      <c r="K544" s="8">
        <f ca="1" t="shared" si="458"/>
        <v>7.1125</v>
      </c>
      <c r="L544" s="8">
        <f ca="1" t="shared" si="458"/>
        <v>7.91421232876712</v>
      </c>
      <c r="M544" s="8">
        <f ca="1" t="shared" si="458"/>
        <v>8.64287671232877</v>
      </c>
      <c r="N544" s="8">
        <f ca="1" t="shared" si="458"/>
        <v>8.99654109589041</v>
      </c>
      <c r="O544" s="9">
        <v>3</v>
      </c>
      <c r="Q544" s="10">
        <f ca="1" t="shared" si="431"/>
        <v>714.68</v>
      </c>
      <c r="R544" t="s">
        <v>41</v>
      </c>
      <c r="S544">
        <v>2073</v>
      </c>
      <c r="T544" s="8">
        <v>564.805</v>
      </c>
      <c r="U544" s="8">
        <v>604.975</v>
      </c>
      <c r="V544" s="8">
        <v>714.68</v>
      </c>
    </row>
    <row r="545" spans="1:22">
      <c r="A545" t="str">
        <f t="shared" ref="A545:B545" si="462">A377</f>
        <v>CRI</v>
      </c>
      <c r="B545" t="str">
        <f t="shared" si="462"/>
        <v>Costa Rica</v>
      </c>
      <c r="C545" s="7">
        <f t="shared" si="403"/>
        <v>4</v>
      </c>
      <c r="E545" t="str">
        <f t="shared" si="429"/>
        <v>NatGrdExt_CRI_4</v>
      </c>
      <c r="F545" s="8">
        <f ca="1" t="shared" si="444"/>
        <v>0.435479452054794</v>
      </c>
      <c r="G545" s="8">
        <f ca="1" t="shared" si="458"/>
        <v>0.482054794520548</v>
      </c>
      <c r="H545" s="8">
        <f ca="1" t="shared" si="458"/>
        <v>0.566986301369863</v>
      </c>
      <c r="I545" s="8">
        <f ca="1" t="shared" si="458"/>
        <v>0.635958904109589</v>
      </c>
      <c r="J545" s="8">
        <f ca="1" t="shared" si="458"/>
        <v>0.687260273972603</v>
      </c>
      <c r="K545" s="8">
        <f ca="1" t="shared" si="458"/>
        <v>0.720445205479452</v>
      </c>
      <c r="L545" s="8">
        <f ca="1" t="shared" si="458"/>
        <v>0.739965753424658</v>
      </c>
      <c r="M545" s="8">
        <f ca="1" t="shared" si="458"/>
        <v>0.755684931506849</v>
      </c>
      <c r="N545" s="8">
        <f ca="1" t="shared" si="458"/>
        <v>0.764109589041096</v>
      </c>
      <c r="O545" s="9">
        <v>3</v>
      </c>
      <c r="Q545" s="10">
        <f ca="1" t="shared" si="431"/>
        <v>726.576</v>
      </c>
      <c r="R545" t="s">
        <v>41</v>
      </c>
      <c r="S545">
        <v>2074</v>
      </c>
      <c r="T545" s="8">
        <v>570.634</v>
      </c>
      <c r="U545" s="8">
        <v>612.084</v>
      </c>
      <c r="V545" s="8">
        <v>726.576</v>
      </c>
    </row>
    <row r="546" spans="1:22">
      <c r="A546" t="str">
        <f t="shared" ref="A546:B546" si="463">A378</f>
        <v>CUB</v>
      </c>
      <c r="B546" t="str">
        <f t="shared" si="463"/>
        <v>Cuba</v>
      </c>
      <c r="C546" s="7">
        <f t="shared" si="403"/>
        <v>4</v>
      </c>
      <c r="E546" t="str">
        <f t="shared" si="429"/>
        <v>NatGrdExt_CUB_4</v>
      </c>
      <c r="F546" s="8">
        <f ca="1" t="shared" si="444"/>
        <v>0.656164383561644</v>
      </c>
      <c r="G546" s="8">
        <f ca="1" t="shared" si="458"/>
        <v>0.703150684931507</v>
      </c>
      <c r="H546" s="8">
        <f ca="1" t="shared" si="458"/>
        <v>0.784212328767123</v>
      </c>
      <c r="I546" s="8">
        <f ca="1" t="shared" si="458"/>
        <v>0.841232876712329</v>
      </c>
      <c r="J546" s="8">
        <f ca="1" t="shared" si="458"/>
        <v>0.873869863013699</v>
      </c>
      <c r="K546" s="8">
        <f ca="1" t="shared" si="458"/>
        <v>0.896541095890411</v>
      </c>
      <c r="L546" s="8">
        <f ca="1" t="shared" si="458"/>
        <v>0.919452054794521</v>
      </c>
      <c r="M546" s="8">
        <f ca="1" t="shared" si="458"/>
        <v>0.94041095890411</v>
      </c>
      <c r="N546" s="8">
        <f ca="1" t="shared" si="458"/>
        <v>0.950582191780822</v>
      </c>
      <c r="O546" s="9">
        <v>3</v>
      </c>
      <c r="Q546" s="10">
        <f ca="1" t="shared" si="431"/>
        <v>738.426</v>
      </c>
      <c r="R546" t="s">
        <v>41</v>
      </c>
      <c r="S546">
        <v>2075</v>
      </c>
      <c r="T546" s="8">
        <v>576.287</v>
      </c>
      <c r="U546" s="8">
        <v>619.041</v>
      </c>
      <c r="V546" s="8">
        <v>738.426</v>
      </c>
    </row>
    <row r="547" spans="1:22">
      <c r="A547" t="str">
        <f t="shared" ref="A547:B547" si="464">A379</f>
        <v>CYP</v>
      </c>
      <c r="B547" t="str">
        <f t="shared" si="464"/>
        <v>Cyprus</v>
      </c>
      <c r="C547" s="7">
        <f t="shared" si="403"/>
        <v>4</v>
      </c>
      <c r="E547" t="str">
        <f t="shared" si="429"/>
        <v>NatGrdExt_CYP_4</v>
      </c>
      <c r="F547" s="8">
        <f ca="1" t="shared" si="444"/>
        <v>0.259623287671233</v>
      </c>
      <c r="G547" s="8">
        <f ca="1" t="shared" si="458"/>
        <v>0.268527397260274</v>
      </c>
      <c r="H547" s="8">
        <f ca="1" t="shared" si="458"/>
        <v>0.281746575342466</v>
      </c>
      <c r="I547" s="8">
        <f ca="1" t="shared" si="458"/>
        <v>0.286917808219178</v>
      </c>
      <c r="J547" s="8">
        <f ca="1" t="shared" si="458"/>
        <v>0.288116438356164</v>
      </c>
      <c r="K547" s="8">
        <f ca="1" t="shared" si="458"/>
        <v>0.288116438356164</v>
      </c>
      <c r="L547" s="8">
        <f ca="1" t="shared" si="458"/>
        <v>0.288116438356164</v>
      </c>
      <c r="M547" s="8">
        <f ca="1" t="shared" si="458"/>
        <v>0.288116438356164</v>
      </c>
      <c r="N547" s="8">
        <f ca="1" t="shared" si="458"/>
        <v>0.288116438356164</v>
      </c>
      <c r="O547" s="9">
        <v>3</v>
      </c>
      <c r="Q547" s="10">
        <f ca="1" t="shared" si="431"/>
        <v>750.23</v>
      </c>
      <c r="R547" t="s">
        <v>41</v>
      </c>
      <c r="S547">
        <v>2076</v>
      </c>
      <c r="T547" s="8">
        <v>581.76</v>
      </c>
      <c r="U547" s="8">
        <v>625.842</v>
      </c>
      <c r="V547" s="8">
        <v>750.23</v>
      </c>
    </row>
    <row r="548" spans="1:22">
      <c r="A548" t="str">
        <f t="shared" ref="A548:B548" si="465">A380</f>
        <v>CZE</v>
      </c>
      <c r="B548" t="str">
        <f t="shared" si="465"/>
        <v>Czech Republic</v>
      </c>
      <c r="C548" s="7">
        <f t="shared" si="403"/>
        <v>4</v>
      </c>
      <c r="E548" t="str">
        <f t="shared" si="429"/>
        <v>NatGrdExt_CZE_4</v>
      </c>
      <c r="F548" s="8">
        <f ca="1" t="shared" si="444"/>
        <v>2.39054794520548</v>
      </c>
      <c r="G548" s="8">
        <f ca="1" t="shared" si="458"/>
        <v>2.39054794520548</v>
      </c>
      <c r="H548" s="8">
        <f ca="1" t="shared" si="458"/>
        <v>2.39054794520548</v>
      </c>
      <c r="I548" s="8">
        <f ca="1" t="shared" si="458"/>
        <v>2.39054794520548</v>
      </c>
      <c r="J548" s="8">
        <f ca="1" t="shared" si="458"/>
        <v>2.39054794520548</v>
      </c>
      <c r="K548" s="8">
        <f ca="1" t="shared" si="458"/>
        <v>2.39054794520548</v>
      </c>
      <c r="L548" s="8">
        <f ca="1" t="shared" si="458"/>
        <v>2.39054794520548</v>
      </c>
      <c r="M548" s="8">
        <f ca="1" t="shared" si="458"/>
        <v>2.39054794520548</v>
      </c>
      <c r="N548" s="8">
        <f ca="1" t="shared" si="458"/>
        <v>2.39054794520548</v>
      </c>
      <c r="O548" s="9">
        <v>3</v>
      </c>
      <c r="Q548" s="10">
        <f ca="1" t="shared" si="431"/>
        <v>761.984</v>
      </c>
      <c r="R548" t="s">
        <v>41</v>
      </c>
      <c r="S548">
        <v>2077</v>
      </c>
      <c r="T548" s="8">
        <v>587.051</v>
      </c>
      <c r="U548" s="8">
        <v>632.485</v>
      </c>
      <c r="V548" s="8">
        <v>761.984</v>
      </c>
    </row>
    <row r="549" spans="1:22">
      <c r="A549" t="str">
        <f t="shared" ref="A549:B549" si="466">A381</f>
        <v>DEU</v>
      </c>
      <c r="B549" t="str">
        <f t="shared" si="466"/>
        <v>Germany</v>
      </c>
      <c r="C549" s="7">
        <f t="shared" si="403"/>
        <v>4</v>
      </c>
      <c r="E549" t="str">
        <f t="shared" si="429"/>
        <v>NatGrdExt_DEU_4</v>
      </c>
      <c r="F549" s="8">
        <f ca="1" t="shared" si="444"/>
        <v>20.9470890410959</v>
      </c>
      <c r="G549" s="8">
        <f ca="1" t="shared" si="458"/>
        <v>20.9470890410959</v>
      </c>
      <c r="H549" s="8">
        <f ca="1" t="shared" si="458"/>
        <v>20.9470890410959</v>
      </c>
      <c r="I549" s="8">
        <f ca="1" t="shared" si="458"/>
        <v>20.9470890410959</v>
      </c>
      <c r="J549" s="8">
        <f ca="1" t="shared" si="458"/>
        <v>20.9470890410959</v>
      </c>
      <c r="K549" s="8">
        <f ca="1" t="shared" si="458"/>
        <v>20.9470890410959</v>
      </c>
      <c r="L549" s="8">
        <f ca="1" t="shared" si="458"/>
        <v>20.9470890410959</v>
      </c>
      <c r="M549" s="8">
        <f ca="1" t="shared" si="458"/>
        <v>20.9470890410959</v>
      </c>
      <c r="N549" s="8">
        <f ca="1" t="shared" si="458"/>
        <v>20.9470890410959</v>
      </c>
      <c r="O549" s="9">
        <v>3</v>
      </c>
      <c r="Q549" s="10">
        <f ca="1" t="shared" si="431"/>
        <v>773.685</v>
      </c>
      <c r="R549" t="s">
        <v>41</v>
      </c>
      <c r="S549">
        <v>2078</v>
      </c>
      <c r="T549" s="8">
        <v>592.157</v>
      </c>
      <c r="U549" s="8">
        <v>638.962</v>
      </c>
      <c r="V549" s="8">
        <v>773.685</v>
      </c>
    </row>
    <row r="550" spans="1:22">
      <c r="A550" t="str">
        <f t="shared" ref="A550:B550" si="467">A382</f>
        <v>DJI</v>
      </c>
      <c r="B550" t="str">
        <f t="shared" si="467"/>
        <v>Djibouti</v>
      </c>
      <c r="C550" s="7">
        <f t="shared" si="403"/>
        <v>4</v>
      </c>
      <c r="E550" t="str">
        <f t="shared" si="429"/>
        <v>NatGrdExt_DJI_4</v>
      </c>
      <c r="F550" s="8">
        <f ca="1" t="shared" si="444"/>
        <v>0.00565068493150685</v>
      </c>
      <c r="G550" s="8">
        <f ca="1" t="shared" si="458"/>
        <v>0.00746575342465753</v>
      </c>
      <c r="H550" s="8">
        <f ca="1" t="shared" si="458"/>
        <v>0.0128082191780822</v>
      </c>
      <c r="I550" s="8">
        <f ca="1" t="shared" si="458"/>
        <v>0.0208561643835616</v>
      </c>
      <c r="J550" s="8">
        <f ca="1" t="shared" si="458"/>
        <v>0.0326712328767123</v>
      </c>
      <c r="K550" s="8">
        <f ca="1" t="shared" si="458"/>
        <v>0.0489383561643836</v>
      </c>
      <c r="L550" s="8">
        <f ca="1" t="shared" si="458"/>
        <v>0.0695890410958904</v>
      </c>
      <c r="M550" s="8">
        <f ca="1" t="shared" si="458"/>
        <v>0.094486301369863</v>
      </c>
      <c r="N550" s="8">
        <f ca="1" t="shared" si="458"/>
        <v>0.108047945205479</v>
      </c>
      <c r="O550" s="9">
        <v>3</v>
      </c>
      <c r="Q550" s="10">
        <f ca="1" t="shared" si="431"/>
        <v>785.331</v>
      </c>
      <c r="R550" t="s">
        <v>41</v>
      </c>
      <c r="S550">
        <v>2079</v>
      </c>
      <c r="T550" s="8">
        <v>597.075</v>
      </c>
      <c r="U550" s="8">
        <v>645.271</v>
      </c>
      <c r="V550" s="8">
        <v>785.331</v>
      </c>
    </row>
    <row r="551" spans="1:22">
      <c r="A551" t="str">
        <f t="shared" ref="A551:B551" si="468">A383</f>
        <v>DNK</v>
      </c>
      <c r="B551" t="str">
        <f t="shared" si="468"/>
        <v>Denmark</v>
      </c>
      <c r="C551" s="7">
        <f t="shared" si="403"/>
        <v>4</v>
      </c>
      <c r="E551" t="str">
        <f t="shared" si="429"/>
        <v>NatGrdExt_DNK_4</v>
      </c>
      <c r="F551" s="8">
        <f ca="1" t="shared" si="444"/>
        <v>1.29948630136986</v>
      </c>
      <c r="G551" s="8">
        <f ca="1" t="shared" ref="G551:N560" si="469">MAX(F551,SUMIFS($Q$5:$Q$19999,$R$5:$R$19999,RIGHT($A551,3),$S$5:$S$19999,G$4)*VLOOKUP($C551,$Y$5:$Z$15,2,FALSE)/8.76)+SUMIF($Y$5:$Y$15,$C551,$AA$5:$AA$15)</f>
        <v>1.32883561643836</v>
      </c>
      <c r="H551" s="8">
        <f ca="1" t="shared" si="469"/>
        <v>1.37376712328767</v>
      </c>
      <c r="I551" s="8">
        <f ca="1" t="shared" si="469"/>
        <v>1.41657534246575</v>
      </c>
      <c r="J551" s="8">
        <f ca="1" t="shared" si="469"/>
        <v>1.48267123287671</v>
      </c>
      <c r="K551" s="8">
        <f ca="1" t="shared" si="469"/>
        <v>1.57020547945206</v>
      </c>
      <c r="L551" s="8">
        <f ca="1" t="shared" si="469"/>
        <v>1.67270547945205</v>
      </c>
      <c r="M551" s="8">
        <f ca="1" t="shared" si="469"/>
        <v>1.79606164383562</v>
      </c>
      <c r="N551" s="8">
        <f ca="1" t="shared" si="469"/>
        <v>1.86640410958904</v>
      </c>
      <c r="O551" s="9">
        <v>3</v>
      </c>
      <c r="Q551" s="10">
        <f ca="1" t="shared" si="431"/>
        <v>796.917</v>
      </c>
      <c r="R551" t="s">
        <v>41</v>
      </c>
      <c r="S551">
        <v>2080</v>
      </c>
      <c r="T551" s="8">
        <v>601.805</v>
      </c>
      <c r="U551" s="8">
        <v>651.403</v>
      </c>
      <c r="V551" s="8">
        <v>796.917</v>
      </c>
    </row>
    <row r="552" spans="1:22">
      <c r="A552" t="str">
        <f t="shared" ref="A552:B552" si="470">A384</f>
        <v>DOM</v>
      </c>
      <c r="B552" t="str">
        <f t="shared" si="470"/>
        <v>Dominican Republic</v>
      </c>
      <c r="C552" s="7">
        <f t="shared" si="403"/>
        <v>4</v>
      </c>
      <c r="E552" t="str">
        <f t="shared" si="429"/>
        <v>NatGrdExt_DOM_4</v>
      </c>
      <c r="F552" s="8">
        <f ca="1" t="shared" si="444"/>
        <v>0.771986301369863</v>
      </c>
      <c r="G552" s="8">
        <f ca="1" t="shared" si="469"/>
        <v>0.908527397260274</v>
      </c>
      <c r="H552" s="8">
        <f ca="1" t="shared" si="469"/>
        <v>1.20232876712329</v>
      </c>
      <c r="I552" s="8">
        <f ca="1" t="shared" si="469"/>
        <v>1.48856164383562</v>
      </c>
      <c r="J552" s="8">
        <f ca="1" t="shared" si="469"/>
        <v>1.75020547945205</v>
      </c>
      <c r="K552" s="8">
        <f ca="1" t="shared" si="469"/>
        <v>1.97349315068493</v>
      </c>
      <c r="L552" s="8">
        <f ca="1" t="shared" si="469"/>
        <v>2.15815068493151</v>
      </c>
      <c r="M552" s="8">
        <f ca="1" t="shared" si="469"/>
        <v>2.31150684931507</v>
      </c>
      <c r="N552" s="8">
        <f ca="1" t="shared" si="469"/>
        <v>2.38006849315068</v>
      </c>
      <c r="O552" s="9">
        <v>3</v>
      </c>
      <c r="Q552" s="10">
        <f ca="1" t="shared" si="431"/>
        <v>808.444</v>
      </c>
      <c r="R552" t="s">
        <v>41</v>
      </c>
      <c r="S552">
        <v>2081</v>
      </c>
      <c r="T552" s="8">
        <v>606.343</v>
      </c>
      <c r="U552" s="8">
        <v>657.358</v>
      </c>
      <c r="V552" s="8">
        <v>808.444</v>
      </c>
    </row>
    <row r="553" spans="1:22">
      <c r="A553" t="str">
        <f t="shared" ref="A553:B553" si="471">A385</f>
        <v>DZA</v>
      </c>
      <c r="B553" t="str">
        <f t="shared" si="471"/>
        <v>Algeria</v>
      </c>
      <c r="C553" s="7">
        <f t="shared" si="403"/>
        <v>4</v>
      </c>
      <c r="E553" t="str">
        <f t="shared" si="429"/>
        <v>NatGrdExt_DZA_4</v>
      </c>
      <c r="F553" s="8">
        <f ca="1" t="shared" si="444"/>
        <v>3.09921232876712</v>
      </c>
      <c r="G553" s="8">
        <f ca="1" t="shared" si="469"/>
        <v>3.97208904109589</v>
      </c>
      <c r="H553" s="8">
        <f ca="1" t="shared" si="469"/>
        <v>6.30222602739726</v>
      </c>
      <c r="I553" s="8">
        <f ca="1" t="shared" si="469"/>
        <v>9.62263698630137</v>
      </c>
      <c r="J553" s="8">
        <f ca="1" t="shared" si="469"/>
        <v>13.8125</v>
      </c>
      <c r="K553" s="8">
        <f ca="1" t="shared" si="469"/>
        <v>18.5884589041096</v>
      </c>
      <c r="L553" s="8">
        <f ca="1" t="shared" si="469"/>
        <v>23.7813698630137</v>
      </c>
      <c r="M553" s="8">
        <f ca="1" t="shared" si="469"/>
        <v>29.0208904109589</v>
      </c>
      <c r="N553" s="8">
        <f ca="1" t="shared" si="469"/>
        <v>31.4822602739726</v>
      </c>
      <c r="O553" s="9">
        <v>3</v>
      </c>
      <c r="Q553" s="10">
        <f ca="1" t="shared" si="431"/>
        <v>819.909</v>
      </c>
      <c r="R553" t="s">
        <v>41</v>
      </c>
      <c r="S553">
        <v>2082</v>
      </c>
      <c r="T553" s="8">
        <v>610.695</v>
      </c>
      <c r="U553" s="8">
        <v>663.133</v>
      </c>
      <c r="V553" s="8">
        <v>819.909</v>
      </c>
    </row>
    <row r="554" spans="1:22">
      <c r="A554" t="str">
        <f t="shared" ref="A554:B554" si="472">A386</f>
        <v>ECU</v>
      </c>
      <c r="B554" t="str">
        <f t="shared" si="472"/>
        <v>Ecuador</v>
      </c>
      <c r="C554" s="7">
        <f t="shared" si="403"/>
        <v>4</v>
      </c>
      <c r="E554" t="str">
        <f t="shared" si="429"/>
        <v>NatGrdExt_ECU_4</v>
      </c>
      <c r="F554" s="8">
        <f ca="1" t="shared" si="444"/>
        <v>1.39332191780822</v>
      </c>
      <c r="G554" s="8">
        <f ca="1" t="shared" si="469"/>
        <v>1.82955479452055</v>
      </c>
      <c r="H554" s="8">
        <f ca="1" t="shared" si="469"/>
        <v>3.03054794520548</v>
      </c>
      <c r="I554" s="8">
        <f ca="1" t="shared" si="469"/>
        <v>4.70102739726027</v>
      </c>
      <c r="J554" s="8">
        <f ca="1" t="shared" si="469"/>
        <v>6.79380136986301</v>
      </c>
      <c r="K554" s="8">
        <f ca="1" t="shared" si="469"/>
        <v>9.13013698630137</v>
      </c>
      <c r="L554" s="8">
        <f ca="1" t="shared" si="469"/>
        <v>11.4601712328767</v>
      </c>
      <c r="M554" s="8">
        <f ca="1" t="shared" si="469"/>
        <v>13.5619520547945</v>
      </c>
      <c r="N554" s="8">
        <f ca="1" t="shared" si="469"/>
        <v>14.488801369863</v>
      </c>
      <c r="O554" s="9">
        <v>3</v>
      </c>
      <c r="Q554" s="10">
        <f ca="1" t="shared" si="431"/>
        <v>831.31</v>
      </c>
      <c r="R554" t="s">
        <v>41</v>
      </c>
      <c r="S554">
        <v>2083</v>
      </c>
      <c r="T554" s="8">
        <v>614.862</v>
      </c>
      <c r="U554" s="8">
        <v>668.732</v>
      </c>
      <c r="V554" s="8">
        <v>831.31</v>
      </c>
    </row>
    <row r="555" spans="1:22">
      <c r="A555" t="str">
        <f t="shared" ref="A555:B555" si="473">A387</f>
        <v>EGY</v>
      </c>
      <c r="B555" t="str">
        <f t="shared" si="473"/>
        <v>Egypt</v>
      </c>
      <c r="C555" s="7">
        <f t="shared" si="403"/>
        <v>4</v>
      </c>
      <c r="E555" t="str">
        <f t="shared" si="429"/>
        <v>NatGrdExt_EGY_4</v>
      </c>
      <c r="F555" s="8">
        <f ca="1" t="shared" si="444"/>
        <v>10.4794520547945</v>
      </c>
      <c r="G555" s="8">
        <f ca="1" t="shared" si="469"/>
        <v>13.1201712328767</v>
      </c>
      <c r="H555" s="8">
        <f ca="1" t="shared" si="469"/>
        <v>19.1816095890411</v>
      </c>
      <c r="I555" s="8">
        <f ca="1" t="shared" si="469"/>
        <v>25.5398630136986</v>
      </c>
      <c r="J555" s="8">
        <f ca="1" t="shared" si="469"/>
        <v>31.4410273972603</v>
      </c>
      <c r="K555" s="8">
        <f ca="1" t="shared" si="469"/>
        <v>36.5602739726027</v>
      </c>
      <c r="L555" s="8">
        <f ca="1" t="shared" si="469"/>
        <v>40.7592465753425</v>
      </c>
      <c r="M555" s="8">
        <f ca="1" t="shared" si="469"/>
        <v>44.1154109589041</v>
      </c>
      <c r="N555" s="8">
        <f ca="1" t="shared" si="469"/>
        <v>45.4746575342466</v>
      </c>
      <c r="O555" s="9">
        <v>3</v>
      </c>
      <c r="Q555" s="10">
        <f ca="1" t="shared" si="431"/>
        <v>842.649</v>
      </c>
      <c r="R555" t="s">
        <v>41</v>
      </c>
      <c r="S555">
        <v>2084</v>
      </c>
      <c r="T555" s="8">
        <v>618.847</v>
      </c>
      <c r="U555" s="8">
        <v>674.157</v>
      </c>
      <c r="V555" s="8">
        <v>842.649</v>
      </c>
    </row>
    <row r="556" spans="1:22">
      <c r="A556" t="str">
        <f t="shared" ref="A556:B556" si="474">A388</f>
        <v>ERI</v>
      </c>
      <c r="B556" t="str">
        <f t="shared" si="474"/>
        <v>Eritrea</v>
      </c>
      <c r="C556" s="7">
        <f t="shared" si="403"/>
        <v>4</v>
      </c>
      <c r="E556" t="str">
        <f t="shared" si="429"/>
        <v>NatGrdExt_ERI_4</v>
      </c>
      <c r="F556" s="8">
        <f ca="1" t="shared" si="444"/>
        <v>0.0248972602739726</v>
      </c>
      <c r="G556" s="8">
        <f ca="1" t="shared" si="469"/>
        <v>0.0342123287671233</v>
      </c>
      <c r="H556" s="8">
        <f ca="1" t="shared" si="469"/>
        <v>0.0626027397260274</v>
      </c>
      <c r="I556" s="8">
        <f ca="1" t="shared" si="469"/>
        <v>0.109109589041096</v>
      </c>
      <c r="J556" s="8">
        <f ca="1" t="shared" si="469"/>
        <v>0.181027397260274</v>
      </c>
      <c r="K556" s="8">
        <f ca="1" t="shared" si="469"/>
        <v>0.286095890410959</v>
      </c>
      <c r="L556" s="8">
        <f ca="1" t="shared" si="469"/>
        <v>0.427397260273973</v>
      </c>
      <c r="M556" s="8">
        <f ca="1" t="shared" si="469"/>
        <v>0.600924657534247</v>
      </c>
      <c r="N556" s="8">
        <f ca="1" t="shared" si="469"/>
        <v>0.696130136986301</v>
      </c>
      <c r="O556" s="9">
        <v>3</v>
      </c>
      <c r="Q556" s="10">
        <f ca="1" t="shared" si="431"/>
        <v>853.924</v>
      </c>
      <c r="R556" t="s">
        <v>41</v>
      </c>
      <c r="S556">
        <v>2085</v>
      </c>
      <c r="T556" s="8">
        <v>622.655</v>
      </c>
      <c r="U556" s="8">
        <v>679.41</v>
      </c>
      <c r="V556" s="8">
        <v>853.924</v>
      </c>
    </row>
    <row r="557" spans="1:22">
      <c r="A557" t="str">
        <f t="shared" ref="A557:B557" si="475">A389</f>
        <v>ESH</v>
      </c>
      <c r="B557" t="str">
        <f t="shared" si="475"/>
        <v>Western Sahara</v>
      </c>
      <c r="C557" s="7">
        <f t="shared" si="403"/>
        <v>4</v>
      </c>
      <c r="E557" t="str">
        <f t="shared" si="429"/>
        <v>NatGrdExt_ESH_4</v>
      </c>
      <c r="F557" s="8">
        <f ca="1" t="shared" si="444"/>
        <v>0</v>
      </c>
      <c r="G557" s="8">
        <f ca="1" t="shared" si="469"/>
        <v>0</v>
      </c>
      <c r="H557" s="8">
        <f ca="1" t="shared" si="469"/>
        <v>0</v>
      </c>
      <c r="I557" s="8">
        <f ca="1" t="shared" si="469"/>
        <v>0</v>
      </c>
      <c r="J557" s="8">
        <f ca="1" t="shared" si="469"/>
        <v>0</v>
      </c>
      <c r="K557" s="8">
        <f ca="1" t="shared" si="469"/>
        <v>0</v>
      </c>
      <c r="L557" s="8">
        <f ca="1" t="shared" si="469"/>
        <v>0</v>
      </c>
      <c r="M557" s="8">
        <f ca="1" t="shared" si="469"/>
        <v>0</v>
      </c>
      <c r="N557" s="8">
        <f ca="1" t="shared" si="469"/>
        <v>0</v>
      </c>
      <c r="O557" s="9">
        <v>3</v>
      </c>
      <c r="Q557" s="10">
        <f ca="1" t="shared" si="431"/>
        <v>865.134</v>
      </c>
      <c r="R557" t="s">
        <v>41</v>
      </c>
      <c r="S557">
        <v>2086</v>
      </c>
      <c r="T557" s="8">
        <v>626.288</v>
      </c>
      <c r="U557" s="8">
        <v>684.494</v>
      </c>
      <c r="V557" s="8">
        <v>865.134</v>
      </c>
    </row>
    <row r="558" spans="1:22">
      <c r="A558" t="str">
        <f t="shared" ref="A558:B558" si="476">A390</f>
        <v>ESP</v>
      </c>
      <c r="B558" t="str">
        <f t="shared" si="476"/>
        <v>Spain</v>
      </c>
      <c r="C558" s="7">
        <f t="shared" ref="C558:C621" si="477">C390+1</f>
        <v>4</v>
      </c>
      <c r="E558" t="str">
        <f t="shared" si="429"/>
        <v>NatGrdExt_ESP_4</v>
      </c>
      <c r="F558" s="8">
        <f ca="1" t="shared" si="444"/>
        <v>9.49794520547945</v>
      </c>
      <c r="G558" s="8">
        <f ca="1" t="shared" si="469"/>
        <v>9.49794520547945</v>
      </c>
      <c r="H558" s="8">
        <f ca="1" t="shared" si="469"/>
        <v>9.49794520547945</v>
      </c>
      <c r="I558" s="8">
        <f ca="1" t="shared" si="469"/>
        <v>9.49794520547945</v>
      </c>
      <c r="J558" s="8">
        <f ca="1" t="shared" si="469"/>
        <v>9.49794520547945</v>
      </c>
      <c r="K558" s="8">
        <f ca="1" t="shared" si="469"/>
        <v>9.49794520547945</v>
      </c>
      <c r="L558" s="8">
        <f ca="1" t="shared" si="469"/>
        <v>9.49794520547945</v>
      </c>
      <c r="M558" s="8">
        <f ca="1" t="shared" si="469"/>
        <v>9.49794520547945</v>
      </c>
      <c r="N558" s="8">
        <f ca="1" t="shared" si="469"/>
        <v>9.49794520547945</v>
      </c>
      <c r="O558" s="9">
        <v>3</v>
      </c>
      <c r="Q558" s="10">
        <f ca="1" t="shared" si="431"/>
        <v>876.281</v>
      </c>
      <c r="R558" t="s">
        <v>41</v>
      </c>
      <c r="S558">
        <v>2087</v>
      </c>
      <c r="T558" s="8">
        <v>629.744</v>
      </c>
      <c r="U558" s="8">
        <v>689.405</v>
      </c>
      <c r="V558" s="8">
        <v>876.281</v>
      </c>
    </row>
    <row r="559" spans="1:22">
      <c r="A559" t="str">
        <f t="shared" ref="A559:B559" si="478">A391</f>
        <v>EST</v>
      </c>
      <c r="B559" t="str">
        <f t="shared" si="478"/>
        <v>Estonia</v>
      </c>
      <c r="C559" s="7">
        <f t="shared" si="477"/>
        <v>4</v>
      </c>
      <c r="E559" t="str">
        <f t="shared" si="429"/>
        <v>NatGrdExt_EST_4</v>
      </c>
      <c r="F559" s="8">
        <f ca="1" t="shared" si="444"/>
        <v>0.369315068493151</v>
      </c>
      <c r="G559" s="8">
        <f ca="1" t="shared" si="469"/>
        <v>0.39277397260274</v>
      </c>
      <c r="H559" s="8">
        <f ca="1" t="shared" si="469"/>
        <v>0.440582191780822</v>
      </c>
      <c r="I559" s="8">
        <f ca="1" t="shared" si="469"/>
        <v>0.484143835616438</v>
      </c>
      <c r="J559" s="8">
        <f ca="1" t="shared" si="469"/>
        <v>0.526061643835616</v>
      </c>
      <c r="K559" s="8">
        <f ca="1" t="shared" si="469"/>
        <v>0.56291095890411</v>
      </c>
      <c r="L559" s="8">
        <f ca="1" t="shared" si="469"/>
        <v>0.602671232876712</v>
      </c>
      <c r="M559" s="8">
        <f ca="1" t="shared" si="469"/>
        <v>0.648424657534247</v>
      </c>
      <c r="N559" s="8">
        <f ca="1" t="shared" si="469"/>
        <v>0.67236301369863</v>
      </c>
      <c r="O559" s="9">
        <v>3</v>
      </c>
      <c r="Q559" s="10">
        <f ca="1" t="shared" si="431"/>
        <v>887.359</v>
      </c>
      <c r="R559" t="s">
        <v>41</v>
      </c>
      <c r="S559">
        <v>2088</v>
      </c>
      <c r="T559" s="8">
        <v>633.021</v>
      </c>
      <c r="U559" s="8">
        <v>694.139</v>
      </c>
      <c r="V559" s="8">
        <v>887.359</v>
      </c>
    </row>
    <row r="560" spans="1:22">
      <c r="A560" t="str">
        <f t="shared" ref="A560:B560" si="479">A392</f>
        <v>ETH</v>
      </c>
      <c r="B560" t="str">
        <f t="shared" si="479"/>
        <v>Ethiopia</v>
      </c>
      <c r="C560" s="7">
        <f t="shared" si="477"/>
        <v>4</v>
      </c>
      <c r="E560" t="str">
        <f t="shared" si="429"/>
        <v>NatGrdExt_ETH_4</v>
      </c>
      <c r="F560" s="8">
        <f ca="1" t="shared" si="444"/>
        <v>0.458767123287671</v>
      </c>
      <c r="G560" s="8">
        <f ca="1" t="shared" si="469"/>
        <v>0.663938356164384</v>
      </c>
      <c r="H560" s="8">
        <f ca="1" t="shared" si="469"/>
        <v>1.34945205479452</v>
      </c>
      <c r="I560" s="8">
        <f ca="1" t="shared" si="469"/>
        <v>2.63438356164384</v>
      </c>
      <c r="J560" s="8">
        <f ca="1" t="shared" si="469"/>
        <v>4.94181506849315</v>
      </c>
      <c r="K560" s="8">
        <f ca="1" t="shared" si="469"/>
        <v>8.82928082191781</v>
      </c>
      <c r="L560" s="8">
        <f ca="1" t="shared" si="469"/>
        <v>14.9486643835616</v>
      </c>
      <c r="M560" s="8">
        <f ca="1" t="shared" si="469"/>
        <v>23.870102739726</v>
      </c>
      <c r="N560" s="8">
        <f ca="1" t="shared" si="469"/>
        <v>29.4369520547945</v>
      </c>
      <c r="O560" s="9">
        <v>3</v>
      </c>
      <c r="Q560" s="10">
        <f ca="1" t="shared" si="431"/>
        <v>898.37</v>
      </c>
      <c r="R560" t="s">
        <v>41</v>
      </c>
      <c r="S560">
        <v>2089</v>
      </c>
      <c r="T560" s="8">
        <v>636.113</v>
      </c>
      <c r="U560" s="8">
        <v>698.696</v>
      </c>
      <c r="V560" s="8">
        <v>898.37</v>
      </c>
    </row>
    <row r="561" spans="1:22">
      <c r="A561" t="str">
        <f t="shared" ref="A561:B561" si="480">A393</f>
        <v>FIN</v>
      </c>
      <c r="B561" t="str">
        <f t="shared" si="480"/>
        <v>Finland</v>
      </c>
      <c r="C561" s="7">
        <f t="shared" si="477"/>
        <v>4</v>
      </c>
      <c r="E561" t="str">
        <f t="shared" si="429"/>
        <v>NatGrdExt_FIN_4</v>
      </c>
      <c r="F561" s="8">
        <f ca="1" t="shared" si="444"/>
        <v>3.01458904109589</v>
      </c>
      <c r="G561" s="8">
        <f ca="1" t="shared" ref="G561:N570" si="481">MAX(F561,SUMIFS($Q$5:$Q$19999,$R$5:$R$19999,RIGHT($A561,3),$S$5:$S$19999,G$4)*VLOOKUP($C561,$Y$5:$Z$15,2,FALSE)/8.76)+SUMIF($Y$5:$Y$15,$C561,$AA$5:$AA$15)</f>
        <v>3.04308219178082</v>
      </c>
      <c r="H561" s="8">
        <f ca="1" t="shared" si="481"/>
        <v>3.09630136986301</v>
      </c>
      <c r="I561" s="8">
        <f ca="1" t="shared" si="481"/>
        <v>3.17270547945205</v>
      </c>
      <c r="J561" s="8">
        <f ca="1" t="shared" si="481"/>
        <v>3.31794520547945</v>
      </c>
      <c r="K561" s="8">
        <f ca="1" t="shared" si="481"/>
        <v>3.52006849315068</v>
      </c>
      <c r="L561" s="8">
        <f ca="1" t="shared" si="481"/>
        <v>3.76256849315068</v>
      </c>
      <c r="M561" s="8">
        <f ca="1" t="shared" si="481"/>
        <v>4.06321917808219</v>
      </c>
      <c r="N561" s="8">
        <f ca="1" t="shared" si="481"/>
        <v>4.23684931506849</v>
      </c>
      <c r="O561" s="9">
        <v>3</v>
      </c>
      <c r="Q561" s="10">
        <f ca="1" t="shared" si="431"/>
        <v>909.31</v>
      </c>
      <c r="R561" t="s">
        <v>41</v>
      </c>
      <c r="S561">
        <v>2090</v>
      </c>
      <c r="T561" s="8">
        <v>639.017</v>
      </c>
      <c r="U561" s="8">
        <v>703.071</v>
      </c>
      <c r="V561" s="8">
        <v>909.31</v>
      </c>
    </row>
    <row r="562" spans="1:22">
      <c r="A562" t="str">
        <f t="shared" ref="A562:B562" si="482">A394</f>
        <v>FRA</v>
      </c>
      <c r="B562" t="str">
        <f t="shared" si="482"/>
        <v>France</v>
      </c>
      <c r="C562" s="7">
        <f t="shared" si="477"/>
        <v>4</v>
      </c>
      <c r="E562" t="str">
        <f t="shared" si="429"/>
        <v>NatGrdExt_FRA_4</v>
      </c>
      <c r="F562" s="8">
        <f ca="1" t="shared" si="444"/>
        <v>18.0334589041096</v>
      </c>
      <c r="G562" s="8">
        <f ca="1" t="shared" si="481"/>
        <v>18.4347602739726</v>
      </c>
      <c r="H562" s="8">
        <f ca="1" t="shared" si="481"/>
        <v>19.2190753424658</v>
      </c>
      <c r="I562" s="8">
        <f ca="1" t="shared" si="481"/>
        <v>19.8795205479452</v>
      </c>
      <c r="J562" s="8">
        <f ca="1" t="shared" si="481"/>
        <v>20.6826712328767</v>
      </c>
      <c r="K562" s="8">
        <f ca="1" t="shared" si="481"/>
        <v>21.7140068493151</v>
      </c>
      <c r="L562" s="8">
        <f ca="1" t="shared" si="481"/>
        <v>22.9779794520548</v>
      </c>
      <c r="M562" s="8">
        <f ca="1" t="shared" si="481"/>
        <v>24.4783561643836</v>
      </c>
      <c r="N562" s="8">
        <f ca="1" t="shared" si="481"/>
        <v>25.303698630137</v>
      </c>
      <c r="O562" s="9">
        <v>3</v>
      </c>
      <c r="Q562" s="10">
        <f ca="1" t="shared" si="431"/>
        <v>920.178</v>
      </c>
      <c r="R562" t="s">
        <v>41</v>
      </c>
      <c r="S562">
        <v>2091</v>
      </c>
      <c r="T562" s="8">
        <v>641.731</v>
      </c>
      <c r="U562" s="8">
        <v>707.26</v>
      </c>
      <c r="V562" s="8">
        <v>920.178</v>
      </c>
    </row>
    <row r="563" spans="1:22">
      <c r="A563" t="str">
        <f t="shared" ref="A563:B563" si="483">A395</f>
        <v>GAB</v>
      </c>
      <c r="B563" t="str">
        <f t="shared" si="483"/>
        <v>Gabon</v>
      </c>
      <c r="C563" s="7">
        <f t="shared" si="477"/>
        <v>4</v>
      </c>
      <c r="E563" t="str">
        <f t="shared" si="429"/>
        <v>NatGrdExt_GAB_4</v>
      </c>
      <c r="F563" s="8">
        <f ca="1" t="shared" si="444"/>
        <v>0.111335616438356</v>
      </c>
      <c r="G563" s="8">
        <f ca="1" t="shared" si="481"/>
        <v>0.133904109589041</v>
      </c>
      <c r="H563" s="8">
        <f ca="1" t="shared" si="481"/>
        <v>0.184006849315068</v>
      </c>
      <c r="I563" s="8">
        <f ca="1" t="shared" si="481"/>
        <v>0.241369863013699</v>
      </c>
      <c r="J563" s="8">
        <f ca="1" t="shared" si="481"/>
        <v>0.302842465753425</v>
      </c>
      <c r="K563" s="8">
        <f ca="1" t="shared" si="481"/>
        <v>0.364246575342466</v>
      </c>
      <c r="L563" s="8">
        <f ca="1" t="shared" si="481"/>
        <v>0.423938356164384</v>
      </c>
      <c r="M563" s="8">
        <f ca="1" t="shared" si="481"/>
        <v>0.479383561643836</v>
      </c>
      <c r="N563" s="8">
        <f ca="1" t="shared" si="481"/>
        <v>0.504417808219178</v>
      </c>
      <c r="O563" s="9">
        <v>3</v>
      </c>
      <c r="Q563" s="10">
        <f ca="1" t="shared" si="431"/>
        <v>930.974</v>
      </c>
      <c r="R563" t="s">
        <v>41</v>
      </c>
      <c r="S563">
        <v>2092</v>
      </c>
      <c r="T563" s="8">
        <v>644.258</v>
      </c>
      <c r="U563" s="8">
        <v>711.269</v>
      </c>
      <c r="V563" s="8">
        <v>930.974</v>
      </c>
    </row>
    <row r="564" spans="1:22">
      <c r="A564" t="str">
        <f t="shared" ref="A564:B564" si="484">A396</f>
        <v>GBR</v>
      </c>
      <c r="B564" t="str">
        <f t="shared" si="484"/>
        <v>United Kingdom</v>
      </c>
      <c r="C564" s="7">
        <f t="shared" si="477"/>
        <v>4</v>
      </c>
      <c r="E564" t="str">
        <f t="shared" si="429"/>
        <v>NatGrdExt_GBR_4</v>
      </c>
      <c r="F564" s="8">
        <f ca="1" t="shared" si="444"/>
        <v>13.2477054794521</v>
      </c>
      <c r="G564" s="8">
        <f ca="1" t="shared" si="481"/>
        <v>13.523904109589</v>
      </c>
      <c r="H564" s="8">
        <f ca="1" t="shared" si="481"/>
        <v>13.9996575342466</v>
      </c>
      <c r="I564" s="8">
        <f ca="1" t="shared" si="481"/>
        <v>14.5042465753425</v>
      </c>
      <c r="J564" s="8">
        <f ca="1" t="shared" si="481"/>
        <v>15.0603424657534</v>
      </c>
      <c r="K564" s="8">
        <f ca="1" t="shared" si="481"/>
        <v>15.6985616438356</v>
      </c>
      <c r="L564" s="8">
        <f ca="1" t="shared" si="481"/>
        <v>16.4928767123288</v>
      </c>
      <c r="M564" s="8">
        <f ca="1" t="shared" si="481"/>
        <v>17.4608561643836</v>
      </c>
      <c r="N564" s="8">
        <f ca="1" t="shared" si="481"/>
        <v>18.0050342465753</v>
      </c>
      <c r="O564" s="9">
        <v>3</v>
      </c>
      <c r="Q564" s="10">
        <f ca="1" t="shared" si="431"/>
        <v>941.693</v>
      </c>
      <c r="R564" t="s">
        <v>41</v>
      </c>
      <c r="S564">
        <v>2093</v>
      </c>
      <c r="T564" s="8">
        <v>646.603</v>
      </c>
      <c r="U564" s="8">
        <v>715.094</v>
      </c>
      <c r="V564" s="8">
        <v>941.693</v>
      </c>
    </row>
    <row r="565" spans="1:22">
      <c r="A565" t="str">
        <f t="shared" ref="A565:B565" si="485">A397</f>
        <v>GEO</v>
      </c>
      <c r="B565" t="str">
        <f t="shared" si="485"/>
        <v>Georgia</v>
      </c>
      <c r="C565" s="7">
        <f t="shared" si="477"/>
        <v>4</v>
      </c>
      <c r="E565" t="str">
        <f t="shared" si="429"/>
        <v>NatGrdExt_GEO_4</v>
      </c>
      <c r="F565" s="8">
        <f ca="1" t="shared" si="444"/>
        <v>0.334075342465753</v>
      </c>
      <c r="G565" s="8">
        <f ca="1" t="shared" si="481"/>
        <v>0.352123287671233</v>
      </c>
      <c r="H565" s="8">
        <f ca="1" t="shared" si="481"/>
        <v>0.390479452054795</v>
      </c>
      <c r="I565" s="8">
        <f ca="1" t="shared" si="481"/>
        <v>0.428869863013699</v>
      </c>
      <c r="J565" s="8">
        <f ca="1" t="shared" si="481"/>
        <v>0.464006849315068</v>
      </c>
      <c r="K565" s="8">
        <f ca="1" t="shared" si="481"/>
        <v>0.499965753424657</v>
      </c>
      <c r="L565" s="8">
        <f ca="1" t="shared" si="481"/>
        <v>0.537157534246575</v>
      </c>
      <c r="M565" s="8">
        <f ca="1" t="shared" si="481"/>
        <v>0.573664383561644</v>
      </c>
      <c r="N565" s="8">
        <f ca="1" t="shared" si="481"/>
        <v>0.591780821917808</v>
      </c>
      <c r="O565" s="9">
        <v>3</v>
      </c>
      <c r="Q565" s="10">
        <f ca="1" t="shared" si="431"/>
        <v>952.335</v>
      </c>
      <c r="R565" t="s">
        <v>41</v>
      </c>
      <c r="S565">
        <v>2094</v>
      </c>
      <c r="T565" s="8">
        <v>648.769</v>
      </c>
      <c r="U565" s="8">
        <v>718.743</v>
      </c>
      <c r="V565" s="8">
        <v>952.335</v>
      </c>
    </row>
    <row r="566" spans="1:22">
      <c r="A566" t="str">
        <f t="shared" ref="A566:B566" si="486">A398</f>
        <v>GHA</v>
      </c>
      <c r="B566" t="str">
        <f t="shared" si="486"/>
        <v>Ghana</v>
      </c>
      <c r="C566" s="7">
        <f t="shared" si="477"/>
        <v>4</v>
      </c>
      <c r="E566" t="str">
        <f t="shared" si="429"/>
        <v>NatGrdExt_GHA_4</v>
      </c>
      <c r="F566" s="8">
        <f ca="1" t="shared" si="444"/>
        <v>0.584760273972603</v>
      </c>
      <c r="G566" s="8">
        <f ca="1" t="shared" si="481"/>
        <v>0.762465753424657</v>
      </c>
      <c r="H566" s="8">
        <f ca="1" t="shared" si="481"/>
        <v>1.26195205479452</v>
      </c>
      <c r="I566" s="8">
        <f ca="1" t="shared" si="481"/>
        <v>1.98893835616438</v>
      </c>
      <c r="J566" s="8">
        <f ca="1" t="shared" si="481"/>
        <v>2.97171232876712</v>
      </c>
      <c r="K566" s="8">
        <f ca="1" t="shared" si="481"/>
        <v>4.20684931506849</v>
      </c>
      <c r="L566" s="8">
        <f ca="1" t="shared" si="481"/>
        <v>5.65017123287671</v>
      </c>
      <c r="M566" s="8">
        <f ca="1" t="shared" si="481"/>
        <v>7.21366438356164</v>
      </c>
      <c r="N566" s="8">
        <f ca="1" t="shared" si="481"/>
        <v>8.00914383561644</v>
      </c>
      <c r="O566" s="9">
        <v>3</v>
      </c>
      <c r="Q566" s="10">
        <f ca="1" t="shared" si="431"/>
        <v>962.897</v>
      </c>
      <c r="R566" t="s">
        <v>41</v>
      </c>
      <c r="S566">
        <v>2095</v>
      </c>
      <c r="T566" s="8">
        <v>650.764</v>
      </c>
      <c r="U566" s="8">
        <v>722.216</v>
      </c>
      <c r="V566" s="8">
        <v>962.897</v>
      </c>
    </row>
    <row r="567" spans="1:22">
      <c r="A567" t="str">
        <f t="shared" ref="A567:B567" si="487">A399</f>
        <v>GIN</v>
      </c>
      <c r="B567" t="str">
        <f t="shared" si="487"/>
        <v>Guinea</v>
      </c>
      <c r="C567" s="7">
        <f t="shared" si="477"/>
        <v>4</v>
      </c>
      <c r="E567" t="str">
        <f t="shared" si="429"/>
        <v>NatGrdExt_GIN_4</v>
      </c>
      <c r="F567" s="8">
        <f ca="1" t="shared" si="444"/>
        <v>0.0803082191780822</v>
      </c>
      <c r="G567" s="8">
        <f ca="1" t="shared" si="481"/>
        <v>0.111883561643836</v>
      </c>
      <c r="H567" s="8">
        <f ca="1" t="shared" si="481"/>
        <v>0.208698630136986</v>
      </c>
      <c r="I567" s="8">
        <f ca="1" t="shared" si="481"/>
        <v>0.369897260273973</v>
      </c>
      <c r="J567" s="8">
        <f ca="1" t="shared" si="481"/>
        <v>0.622705479452055</v>
      </c>
      <c r="K567" s="8">
        <f ca="1" t="shared" si="481"/>
        <v>0.99195205479452</v>
      </c>
      <c r="L567" s="8">
        <f ca="1" t="shared" si="481"/>
        <v>1.48962328767123</v>
      </c>
      <c r="M567" s="8">
        <f ca="1" t="shared" si="481"/>
        <v>2.1033904109589</v>
      </c>
      <c r="N567" s="8">
        <f ca="1" t="shared" si="481"/>
        <v>2.44130136986301</v>
      </c>
      <c r="O567" s="9">
        <v>3</v>
      </c>
      <c r="Q567" s="10">
        <f ca="1" t="shared" si="431"/>
        <v>973.377</v>
      </c>
      <c r="R567" t="s">
        <v>41</v>
      </c>
      <c r="S567">
        <v>2096</v>
      </c>
      <c r="T567" s="8">
        <v>652.592</v>
      </c>
      <c r="U567" s="8">
        <v>725.516</v>
      </c>
      <c r="V567" s="8">
        <v>973.377</v>
      </c>
    </row>
    <row r="568" spans="1:22">
      <c r="A568" t="str">
        <f t="shared" ref="A568:B568" si="488">A400</f>
        <v>GMB</v>
      </c>
      <c r="B568" t="str">
        <f t="shared" si="488"/>
        <v>The Gambia</v>
      </c>
      <c r="C568" s="7">
        <f t="shared" si="477"/>
        <v>4</v>
      </c>
      <c r="E568" t="str">
        <f t="shared" si="429"/>
        <v>NatGrdExt_GMB_4</v>
      </c>
      <c r="F568" s="8">
        <f ca="1" t="shared" si="444"/>
        <v>0.0148972602739726</v>
      </c>
      <c r="G568" s="8">
        <f ca="1" t="shared" si="481"/>
        <v>0.0206849315068493</v>
      </c>
      <c r="H568" s="8">
        <f ca="1" t="shared" si="481"/>
        <v>0.0381849315068493</v>
      </c>
      <c r="I568" s="8">
        <f ca="1" t="shared" si="481"/>
        <v>0.0669520547945206</v>
      </c>
      <c r="J568" s="8">
        <f ca="1" t="shared" si="481"/>
        <v>0.111678082191781</v>
      </c>
      <c r="K568" s="8">
        <f ca="1" t="shared" si="481"/>
        <v>0.176952054794521</v>
      </c>
      <c r="L568" s="8">
        <f ca="1" t="shared" si="481"/>
        <v>0.265</v>
      </c>
      <c r="M568" s="8">
        <f ca="1" t="shared" si="481"/>
        <v>0.373424657534247</v>
      </c>
      <c r="N568" s="8">
        <f ca="1" t="shared" si="481"/>
        <v>0.433047945205479</v>
      </c>
      <c r="O568" s="9">
        <v>3</v>
      </c>
      <c r="Q568" s="10">
        <f ca="1" t="shared" si="431"/>
        <v>983.773</v>
      </c>
      <c r="R568" t="s">
        <v>41</v>
      </c>
      <c r="S568">
        <v>2097</v>
      </c>
      <c r="T568" s="8">
        <v>654.259</v>
      </c>
      <c r="U568" s="8">
        <v>728.646</v>
      </c>
      <c r="V568" s="8">
        <v>983.773</v>
      </c>
    </row>
    <row r="569" spans="1:22">
      <c r="A569" t="str">
        <f t="shared" ref="A569:B569" si="489">A401</f>
        <v>GNB</v>
      </c>
      <c r="B569" t="str">
        <f t="shared" si="489"/>
        <v>Guinea-Bissau</v>
      </c>
      <c r="C569" s="7">
        <f t="shared" si="477"/>
        <v>4</v>
      </c>
      <c r="E569" t="str">
        <f t="shared" si="429"/>
        <v>NatGrdExt_GNB_4</v>
      </c>
      <c r="F569" s="8">
        <f ca="1" t="shared" si="444"/>
        <v>0.0120890410958904</v>
      </c>
      <c r="G569" s="8">
        <f ca="1" t="shared" si="481"/>
        <v>0.0167808219178082</v>
      </c>
      <c r="H569" s="8">
        <f ca="1" t="shared" si="481"/>
        <v>0.0313356164383562</v>
      </c>
      <c r="I569" s="8">
        <f ca="1" t="shared" si="481"/>
        <v>0.0556849315068493</v>
      </c>
      <c r="J569" s="8">
        <f ca="1" t="shared" si="481"/>
        <v>0.0936986301369863</v>
      </c>
      <c r="K569" s="8">
        <f ca="1" t="shared" si="481"/>
        <v>0.148732876712329</v>
      </c>
      <c r="L569" s="8">
        <f ca="1" t="shared" si="481"/>
        <v>0.221541095890411</v>
      </c>
      <c r="M569" s="8">
        <f ca="1" t="shared" si="481"/>
        <v>0.308424657534247</v>
      </c>
      <c r="N569" s="8">
        <f ca="1" t="shared" si="481"/>
        <v>0.354657534246575</v>
      </c>
      <c r="O569" s="9">
        <v>3</v>
      </c>
      <c r="Q569" s="10">
        <f ca="1" t="shared" si="431"/>
        <v>994.085</v>
      </c>
      <c r="R569" t="s">
        <v>41</v>
      </c>
      <c r="S569">
        <v>2098</v>
      </c>
      <c r="T569" s="8">
        <v>655.772</v>
      </c>
      <c r="U569" s="8">
        <v>731.612</v>
      </c>
      <c r="V569" s="8">
        <v>994.085</v>
      </c>
    </row>
    <row r="570" spans="1:22">
      <c r="A570" t="str">
        <f t="shared" ref="A570:B570" si="490">A402</f>
        <v>GNQ</v>
      </c>
      <c r="B570" t="str">
        <f t="shared" si="490"/>
        <v>Equatorial Guinea</v>
      </c>
      <c r="C570" s="7">
        <f t="shared" si="477"/>
        <v>4</v>
      </c>
      <c r="E570" t="str">
        <f t="shared" si="429"/>
        <v>NatGrdExt_GNQ_4</v>
      </c>
      <c r="F570" s="8">
        <f ca="1" t="shared" si="444"/>
        <v>0.159828767123288</v>
      </c>
      <c r="G570" s="8">
        <f ca="1" t="shared" si="481"/>
        <v>0.305582191780822</v>
      </c>
      <c r="H570" s="8">
        <f ca="1" t="shared" si="481"/>
        <v>0.789075342465754</v>
      </c>
      <c r="I570" s="8">
        <f ca="1" t="shared" si="481"/>
        <v>1.25797945205479</v>
      </c>
      <c r="J570" s="8">
        <f ca="1" t="shared" si="481"/>
        <v>1.54342465753425</v>
      </c>
      <c r="K570" s="8">
        <f ca="1" t="shared" si="481"/>
        <v>1.73558219178082</v>
      </c>
      <c r="L570" s="8">
        <f ca="1" t="shared" si="481"/>
        <v>1.88791095890411</v>
      </c>
      <c r="M570" s="8">
        <f ca="1" t="shared" si="481"/>
        <v>2.01184931506849</v>
      </c>
      <c r="N570" s="8">
        <f ca="1" t="shared" si="481"/>
        <v>2.06417808219178</v>
      </c>
      <c r="O570" s="9">
        <v>3</v>
      </c>
      <c r="Q570" s="10">
        <f ca="1" t="shared" si="431"/>
        <v>1004.31</v>
      </c>
      <c r="R570" t="s">
        <v>41</v>
      </c>
      <c r="S570">
        <v>2099</v>
      </c>
      <c r="T570" s="8">
        <v>657.135</v>
      </c>
      <c r="U570" s="8">
        <v>734.417</v>
      </c>
      <c r="V570" s="8">
        <v>1004.31</v>
      </c>
    </row>
    <row r="571" spans="1:22">
      <c r="A571" t="str">
        <f t="shared" ref="A571:B571" si="491">A403</f>
        <v>GRC</v>
      </c>
      <c r="B571" t="str">
        <f t="shared" si="491"/>
        <v>Greece</v>
      </c>
      <c r="C571" s="7">
        <f t="shared" si="477"/>
        <v>4</v>
      </c>
      <c r="E571" t="str">
        <f t="shared" si="429"/>
        <v>NatGrdExt_GRC_4</v>
      </c>
      <c r="F571" s="8">
        <f ca="1" t="shared" si="444"/>
        <v>2.12458904109589</v>
      </c>
      <c r="G571" s="8">
        <f ca="1" t="shared" ref="G571:N580" si="492">MAX(F571,SUMIFS($Q$5:$Q$19999,$R$5:$R$19999,RIGHT($A571,3),$S$5:$S$19999,G$4)*VLOOKUP($C571,$Y$5:$Z$15,2,FALSE)/8.76)+SUMIF($Y$5:$Y$15,$C571,$AA$5:$AA$15)</f>
        <v>2.1341095890411</v>
      </c>
      <c r="H571" s="8">
        <f ca="1" t="shared" si="492"/>
        <v>2.14051369863014</v>
      </c>
      <c r="I571" s="8">
        <f ca="1" t="shared" si="492"/>
        <v>2.14051369863014</v>
      </c>
      <c r="J571" s="8">
        <f ca="1" t="shared" si="492"/>
        <v>2.14051369863014</v>
      </c>
      <c r="K571" s="8">
        <f ca="1" t="shared" si="492"/>
        <v>2.14051369863014</v>
      </c>
      <c r="L571" s="8">
        <f ca="1" t="shared" si="492"/>
        <v>2.14051369863014</v>
      </c>
      <c r="M571" s="8">
        <f ca="1" t="shared" si="492"/>
        <v>2.14051369863014</v>
      </c>
      <c r="N571" s="8">
        <f ca="1" t="shared" si="492"/>
        <v>2.14051369863014</v>
      </c>
      <c r="O571" s="9">
        <v>3</v>
      </c>
      <c r="Q571" s="10">
        <f ca="1" t="shared" si="431"/>
        <v>1014.45</v>
      </c>
      <c r="R571" t="s">
        <v>41</v>
      </c>
      <c r="S571">
        <v>2100</v>
      </c>
      <c r="T571" s="8">
        <v>658.357</v>
      </c>
      <c r="U571" s="8">
        <v>737.062</v>
      </c>
      <c r="V571" s="8">
        <v>1014.45</v>
      </c>
    </row>
    <row r="572" spans="1:22">
      <c r="A572" t="str">
        <f t="shared" ref="A572:B572" si="493">A404</f>
        <v>GTM</v>
      </c>
      <c r="B572" t="str">
        <f t="shared" si="493"/>
        <v>Guatemala</v>
      </c>
      <c r="C572" s="7">
        <f t="shared" si="477"/>
        <v>4</v>
      </c>
      <c r="E572" t="str">
        <f t="shared" si="429"/>
        <v>NatGrdExt_GTM_4</v>
      </c>
      <c r="F572" s="8">
        <f ca="1" t="shared" si="444"/>
        <v>0.593219178082192</v>
      </c>
      <c r="G572" s="8">
        <f ca="1" t="shared" si="492"/>
        <v>0.77222602739726</v>
      </c>
      <c r="H572" s="8">
        <f ca="1" t="shared" si="492"/>
        <v>1.25191780821918</v>
      </c>
      <c r="I572" s="8">
        <f ca="1" t="shared" si="492"/>
        <v>1.88811643835616</v>
      </c>
      <c r="J572" s="8">
        <f ca="1" t="shared" si="492"/>
        <v>2.6541095890411</v>
      </c>
      <c r="K572" s="8">
        <f ca="1" t="shared" si="492"/>
        <v>3.47897260273973</v>
      </c>
      <c r="L572" s="8">
        <f ca="1" t="shared" si="492"/>
        <v>4.28952054794521</v>
      </c>
      <c r="M572" s="8">
        <f ca="1" t="shared" si="492"/>
        <v>5.03842465753425</v>
      </c>
      <c r="N572" s="8">
        <f ca="1" t="shared" si="492"/>
        <v>5.38232876712329</v>
      </c>
      <c r="O572" s="9">
        <v>3</v>
      </c>
      <c r="Q572" s="10">
        <f ca="1" t="shared" si="431"/>
        <v>5.982</v>
      </c>
      <c r="R572" t="s">
        <v>43</v>
      </c>
      <c r="S572">
        <v>2020</v>
      </c>
      <c r="T572" s="8">
        <v>5.982</v>
      </c>
      <c r="U572" s="8">
        <v>5.982</v>
      </c>
      <c r="V572" s="8">
        <v>5.982</v>
      </c>
    </row>
    <row r="573" spans="1:22">
      <c r="A573" t="str">
        <f t="shared" ref="A573:B573" si="494">A405</f>
        <v>GUF</v>
      </c>
      <c r="B573" t="str">
        <f t="shared" si="494"/>
        <v>French Guiana</v>
      </c>
      <c r="C573" s="7">
        <f t="shared" si="477"/>
        <v>4</v>
      </c>
      <c r="E573" t="str">
        <f t="shared" si="429"/>
        <v>NatGrdExt_GUF_4</v>
      </c>
      <c r="F573" s="8">
        <f ca="1" t="shared" si="444"/>
        <v>0.0613698630136986</v>
      </c>
      <c r="G573" s="8">
        <f ca="1" t="shared" si="492"/>
        <v>0.0674315068493151</v>
      </c>
      <c r="H573" s="8">
        <f ca="1" t="shared" si="492"/>
        <v>0.0786643835616438</v>
      </c>
      <c r="I573" s="8">
        <f ca="1" t="shared" si="492"/>
        <v>0.0893493150684932</v>
      </c>
      <c r="J573" s="8">
        <f ca="1" t="shared" si="492"/>
        <v>0.100068493150685</v>
      </c>
      <c r="K573" s="8">
        <f ca="1" t="shared" si="492"/>
        <v>0.110308219178082</v>
      </c>
      <c r="L573" s="8">
        <f ca="1" t="shared" si="492"/>
        <v>0.120308219178082</v>
      </c>
      <c r="M573" s="8">
        <f ca="1" t="shared" si="492"/>
        <v>0.129897260273973</v>
      </c>
      <c r="N573" s="8">
        <f ca="1" t="shared" si="492"/>
        <v>0.134452054794521</v>
      </c>
      <c r="O573" s="9">
        <v>3</v>
      </c>
      <c r="Q573" s="10">
        <f ca="1" t="shared" si="431"/>
        <v>6.062</v>
      </c>
      <c r="R573" t="s">
        <v>43</v>
      </c>
      <c r="S573">
        <v>2021</v>
      </c>
      <c r="T573" s="8">
        <v>6.062</v>
      </c>
      <c r="U573" s="8">
        <v>6.062</v>
      </c>
      <c r="V573" s="8">
        <v>6.062</v>
      </c>
    </row>
    <row r="574" spans="1:22">
      <c r="A574" t="str">
        <f t="shared" ref="A574:B574" si="495">A406</f>
        <v>GUY</v>
      </c>
      <c r="B574" t="str">
        <f t="shared" si="495"/>
        <v>Guyana</v>
      </c>
      <c r="C574" s="7">
        <f t="shared" si="477"/>
        <v>4</v>
      </c>
      <c r="E574" t="str">
        <f t="shared" si="429"/>
        <v>NatGrdExt_GUY_4</v>
      </c>
      <c r="F574" s="8">
        <f ca="1" t="shared" si="444"/>
        <v>0.156267123287671</v>
      </c>
      <c r="G574" s="8">
        <f ca="1" t="shared" si="492"/>
        <v>0.166986301369863</v>
      </c>
      <c r="H574" s="8">
        <f ca="1" t="shared" si="492"/>
        <v>0.188219178082192</v>
      </c>
      <c r="I574" s="8">
        <f ca="1" t="shared" si="492"/>
        <v>0.205034246575342</v>
      </c>
      <c r="J574" s="8">
        <f ca="1" t="shared" si="492"/>
        <v>0.221438356164384</v>
      </c>
      <c r="K574" s="8">
        <f ca="1" t="shared" si="492"/>
        <v>0.235719178082192</v>
      </c>
      <c r="L574" s="8">
        <f ca="1" t="shared" si="492"/>
        <v>0.251506849315069</v>
      </c>
      <c r="M574" s="8">
        <f ca="1" t="shared" si="492"/>
        <v>0.263047945205479</v>
      </c>
      <c r="N574" s="8">
        <f ca="1" t="shared" si="492"/>
        <v>0.268390410958904</v>
      </c>
      <c r="O574" s="9">
        <v>3</v>
      </c>
      <c r="Q574" s="10">
        <f ca="1" t="shared" si="431"/>
        <v>6.141</v>
      </c>
      <c r="R574" t="s">
        <v>43</v>
      </c>
      <c r="S574">
        <v>2022</v>
      </c>
      <c r="T574" s="8">
        <v>6.141</v>
      </c>
      <c r="U574" s="8">
        <v>6.141</v>
      </c>
      <c r="V574" s="8">
        <v>6.141</v>
      </c>
    </row>
    <row r="575" spans="1:22">
      <c r="A575" t="str">
        <f t="shared" ref="A575:B575" si="496">A407</f>
        <v>HND</v>
      </c>
      <c r="B575" t="str">
        <f t="shared" si="496"/>
        <v>Honduras</v>
      </c>
      <c r="C575" s="7">
        <f t="shared" si="477"/>
        <v>4</v>
      </c>
      <c r="E575" t="str">
        <f t="shared" si="429"/>
        <v>NatGrdExt_HND_4</v>
      </c>
      <c r="F575" s="8">
        <f ca="1" t="shared" si="444"/>
        <v>0.346712328767123</v>
      </c>
      <c r="G575" s="8">
        <f ca="1" t="shared" si="492"/>
        <v>0.428390410958904</v>
      </c>
      <c r="H575" s="8">
        <f ca="1" t="shared" si="492"/>
        <v>0.630034246575342</v>
      </c>
      <c r="I575" s="8">
        <f ca="1" t="shared" si="492"/>
        <v>0.87722602739726</v>
      </c>
      <c r="J575" s="8">
        <f ca="1" t="shared" si="492"/>
        <v>1.15715753424658</v>
      </c>
      <c r="K575" s="8">
        <f ca="1" t="shared" si="492"/>
        <v>1.44780821917808</v>
      </c>
      <c r="L575" s="8">
        <f ca="1" t="shared" si="492"/>
        <v>1.72938356164384</v>
      </c>
      <c r="M575" s="8">
        <f ca="1" t="shared" si="492"/>
        <v>1.99027397260274</v>
      </c>
      <c r="N575" s="8">
        <f ca="1" t="shared" si="492"/>
        <v>2.11167808219178</v>
      </c>
      <c r="O575" s="9">
        <v>3</v>
      </c>
      <c r="Q575" s="10">
        <f ca="1" t="shared" si="431"/>
        <v>6.217</v>
      </c>
      <c r="R575" t="s">
        <v>43</v>
      </c>
      <c r="S575">
        <v>2023</v>
      </c>
      <c r="T575" s="8">
        <v>6.217</v>
      </c>
      <c r="U575" s="8">
        <v>6.217</v>
      </c>
      <c r="V575" s="8">
        <v>6.217</v>
      </c>
    </row>
    <row r="576" spans="1:22">
      <c r="A576" t="str">
        <f t="shared" ref="A576:B576" si="497">A408</f>
        <v>HRV</v>
      </c>
      <c r="B576" t="str">
        <f t="shared" si="497"/>
        <v>Croatia</v>
      </c>
      <c r="C576" s="7">
        <f t="shared" si="477"/>
        <v>4</v>
      </c>
      <c r="E576" t="str">
        <f t="shared" si="429"/>
        <v>NatGrdExt_HRV_4</v>
      </c>
      <c r="F576" s="8">
        <f ca="1" t="shared" si="444"/>
        <v>0.604897260273973</v>
      </c>
      <c r="G576" s="8">
        <f ca="1" t="shared" si="492"/>
        <v>0.611506849315069</v>
      </c>
      <c r="H576" s="8">
        <f ca="1" t="shared" si="492"/>
        <v>0.612260273972603</v>
      </c>
      <c r="I576" s="8">
        <f ca="1" t="shared" si="492"/>
        <v>0.612260273972603</v>
      </c>
      <c r="J576" s="8">
        <f ca="1" t="shared" si="492"/>
        <v>0.612260273972603</v>
      </c>
      <c r="K576" s="8">
        <f ca="1" t="shared" si="492"/>
        <v>0.612260273972603</v>
      </c>
      <c r="L576" s="8">
        <f ca="1" t="shared" si="492"/>
        <v>0.612260273972603</v>
      </c>
      <c r="M576" s="8">
        <f ca="1" t="shared" si="492"/>
        <v>0.612260273972603</v>
      </c>
      <c r="N576" s="8">
        <f ca="1" t="shared" si="492"/>
        <v>0.612260273972603</v>
      </c>
      <c r="O576" s="9">
        <v>3</v>
      </c>
      <c r="Q576" s="10">
        <f ca="1" t="shared" si="431"/>
        <v>6.291</v>
      </c>
      <c r="R576" t="s">
        <v>43</v>
      </c>
      <c r="S576">
        <v>2024</v>
      </c>
      <c r="T576" s="8">
        <v>6.291</v>
      </c>
      <c r="U576" s="8">
        <v>6.291</v>
      </c>
      <c r="V576" s="8">
        <v>6.291</v>
      </c>
    </row>
    <row r="577" spans="1:22">
      <c r="A577" t="str">
        <f t="shared" ref="A577:B577" si="498">A409</f>
        <v>HTI</v>
      </c>
      <c r="B577" t="str">
        <f t="shared" si="498"/>
        <v>Haiti</v>
      </c>
      <c r="C577" s="7">
        <f t="shared" si="477"/>
        <v>4</v>
      </c>
      <c r="E577" t="str">
        <f t="shared" si="429"/>
        <v>NatGrdExt_HTI_4</v>
      </c>
      <c r="F577" s="8">
        <f ca="1" t="shared" si="444"/>
        <v>0.0288356164383562</v>
      </c>
      <c r="G577" s="8">
        <f ca="1" t="shared" si="492"/>
        <v>0.0391780821917808</v>
      </c>
      <c r="H577" s="8">
        <f ca="1" t="shared" si="492"/>
        <v>0.0707534246575342</v>
      </c>
      <c r="I577" s="8">
        <f ca="1" t="shared" si="492"/>
        <v>0.123287671232877</v>
      </c>
      <c r="J577" s="8">
        <f ca="1" t="shared" si="492"/>
        <v>0.206849315068493</v>
      </c>
      <c r="K577" s="8">
        <f ca="1" t="shared" si="492"/>
        <v>0.332328767123288</v>
      </c>
      <c r="L577" s="8">
        <f ca="1" t="shared" si="492"/>
        <v>0.509315068493151</v>
      </c>
      <c r="M577" s="8">
        <f ca="1" t="shared" si="492"/>
        <v>0.741883561643836</v>
      </c>
      <c r="N577" s="8">
        <f ca="1" t="shared" si="492"/>
        <v>0.876780821917808</v>
      </c>
      <c r="O577" s="9">
        <v>3</v>
      </c>
      <c r="Q577" s="10">
        <f ca="1" t="shared" si="431"/>
        <v>6.361</v>
      </c>
      <c r="R577" t="s">
        <v>43</v>
      </c>
      <c r="S577">
        <v>2025</v>
      </c>
      <c r="T577" s="8">
        <v>6.361</v>
      </c>
      <c r="U577" s="8">
        <v>6.361</v>
      </c>
      <c r="V577" s="8">
        <v>6.361</v>
      </c>
    </row>
    <row r="578" spans="1:22">
      <c r="A578" t="str">
        <f t="shared" ref="A578:B578" si="499">A410</f>
        <v>HUN</v>
      </c>
      <c r="B578" t="str">
        <f t="shared" si="499"/>
        <v>Hungary</v>
      </c>
      <c r="C578" s="7">
        <f t="shared" si="477"/>
        <v>4</v>
      </c>
      <c r="E578" t="str">
        <f t="shared" si="429"/>
        <v>NatGrdExt_HUN_4</v>
      </c>
      <c r="F578" s="8">
        <f ca="1" t="shared" si="444"/>
        <v>1.36647260273973</v>
      </c>
      <c r="G578" s="8">
        <f ca="1" t="shared" si="492"/>
        <v>1.36647260273973</v>
      </c>
      <c r="H578" s="8">
        <f ca="1" t="shared" si="492"/>
        <v>1.36647260273973</v>
      </c>
      <c r="I578" s="8">
        <f ca="1" t="shared" si="492"/>
        <v>1.36647260273973</v>
      </c>
      <c r="J578" s="8">
        <f ca="1" t="shared" si="492"/>
        <v>1.36647260273973</v>
      </c>
      <c r="K578" s="8">
        <f ca="1" t="shared" si="492"/>
        <v>1.36647260273973</v>
      </c>
      <c r="L578" s="8">
        <f ca="1" t="shared" si="492"/>
        <v>1.36647260273973</v>
      </c>
      <c r="M578" s="8">
        <f ca="1" t="shared" si="492"/>
        <v>1.36647260273973</v>
      </c>
      <c r="N578" s="8">
        <f ca="1" t="shared" si="492"/>
        <v>1.36647260273973</v>
      </c>
      <c r="O578" s="9">
        <v>3</v>
      </c>
      <c r="Q578" s="10">
        <f ca="1" t="shared" si="431"/>
        <v>6.431</v>
      </c>
      <c r="R578" t="s">
        <v>43</v>
      </c>
      <c r="S578">
        <v>2026</v>
      </c>
      <c r="T578" s="8">
        <v>6.431</v>
      </c>
      <c r="U578" s="8">
        <v>6.431</v>
      </c>
      <c r="V578" s="8">
        <v>6.431</v>
      </c>
    </row>
    <row r="579" spans="1:22">
      <c r="A579" t="str">
        <f t="shared" ref="A579:B579" si="500">A411</f>
        <v>IDN</v>
      </c>
      <c r="B579" t="str">
        <f t="shared" si="500"/>
        <v>Indonesia</v>
      </c>
      <c r="C579" s="7">
        <f t="shared" si="477"/>
        <v>4</v>
      </c>
      <c r="E579" t="str">
        <f t="shared" si="429"/>
        <v>NatGrdExt_IDN_4</v>
      </c>
      <c r="F579" s="8">
        <f ca="1" t="shared" si="444"/>
        <v>13.9095547945205</v>
      </c>
      <c r="G579" s="8">
        <f ca="1" t="shared" si="492"/>
        <v>17.8782534246575</v>
      </c>
      <c r="H579" s="8">
        <f ca="1" t="shared" si="492"/>
        <v>26.2787671232877</v>
      </c>
      <c r="I579" s="8">
        <f ca="1" t="shared" si="492"/>
        <v>33.5118493150685</v>
      </c>
      <c r="J579" s="8">
        <f ca="1" t="shared" si="492"/>
        <v>38.6143835616438</v>
      </c>
      <c r="K579" s="8">
        <f ca="1" t="shared" si="492"/>
        <v>41.7544520547945</v>
      </c>
      <c r="L579" s="8">
        <f ca="1" t="shared" si="492"/>
        <v>43.5640410958904</v>
      </c>
      <c r="M579" s="8">
        <f ca="1" t="shared" si="492"/>
        <v>44.6068493150685</v>
      </c>
      <c r="N579" s="8">
        <f ca="1" t="shared" si="492"/>
        <v>44.9712328767123</v>
      </c>
      <c r="O579" s="9">
        <v>3</v>
      </c>
      <c r="Q579" s="10">
        <f ca="1" t="shared" si="431"/>
        <v>6.512</v>
      </c>
      <c r="R579" t="s">
        <v>43</v>
      </c>
      <c r="S579">
        <v>2027</v>
      </c>
      <c r="T579" s="8">
        <v>6.456</v>
      </c>
      <c r="U579" s="8">
        <v>6.461</v>
      </c>
      <c r="V579" s="8">
        <v>6.512</v>
      </c>
    </row>
    <row r="580" spans="1:22">
      <c r="A580" t="str">
        <f t="shared" ref="A580:B580" si="501">A412</f>
        <v>IND</v>
      </c>
      <c r="B580" t="str">
        <f t="shared" si="501"/>
        <v>India</v>
      </c>
      <c r="C580" s="7">
        <f t="shared" si="477"/>
        <v>4</v>
      </c>
      <c r="E580" t="str">
        <f t="shared" si="429"/>
        <v>NatGrdExt_IND_4</v>
      </c>
      <c r="F580" s="8">
        <f ca="1" t="shared" si="444"/>
        <v>64.9215753424658</v>
      </c>
      <c r="G580" s="8">
        <f ca="1" t="shared" si="492"/>
        <v>85.7941780821918</v>
      </c>
      <c r="H580" s="8">
        <f ca="1" t="shared" si="492"/>
        <v>144.774657534247</v>
      </c>
      <c r="I580" s="8">
        <f ca="1" t="shared" si="492"/>
        <v>231.088698630137</v>
      </c>
      <c r="J580" s="8">
        <f ca="1" t="shared" si="492"/>
        <v>347.383561643836</v>
      </c>
      <c r="K580" s="8">
        <f ca="1" t="shared" si="492"/>
        <v>486.027397260274</v>
      </c>
      <c r="L580" s="8">
        <f ca="1" t="shared" si="492"/>
        <v>634.41095890411</v>
      </c>
      <c r="M580" s="8">
        <f ca="1" t="shared" si="492"/>
        <v>776.647260273973</v>
      </c>
      <c r="N580" s="8">
        <f ca="1" t="shared" si="492"/>
        <v>841.424657534247</v>
      </c>
      <c r="O580" s="9">
        <v>3</v>
      </c>
      <c r="Q580" s="10">
        <f ca="1" t="shared" si="431"/>
        <v>6.593</v>
      </c>
      <c r="R580" t="s">
        <v>43</v>
      </c>
      <c r="S580">
        <v>2028</v>
      </c>
      <c r="T580" s="8">
        <v>6.479</v>
      </c>
      <c r="U580" s="8">
        <v>6.489</v>
      </c>
      <c r="V580" s="8">
        <v>6.593</v>
      </c>
    </row>
    <row r="581" spans="1:22">
      <c r="A581" t="str">
        <f t="shared" ref="A581:B581" si="502">A413</f>
        <v>IRL</v>
      </c>
      <c r="B581" t="str">
        <f t="shared" si="502"/>
        <v>Ireland</v>
      </c>
      <c r="C581" s="7">
        <f t="shared" si="477"/>
        <v>4</v>
      </c>
      <c r="E581" t="str">
        <f t="shared" ref="E581:E644" si="503">"NatGrdExt_"&amp;A581&amp;"_"&amp;C581</f>
        <v>NatGrdExt_IRL_4</v>
      </c>
      <c r="F581" s="8">
        <f ca="1" t="shared" si="444"/>
        <v>1.05982876712329</v>
      </c>
      <c r="G581" s="8">
        <f ca="1" t="shared" ref="G581:N590" si="504">MAX(F581,SUMIFS($Q$5:$Q$19999,$R$5:$R$19999,RIGHT($A581,3),$S$5:$S$19999,G$4)*VLOOKUP($C581,$Y$5:$Z$15,2,FALSE)/8.76)+SUMIF($Y$5:$Y$15,$C581,$AA$5:$AA$15)</f>
        <v>1.09633561643836</v>
      </c>
      <c r="H581" s="8">
        <f ca="1" t="shared" si="504"/>
        <v>1.16678082191781</v>
      </c>
      <c r="I581" s="8">
        <f ca="1" t="shared" si="504"/>
        <v>1.23318493150685</v>
      </c>
      <c r="J581" s="8">
        <f ca="1" t="shared" si="504"/>
        <v>1.2863698630137</v>
      </c>
      <c r="K581" s="8">
        <f ca="1" t="shared" si="504"/>
        <v>1.34061643835616</v>
      </c>
      <c r="L581" s="8">
        <f ca="1" t="shared" si="504"/>
        <v>1.4158904109589</v>
      </c>
      <c r="M581" s="8">
        <f ca="1" t="shared" si="504"/>
        <v>1.50715753424658</v>
      </c>
      <c r="N581" s="8">
        <f ca="1" t="shared" si="504"/>
        <v>1.55301369863014</v>
      </c>
      <c r="O581" s="9">
        <v>3</v>
      </c>
      <c r="Q581" s="10">
        <f ca="1" t="shared" si="431"/>
        <v>6.674</v>
      </c>
      <c r="R581" t="s">
        <v>43</v>
      </c>
      <c r="S581">
        <v>2029</v>
      </c>
      <c r="T581" s="8">
        <v>6.5</v>
      </c>
      <c r="U581" s="8">
        <v>6.514</v>
      </c>
      <c r="V581" s="8">
        <v>6.674</v>
      </c>
    </row>
    <row r="582" spans="1:22">
      <c r="A582" t="str">
        <f t="shared" ref="A582:B582" si="505">A414</f>
        <v>IRN</v>
      </c>
      <c r="B582" t="str">
        <f t="shared" si="505"/>
        <v>Iran</v>
      </c>
      <c r="C582" s="7">
        <f t="shared" si="477"/>
        <v>4</v>
      </c>
      <c r="E582" t="str">
        <f t="shared" si="503"/>
        <v>NatGrdExt_IRN_4</v>
      </c>
      <c r="F582" s="8">
        <f ca="1" t="shared" si="444"/>
        <v>13.6084931506849</v>
      </c>
      <c r="G582" s="8">
        <f ca="1" t="shared" si="504"/>
        <v>16.2947945205479</v>
      </c>
      <c r="H582" s="8">
        <f ca="1" t="shared" si="504"/>
        <v>21.6348630136986</v>
      </c>
      <c r="I582" s="8">
        <f ca="1" t="shared" si="504"/>
        <v>25.8853424657534</v>
      </c>
      <c r="J582" s="8">
        <f ca="1" t="shared" si="504"/>
        <v>28.5983219178082</v>
      </c>
      <c r="K582" s="8">
        <f ca="1" t="shared" si="504"/>
        <v>30.1031849315068</v>
      </c>
      <c r="L582" s="8">
        <f ca="1" t="shared" si="504"/>
        <v>30.7073287671233</v>
      </c>
      <c r="M582" s="8">
        <f ca="1" t="shared" si="504"/>
        <v>31.4487671232877</v>
      </c>
      <c r="N582" s="8">
        <f ca="1" t="shared" si="504"/>
        <v>31.952602739726</v>
      </c>
      <c r="O582" s="9">
        <v>3</v>
      </c>
      <c r="Q582" s="10">
        <f ca="1" t="shared" ref="Q582:Q645" si="506">OFFSET(S582,0,MATCH($Q$3,$T$4:$V$4,0))</f>
        <v>6.753</v>
      </c>
      <c r="R582" t="s">
        <v>43</v>
      </c>
      <c r="S582">
        <v>2030</v>
      </c>
      <c r="T582" s="8">
        <v>6.518</v>
      </c>
      <c r="U582" s="8">
        <v>6.537</v>
      </c>
      <c r="V582" s="8">
        <v>6.753</v>
      </c>
    </row>
    <row r="583" spans="1:22">
      <c r="A583" t="str">
        <f t="shared" ref="A583:B583" si="507">A415</f>
        <v>IRQ</v>
      </c>
      <c r="B583" t="str">
        <f t="shared" si="507"/>
        <v>Iraq</v>
      </c>
      <c r="C583" s="7">
        <f t="shared" si="477"/>
        <v>4</v>
      </c>
      <c r="E583" t="str">
        <f t="shared" si="503"/>
        <v>NatGrdExt_IRQ_4</v>
      </c>
      <c r="F583" s="8">
        <f ca="1" t="shared" si="444"/>
        <v>2.36993150684932</v>
      </c>
      <c r="G583" s="8">
        <f ca="1" t="shared" si="504"/>
        <v>2.91047945205479</v>
      </c>
      <c r="H583" s="8">
        <f ca="1" t="shared" si="504"/>
        <v>4.26010273972603</v>
      </c>
      <c r="I583" s="8">
        <f ca="1" t="shared" si="504"/>
        <v>5.91821917808219</v>
      </c>
      <c r="J583" s="8">
        <f ca="1" t="shared" si="504"/>
        <v>7.83664383561644</v>
      </c>
      <c r="K583" s="8">
        <f ca="1" t="shared" si="504"/>
        <v>9.94900684931507</v>
      </c>
      <c r="L583" s="8">
        <f ca="1" t="shared" si="504"/>
        <v>12.1773287671233</v>
      </c>
      <c r="M583" s="8">
        <f ca="1" t="shared" si="504"/>
        <v>14.4400684931507</v>
      </c>
      <c r="N583" s="8">
        <f ca="1" t="shared" si="504"/>
        <v>15.5627397260274</v>
      </c>
      <c r="O583" s="9">
        <v>3</v>
      </c>
      <c r="Q583" s="10">
        <f ca="1" t="shared" si="506"/>
        <v>6.83</v>
      </c>
      <c r="R583" t="s">
        <v>43</v>
      </c>
      <c r="S583">
        <v>2031</v>
      </c>
      <c r="T583" s="8">
        <v>6.536</v>
      </c>
      <c r="U583" s="8">
        <v>6.559</v>
      </c>
      <c r="V583" s="8">
        <v>6.83</v>
      </c>
    </row>
    <row r="584" spans="1:22">
      <c r="A584" t="str">
        <f t="shared" ref="A584:B584" si="508">A416</f>
        <v>ISL</v>
      </c>
      <c r="B584" t="str">
        <f t="shared" si="508"/>
        <v>Iceland</v>
      </c>
      <c r="C584" s="7">
        <f t="shared" si="477"/>
        <v>4</v>
      </c>
      <c r="E584" t="str">
        <f t="shared" si="503"/>
        <v>NatGrdExt_ISL_4</v>
      </c>
      <c r="F584" s="8">
        <f ca="1" t="shared" si="444"/>
        <v>0.67708904109589</v>
      </c>
      <c r="G584" s="8">
        <f ca="1" t="shared" si="504"/>
        <v>0.700787671232877</v>
      </c>
      <c r="H584" s="8">
        <f ca="1" t="shared" si="504"/>
        <v>0.748664383561644</v>
      </c>
      <c r="I584" s="8">
        <f ca="1" t="shared" si="504"/>
        <v>0.794315068493151</v>
      </c>
      <c r="J584" s="8">
        <f ca="1" t="shared" si="504"/>
        <v>0.845787671232877</v>
      </c>
      <c r="K584" s="8">
        <f ca="1" t="shared" si="504"/>
        <v>0.903424657534247</v>
      </c>
      <c r="L584" s="8">
        <f ca="1" t="shared" si="504"/>
        <v>0.967979452054795</v>
      </c>
      <c r="M584" s="8">
        <f ca="1" t="shared" si="504"/>
        <v>1.04119863013699</v>
      </c>
      <c r="N584" s="8">
        <f ca="1" t="shared" si="504"/>
        <v>1.08256849315068</v>
      </c>
      <c r="O584" s="9">
        <v>3</v>
      </c>
      <c r="Q584" s="10">
        <f ca="1" t="shared" si="506"/>
        <v>6.905</v>
      </c>
      <c r="R584" t="s">
        <v>43</v>
      </c>
      <c r="S584">
        <v>2032</v>
      </c>
      <c r="T584" s="8">
        <v>6.552</v>
      </c>
      <c r="U584" s="8">
        <v>6.579</v>
      </c>
      <c r="V584" s="8">
        <v>6.905</v>
      </c>
    </row>
    <row r="585" spans="1:22">
      <c r="A585" t="str">
        <f t="shared" ref="A585:B585" si="509">A417</f>
        <v>ISR</v>
      </c>
      <c r="B585" t="str">
        <f t="shared" si="509"/>
        <v>Israel</v>
      </c>
      <c r="C585" s="7">
        <f t="shared" si="477"/>
        <v>4</v>
      </c>
      <c r="E585" t="str">
        <f t="shared" si="503"/>
        <v>NatGrdExt_ISR_4</v>
      </c>
      <c r="F585" s="8">
        <f ca="1" t="shared" si="444"/>
        <v>2.55143835616438</v>
      </c>
      <c r="G585" s="8">
        <f ca="1" t="shared" si="504"/>
        <v>2.79284246575342</v>
      </c>
      <c r="H585" s="8">
        <f ca="1" t="shared" si="504"/>
        <v>3.30458904109589</v>
      </c>
      <c r="I585" s="8">
        <f ca="1" t="shared" si="504"/>
        <v>3.8702397260274</v>
      </c>
      <c r="J585" s="8">
        <f ca="1" t="shared" si="504"/>
        <v>4.51020547945205</v>
      </c>
      <c r="K585" s="8">
        <f ca="1" t="shared" si="504"/>
        <v>5.23061643835616</v>
      </c>
      <c r="L585" s="8">
        <f ca="1" t="shared" si="504"/>
        <v>6.05715753424658</v>
      </c>
      <c r="M585" s="8">
        <f ca="1" t="shared" si="504"/>
        <v>7.005</v>
      </c>
      <c r="N585" s="8">
        <f ca="1" t="shared" si="504"/>
        <v>7.52318493150685</v>
      </c>
      <c r="O585" s="9">
        <v>3</v>
      </c>
      <c r="Q585" s="10">
        <f ca="1" t="shared" si="506"/>
        <v>6.979</v>
      </c>
      <c r="R585" t="s">
        <v>43</v>
      </c>
      <c r="S585">
        <v>2033</v>
      </c>
      <c r="T585" s="8">
        <v>6.568</v>
      </c>
      <c r="U585" s="8">
        <v>6.598</v>
      </c>
      <c r="V585" s="8">
        <v>6.979</v>
      </c>
    </row>
    <row r="586" spans="1:22">
      <c r="A586" t="str">
        <f t="shared" ref="A586:B586" si="510">A418</f>
        <v>ITA</v>
      </c>
      <c r="B586" t="str">
        <f t="shared" si="510"/>
        <v>Italy</v>
      </c>
      <c r="C586" s="7">
        <f t="shared" si="477"/>
        <v>4</v>
      </c>
      <c r="E586" t="str">
        <f t="shared" si="503"/>
        <v>NatGrdExt_ITA_4</v>
      </c>
      <c r="F586" s="8">
        <f ca="1" t="shared" si="444"/>
        <v>11.3018150684932</v>
      </c>
      <c r="G586" s="8">
        <f ca="1" t="shared" si="504"/>
        <v>11.3018150684932</v>
      </c>
      <c r="H586" s="8">
        <f ca="1" t="shared" si="504"/>
        <v>11.3018150684932</v>
      </c>
      <c r="I586" s="8">
        <f ca="1" t="shared" si="504"/>
        <v>11.3018150684932</v>
      </c>
      <c r="J586" s="8">
        <f ca="1" t="shared" si="504"/>
        <v>11.3018150684932</v>
      </c>
      <c r="K586" s="8">
        <f ca="1" t="shared" si="504"/>
        <v>11.3018150684932</v>
      </c>
      <c r="L586" s="8">
        <f ca="1" t="shared" si="504"/>
        <v>11.3018150684932</v>
      </c>
      <c r="M586" s="8">
        <f ca="1" t="shared" si="504"/>
        <v>11.3018150684932</v>
      </c>
      <c r="N586" s="8">
        <f ca="1" t="shared" si="504"/>
        <v>11.3018150684932</v>
      </c>
      <c r="O586" s="9">
        <v>3</v>
      </c>
      <c r="Q586" s="10">
        <f ca="1" t="shared" si="506"/>
        <v>7.052</v>
      </c>
      <c r="R586" t="s">
        <v>43</v>
      </c>
      <c r="S586">
        <v>2034</v>
      </c>
      <c r="T586" s="8">
        <v>6.582</v>
      </c>
      <c r="U586" s="8">
        <v>6.617</v>
      </c>
      <c r="V586" s="8">
        <v>7.052</v>
      </c>
    </row>
    <row r="587" spans="1:22">
      <c r="A587" t="str">
        <f t="shared" ref="A587:B587" si="511">A419</f>
        <v>JAM</v>
      </c>
      <c r="B587" t="str">
        <f t="shared" si="511"/>
        <v>Jamaica</v>
      </c>
      <c r="C587" s="7">
        <f t="shared" si="477"/>
        <v>4</v>
      </c>
      <c r="E587" t="str">
        <f t="shared" si="503"/>
        <v>NatGrdExt_JAM_4</v>
      </c>
      <c r="F587" s="8">
        <f ca="1" t="shared" si="444"/>
        <v>0.153082191780822</v>
      </c>
      <c r="G587" s="8">
        <f ca="1" t="shared" si="504"/>
        <v>0.173767123287671</v>
      </c>
      <c r="H587" s="8">
        <f ca="1" t="shared" si="504"/>
        <v>0.217876712328767</v>
      </c>
      <c r="I587" s="8">
        <f ca="1" t="shared" si="504"/>
        <v>0.262431506849315</v>
      </c>
      <c r="J587" s="8">
        <f ca="1" t="shared" si="504"/>
        <v>0.307328767123288</v>
      </c>
      <c r="K587" s="8">
        <f ca="1" t="shared" si="504"/>
        <v>0.348801369863014</v>
      </c>
      <c r="L587" s="8">
        <f ca="1" t="shared" si="504"/>
        <v>0.386232876712329</v>
      </c>
      <c r="M587" s="8">
        <f ca="1" t="shared" si="504"/>
        <v>0.420958904109589</v>
      </c>
      <c r="N587" s="8">
        <f ca="1" t="shared" si="504"/>
        <v>0.437705479452055</v>
      </c>
      <c r="O587" s="9">
        <v>3</v>
      </c>
      <c r="Q587" s="10">
        <f ca="1" t="shared" si="506"/>
        <v>7.125</v>
      </c>
      <c r="R587" t="s">
        <v>43</v>
      </c>
      <c r="S587">
        <v>2035</v>
      </c>
      <c r="T587" s="8">
        <v>6.596</v>
      </c>
      <c r="U587" s="8">
        <v>6.634</v>
      </c>
      <c r="V587" s="8">
        <v>7.125</v>
      </c>
    </row>
    <row r="588" spans="1:22">
      <c r="A588" t="str">
        <f t="shared" ref="A588:B588" si="512">A420</f>
        <v>JOR</v>
      </c>
      <c r="B588" t="str">
        <f t="shared" si="512"/>
        <v>Jordan</v>
      </c>
      <c r="C588" s="7">
        <f t="shared" si="477"/>
        <v>4</v>
      </c>
      <c r="E588" t="str">
        <f t="shared" si="503"/>
        <v>NatGrdExt_JOR_4</v>
      </c>
      <c r="F588" s="8">
        <f ca="1" t="shared" si="444"/>
        <v>0.898458904109589</v>
      </c>
      <c r="G588" s="8">
        <f ca="1" t="shared" si="504"/>
        <v>1.05383561643836</v>
      </c>
      <c r="H588" s="8">
        <f ca="1" t="shared" si="504"/>
        <v>1.4</v>
      </c>
      <c r="I588" s="8">
        <f ca="1" t="shared" si="504"/>
        <v>1.73106164383562</v>
      </c>
      <c r="J588" s="8">
        <f ca="1" t="shared" si="504"/>
        <v>2.03458904109589</v>
      </c>
      <c r="K588" s="8">
        <f ca="1" t="shared" si="504"/>
        <v>2.30452054794521</v>
      </c>
      <c r="L588" s="8">
        <f ca="1" t="shared" si="504"/>
        <v>2.54123287671233</v>
      </c>
      <c r="M588" s="8">
        <f ca="1" t="shared" si="504"/>
        <v>2.74695205479452</v>
      </c>
      <c r="N588" s="8">
        <f ca="1" t="shared" si="504"/>
        <v>2.83842465753425</v>
      </c>
      <c r="O588" s="9">
        <v>3</v>
      </c>
      <c r="Q588" s="10">
        <f ca="1" t="shared" si="506"/>
        <v>7.196</v>
      </c>
      <c r="R588" t="s">
        <v>43</v>
      </c>
      <c r="S588">
        <v>2036</v>
      </c>
      <c r="T588" s="8">
        <v>6.609</v>
      </c>
      <c r="U588" s="8">
        <v>6.65</v>
      </c>
      <c r="V588" s="8">
        <v>7.196</v>
      </c>
    </row>
    <row r="589" spans="1:22">
      <c r="A589" t="str">
        <f t="shared" ref="A589:B589" si="513">A421</f>
        <v>JPN</v>
      </c>
      <c r="B589" t="str">
        <f t="shared" si="513"/>
        <v>Japan</v>
      </c>
      <c r="C589" s="7">
        <f t="shared" si="477"/>
        <v>4</v>
      </c>
      <c r="E589" t="str">
        <f t="shared" si="503"/>
        <v>NatGrdExt_JPN_4</v>
      </c>
      <c r="F589" s="8">
        <f ca="1" t="shared" si="444"/>
        <v>36.6770547945206</v>
      </c>
      <c r="G589" s="8">
        <f ca="1" t="shared" si="504"/>
        <v>36.6770547945206</v>
      </c>
      <c r="H589" s="8">
        <f ca="1" t="shared" si="504"/>
        <v>36.6770547945206</v>
      </c>
      <c r="I589" s="8">
        <f ca="1" t="shared" si="504"/>
        <v>36.6770547945206</v>
      </c>
      <c r="J589" s="8">
        <f ca="1" t="shared" si="504"/>
        <v>36.6770547945206</v>
      </c>
      <c r="K589" s="8">
        <f ca="1" t="shared" si="504"/>
        <v>36.6770547945206</v>
      </c>
      <c r="L589" s="8">
        <f ca="1" t="shared" si="504"/>
        <v>36.6770547945206</v>
      </c>
      <c r="M589" s="8">
        <f ca="1" t="shared" si="504"/>
        <v>36.6770547945206</v>
      </c>
      <c r="N589" s="8">
        <f ca="1" t="shared" si="504"/>
        <v>36.6770547945206</v>
      </c>
      <c r="O589" s="9">
        <v>3</v>
      </c>
      <c r="Q589" s="10">
        <f ca="1" t="shared" si="506"/>
        <v>7.268</v>
      </c>
      <c r="R589" t="s">
        <v>43</v>
      </c>
      <c r="S589">
        <v>2037</v>
      </c>
      <c r="T589" s="8">
        <v>6.62</v>
      </c>
      <c r="U589" s="8">
        <v>6.665</v>
      </c>
      <c r="V589" s="8">
        <v>7.268</v>
      </c>
    </row>
    <row r="590" spans="1:22">
      <c r="A590" t="str">
        <f t="shared" ref="A590:B590" si="514">A422</f>
        <v>KAZ</v>
      </c>
      <c r="B590" t="str">
        <f t="shared" si="514"/>
        <v>Kazakhstan</v>
      </c>
      <c r="C590" s="7">
        <f t="shared" si="477"/>
        <v>4</v>
      </c>
      <c r="E590" t="str">
        <f t="shared" si="503"/>
        <v>NatGrdExt_KAZ_4</v>
      </c>
      <c r="F590" s="8">
        <f ca="1" t="shared" si="444"/>
        <v>3.99184931506849</v>
      </c>
      <c r="G590" s="8">
        <f ca="1" t="shared" si="504"/>
        <v>4.38068493150685</v>
      </c>
      <c r="H590" s="8">
        <f ca="1" t="shared" si="504"/>
        <v>5.18606164383562</v>
      </c>
      <c r="I590" s="8">
        <f ca="1" t="shared" si="504"/>
        <v>6.03003424657534</v>
      </c>
      <c r="J590" s="8">
        <f ca="1" t="shared" si="504"/>
        <v>6.79243150684932</v>
      </c>
      <c r="K590" s="8">
        <f ca="1" t="shared" si="504"/>
        <v>7.4866095890411</v>
      </c>
      <c r="L590" s="8">
        <f ca="1" t="shared" si="504"/>
        <v>8.13085616438356</v>
      </c>
      <c r="M590" s="8">
        <f ca="1" t="shared" si="504"/>
        <v>8.72671232876712</v>
      </c>
      <c r="N590" s="8">
        <f ca="1" t="shared" si="504"/>
        <v>8.98383561643836</v>
      </c>
      <c r="O590" s="9">
        <v>3</v>
      </c>
      <c r="Q590" s="10">
        <f ca="1" t="shared" si="506"/>
        <v>7.339</v>
      </c>
      <c r="R590" t="s">
        <v>43</v>
      </c>
      <c r="S590">
        <v>2038</v>
      </c>
      <c r="T590" s="8">
        <v>6.631</v>
      </c>
      <c r="U590" s="8">
        <v>6.679</v>
      </c>
      <c r="V590" s="8">
        <v>7.339</v>
      </c>
    </row>
    <row r="591" spans="1:22">
      <c r="A591" t="str">
        <f t="shared" ref="A591:B591" si="515">A423</f>
        <v>KEN</v>
      </c>
      <c r="B591" t="str">
        <f t="shared" si="515"/>
        <v>Kenya</v>
      </c>
      <c r="C591" s="7">
        <f t="shared" si="477"/>
        <v>4</v>
      </c>
      <c r="E591" t="str">
        <f t="shared" si="503"/>
        <v>NatGrdExt_KEN_4</v>
      </c>
      <c r="F591" s="8">
        <f ca="1" t="shared" si="444"/>
        <v>0.532089041095891</v>
      </c>
      <c r="G591" s="8">
        <f ca="1" t="shared" ref="G591:N600" si="516">MAX(F591,SUMIFS($Q$5:$Q$19999,$R$5:$R$19999,RIGHT($A591,3),$S$5:$S$19999,G$4)*VLOOKUP($C591,$Y$5:$Z$15,2,FALSE)/8.76)+SUMIF($Y$5:$Y$15,$C591,$AA$5:$AA$15)</f>
        <v>0.733595890410959</v>
      </c>
      <c r="H591" s="8">
        <f ca="1" t="shared" si="516"/>
        <v>1.36047945205479</v>
      </c>
      <c r="I591" s="8">
        <f ca="1" t="shared" si="516"/>
        <v>2.38797945205479</v>
      </c>
      <c r="J591" s="8">
        <f ca="1" t="shared" si="516"/>
        <v>3.9561301369863</v>
      </c>
      <c r="K591" s="8">
        <f ca="1" t="shared" si="516"/>
        <v>6.15804794520548</v>
      </c>
      <c r="L591" s="8">
        <f ca="1" t="shared" si="516"/>
        <v>9.00253424657534</v>
      </c>
      <c r="M591" s="8">
        <f ca="1" t="shared" si="516"/>
        <v>12.3343493150685</v>
      </c>
      <c r="N591" s="8">
        <f ca="1" t="shared" si="516"/>
        <v>14.0865410958904</v>
      </c>
      <c r="O591" s="9">
        <v>3</v>
      </c>
      <c r="Q591" s="10">
        <f ca="1" t="shared" si="506"/>
        <v>7.41</v>
      </c>
      <c r="R591" t="s">
        <v>43</v>
      </c>
      <c r="S591">
        <v>2039</v>
      </c>
      <c r="T591" s="8">
        <v>6.64</v>
      </c>
      <c r="U591" s="8">
        <v>6.692</v>
      </c>
      <c r="V591" s="8">
        <v>7.41</v>
      </c>
    </row>
    <row r="592" spans="1:22">
      <c r="A592" t="str">
        <f t="shared" ref="A592:B592" si="517">A424</f>
        <v>KGZ</v>
      </c>
      <c r="B592" t="str">
        <f t="shared" si="517"/>
        <v>Kyrgyz Republic</v>
      </c>
      <c r="C592" s="7">
        <f t="shared" si="477"/>
        <v>4</v>
      </c>
      <c r="E592" t="str">
        <f t="shared" si="503"/>
        <v>NatGrdExt_KGZ_4</v>
      </c>
      <c r="F592" s="8">
        <f ca="1" t="shared" si="444"/>
        <v>0.470582191780822</v>
      </c>
      <c r="G592" s="8">
        <f ca="1" t="shared" si="516"/>
        <v>0.534006849315068</v>
      </c>
      <c r="H592" s="8">
        <f ca="1" t="shared" si="516"/>
        <v>0.668082191780822</v>
      </c>
      <c r="I592" s="8">
        <f ca="1" t="shared" si="516"/>
        <v>0.805547945205479</v>
      </c>
      <c r="J592" s="8">
        <f ca="1" t="shared" si="516"/>
        <v>0.941130136986301</v>
      </c>
      <c r="K592" s="8">
        <f ca="1" t="shared" si="516"/>
        <v>1.06592465753425</v>
      </c>
      <c r="L592" s="8">
        <f ca="1" t="shared" si="516"/>
        <v>1.17917808219178</v>
      </c>
      <c r="M592" s="8">
        <f ca="1" t="shared" si="516"/>
        <v>1.27904109589041</v>
      </c>
      <c r="N592" s="8">
        <f ca="1" t="shared" si="516"/>
        <v>1.32167808219178</v>
      </c>
      <c r="O592" s="9">
        <v>3</v>
      </c>
      <c r="Q592" s="10">
        <f ca="1" t="shared" si="506"/>
        <v>7.481</v>
      </c>
      <c r="R592" t="s">
        <v>43</v>
      </c>
      <c r="S592">
        <v>2040</v>
      </c>
      <c r="T592" s="8">
        <v>6.649</v>
      </c>
      <c r="U592" s="8">
        <v>6.705</v>
      </c>
      <c r="V592" s="8">
        <v>7.481</v>
      </c>
    </row>
    <row r="593" spans="1:22">
      <c r="A593" t="str">
        <f t="shared" ref="A593:B593" si="518">A425</f>
        <v>KHM</v>
      </c>
      <c r="B593" t="str">
        <f t="shared" si="518"/>
        <v>Cambodia</v>
      </c>
      <c r="C593" s="7">
        <f t="shared" si="477"/>
        <v>4</v>
      </c>
      <c r="E593" t="str">
        <f t="shared" si="503"/>
        <v>NatGrdExt_KHM_4</v>
      </c>
      <c r="F593" s="8">
        <f ca="1" t="shared" ref="F593:F656" si="519">SUMIFS($Q$5:$Q$19999,$R$5:$R$19999,RIGHT($A593,3),$S$5:$S$19999,F$4)*VLOOKUP($C593,$Y$5:$Z$15,2,FALSE)/8.76+SUMIF($Y$5:$Y$15,$C593,$AA$5:$AA$15)</f>
        <v>0.776712328767123</v>
      </c>
      <c r="G593" s="8">
        <f ca="1" t="shared" si="516"/>
        <v>1.30297945205479</v>
      </c>
      <c r="H593" s="8">
        <f ca="1" t="shared" si="516"/>
        <v>2.31267123287671</v>
      </c>
      <c r="I593" s="8">
        <f ca="1" t="shared" si="516"/>
        <v>2.88719178082192</v>
      </c>
      <c r="J593" s="8">
        <f ca="1" t="shared" si="516"/>
        <v>3.21602739726027</v>
      </c>
      <c r="K593" s="8">
        <f ca="1" t="shared" si="516"/>
        <v>3.45003424657534</v>
      </c>
      <c r="L593" s="8">
        <f ca="1" t="shared" si="516"/>
        <v>3.6425</v>
      </c>
      <c r="M593" s="8">
        <f ca="1" t="shared" si="516"/>
        <v>3.81691780821918</v>
      </c>
      <c r="N593" s="8">
        <f ca="1" t="shared" si="516"/>
        <v>3.89876712328767</v>
      </c>
      <c r="O593" s="9">
        <v>3</v>
      </c>
      <c r="Q593" s="10">
        <f ca="1" t="shared" si="506"/>
        <v>7.551</v>
      </c>
      <c r="R593" t="s">
        <v>43</v>
      </c>
      <c r="S593">
        <v>2041</v>
      </c>
      <c r="T593" s="8">
        <v>6.656</v>
      </c>
      <c r="U593" s="8">
        <v>6.717</v>
      </c>
      <c r="V593" s="8">
        <v>7.551</v>
      </c>
    </row>
    <row r="594" spans="1:22">
      <c r="A594" t="str">
        <f t="shared" ref="A594:B594" si="520">A426</f>
        <v>KOR</v>
      </c>
      <c r="B594" t="str">
        <f t="shared" si="520"/>
        <v>South Korea</v>
      </c>
      <c r="C594" s="7">
        <f t="shared" si="477"/>
        <v>4</v>
      </c>
      <c r="E594" t="str">
        <f t="shared" si="503"/>
        <v>NatGrdExt_KOR_4</v>
      </c>
      <c r="F594" s="8">
        <f ca="1" t="shared" si="519"/>
        <v>22.4813698630137</v>
      </c>
      <c r="G594" s="8">
        <f ca="1" t="shared" si="516"/>
        <v>23.2346232876712</v>
      </c>
      <c r="H594" s="8">
        <f ca="1" t="shared" si="516"/>
        <v>23.5386301369863</v>
      </c>
      <c r="I594" s="8">
        <f ca="1" t="shared" si="516"/>
        <v>23.5386301369863</v>
      </c>
      <c r="J594" s="8">
        <f ca="1" t="shared" si="516"/>
        <v>23.5386301369863</v>
      </c>
      <c r="K594" s="8">
        <f ca="1" t="shared" si="516"/>
        <v>23.5386301369863</v>
      </c>
      <c r="L594" s="8">
        <f ca="1" t="shared" si="516"/>
        <v>23.5386301369863</v>
      </c>
      <c r="M594" s="8">
        <f ca="1" t="shared" si="516"/>
        <v>23.5386301369863</v>
      </c>
      <c r="N594" s="8">
        <f ca="1" t="shared" si="516"/>
        <v>23.5386301369863</v>
      </c>
      <c r="O594" s="9">
        <v>3</v>
      </c>
      <c r="Q594" s="10">
        <f ca="1" t="shared" si="506"/>
        <v>7.622</v>
      </c>
      <c r="R594" t="s">
        <v>43</v>
      </c>
      <c r="S594">
        <v>2042</v>
      </c>
      <c r="T594" s="8">
        <v>6.662</v>
      </c>
      <c r="U594" s="8">
        <v>6.727</v>
      </c>
      <c r="V594" s="8">
        <v>7.622</v>
      </c>
    </row>
    <row r="595" spans="1:22">
      <c r="A595" t="str">
        <f t="shared" ref="A595:B595" si="521">A427</f>
        <v>KWT</v>
      </c>
      <c r="B595" t="str">
        <f t="shared" si="521"/>
        <v>Kuwait</v>
      </c>
      <c r="C595" s="7">
        <f t="shared" si="477"/>
        <v>4</v>
      </c>
      <c r="E595" t="str">
        <f t="shared" si="503"/>
        <v>NatGrdExt_KWT_4</v>
      </c>
      <c r="F595" s="8">
        <f ca="1" t="shared" si="519"/>
        <v>2.49958904109589</v>
      </c>
      <c r="G595" s="8">
        <f ca="1" t="shared" si="516"/>
        <v>2.61578767123288</v>
      </c>
      <c r="H595" s="8">
        <f ca="1" t="shared" si="516"/>
        <v>2.81561643835616</v>
      </c>
      <c r="I595" s="8">
        <f ca="1" t="shared" si="516"/>
        <v>2.87030821917808</v>
      </c>
      <c r="J595" s="8">
        <f ca="1" t="shared" si="516"/>
        <v>2.87030821917808</v>
      </c>
      <c r="K595" s="8">
        <f ca="1" t="shared" si="516"/>
        <v>2.87030821917808</v>
      </c>
      <c r="L595" s="8">
        <f ca="1" t="shared" si="516"/>
        <v>2.92352739726027</v>
      </c>
      <c r="M595" s="8">
        <f ca="1" t="shared" si="516"/>
        <v>3.06503424657534</v>
      </c>
      <c r="N595" s="8">
        <f ca="1" t="shared" si="516"/>
        <v>3.14373287671233</v>
      </c>
      <c r="O595" s="9">
        <v>3</v>
      </c>
      <c r="Q595" s="10">
        <f ca="1" t="shared" si="506"/>
        <v>7.692</v>
      </c>
      <c r="R595" t="s">
        <v>43</v>
      </c>
      <c r="S595">
        <v>2043</v>
      </c>
      <c r="T595" s="8">
        <v>6.667</v>
      </c>
      <c r="U595" s="8">
        <v>6.737</v>
      </c>
      <c r="V595" s="8">
        <v>7.692</v>
      </c>
    </row>
    <row r="596" spans="1:22">
      <c r="A596" t="str">
        <f t="shared" ref="A596:B596" si="522">A428</f>
        <v>LAO</v>
      </c>
      <c r="B596" t="str">
        <f t="shared" si="522"/>
        <v>Laos</v>
      </c>
      <c r="C596" s="7">
        <f t="shared" si="477"/>
        <v>4</v>
      </c>
      <c r="E596" t="str">
        <f t="shared" si="503"/>
        <v>NatGrdExt_LAO_4</v>
      </c>
      <c r="F596" s="8">
        <f ca="1" t="shared" si="519"/>
        <v>0.450890410958904</v>
      </c>
      <c r="G596" s="8">
        <f ca="1" t="shared" si="516"/>
        <v>0.675239726027397</v>
      </c>
      <c r="H596" s="8">
        <f ca="1" t="shared" si="516"/>
        <v>1.13106164383562</v>
      </c>
      <c r="I596" s="8">
        <f ca="1" t="shared" si="516"/>
        <v>1.45527397260274</v>
      </c>
      <c r="J596" s="8">
        <f ca="1" t="shared" si="516"/>
        <v>1.66640410958904</v>
      </c>
      <c r="K596" s="8">
        <f ca="1" t="shared" si="516"/>
        <v>1.81414383561644</v>
      </c>
      <c r="L596" s="8">
        <f ca="1" t="shared" si="516"/>
        <v>1.93178082191781</v>
      </c>
      <c r="M596" s="8">
        <f ca="1" t="shared" si="516"/>
        <v>2.0361301369863</v>
      </c>
      <c r="N596" s="8">
        <f ca="1" t="shared" si="516"/>
        <v>2.08465753424657</v>
      </c>
      <c r="O596" s="9">
        <v>3</v>
      </c>
      <c r="Q596" s="10">
        <f ca="1" t="shared" si="506"/>
        <v>7.762</v>
      </c>
      <c r="R596" t="s">
        <v>43</v>
      </c>
      <c r="S596">
        <v>2044</v>
      </c>
      <c r="T596" s="8">
        <v>6.669</v>
      </c>
      <c r="U596" s="8">
        <v>6.746</v>
      </c>
      <c r="V596" s="8">
        <v>7.762</v>
      </c>
    </row>
    <row r="597" spans="1:22">
      <c r="A597" t="str">
        <f t="shared" ref="A597:B597" si="523">A429</f>
        <v>LBN</v>
      </c>
      <c r="B597" t="str">
        <f t="shared" si="523"/>
        <v>Lebanon</v>
      </c>
      <c r="C597" s="7">
        <f t="shared" si="477"/>
        <v>4</v>
      </c>
      <c r="E597" t="str">
        <f t="shared" si="503"/>
        <v>NatGrdExt_LBN_4</v>
      </c>
      <c r="F597" s="8">
        <f ca="1" t="shared" si="519"/>
        <v>0.787808219178082</v>
      </c>
      <c r="G597" s="8">
        <f ca="1" t="shared" si="516"/>
        <v>0.854417808219178</v>
      </c>
      <c r="H597" s="8">
        <f ca="1" t="shared" si="516"/>
        <v>0.990890410958904</v>
      </c>
      <c r="I597" s="8">
        <f ca="1" t="shared" si="516"/>
        <v>1.07681506849315</v>
      </c>
      <c r="J597" s="8">
        <f ca="1" t="shared" si="516"/>
        <v>1.12698630136986</v>
      </c>
      <c r="K597" s="8">
        <f ca="1" t="shared" si="516"/>
        <v>1.15178082191781</v>
      </c>
      <c r="L597" s="8">
        <f ca="1" t="shared" si="516"/>
        <v>1.15801369863014</v>
      </c>
      <c r="M597" s="8">
        <f ca="1" t="shared" si="516"/>
        <v>1.16530821917808</v>
      </c>
      <c r="N597" s="8">
        <f ca="1" t="shared" si="516"/>
        <v>1.17222602739726</v>
      </c>
      <c r="O597" s="9">
        <v>3</v>
      </c>
      <c r="Q597" s="10">
        <f ca="1" t="shared" si="506"/>
        <v>7.832</v>
      </c>
      <c r="R597" t="s">
        <v>43</v>
      </c>
      <c r="S597">
        <v>2045</v>
      </c>
      <c r="T597" s="8">
        <v>6.67</v>
      </c>
      <c r="U597" s="8">
        <v>6.753</v>
      </c>
      <c r="V597" s="8">
        <v>7.832</v>
      </c>
    </row>
    <row r="598" spans="1:22">
      <c r="A598" t="str">
        <f t="shared" ref="A598:B598" si="524">A430</f>
        <v>LBR</v>
      </c>
      <c r="B598" t="str">
        <f t="shared" si="524"/>
        <v>Liberia</v>
      </c>
      <c r="C598" s="7">
        <f t="shared" si="477"/>
        <v>4</v>
      </c>
      <c r="E598" t="str">
        <f t="shared" si="503"/>
        <v>NatGrdExt_LBR_4</v>
      </c>
      <c r="F598" s="8">
        <f ca="1" t="shared" si="519"/>
        <v>0.0306849315068493</v>
      </c>
      <c r="G598" s="8">
        <f ca="1" t="shared" si="516"/>
        <v>0.0429794520547945</v>
      </c>
      <c r="H598" s="8">
        <f ca="1" t="shared" si="516"/>
        <v>0.0820205479452055</v>
      </c>
      <c r="I598" s="8">
        <f ca="1" t="shared" si="516"/>
        <v>0.148732876712329</v>
      </c>
      <c r="J598" s="8">
        <f ca="1" t="shared" si="516"/>
        <v>0.256164383561644</v>
      </c>
      <c r="K598" s="8">
        <f ca="1" t="shared" si="516"/>
        <v>0.417671232876712</v>
      </c>
      <c r="L598" s="8">
        <f ca="1" t="shared" si="516"/>
        <v>0.640924657534247</v>
      </c>
      <c r="M598" s="8">
        <f ca="1" t="shared" si="516"/>
        <v>0.921472602739726</v>
      </c>
      <c r="N598" s="8">
        <f ca="1" t="shared" si="516"/>
        <v>1.07760273972603</v>
      </c>
      <c r="O598" s="9">
        <v>3</v>
      </c>
      <c r="Q598" s="10">
        <f ca="1" t="shared" si="506"/>
        <v>7.902</v>
      </c>
      <c r="R598" t="s">
        <v>43</v>
      </c>
      <c r="S598">
        <v>2046</v>
      </c>
      <c r="T598" s="8">
        <v>6.669</v>
      </c>
      <c r="U598" s="8">
        <v>6.759</v>
      </c>
      <c r="V598" s="8">
        <v>7.902</v>
      </c>
    </row>
    <row r="599" spans="1:22">
      <c r="A599" t="str">
        <f t="shared" ref="A599:B599" si="525">A431</f>
        <v>LBY</v>
      </c>
      <c r="B599" t="str">
        <f t="shared" si="525"/>
        <v>Libya</v>
      </c>
      <c r="C599" s="7">
        <f t="shared" si="477"/>
        <v>4</v>
      </c>
      <c r="E599" t="str">
        <f t="shared" si="503"/>
        <v>NatGrdExt_LBY_4</v>
      </c>
      <c r="F599" s="8">
        <f ca="1" t="shared" si="519"/>
        <v>1.34777397260274</v>
      </c>
      <c r="G599" s="8">
        <f ca="1" t="shared" si="516"/>
        <v>1.56691780821918</v>
      </c>
      <c r="H599" s="8">
        <f ca="1" t="shared" si="516"/>
        <v>1.98462328767123</v>
      </c>
      <c r="I599" s="8">
        <f ca="1" t="shared" si="516"/>
        <v>2.34328767123288</v>
      </c>
      <c r="J599" s="8">
        <f ca="1" t="shared" si="516"/>
        <v>2.63092465753425</v>
      </c>
      <c r="K599" s="8">
        <f ca="1" t="shared" si="516"/>
        <v>2.86332191780822</v>
      </c>
      <c r="L599" s="8">
        <f ca="1" t="shared" si="516"/>
        <v>3.07732876712329</v>
      </c>
      <c r="M599" s="8">
        <f ca="1" t="shared" si="516"/>
        <v>3.285</v>
      </c>
      <c r="N599" s="8">
        <f ca="1" t="shared" si="516"/>
        <v>3.38434931506849</v>
      </c>
      <c r="O599" s="9">
        <v>3</v>
      </c>
      <c r="Q599" s="10">
        <f ca="1" t="shared" si="506"/>
        <v>7.972</v>
      </c>
      <c r="R599" t="s">
        <v>43</v>
      </c>
      <c r="S599">
        <v>2047</v>
      </c>
      <c r="T599" s="8">
        <v>6.666</v>
      </c>
      <c r="U599" s="8">
        <v>6.763</v>
      </c>
      <c r="V599" s="8">
        <v>7.972</v>
      </c>
    </row>
    <row r="600" spans="1:22">
      <c r="A600" t="str">
        <f t="shared" ref="A600:B600" si="526">A432</f>
        <v>LKA</v>
      </c>
      <c r="B600" t="str">
        <f t="shared" si="526"/>
        <v>Sri Lanka</v>
      </c>
      <c r="C600" s="7">
        <f t="shared" si="477"/>
        <v>4</v>
      </c>
      <c r="E600" t="str">
        <f t="shared" si="503"/>
        <v>NatGrdExt_LKA_4</v>
      </c>
      <c r="F600" s="8">
        <f ca="1" t="shared" si="519"/>
        <v>0.702534246575342</v>
      </c>
      <c r="G600" s="8">
        <f ca="1" t="shared" si="516"/>
        <v>0.888082191780822</v>
      </c>
      <c r="H600" s="8">
        <f ca="1" t="shared" si="516"/>
        <v>1.35102739726027</v>
      </c>
      <c r="I600" s="8">
        <f ca="1" t="shared" si="516"/>
        <v>1.87729452054795</v>
      </c>
      <c r="J600" s="8">
        <f ca="1" t="shared" si="516"/>
        <v>2.40770547945205</v>
      </c>
      <c r="K600" s="8">
        <f ca="1" t="shared" si="516"/>
        <v>2.89595890410959</v>
      </c>
      <c r="L600" s="8">
        <f ca="1" t="shared" si="516"/>
        <v>3.30424657534247</v>
      </c>
      <c r="M600" s="8">
        <f ca="1" t="shared" si="516"/>
        <v>3.63791095890411</v>
      </c>
      <c r="N600" s="8">
        <f ca="1" t="shared" si="516"/>
        <v>3.78448630136986</v>
      </c>
      <c r="O600" s="9">
        <v>3</v>
      </c>
      <c r="Q600" s="10">
        <f ca="1" t="shared" si="506"/>
        <v>8.041</v>
      </c>
      <c r="R600" t="s">
        <v>43</v>
      </c>
      <c r="S600">
        <v>2048</v>
      </c>
      <c r="T600" s="8">
        <v>6.661</v>
      </c>
      <c r="U600" s="8">
        <v>6.765</v>
      </c>
      <c r="V600" s="8">
        <v>8.041</v>
      </c>
    </row>
    <row r="601" spans="1:22">
      <c r="A601" t="str">
        <f t="shared" ref="A601:B601" si="527">A433</f>
        <v>LSO</v>
      </c>
      <c r="B601" t="str">
        <f t="shared" si="527"/>
        <v>Lesotho</v>
      </c>
      <c r="C601" s="7">
        <f t="shared" si="477"/>
        <v>4</v>
      </c>
      <c r="E601" t="str">
        <f t="shared" si="503"/>
        <v>NatGrdExt_LSO_4</v>
      </c>
      <c r="F601" s="8">
        <f ca="1" t="shared" si="519"/>
        <v>0.0118835616438356</v>
      </c>
      <c r="G601" s="8">
        <f ca="1" t="shared" ref="G601:N610" si="528">MAX(F601,SUMIFS($Q$5:$Q$19999,$R$5:$R$19999,RIGHT($A601,3),$S$5:$S$19999,G$4)*VLOOKUP($C601,$Y$5:$Z$15,2,FALSE)/8.76)+SUMIF($Y$5:$Y$15,$C601,$AA$5:$AA$15)</f>
        <v>0.0156506849315068</v>
      </c>
      <c r="H601" s="8">
        <f ca="1" t="shared" si="528"/>
        <v>0.0270890410958904</v>
      </c>
      <c r="I601" s="8">
        <f ca="1" t="shared" si="528"/>
        <v>0.045</v>
      </c>
      <c r="J601" s="8">
        <f ca="1" t="shared" si="528"/>
        <v>0.0713013698630137</v>
      </c>
      <c r="K601" s="8">
        <f ca="1" t="shared" si="528"/>
        <v>0.108013698630137</v>
      </c>
      <c r="L601" s="8">
        <f ca="1" t="shared" si="528"/>
        <v>0.155890410958904</v>
      </c>
      <c r="M601" s="8">
        <f ca="1" t="shared" si="528"/>
        <v>0.212705479452055</v>
      </c>
      <c r="N601" s="8">
        <f ca="1" t="shared" si="528"/>
        <v>0.243253424657534</v>
      </c>
      <c r="O601" s="9">
        <v>3</v>
      </c>
      <c r="Q601" s="10">
        <f ca="1" t="shared" si="506"/>
        <v>8.108</v>
      </c>
      <c r="R601" t="s">
        <v>43</v>
      </c>
      <c r="S601">
        <v>2049</v>
      </c>
      <c r="T601" s="8">
        <v>6.653</v>
      </c>
      <c r="U601" s="8">
        <v>6.765</v>
      </c>
      <c r="V601" s="8">
        <v>8.108</v>
      </c>
    </row>
    <row r="602" spans="1:22">
      <c r="A602" t="str">
        <f t="shared" ref="A602:B602" si="529">A434</f>
        <v>LTU</v>
      </c>
      <c r="B602" t="str">
        <f t="shared" si="529"/>
        <v>Lithuania</v>
      </c>
      <c r="C602" s="7">
        <f t="shared" si="477"/>
        <v>4</v>
      </c>
      <c r="E602" t="str">
        <f t="shared" si="503"/>
        <v>NatGrdExt_LTU_4</v>
      </c>
      <c r="F602" s="8">
        <f ca="1" t="shared" si="519"/>
        <v>0.386027397260274</v>
      </c>
      <c r="G602" s="8">
        <f ca="1" t="shared" si="528"/>
        <v>0.398767123287671</v>
      </c>
      <c r="H602" s="8">
        <f ca="1" t="shared" si="528"/>
        <v>0.420924657534247</v>
      </c>
      <c r="I602" s="8">
        <f ca="1" t="shared" si="528"/>
        <v>0.441541095890411</v>
      </c>
      <c r="J602" s="8">
        <f ca="1" t="shared" si="528"/>
        <v>0.465102739726027</v>
      </c>
      <c r="K602" s="8">
        <f ca="1" t="shared" si="528"/>
        <v>0.48736301369863</v>
      </c>
      <c r="L602" s="8">
        <f ca="1" t="shared" si="528"/>
        <v>0.513184931506849</v>
      </c>
      <c r="M602" s="8">
        <f ca="1" t="shared" si="528"/>
        <v>0.543184931506849</v>
      </c>
      <c r="N602" s="8">
        <f ca="1" t="shared" si="528"/>
        <v>0.559623287671233</v>
      </c>
      <c r="O602" s="9">
        <v>3</v>
      </c>
      <c r="Q602" s="10">
        <f ca="1" t="shared" si="506"/>
        <v>8.175</v>
      </c>
      <c r="R602" t="s">
        <v>43</v>
      </c>
      <c r="S602">
        <v>2050</v>
      </c>
      <c r="T602" s="8">
        <v>6.643</v>
      </c>
      <c r="U602" s="8">
        <v>6.763</v>
      </c>
      <c r="V602" s="8">
        <v>8.175</v>
      </c>
    </row>
    <row r="603" spans="1:22">
      <c r="A603" t="str">
        <f t="shared" ref="A603:B603" si="530">A435</f>
        <v>LUX</v>
      </c>
      <c r="B603" t="str">
        <f t="shared" si="530"/>
        <v>Luxembourg</v>
      </c>
      <c r="C603" s="7">
        <f t="shared" si="477"/>
        <v>4</v>
      </c>
      <c r="E603" t="str">
        <f t="shared" si="503"/>
        <v>NatGrdExt_LUX_4</v>
      </c>
      <c r="F603" s="8">
        <f ca="1" t="shared" si="519"/>
        <v>0.35</v>
      </c>
      <c r="G603" s="8">
        <f ca="1" t="shared" si="528"/>
        <v>0.358767123287671</v>
      </c>
      <c r="H603" s="8">
        <f ca="1" t="shared" si="528"/>
        <v>0.369315068493151</v>
      </c>
      <c r="I603" s="8">
        <f ca="1" t="shared" si="528"/>
        <v>0.376369863013699</v>
      </c>
      <c r="J603" s="8">
        <f ca="1" t="shared" si="528"/>
        <v>0.381746575342466</v>
      </c>
      <c r="K603" s="8">
        <f ca="1" t="shared" si="528"/>
        <v>0.387465753424658</v>
      </c>
      <c r="L603" s="8">
        <f ca="1" t="shared" si="528"/>
        <v>0.396027397260274</v>
      </c>
      <c r="M603" s="8">
        <f ca="1" t="shared" si="528"/>
        <v>0.411301369863014</v>
      </c>
      <c r="N603" s="8">
        <f ca="1" t="shared" si="528"/>
        <v>0.421506849315068</v>
      </c>
      <c r="O603" s="9">
        <v>3</v>
      </c>
      <c r="Q603" s="10">
        <f ca="1" t="shared" si="506"/>
        <v>8.24</v>
      </c>
      <c r="R603" t="s">
        <v>43</v>
      </c>
      <c r="S603">
        <v>2051</v>
      </c>
      <c r="T603" s="8">
        <v>6.63</v>
      </c>
      <c r="U603" s="8">
        <v>6.759</v>
      </c>
      <c r="V603" s="8">
        <v>8.24</v>
      </c>
    </row>
    <row r="604" spans="1:22">
      <c r="A604" t="str">
        <f t="shared" ref="A604:B604" si="531">A436</f>
        <v>LVA</v>
      </c>
      <c r="B604" t="str">
        <f t="shared" si="531"/>
        <v>Latvia</v>
      </c>
      <c r="C604" s="7">
        <f t="shared" si="477"/>
        <v>4</v>
      </c>
      <c r="E604" t="str">
        <f t="shared" si="503"/>
        <v>NatGrdExt_LVA_4</v>
      </c>
      <c r="F604" s="8">
        <f ca="1" t="shared" si="519"/>
        <v>0.284349315068493</v>
      </c>
      <c r="G604" s="8">
        <f ca="1" t="shared" si="528"/>
        <v>0.305616438356164</v>
      </c>
      <c r="H604" s="8">
        <f ca="1" t="shared" si="528"/>
        <v>0.351780821917808</v>
      </c>
      <c r="I604" s="8">
        <f ca="1" t="shared" si="528"/>
        <v>0.400890410958904</v>
      </c>
      <c r="J604" s="8">
        <f ca="1" t="shared" si="528"/>
        <v>0.449212328767123</v>
      </c>
      <c r="K604" s="8">
        <f ca="1" t="shared" si="528"/>
        <v>0.492842465753425</v>
      </c>
      <c r="L604" s="8">
        <f ca="1" t="shared" si="528"/>
        <v>0.537739726027397</v>
      </c>
      <c r="M604" s="8">
        <f ca="1" t="shared" si="528"/>
        <v>0.585924657534247</v>
      </c>
      <c r="N604" s="8">
        <f ca="1" t="shared" si="528"/>
        <v>0.610034246575342</v>
      </c>
      <c r="O604" s="9">
        <v>3</v>
      </c>
      <c r="Q604" s="10">
        <f ca="1" t="shared" si="506"/>
        <v>8.304</v>
      </c>
      <c r="R604" t="s">
        <v>43</v>
      </c>
      <c r="S604">
        <v>2052</v>
      </c>
      <c r="T604" s="8">
        <v>6.614</v>
      </c>
      <c r="U604" s="8">
        <v>6.753</v>
      </c>
      <c r="V604" s="8">
        <v>8.304</v>
      </c>
    </row>
    <row r="605" spans="1:22">
      <c r="A605" t="str">
        <f t="shared" ref="A605:B605" si="532">A437</f>
        <v>MAR</v>
      </c>
      <c r="B605" t="str">
        <f t="shared" si="532"/>
        <v>Morocco</v>
      </c>
      <c r="C605" s="7">
        <f t="shared" si="477"/>
        <v>4</v>
      </c>
      <c r="E605" t="str">
        <f t="shared" si="503"/>
        <v>NatGrdExt_MAR_4</v>
      </c>
      <c r="F605" s="8">
        <f ca="1" t="shared" si="519"/>
        <v>1.89578767123288</v>
      </c>
      <c r="G605" s="8">
        <f ca="1" t="shared" si="528"/>
        <v>2.43486301369863</v>
      </c>
      <c r="H605" s="8">
        <f ca="1" t="shared" si="528"/>
        <v>3.90154109589041</v>
      </c>
      <c r="I605" s="8">
        <f ca="1" t="shared" si="528"/>
        <v>5.98571917808219</v>
      </c>
      <c r="J605" s="8">
        <f ca="1" t="shared" si="528"/>
        <v>8.77767123287671</v>
      </c>
      <c r="K605" s="8">
        <f ca="1" t="shared" si="528"/>
        <v>12.2090068493151</v>
      </c>
      <c r="L605" s="8">
        <f ca="1" t="shared" si="528"/>
        <v>16.1179109589041</v>
      </c>
      <c r="M605" s="8">
        <f ca="1" t="shared" si="528"/>
        <v>20.2976712328767</v>
      </c>
      <c r="N605" s="8">
        <f ca="1" t="shared" si="528"/>
        <v>22.396404109589</v>
      </c>
      <c r="O605" s="9">
        <v>3</v>
      </c>
      <c r="Q605" s="10">
        <f ca="1" t="shared" si="506"/>
        <v>8.366</v>
      </c>
      <c r="R605" t="s">
        <v>43</v>
      </c>
      <c r="S605">
        <v>2053</v>
      </c>
      <c r="T605" s="8">
        <v>6.596</v>
      </c>
      <c r="U605" s="8">
        <v>6.744</v>
      </c>
      <c r="V605" s="8">
        <v>8.366</v>
      </c>
    </row>
    <row r="606" spans="1:22">
      <c r="A606" t="str">
        <f t="shared" ref="A606:B606" si="533">A438</f>
        <v>MDA</v>
      </c>
      <c r="B606" t="str">
        <f t="shared" si="533"/>
        <v>Moldova</v>
      </c>
      <c r="C606" s="7">
        <f t="shared" si="477"/>
        <v>4</v>
      </c>
      <c r="E606" t="str">
        <f t="shared" si="503"/>
        <v>NatGrdExt_MDA_4</v>
      </c>
      <c r="F606" s="8">
        <f ca="1" t="shared" si="519"/>
        <v>0.204109589041096</v>
      </c>
      <c r="G606" s="8">
        <f ca="1" t="shared" si="528"/>
        <v>0.210308219178082</v>
      </c>
      <c r="H606" s="8">
        <f ca="1" t="shared" si="528"/>
        <v>0.218767123287671</v>
      </c>
      <c r="I606" s="8">
        <f ca="1" t="shared" si="528"/>
        <v>0.222876712328767</v>
      </c>
      <c r="J606" s="8">
        <f ca="1" t="shared" si="528"/>
        <v>0.224794520547945</v>
      </c>
      <c r="K606" s="8">
        <f ca="1" t="shared" si="528"/>
        <v>0.224794520547945</v>
      </c>
      <c r="L606" s="8">
        <f ca="1" t="shared" si="528"/>
        <v>0.224794520547945</v>
      </c>
      <c r="M606" s="8">
        <f ca="1" t="shared" si="528"/>
        <v>0.226130136986301</v>
      </c>
      <c r="N606" s="8">
        <f ca="1" t="shared" si="528"/>
        <v>0.228938356164384</v>
      </c>
      <c r="O606" s="9">
        <v>3</v>
      </c>
      <c r="Q606" s="10">
        <f ca="1" t="shared" si="506"/>
        <v>8.426</v>
      </c>
      <c r="R606" t="s">
        <v>43</v>
      </c>
      <c r="S606">
        <v>2054</v>
      </c>
      <c r="T606" s="8">
        <v>6.575</v>
      </c>
      <c r="U606" s="8">
        <v>6.733</v>
      </c>
      <c r="V606" s="8">
        <v>8.426</v>
      </c>
    </row>
    <row r="607" spans="1:22">
      <c r="A607" t="str">
        <f t="shared" ref="A607:B607" si="534">A439</f>
        <v>MDG</v>
      </c>
      <c r="B607" t="str">
        <f t="shared" si="534"/>
        <v>Madagascar</v>
      </c>
      <c r="C607" s="7">
        <f t="shared" si="477"/>
        <v>4</v>
      </c>
      <c r="E607" t="str">
        <f t="shared" si="503"/>
        <v>NatGrdExt_MDG_4</v>
      </c>
      <c r="F607" s="8">
        <f ca="1" t="shared" si="519"/>
        <v>0.169417808219178</v>
      </c>
      <c r="G607" s="8">
        <f ca="1" t="shared" si="528"/>
        <v>0.237671232876712</v>
      </c>
      <c r="H607" s="8">
        <f ca="1" t="shared" si="528"/>
        <v>0.451609589041096</v>
      </c>
      <c r="I607" s="8">
        <f ca="1" t="shared" si="528"/>
        <v>0.819041095890411</v>
      </c>
      <c r="J607" s="8">
        <f ca="1" t="shared" si="528"/>
        <v>1.41623287671233</v>
      </c>
      <c r="K607" s="8">
        <f ca="1" t="shared" si="528"/>
        <v>2.31883561643836</v>
      </c>
      <c r="L607" s="8">
        <f ca="1" t="shared" si="528"/>
        <v>3.58119863013699</v>
      </c>
      <c r="M607" s="8">
        <f ca="1" t="shared" si="528"/>
        <v>5.19417808219178</v>
      </c>
      <c r="N607" s="8">
        <f ca="1" t="shared" si="528"/>
        <v>6.10554794520548</v>
      </c>
      <c r="O607" s="9">
        <v>3</v>
      </c>
      <c r="Q607" s="10">
        <f ca="1" t="shared" si="506"/>
        <v>8.485</v>
      </c>
      <c r="R607" t="s">
        <v>43</v>
      </c>
      <c r="S607">
        <v>2055</v>
      </c>
      <c r="T607" s="8">
        <v>6.552</v>
      </c>
      <c r="U607" s="8">
        <v>6.721</v>
      </c>
      <c r="V607" s="8">
        <v>8.485</v>
      </c>
    </row>
    <row r="608" spans="1:22">
      <c r="A608" t="str">
        <f t="shared" ref="A608:B608" si="535">A440</f>
        <v>MEX</v>
      </c>
      <c r="B608" t="str">
        <f t="shared" si="535"/>
        <v>Mexico</v>
      </c>
      <c r="C608" s="7">
        <f t="shared" si="477"/>
        <v>4</v>
      </c>
      <c r="E608" t="str">
        <f t="shared" si="503"/>
        <v>NatGrdExt_MEX_4</v>
      </c>
      <c r="F608" s="8">
        <f ca="1" t="shared" si="519"/>
        <v>12.4571917808219</v>
      </c>
      <c r="G608" s="8">
        <f ca="1" t="shared" si="528"/>
        <v>14.0663356164384</v>
      </c>
      <c r="H608" s="8">
        <f ca="1" t="shared" si="528"/>
        <v>17.2652397260274</v>
      </c>
      <c r="I608" s="8">
        <f ca="1" t="shared" si="528"/>
        <v>20.1216780821918</v>
      </c>
      <c r="J608" s="8">
        <f ca="1" t="shared" si="528"/>
        <v>22.5911301369863</v>
      </c>
      <c r="K608" s="8">
        <f ca="1" t="shared" si="528"/>
        <v>24.6269520547945</v>
      </c>
      <c r="L608" s="8">
        <f ca="1" t="shared" si="528"/>
        <v>26.391198630137</v>
      </c>
      <c r="M608" s="8">
        <f ca="1" t="shared" si="528"/>
        <v>27.9727397260274</v>
      </c>
      <c r="N608" s="8">
        <f ca="1" t="shared" si="528"/>
        <v>28.6999657534247</v>
      </c>
      <c r="O608" s="9">
        <v>3</v>
      </c>
      <c r="Q608" s="10">
        <f ca="1" t="shared" si="506"/>
        <v>8.543</v>
      </c>
      <c r="R608" t="s">
        <v>43</v>
      </c>
      <c r="S608">
        <v>2056</v>
      </c>
      <c r="T608" s="8">
        <v>6.527</v>
      </c>
      <c r="U608" s="8">
        <v>6.706</v>
      </c>
      <c r="V608" s="8">
        <v>8.543</v>
      </c>
    </row>
    <row r="609" spans="1:22">
      <c r="A609" t="str">
        <f t="shared" ref="A609:B609" si="536">A441</f>
        <v>MKD</v>
      </c>
      <c r="B609" t="str">
        <f t="shared" si="536"/>
        <v>Macedonia</v>
      </c>
      <c r="C609" s="7">
        <f t="shared" si="477"/>
        <v>4</v>
      </c>
      <c r="E609" t="str">
        <f t="shared" si="503"/>
        <v>NatGrdExt_MKD_4</v>
      </c>
      <c r="F609" s="8">
        <f ca="1" t="shared" si="519"/>
        <v>0.315582191780822</v>
      </c>
      <c r="G609" s="8">
        <f ca="1" t="shared" si="528"/>
        <v>0.335239726027397</v>
      </c>
      <c r="H609" s="8">
        <f ca="1" t="shared" si="528"/>
        <v>0.370068493150685</v>
      </c>
      <c r="I609" s="8">
        <f ca="1" t="shared" si="528"/>
        <v>0.399109589041096</v>
      </c>
      <c r="J609" s="8">
        <f ca="1" t="shared" si="528"/>
        <v>0.425719178082192</v>
      </c>
      <c r="K609" s="8">
        <f ca="1" t="shared" si="528"/>
        <v>0.448356164383562</v>
      </c>
      <c r="L609" s="8">
        <f ca="1" t="shared" si="528"/>
        <v>0.470205479452055</v>
      </c>
      <c r="M609" s="8">
        <f ca="1" t="shared" si="528"/>
        <v>0.497191780821918</v>
      </c>
      <c r="N609" s="8">
        <f ca="1" t="shared" si="528"/>
        <v>0.512260273972603</v>
      </c>
      <c r="O609" s="9">
        <v>3</v>
      </c>
      <c r="Q609" s="10">
        <f ca="1" t="shared" si="506"/>
        <v>8.599</v>
      </c>
      <c r="R609" t="s">
        <v>43</v>
      </c>
      <c r="S609">
        <v>2057</v>
      </c>
      <c r="T609" s="8">
        <v>6.5</v>
      </c>
      <c r="U609" s="8">
        <v>6.69</v>
      </c>
      <c r="V609" s="8">
        <v>8.599</v>
      </c>
    </row>
    <row r="610" spans="1:22">
      <c r="A610" t="str">
        <f t="shared" ref="A610:B610" si="537">A442</f>
        <v>MLI</v>
      </c>
      <c r="B610" t="str">
        <f t="shared" si="537"/>
        <v>Mali</v>
      </c>
      <c r="C610" s="7">
        <f t="shared" si="477"/>
        <v>4</v>
      </c>
      <c r="E610" t="str">
        <f t="shared" si="503"/>
        <v>NatGrdExt_MLI_4</v>
      </c>
      <c r="F610" s="8">
        <f ca="1" t="shared" si="519"/>
        <v>0.125547945205479</v>
      </c>
      <c r="G610" s="8">
        <f ca="1" t="shared" si="528"/>
        <v>0.179417808219178</v>
      </c>
      <c r="H610" s="8">
        <f ca="1" t="shared" si="528"/>
        <v>0.352534246575342</v>
      </c>
      <c r="I610" s="8">
        <f ca="1" t="shared" si="528"/>
        <v>0.650821917808219</v>
      </c>
      <c r="J610" s="8">
        <f ca="1" t="shared" si="528"/>
        <v>1.13321917808219</v>
      </c>
      <c r="K610" s="8">
        <f ca="1" t="shared" si="528"/>
        <v>1.86099315068493</v>
      </c>
      <c r="L610" s="8">
        <f ca="1" t="shared" si="528"/>
        <v>2.87102739726027</v>
      </c>
      <c r="M610" s="8">
        <f ca="1" t="shared" si="528"/>
        <v>4.14356164383562</v>
      </c>
      <c r="N610" s="8">
        <f ca="1" t="shared" si="528"/>
        <v>4.85280821917808</v>
      </c>
      <c r="O610" s="9">
        <v>3</v>
      </c>
      <c r="Q610" s="10">
        <f ca="1" t="shared" si="506"/>
        <v>8.653</v>
      </c>
      <c r="R610" t="s">
        <v>43</v>
      </c>
      <c r="S610">
        <v>2058</v>
      </c>
      <c r="T610" s="8">
        <v>6.471</v>
      </c>
      <c r="U610" s="8">
        <v>6.672</v>
      </c>
      <c r="V610" s="8">
        <v>8.653</v>
      </c>
    </row>
    <row r="611" spans="1:22">
      <c r="A611" t="str">
        <f t="shared" ref="A611:B611" si="538">A443</f>
        <v>MMR</v>
      </c>
      <c r="B611" t="str">
        <f t="shared" si="538"/>
        <v>Myanmar</v>
      </c>
      <c r="C611" s="7">
        <f t="shared" si="477"/>
        <v>4</v>
      </c>
      <c r="E611" t="str">
        <f t="shared" si="503"/>
        <v>NatGrdExt_MMR_4</v>
      </c>
      <c r="F611" s="8">
        <f ca="1" t="shared" si="519"/>
        <v>0.713458904109589</v>
      </c>
      <c r="G611" s="8">
        <f ca="1" t="shared" ref="G611:N620" si="539">MAX(F611,SUMIFS($Q$5:$Q$19999,$R$5:$R$19999,RIGHT($A611,3),$S$5:$S$19999,G$4)*VLOOKUP($C611,$Y$5:$Z$15,2,FALSE)/8.76)+SUMIF($Y$5:$Y$15,$C611,$AA$5:$AA$15)</f>
        <v>1.0313698630137</v>
      </c>
      <c r="H611" s="8">
        <f ca="1" t="shared" si="539"/>
        <v>2.08017123287671</v>
      </c>
      <c r="I611" s="8">
        <f ca="1" t="shared" si="539"/>
        <v>3.97277397260274</v>
      </c>
      <c r="J611" s="8">
        <f ca="1" t="shared" si="539"/>
        <v>7.15222602739726</v>
      </c>
      <c r="K611" s="8">
        <f ca="1" t="shared" si="539"/>
        <v>11.8422260273973</v>
      </c>
      <c r="L611" s="8">
        <f ca="1" t="shared" si="539"/>
        <v>17.6111301369863</v>
      </c>
      <c r="M611" s="8">
        <f ca="1" t="shared" si="539"/>
        <v>23.4644863013699</v>
      </c>
      <c r="N611" s="8">
        <f ca="1" t="shared" si="539"/>
        <v>26.126198630137</v>
      </c>
      <c r="O611" s="9">
        <v>3</v>
      </c>
      <c r="Q611" s="10">
        <f ca="1" t="shared" si="506"/>
        <v>8.706</v>
      </c>
      <c r="R611" t="s">
        <v>43</v>
      </c>
      <c r="S611">
        <v>2059</v>
      </c>
      <c r="T611" s="8">
        <v>6.441</v>
      </c>
      <c r="U611" s="8">
        <v>6.652</v>
      </c>
      <c r="V611" s="8">
        <v>8.706</v>
      </c>
    </row>
    <row r="612" spans="1:22">
      <c r="A612" t="str">
        <f t="shared" ref="A612:B612" si="540">A444</f>
        <v>MNE</v>
      </c>
      <c r="B612" t="str">
        <f t="shared" si="540"/>
        <v>Montenegro</v>
      </c>
      <c r="C612" s="7">
        <f t="shared" si="477"/>
        <v>4</v>
      </c>
      <c r="E612" t="str">
        <f t="shared" si="503"/>
        <v>NatGrdExt_MNE_4</v>
      </c>
      <c r="F612" s="8">
        <f ca="1" t="shared" si="519"/>
        <v>0.111404109589041</v>
      </c>
      <c r="G612" s="8">
        <f ca="1" t="shared" si="539"/>
        <v>0.111815068493151</v>
      </c>
      <c r="H612" s="8">
        <f ca="1" t="shared" si="539"/>
        <v>0.112431506849315</v>
      </c>
      <c r="I612" s="8">
        <f ca="1" t="shared" si="539"/>
        <v>0.112431506849315</v>
      </c>
      <c r="J612" s="8">
        <f ca="1" t="shared" si="539"/>
        <v>0.112979452054795</v>
      </c>
      <c r="K612" s="8">
        <f ca="1" t="shared" si="539"/>
        <v>0.114041095890411</v>
      </c>
      <c r="L612" s="8">
        <f ca="1" t="shared" si="539"/>
        <v>0.115479452054794</v>
      </c>
      <c r="M612" s="8">
        <f ca="1" t="shared" si="539"/>
        <v>0.118013698630137</v>
      </c>
      <c r="N612" s="8">
        <f ca="1" t="shared" si="539"/>
        <v>0.11972602739726</v>
      </c>
      <c r="O612" s="9">
        <v>3</v>
      </c>
      <c r="Q612" s="10">
        <f ca="1" t="shared" si="506"/>
        <v>8.758</v>
      </c>
      <c r="R612" t="s">
        <v>43</v>
      </c>
      <c r="S612">
        <v>2060</v>
      </c>
      <c r="T612" s="8">
        <v>6.409</v>
      </c>
      <c r="U612" s="8">
        <v>6.632</v>
      </c>
      <c r="V612" s="8">
        <v>8.758</v>
      </c>
    </row>
    <row r="613" spans="1:22">
      <c r="A613" t="str">
        <f t="shared" ref="A613:B613" si="541">A445</f>
        <v>MNG</v>
      </c>
      <c r="B613" t="str">
        <f t="shared" si="541"/>
        <v>Mongolia</v>
      </c>
      <c r="C613" s="7">
        <f t="shared" si="477"/>
        <v>4</v>
      </c>
      <c r="E613" t="str">
        <f t="shared" si="503"/>
        <v>NatGrdExt_MNG_4</v>
      </c>
      <c r="F613" s="8">
        <f ca="1" t="shared" si="519"/>
        <v>0.230924657534247</v>
      </c>
      <c r="G613" s="8">
        <f ca="1" t="shared" si="539"/>
        <v>0.260239726027397</v>
      </c>
      <c r="H613" s="8">
        <f ca="1" t="shared" si="539"/>
        <v>0.321061643835616</v>
      </c>
      <c r="I613" s="8">
        <f ca="1" t="shared" si="539"/>
        <v>0.386780821917808</v>
      </c>
      <c r="J613" s="8">
        <f ca="1" t="shared" si="539"/>
        <v>0.449657534246575</v>
      </c>
      <c r="K613" s="8">
        <f ca="1" t="shared" si="539"/>
        <v>0.506506849315068</v>
      </c>
      <c r="L613" s="8">
        <f ca="1" t="shared" si="539"/>
        <v>0.562397260273973</v>
      </c>
      <c r="M613" s="8">
        <f ca="1" t="shared" si="539"/>
        <v>0.613972602739726</v>
      </c>
      <c r="N613" s="8">
        <f ca="1" t="shared" si="539"/>
        <v>0.636095890410959</v>
      </c>
      <c r="O613" s="9">
        <v>3</v>
      </c>
      <c r="Q613" s="10">
        <f ca="1" t="shared" si="506"/>
        <v>8.808</v>
      </c>
      <c r="R613" t="s">
        <v>43</v>
      </c>
      <c r="S613">
        <v>2061</v>
      </c>
      <c r="T613" s="8">
        <v>6.375</v>
      </c>
      <c r="U613" s="8">
        <v>6.61</v>
      </c>
      <c r="V613" s="8">
        <v>8.808</v>
      </c>
    </row>
    <row r="614" spans="1:22">
      <c r="A614" t="str">
        <f t="shared" ref="A614:B614" si="542">A446</f>
        <v>MOZ</v>
      </c>
      <c r="B614" t="str">
        <f t="shared" si="542"/>
        <v>Mozambique</v>
      </c>
      <c r="C614" s="7">
        <f t="shared" si="477"/>
        <v>4</v>
      </c>
      <c r="E614" t="str">
        <f t="shared" si="503"/>
        <v>NatGrdExt_MOZ_4</v>
      </c>
      <c r="F614" s="8">
        <f ca="1" t="shared" si="519"/>
        <v>1.40965753424658</v>
      </c>
      <c r="G614" s="8">
        <f ca="1" t="shared" si="539"/>
        <v>2.06232876712329</v>
      </c>
      <c r="H614" s="8">
        <f ca="1" t="shared" si="539"/>
        <v>3.74561643835616</v>
      </c>
      <c r="I614" s="8">
        <f ca="1" t="shared" si="539"/>
        <v>5.58811643835617</v>
      </c>
      <c r="J614" s="8">
        <f ca="1" t="shared" si="539"/>
        <v>7.21708904109589</v>
      </c>
      <c r="K614" s="8">
        <f ca="1" t="shared" si="539"/>
        <v>8.48746575342466</v>
      </c>
      <c r="L614" s="8">
        <f ca="1" t="shared" si="539"/>
        <v>9.40849315068493</v>
      </c>
      <c r="M614" s="8">
        <f ca="1" t="shared" si="539"/>
        <v>10.0523287671233</v>
      </c>
      <c r="N614" s="8">
        <f ca="1" t="shared" si="539"/>
        <v>10.2942123287671</v>
      </c>
      <c r="O614" s="9">
        <v>3</v>
      </c>
      <c r="Q614" s="10">
        <f ca="1" t="shared" si="506"/>
        <v>8.857</v>
      </c>
      <c r="R614" t="s">
        <v>43</v>
      </c>
      <c r="S614">
        <v>2062</v>
      </c>
      <c r="T614" s="8">
        <v>6.34</v>
      </c>
      <c r="U614" s="8">
        <v>6.587</v>
      </c>
      <c r="V614" s="8">
        <v>8.857</v>
      </c>
    </row>
    <row r="615" spans="1:22">
      <c r="A615" t="str">
        <f t="shared" ref="A615:B615" si="543">A447</f>
        <v>MRT</v>
      </c>
      <c r="B615" t="str">
        <f t="shared" si="543"/>
        <v>Mauritania</v>
      </c>
      <c r="C615" s="7">
        <f t="shared" si="477"/>
        <v>4</v>
      </c>
      <c r="E615" t="str">
        <f t="shared" si="503"/>
        <v>NatGrdExt_MRT_4</v>
      </c>
      <c r="F615" s="8">
        <f ca="1" t="shared" si="519"/>
        <v>0.0286643835616438</v>
      </c>
      <c r="G615" s="8">
        <f ca="1" t="shared" si="539"/>
        <v>0.0396232876712329</v>
      </c>
      <c r="H615" s="8">
        <f ca="1" t="shared" si="539"/>
        <v>0.0726027397260274</v>
      </c>
      <c r="I615" s="8">
        <f ca="1" t="shared" si="539"/>
        <v>0.12722602739726</v>
      </c>
      <c r="J615" s="8">
        <f ca="1" t="shared" si="539"/>
        <v>0.213116438356164</v>
      </c>
      <c r="K615" s="8">
        <f ca="1" t="shared" si="539"/>
        <v>0.339486301369863</v>
      </c>
      <c r="L615" s="8">
        <f ca="1" t="shared" si="539"/>
        <v>0.511952054794521</v>
      </c>
      <c r="M615" s="8">
        <f ca="1" t="shared" si="539"/>
        <v>0.728253424657534</v>
      </c>
      <c r="N615" s="8">
        <f ca="1" t="shared" si="539"/>
        <v>0.848938356164384</v>
      </c>
      <c r="O615" s="9">
        <v>3</v>
      </c>
      <c r="Q615" s="10">
        <f ca="1" t="shared" si="506"/>
        <v>8.905</v>
      </c>
      <c r="R615" t="s">
        <v>43</v>
      </c>
      <c r="S615">
        <v>2063</v>
      </c>
      <c r="T615" s="8">
        <v>6.304</v>
      </c>
      <c r="U615" s="8">
        <v>6.563</v>
      </c>
      <c r="V615" s="8">
        <v>8.905</v>
      </c>
    </row>
    <row r="616" spans="1:22">
      <c r="A616" t="str">
        <f t="shared" ref="A616:B616" si="544">A448</f>
        <v>MWI</v>
      </c>
      <c r="B616" t="str">
        <f t="shared" si="544"/>
        <v>Malawi</v>
      </c>
      <c r="C616" s="7">
        <f t="shared" si="477"/>
        <v>4</v>
      </c>
      <c r="E616" t="str">
        <f t="shared" si="503"/>
        <v>NatGrdExt_MWI_4</v>
      </c>
      <c r="F616" s="8">
        <f ca="1" t="shared" si="519"/>
        <v>0.116986301369863</v>
      </c>
      <c r="G616" s="8">
        <f ca="1" t="shared" si="539"/>
        <v>0.169623287671233</v>
      </c>
      <c r="H616" s="8">
        <f ca="1" t="shared" si="539"/>
        <v>0.355376712328767</v>
      </c>
      <c r="I616" s="8">
        <f ca="1" t="shared" si="539"/>
        <v>0.713938356164384</v>
      </c>
      <c r="J616" s="8">
        <f ca="1" t="shared" si="539"/>
        <v>1.34948630136986</v>
      </c>
      <c r="K616" s="8">
        <f ca="1" t="shared" si="539"/>
        <v>2.37424657534247</v>
      </c>
      <c r="L616" s="8">
        <f ca="1" t="shared" si="539"/>
        <v>3.88232876712329</v>
      </c>
      <c r="M616" s="8">
        <f ca="1" t="shared" si="539"/>
        <v>5.89585616438356</v>
      </c>
      <c r="N616" s="8">
        <f ca="1" t="shared" si="539"/>
        <v>7.06205479452055</v>
      </c>
      <c r="O616" s="9">
        <v>3</v>
      </c>
      <c r="Q616" s="10">
        <f ca="1" t="shared" si="506"/>
        <v>8.951</v>
      </c>
      <c r="R616" t="s">
        <v>43</v>
      </c>
      <c r="S616">
        <v>2064</v>
      </c>
      <c r="T616" s="8">
        <v>6.267</v>
      </c>
      <c r="U616" s="8">
        <v>6.538</v>
      </c>
      <c r="V616" s="8">
        <v>8.951</v>
      </c>
    </row>
    <row r="617" spans="1:22">
      <c r="A617" t="str">
        <f t="shared" ref="A617:B617" si="545">A449</f>
        <v>MYS</v>
      </c>
      <c r="B617" t="str">
        <f t="shared" si="545"/>
        <v>Malaysia</v>
      </c>
      <c r="C617" s="7">
        <f t="shared" si="477"/>
        <v>4</v>
      </c>
      <c r="E617" t="str">
        <f t="shared" si="503"/>
        <v>NatGrdExt_MYS_4</v>
      </c>
      <c r="F617" s="8">
        <f ca="1" t="shared" si="519"/>
        <v>7.63383561643836</v>
      </c>
      <c r="G617" s="8">
        <f ca="1" t="shared" si="539"/>
        <v>8.91849315068493</v>
      </c>
      <c r="H617" s="8">
        <f ca="1" t="shared" si="539"/>
        <v>11.1668835616438</v>
      </c>
      <c r="I617" s="8">
        <f ca="1" t="shared" si="539"/>
        <v>12.8711301369863</v>
      </c>
      <c r="J617" s="8">
        <f ca="1" t="shared" si="539"/>
        <v>14.2629794520548</v>
      </c>
      <c r="K617" s="8">
        <f ca="1" t="shared" si="539"/>
        <v>15.346095890411</v>
      </c>
      <c r="L617" s="8">
        <f ca="1" t="shared" si="539"/>
        <v>16.1330821917808</v>
      </c>
      <c r="M617" s="8">
        <f ca="1" t="shared" si="539"/>
        <v>16.8848630136986</v>
      </c>
      <c r="N617" s="8">
        <f ca="1" t="shared" si="539"/>
        <v>17.2859589041096</v>
      </c>
      <c r="O617" s="9">
        <v>3</v>
      </c>
      <c r="Q617" s="10">
        <f ca="1" t="shared" si="506"/>
        <v>8.997</v>
      </c>
      <c r="R617" t="s">
        <v>43</v>
      </c>
      <c r="S617">
        <v>2065</v>
      </c>
      <c r="T617" s="8">
        <v>6.229</v>
      </c>
      <c r="U617" s="8">
        <v>6.512</v>
      </c>
      <c r="V617" s="8">
        <v>8.997</v>
      </c>
    </row>
    <row r="618" spans="1:22">
      <c r="A618" t="str">
        <f t="shared" ref="A618:B618" si="546">A450</f>
        <v>NAM</v>
      </c>
      <c r="B618" t="str">
        <f t="shared" si="546"/>
        <v>Namibia</v>
      </c>
      <c r="C618" s="7">
        <f t="shared" si="477"/>
        <v>4</v>
      </c>
      <c r="E618" t="str">
        <f t="shared" si="503"/>
        <v>NatGrdExt_NAM_4</v>
      </c>
      <c r="F618" s="8">
        <f ca="1" t="shared" si="519"/>
        <v>0.209520547945205</v>
      </c>
      <c r="G618" s="8">
        <f ca="1" t="shared" si="539"/>
        <v>0.25013698630137</v>
      </c>
      <c r="H618" s="8">
        <f ca="1" t="shared" si="539"/>
        <v>0.335479452054795</v>
      </c>
      <c r="I618" s="8">
        <f ca="1" t="shared" si="539"/>
        <v>0.419828767123288</v>
      </c>
      <c r="J618" s="8">
        <f ca="1" t="shared" si="539"/>
        <v>0.497671232876712</v>
      </c>
      <c r="K618" s="8">
        <f ca="1" t="shared" si="539"/>
        <v>0.563835616438356</v>
      </c>
      <c r="L618" s="8">
        <f ca="1" t="shared" si="539"/>
        <v>0.618595890410959</v>
      </c>
      <c r="M618" s="8">
        <f ca="1" t="shared" si="539"/>
        <v>0.662739726027397</v>
      </c>
      <c r="N618" s="8">
        <f ca="1" t="shared" si="539"/>
        <v>0.680993150684932</v>
      </c>
      <c r="O618" s="9">
        <v>3</v>
      </c>
      <c r="Q618" s="10">
        <f ca="1" t="shared" si="506"/>
        <v>9.042</v>
      </c>
      <c r="R618" t="s">
        <v>43</v>
      </c>
      <c r="S618">
        <v>2066</v>
      </c>
      <c r="T618" s="8">
        <v>6.19</v>
      </c>
      <c r="U618" s="8">
        <v>6.486</v>
      </c>
      <c r="V618" s="8">
        <v>9.042</v>
      </c>
    </row>
    <row r="619" spans="1:22">
      <c r="A619" t="str">
        <f t="shared" ref="A619:B619" si="547">A451</f>
        <v>NER</v>
      </c>
      <c r="B619" t="str">
        <f t="shared" si="547"/>
        <v>Niger</v>
      </c>
      <c r="C619" s="7">
        <f t="shared" si="477"/>
        <v>4</v>
      </c>
      <c r="E619" t="str">
        <f t="shared" si="503"/>
        <v>NatGrdExt_NER_4</v>
      </c>
      <c r="F619" s="8">
        <f ca="1" t="shared" si="519"/>
        <v>0.0886643835616438</v>
      </c>
      <c r="G619" s="8">
        <f ca="1" t="shared" si="539"/>
        <v>0.135</v>
      </c>
      <c r="H619" s="8">
        <f ca="1" t="shared" si="539"/>
        <v>0.306746575342466</v>
      </c>
      <c r="I619" s="8">
        <f ca="1" t="shared" si="539"/>
        <v>0.666027397260274</v>
      </c>
      <c r="J619" s="8">
        <f ca="1" t="shared" si="539"/>
        <v>1.36294520547945</v>
      </c>
      <c r="K619" s="8">
        <f ca="1" t="shared" si="539"/>
        <v>2.59794520547945</v>
      </c>
      <c r="L619" s="8">
        <f ca="1" t="shared" si="539"/>
        <v>4.59561643835617</v>
      </c>
      <c r="M619" s="8">
        <f ca="1" t="shared" si="539"/>
        <v>7.51143835616438</v>
      </c>
      <c r="N619" s="8">
        <f ca="1" t="shared" si="539"/>
        <v>9.30660958904109</v>
      </c>
      <c r="O619" s="9">
        <v>3</v>
      </c>
      <c r="Q619" s="10">
        <f ca="1" t="shared" si="506"/>
        <v>9.086</v>
      </c>
      <c r="R619" t="s">
        <v>43</v>
      </c>
      <c r="S619">
        <v>2067</v>
      </c>
      <c r="T619" s="8">
        <v>6.15</v>
      </c>
      <c r="U619" s="8">
        <v>6.459</v>
      </c>
      <c r="V619" s="8">
        <v>9.086</v>
      </c>
    </row>
    <row r="620" spans="1:22">
      <c r="A620" t="str">
        <f t="shared" ref="A620:B620" si="548">A452</f>
        <v>NGA</v>
      </c>
      <c r="B620" t="str">
        <f t="shared" si="548"/>
        <v>Nigeria</v>
      </c>
      <c r="C620" s="7">
        <f t="shared" si="477"/>
        <v>4</v>
      </c>
      <c r="E620" t="str">
        <f t="shared" si="503"/>
        <v>NatGrdExt_NGA_4</v>
      </c>
      <c r="F620" s="8">
        <f ca="1" t="shared" si="519"/>
        <v>1.87222602739726</v>
      </c>
      <c r="G620" s="8">
        <f ca="1" t="shared" si="539"/>
        <v>2.59537671232877</v>
      </c>
      <c r="H620" s="8">
        <f ca="1" t="shared" si="539"/>
        <v>4.92239726027397</v>
      </c>
      <c r="I620" s="8">
        <f ca="1" t="shared" si="539"/>
        <v>8.94914383561644</v>
      </c>
      <c r="J620" s="8">
        <f ca="1" t="shared" si="539"/>
        <v>15.3863356164384</v>
      </c>
      <c r="K620" s="8">
        <f ca="1" t="shared" si="539"/>
        <v>24.7946232876712</v>
      </c>
      <c r="L620" s="8">
        <f ca="1" t="shared" si="539"/>
        <v>37.3808219178082</v>
      </c>
      <c r="M620" s="8">
        <f ca="1" t="shared" si="539"/>
        <v>52.8030821917808</v>
      </c>
      <c r="N620" s="8">
        <f ca="1" t="shared" si="539"/>
        <v>61.2828767123288</v>
      </c>
      <c r="O620" s="9">
        <v>3</v>
      </c>
      <c r="Q620" s="10">
        <f ca="1" t="shared" si="506"/>
        <v>9.13</v>
      </c>
      <c r="R620" t="s">
        <v>43</v>
      </c>
      <c r="S620">
        <v>2068</v>
      </c>
      <c r="T620" s="8">
        <v>6.109</v>
      </c>
      <c r="U620" s="8">
        <v>6.431</v>
      </c>
      <c r="V620" s="8">
        <v>9.13</v>
      </c>
    </row>
    <row r="621" spans="1:22">
      <c r="A621" t="str">
        <f t="shared" ref="A621:B621" si="549">A453</f>
        <v>NIC</v>
      </c>
      <c r="B621" t="str">
        <f t="shared" si="549"/>
        <v>Nicaragua</v>
      </c>
      <c r="C621" s="7">
        <f t="shared" si="477"/>
        <v>4</v>
      </c>
      <c r="E621" t="str">
        <f t="shared" si="503"/>
        <v>NatGrdExt_NIC_4</v>
      </c>
      <c r="F621" s="8">
        <f ca="1" t="shared" si="519"/>
        <v>0.175890410958904</v>
      </c>
      <c r="G621" s="8">
        <f ca="1" t="shared" ref="G621:N630" si="550">MAX(F621,SUMIFS($Q$5:$Q$19999,$R$5:$R$19999,RIGHT($A621,3),$S$5:$S$19999,G$4)*VLOOKUP($C621,$Y$5:$Z$15,2,FALSE)/8.76)+SUMIF($Y$5:$Y$15,$C621,$AA$5:$AA$15)</f>
        <v>0.215582191780822</v>
      </c>
      <c r="H621" s="8">
        <f ca="1" t="shared" si="550"/>
        <v>0.314383561643836</v>
      </c>
      <c r="I621" s="8">
        <f ca="1" t="shared" si="550"/>
        <v>0.436369863013699</v>
      </c>
      <c r="J621" s="8">
        <f ca="1" t="shared" si="550"/>
        <v>0.577191780821918</v>
      </c>
      <c r="K621" s="8">
        <f ca="1" t="shared" si="550"/>
        <v>0.728595890410959</v>
      </c>
      <c r="L621" s="8">
        <f ca="1" t="shared" si="550"/>
        <v>0.882123287671233</v>
      </c>
      <c r="M621" s="8">
        <f ca="1" t="shared" si="550"/>
        <v>1.03075342465753</v>
      </c>
      <c r="N621" s="8">
        <f ca="1" t="shared" si="550"/>
        <v>1.10140410958904</v>
      </c>
      <c r="O621" s="9">
        <v>3</v>
      </c>
      <c r="Q621" s="10">
        <f ca="1" t="shared" si="506"/>
        <v>9.174</v>
      </c>
      <c r="R621" t="s">
        <v>43</v>
      </c>
      <c r="S621">
        <v>2069</v>
      </c>
      <c r="T621" s="8">
        <v>6.069</v>
      </c>
      <c r="U621" s="8">
        <v>6.404</v>
      </c>
      <c r="V621" s="8">
        <v>9.174</v>
      </c>
    </row>
    <row r="622" spans="1:22">
      <c r="A622" t="str">
        <f t="shared" ref="A622:B622" si="551">A454</f>
        <v>NLD</v>
      </c>
      <c r="B622" t="str">
        <f t="shared" si="551"/>
        <v>Netherlands</v>
      </c>
      <c r="C622" s="7">
        <f t="shared" ref="C622:C685" si="552">C454+1</f>
        <v>4</v>
      </c>
      <c r="E622" t="str">
        <f t="shared" si="503"/>
        <v>NatGrdExt_NLD_4</v>
      </c>
      <c r="F622" s="8">
        <f ca="1" t="shared" si="519"/>
        <v>4.50938356164384</v>
      </c>
      <c r="G622" s="8">
        <f ca="1" t="shared" si="550"/>
        <v>4.63684931506849</v>
      </c>
      <c r="H622" s="8">
        <f ca="1" t="shared" si="550"/>
        <v>4.81157534246575</v>
      </c>
      <c r="I622" s="8">
        <f ca="1" t="shared" si="550"/>
        <v>4.90462328767123</v>
      </c>
      <c r="J622" s="8">
        <f ca="1" t="shared" si="550"/>
        <v>5.01777397260274</v>
      </c>
      <c r="K622" s="8">
        <f ca="1" t="shared" si="550"/>
        <v>5.18715753424658</v>
      </c>
      <c r="L622" s="8">
        <f ca="1" t="shared" si="550"/>
        <v>5.39342465753425</v>
      </c>
      <c r="M622" s="8">
        <f ca="1" t="shared" si="550"/>
        <v>5.6427397260274</v>
      </c>
      <c r="N622" s="8">
        <f ca="1" t="shared" si="550"/>
        <v>5.7888698630137</v>
      </c>
      <c r="O622" s="9">
        <v>3</v>
      </c>
      <c r="Q622" s="10">
        <f ca="1" t="shared" si="506"/>
        <v>9.218</v>
      </c>
      <c r="R622" t="s">
        <v>43</v>
      </c>
      <c r="S622">
        <v>2070</v>
      </c>
      <c r="T622" s="8">
        <v>6.028</v>
      </c>
      <c r="U622" s="8">
        <v>6.376</v>
      </c>
      <c r="V622" s="8">
        <v>9.218</v>
      </c>
    </row>
    <row r="623" spans="1:22">
      <c r="A623" t="str">
        <f t="shared" ref="A623:B623" si="553">A455</f>
        <v>NOR</v>
      </c>
      <c r="B623" t="str">
        <f t="shared" si="553"/>
        <v>Norway</v>
      </c>
      <c r="C623" s="7">
        <f t="shared" si="552"/>
        <v>4</v>
      </c>
      <c r="E623" t="str">
        <f t="shared" si="503"/>
        <v>NatGrdExt_NOR_4</v>
      </c>
      <c r="F623" s="8">
        <f ca="1" t="shared" si="519"/>
        <v>4.61993150684931</v>
      </c>
      <c r="G623" s="8">
        <f ca="1" t="shared" si="550"/>
        <v>4.74462328767123</v>
      </c>
      <c r="H623" s="8">
        <f ca="1" t="shared" si="550"/>
        <v>4.94140410958904</v>
      </c>
      <c r="I623" s="8">
        <f ca="1" t="shared" si="550"/>
        <v>5.14006849315069</v>
      </c>
      <c r="J623" s="8">
        <f ca="1" t="shared" si="550"/>
        <v>5.37297945205479</v>
      </c>
      <c r="K623" s="8">
        <f ca="1" t="shared" si="550"/>
        <v>5.64222602739726</v>
      </c>
      <c r="L623" s="8">
        <f ca="1" t="shared" si="550"/>
        <v>5.96972602739726</v>
      </c>
      <c r="M623" s="8">
        <f ca="1" t="shared" si="550"/>
        <v>6.36729452054795</v>
      </c>
      <c r="N623" s="8">
        <f ca="1" t="shared" si="550"/>
        <v>6.59486301369863</v>
      </c>
      <c r="O623" s="9">
        <v>3</v>
      </c>
      <c r="Q623" s="10">
        <f ca="1" t="shared" si="506"/>
        <v>9.263</v>
      </c>
      <c r="R623" t="s">
        <v>43</v>
      </c>
      <c r="S623">
        <v>2071</v>
      </c>
      <c r="T623" s="8">
        <v>5.987</v>
      </c>
      <c r="U623" s="8">
        <v>6.349</v>
      </c>
      <c r="V623" s="8">
        <v>9.263</v>
      </c>
    </row>
    <row r="624" spans="1:22">
      <c r="A624" t="str">
        <f t="shared" ref="A624:B624" si="554">A456</f>
        <v>NPL</v>
      </c>
      <c r="B624" t="str">
        <f t="shared" si="554"/>
        <v>Nepal</v>
      </c>
      <c r="C624" s="7">
        <f t="shared" si="552"/>
        <v>4</v>
      </c>
      <c r="E624" t="str">
        <f t="shared" si="503"/>
        <v>NatGrdExt_NPL_4</v>
      </c>
      <c r="F624" s="8">
        <f ca="1" t="shared" si="519"/>
        <v>0.298801369863014</v>
      </c>
      <c r="G624" s="8">
        <f ca="1" t="shared" si="550"/>
        <v>0.439897260273973</v>
      </c>
      <c r="H624" s="8">
        <f ca="1" t="shared" si="550"/>
        <v>0.924760273972603</v>
      </c>
      <c r="I624" s="8">
        <f ca="1" t="shared" si="550"/>
        <v>1.87102739726027</v>
      </c>
      <c r="J624" s="8">
        <f ca="1" t="shared" si="550"/>
        <v>3.58157534246575</v>
      </c>
      <c r="K624" s="8">
        <f ca="1" t="shared" si="550"/>
        <v>6.31349315068493</v>
      </c>
      <c r="L624" s="8">
        <f ca="1" t="shared" si="550"/>
        <v>10.1314383561644</v>
      </c>
      <c r="M624" s="8">
        <f ca="1" t="shared" si="550"/>
        <v>14.5531506849315</v>
      </c>
      <c r="N624" s="8">
        <f ca="1" t="shared" si="550"/>
        <v>16.747602739726</v>
      </c>
      <c r="O624" s="9">
        <v>3</v>
      </c>
      <c r="Q624" s="10">
        <f ca="1" t="shared" si="506"/>
        <v>9.307</v>
      </c>
      <c r="R624" t="s">
        <v>43</v>
      </c>
      <c r="S624">
        <v>2072</v>
      </c>
      <c r="T624" s="8">
        <v>5.947</v>
      </c>
      <c r="U624" s="8">
        <v>6.322</v>
      </c>
      <c r="V624" s="8">
        <v>9.307</v>
      </c>
    </row>
    <row r="625" spans="1:22">
      <c r="A625" t="str">
        <f t="shared" ref="A625:B625" si="555">A457</f>
        <v>OMN</v>
      </c>
      <c r="B625" t="str">
        <f t="shared" si="555"/>
        <v>Oman</v>
      </c>
      <c r="C625" s="7">
        <f t="shared" si="552"/>
        <v>4</v>
      </c>
      <c r="E625" t="str">
        <f t="shared" si="503"/>
        <v>NatGrdExt_OMN_4</v>
      </c>
      <c r="F625" s="8">
        <f ca="1" t="shared" si="519"/>
        <v>1.86260273972603</v>
      </c>
      <c r="G625" s="8">
        <f ca="1" t="shared" si="550"/>
        <v>2.1183904109589</v>
      </c>
      <c r="H625" s="8">
        <f ca="1" t="shared" si="550"/>
        <v>2.83284246575342</v>
      </c>
      <c r="I625" s="8">
        <f ca="1" t="shared" si="550"/>
        <v>3.3986301369863</v>
      </c>
      <c r="J625" s="8">
        <f ca="1" t="shared" si="550"/>
        <v>3.62736301369863</v>
      </c>
      <c r="K625" s="8">
        <f ca="1" t="shared" si="550"/>
        <v>3.84417808219178</v>
      </c>
      <c r="L625" s="8">
        <f ca="1" t="shared" si="550"/>
        <v>3.99599315068493</v>
      </c>
      <c r="M625" s="8">
        <f ca="1" t="shared" si="550"/>
        <v>4.13445205479452</v>
      </c>
      <c r="N625" s="8">
        <f ca="1" t="shared" si="550"/>
        <v>4.24383561643836</v>
      </c>
      <c r="O625" s="9">
        <v>3</v>
      </c>
      <c r="Q625" s="10">
        <f ca="1" t="shared" si="506"/>
        <v>9.352</v>
      </c>
      <c r="R625" t="s">
        <v>43</v>
      </c>
      <c r="S625">
        <v>2073</v>
      </c>
      <c r="T625" s="8">
        <v>5.906</v>
      </c>
      <c r="U625" s="8">
        <v>6.295</v>
      </c>
      <c r="V625" s="8">
        <v>9.352</v>
      </c>
    </row>
    <row r="626" spans="1:22">
      <c r="A626" t="str">
        <f t="shared" ref="A626:B626" si="556">A458</f>
        <v>PAK</v>
      </c>
      <c r="B626" t="str">
        <f t="shared" si="556"/>
        <v>Pakistan</v>
      </c>
      <c r="C626" s="7">
        <f t="shared" si="552"/>
        <v>4</v>
      </c>
      <c r="E626" t="str">
        <f t="shared" si="503"/>
        <v>NatGrdExt_PAK_4</v>
      </c>
      <c r="F626" s="8">
        <f ca="1" t="shared" si="519"/>
        <v>5.51695205479452</v>
      </c>
      <c r="G626" s="8">
        <f ca="1" t="shared" si="550"/>
        <v>6.94869863013699</v>
      </c>
      <c r="H626" s="8">
        <f ca="1" t="shared" si="550"/>
        <v>10.6935616438356</v>
      </c>
      <c r="I626" s="8">
        <f ca="1" t="shared" si="550"/>
        <v>15.7106849315068</v>
      </c>
      <c r="J626" s="8">
        <f ca="1" t="shared" si="550"/>
        <v>21.8954109589041</v>
      </c>
      <c r="K626" s="8">
        <f ca="1" t="shared" si="550"/>
        <v>28.9883561643836</v>
      </c>
      <c r="L626" s="8">
        <f ca="1" t="shared" si="550"/>
        <v>36.6232876712329</v>
      </c>
      <c r="M626" s="8">
        <f ca="1" t="shared" si="550"/>
        <v>44.3441780821918</v>
      </c>
      <c r="N626" s="8">
        <f ca="1" t="shared" si="550"/>
        <v>48.0969178082192</v>
      </c>
      <c r="O626" s="9">
        <v>3</v>
      </c>
      <c r="Q626" s="10">
        <f ca="1" t="shared" si="506"/>
        <v>9.398</v>
      </c>
      <c r="R626" t="s">
        <v>43</v>
      </c>
      <c r="S626">
        <v>2074</v>
      </c>
      <c r="T626" s="8">
        <v>5.866</v>
      </c>
      <c r="U626" s="8">
        <v>6.268</v>
      </c>
      <c r="V626" s="8">
        <v>9.398</v>
      </c>
    </row>
    <row r="627" spans="1:22">
      <c r="A627" t="str">
        <f t="shared" ref="A627:B627" si="557">A459</f>
        <v>PAN</v>
      </c>
      <c r="B627" t="str">
        <f t="shared" si="557"/>
        <v>Panama</v>
      </c>
      <c r="C627" s="7">
        <f t="shared" si="552"/>
        <v>4</v>
      </c>
      <c r="E627" t="str">
        <f t="shared" si="503"/>
        <v>NatGrdExt_PAN_4</v>
      </c>
      <c r="F627" s="8">
        <f ca="1" t="shared" si="519"/>
        <v>0.447671232876712</v>
      </c>
      <c r="G627" s="8">
        <f ca="1" t="shared" si="550"/>
        <v>0.551130136986301</v>
      </c>
      <c r="H627" s="8">
        <f ca="1" t="shared" si="550"/>
        <v>0.80777397260274</v>
      </c>
      <c r="I627" s="8">
        <f ca="1" t="shared" si="550"/>
        <v>1.13099315068493</v>
      </c>
      <c r="J627" s="8">
        <f ca="1" t="shared" si="550"/>
        <v>1.51393835616438</v>
      </c>
      <c r="K627" s="8">
        <f ca="1" t="shared" si="550"/>
        <v>1.93893835616438</v>
      </c>
      <c r="L627" s="8">
        <f ca="1" t="shared" si="550"/>
        <v>2.38479452054794</v>
      </c>
      <c r="M627" s="8">
        <f ca="1" t="shared" si="550"/>
        <v>2.82739726027397</v>
      </c>
      <c r="N627" s="8">
        <f ca="1" t="shared" si="550"/>
        <v>3.04154109589041</v>
      </c>
      <c r="O627" s="9">
        <v>3</v>
      </c>
      <c r="Q627" s="10">
        <f ca="1" t="shared" si="506"/>
        <v>9.444</v>
      </c>
      <c r="R627" t="s">
        <v>43</v>
      </c>
      <c r="S627">
        <v>2075</v>
      </c>
      <c r="T627" s="8">
        <v>5.825</v>
      </c>
      <c r="U627" s="8">
        <v>6.242</v>
      </c>
      <c r="V627" s="8">
        <v>9.444</v>
      </c>
    </row>
    <row r="628" spans="1:22">
      <c r="A628" t="str">
        <f t="shared" ref="A628:B628" si="558">A460</f>
        <v>PER</v>
      </c>
      <c r="B628" t="str">
        <f t="shared" si="558"/>
        <v>Peru</v>
      </c>
      <c r="C628" s="7">
        <f t="shared" si="552"/>
        <v>4</v>
      </c>
      <c r="E628" t="str">
        <f t="shared" si="503"/>
        <v>NatGrdExt_PER_4</v>
      </c>
      <c r="F628" s="8">
        <f ca="1" t="shared" si="519"/>
        <v>2.40869863013699</v>
      </c>
      <c r="G628" s="8">
        <f ca="1" t="shared" si="550"/>
        <v>3.07037671232877</v>
      </c>
      <c r="H628" s="8">
        <f ca="1" t="shared" si="550"/>
        <v>4.84828767123288</v>
      </c>
      <c r="I628" s="8">
        <f ca="1" t="shared" si="550"/>
        <v>7.26849315068493</v>
      </c>
      <c r="J628" s="8">
        <f ca="1" t="shared" si="550"/>
        <v>10.3245547945205</v>
      </c>
      <c r="K628" s="8">
        <f ca="1" t="shared" si="550"/>
        <v>13.8419520547945</v>
      </c>
      <c r="L628" s="8">
        <f ca="1" t="shared" si="550"/>
        <v>17.5583219178082</v>
      </c>
      <c r="M628" s="8">
        <f ca="1" t="shared" si="550"/>
        <v>21.2213356164384</v>
      </c>
      <c r="N628" s="8">
        <f ca="1" t="shared" si="550"/>
        <v>22.9566780821918</v>
      </c>
      <c r="O628" s="9">
        <v>3</v>
      </c>
      <c r="Q628" s="10">
        <f ca="1" t="shared" si="506"/>
        <v>9.491</v>
      </c>
      <c r="R628" t="s">
        <v>43</v>
      </c>
      <c r="S628">
        <v>2076</v>
      </c>
      <c r="T628" s="8">
        <v>5.784</v>
      </c>
      <c r="U628" s="8">
        <v>6.216</v>
      </c>
      <c r="V628" s="8">
        <v>9.491</v>
      </c>
    </row>
    <row r="629" spans="1:22">
      <c r="A629" t="str">
        <f t="shared" ref="A629:B629" si="559">A461</f>
        <v>PHL</v>
      </c>
      <c r="B629" t="str">
        <f t="shared" si="559"/>
        <v>Philippines</v>
      </c>
      <c r="C629" s="7">
        <f t="shared" si="552"/>
        <v>4</v>
      </c>
      <c r="E629" t="str">
        <f t="shared" si="503"/>
        <v>NatGrdExt_PHL_4</v>
      </c>
      <c r="F629" s="8">
        <f ca="1" t="shared" si="519"/>
        <v>3.71332191780822</v>
      </c>
      <c r="G629" s="8">
        <f ca="1" t="shared" si="550"/>
        <v>4.51897260273973</v>
      </c>
      <c r="H629" s="8">
        <f ca="1" t="shared" si="550"/>
        <v>6.51102739726027</v>
      </c>
      <c r="I629" s="8">
        <f ca="1" t="shared" si="550"/>
        <v>8.95034246575342</v>
      </c>
      <c r="J629" s="8">
        <f ca="1" t="shared" si="550"/>
        <v>11.783595890411</v>
      </c>
      <c r="K629" s="8">
        <f ca="1" t="shared" si="550"/>
        <v>14.8595205479452</v>
      </c>
      <c r="L629" s="8">
        <f ca="1" t="shared" si="550"/>
        <v>17.9716438356164</v>
      </c>
      <c r="M629" s="8">
        <f ca="1" t="shared" si="550"/>
        <v>20.9507876712329</v>
      </c>
      <c r="N629" s="8">
        <f ca="1" t="shared" si="550"/>
        <v>22.3543493150685</v>
      </c>
      <c r="O629" s="9">
        <v>3</v>
      </c>
      <c r="Q629" s="10">
        <f ca="1" t="shared" si="506"/>
        <v>9.537</v>
      </c>
      <c r="R629" t="s">
        <v>43</v>
      </c>
      <c r="S629">
        <v>2077</v>
      </c>
      <c r="T629" s="8">
        <v>5.743</v>
      </c>
      <c r="U629" s="8">
        <v>6.191</v>
      </c>
      <c r="V629" s="8">
        <v>9.537</v>
      </c>
    </row>
    <row r="630" spans="1:22">
      <c r="A630" t="str">
        <f t="shared" ref="A630:B630" si="560">A462</f>
        <v>PNG</v>
      </c>
      <c r="B630" t="str">
        <f t="shared" si="560"/>
        <v>Papua New Guinea</v>
      </c>
      <c r="C630" s="7">
        <f t="shared" si="552"/>
        <v>4</v>
      </c>
      <c r="E630" t="str">
        <f t="shared" si="503"/>
        <v>NatGrdExt_PNG_4</v>
      </c>
      <c r="F630" s="8">
        <f ca="1" t="shared" si="519"/>
        <v>0.199554794520548</v>
      </c>
      <c r="G630" s="8">
        <f ca="1" t="shared" si="550"/>
        <v>0.254280821917808</v>
      </c>
      <c r="H630" s="8">
        <f ca="1" t="shared" si="550"/>
        <v>0.396472602739726</v>
      </c>
      <c r="I630" s="8">
        <f ca="1" t="shared" si="550"/>
        <v>0.584486301369863</v>
      </c>
      <c r="J630" s="8">
        <f ca="1" t="shared" si="550"/>
        <v>0.817671232876712</v>
      </c>
      <c r="K630" s="8">
        <f ca="1" t="shared" si="550"/>
        <v>1.08506849315069</v>
      </c>
      <c r="L630" s="8">
        <f ca="1" t="shared" si="550"/>
        <v>1.36811643835616</v>
      </c>
      <c r="M630" s="8">
        <f ca="1" t="shared" si="550"/>
        <v>1.64914383561644</v>
      </c>
      <c r="N630" s="8">
        <f ca="1" t="shared" si="550"/>
        <v>1.78345890410959</v>
      </c>
      <c r="O630" s="9">
        <v>3</v>
      </c>
      <c r="Q630" s="10">
        <f ca="1" t="shared" si="506"/>
        <v>9.585</v>
      </c>
      <c r="R630" t="s">
        <v>43</v>
      </c>
      <c r="S630">
        <v>2078</v>
      </c>
      <c r="T630" s="8">
        <v>5.702</v>
      </c>
      <c r="U630" s="8">
        <v>6.166</v>
      </c>
      <c r="V630" s="8">
        <v>9.585</v>
      </c>
    </row>
    <row r="631" spans="1:22">
      <c r="A631" t="str">
        <f t="shared" ref="A631:B631" si="561">A463</f>
        <v>POL</v>
      </c>
      <c r="B631" t="str">
        <f t="shared" si="561"/>
        <v>Poland</v>
      </c>
      <c r="C631" s="7">
        <f t="shared" si="552"/>
        <v>4</v>
      </c>
      <c r="E631" t="str">
        <f t="shared" si="503"/>
        <v>NatGrdExt_POL_4</v>
      </c>
      <c r="F631" s="8">
        <f ca="1" t="shared" si="519"/>
        <v>5.36996575342466</v>
      </c>
      <c r="G631" s="8">
        <f ca="1" t="shared" ref="G631:N640" si="562">MAX(F631,SUMIFS($Q$5:$Q$19999,$R$5:$R$19999,RIGHT($A631,3),$S$5:$S$19999,G$4)*VLOOKUP($C631,$Y$5:$Z$15,2,FALSE)/8.76)+SUMIF($Y$5:$Y$15,$C631,$AA$5:$AA$15)</f>
        <v>5.49845890410959</v>
      </c>
      <c r="H631" s="8">
        <f ca="1" t="shared" si="562"/>
        <v>5.68390410958904</v>
      </c>
      <c r="I631" s="8">
        <f ca="1" t="shared" si="562"/>
        <v>5.80263698630137</v>
      </c>
      <c r="J631" s="8">
        <f ca="1" t="shared" si="562"/>
        <v>5.94654109589041</v>
      </c>
      <c r="K631" s="8">
        <f ca="1" t="shared" si="562"/>
        <v>6.05561643835617</v>
      </c>
      <c r="L631" s="8">
        <f ca="1" t="shared" si="562"/>
        <v>6.17965753424658</v>
      </c>
      <c r="M631" s="8">
        <f ca="1" t="shared" si="562"/>
        <v>6.42866438356164</v>
      </c>
      <c r="N631" s="8">
        <f ca="1" t="shared" si="562"/>
        <v>6.58948630136986</v>
      </c>
      <c r="O631" s="9">
        <v>3</v>
      </c>
      <c r="Q631" s="10">
        <f ca="1" t="shared" si="506"/>
        <v>9.632</v>
      </c>
      <c r="R631" t="s">
        <v>43</v>
      </c>
      <c r="S631">
        <v>2079</v>
      </c>
      <c r="T631" s="8">
        <v>5.66</v>
      </c>
      <c r="U631" s="8">
        <v>6.141</v>
      </c>
      <c r="V631" s="8">
        <v>9.632</v>
      </c>
    </row>
    <row r="632" spans="1:22">
      <c r="A632" t="str">
        <f t="shared" ref="A632:B632" si="563">A464</f>
        <v>PRK</v>
      </c>
      <c r="B632" t="str">
        <f t="shared" si="563"/>
        <v>Dem. People^s Rep. Korea</v>
      </c>
      <c r="C632" s="7">
        <f t="shared" si="552"/>
        <v>4</v>
      </c>
      <c r="E632" t="str">
        <f t="shared" si="503"/>
        <v>NatGrdExt_PRK_4</v>
      </c>
      <c r="F632" s="8">
        <f ca="1" t="shared" si="519"/>
        <v>0.806506849315069</v>
      </c>
      <c r="G632" s="8">
        <f ca="1" t="shared" si="562"/>
        <v>0.920821917808219</v>
      </c>
      <c r="H632" s="8">
        <f ca="1" t="shared" si="562"/>
        <v>1.15486301369863</v>
      </c>
      <c r="I632" s="8">
        <f ca="1" t="shared" si="562"/>
        <v>1.38756849315069</v>
      </c>
      <c r="J632" s="8">
        <f ca="1" t="shared" si="562"/>
        <v>1.61458904109589</v>
      </c>
      <c r="K632" s="8">
        <f ca="1" t="shared" si="562"/>
        <v>1.82373287671233</v>
      </c>
      <c r="L632" s="8">
        <f ca="1" t="shared" si="562"/>
        <v>2.00842465753425</v>
      </c>
      <c r="M632" s="8">
        <f ca="1" t="shared" si="562"/>
        <v>2.16794520547945</v>
      </c>
      <c r="N632" s="8">
        <f ca="1" t="shared" si="562"/>
        <v>2.23626712328767</v>
      </c>
      <c r="O632" s="9">
        <v>3</v>
      </c>
      <c r="Q632" s="10">
        <f ca="1" t="shared" si="506"/>
        <v>9.679</v>
      </c>
      <c r="R632" t="s">
        <v>43</v>
      </c>
      <c r="S632">
        <v>2080</v>
      </c>
      <c r="T632" s="8">
        <v>5.616</v>
      </c>
      <c r="U632" s="8">
        <v>6.116</v>
      </c>
      <c r="V632" s="8">
        <v>9.679</v>
      </c>
    </row>
    <row r="633" spans="1:22">
      <c r="A633" t="str">
        <f t="shared" ref="A633:B633" si="564">A465</f>
        <v>PRT</v>
      </c>
      <c r="B633" t="str">
        <f t="shared" si="564"/>
        <v>Portugal</v>
      </c>
      <c r="C633" s="7">
        <f t="shared" si="552"/>
        <v>4</v>
      </c>
      <c r="E633" t="str">
        <f t="shared" si="503"/>
        <v>NatGrdExt_PRT_4</v>
      </c>
      <c r="F633" s="8">
        <f ca="1" t="shared" si="519"/>
        <v>1.81996575342466</v>
      </c>
      <c r="G633" s="8">
        <f ca="1" t="shared" si="562"/>
        <v>1.81996575342466</v>
      </c>
      <c r="H633" s="8">
        <f ca="1" t="shared" si="562"/>
        <v>1.81996575342466</v>
      </c>
      <c r="I633" s="8">
        <f ca="1" t="shared" si="562"/>
        <v>1.81996575342466</v>
      </c>
      <c r="J633" s="8">
        <f ca="1" t="shared" si="562"/>
        <v>1.81996575342466</v>
      </c>
      <c r="K633" s="8">
        <f ca="1" t="shared" si="562"/>
        <v>1.81996575342466</v>
      </c>
      <c r="L633" s="8">
        <f ca="1" t="shared" si="562"/>
        <v>1.81996575342466</v>
      </c>
      <c r="M633" s="8">
        <f ca="1" t="shared" si="562"/>
        <v>1.81996575342466</v>
      </c>
      <c r="N633" s="8">
        <f ca="1" t="shared" si="562"/>
        <v>1.81996575342466</v>
      </c>
      <c r="O633" s="9">
        <v>3</v>
      </c>
      <c r="Q633" s="10">
        <f ca="1" t="shared" si="506"/>
        <v>9.726</v>
      </c>
      <c r="R633" t="s">
        <v>43</v>
      </c>
      <c r="S633">
        <v>2081</v>
      </c>
      <c r="T633" s="8">
        <v>5.572</v>
      </c>
      <c r="U633" s="8">
        <v>6.091</v>
      </c>
      <c r="V633" s="8">
        <v>9.726</v>
      </c>
    </row>
    <row r="634" spans="1:22">
      <c r="A634" t="str">
        <f t="shared" ref="A634:B634" si="565">A466</f>
        <v>PRY</v>
      </c>
      <c r="B634" t="str">
        <f t="shared" si="565"/>
        <v>Paraguay</v>
      </c>
      <c r="C634" s="7">
        <f t="shared" si="552"/>
        <v>4</v>
      </c>
      <c r="E634" t="str">
        <f t="shared" si="503"/>
        <v>NatGrdExt_PRY_4</v>
      </c>
      <c r="F634" s="8">
        <f ca="1" t="shared" si="519"/>
        <v>0.5625</v>
      </c>
      <c r="G634" s="8">
        <f ca="1" t="shared" si="562"/>
        <v>0.707294520547945</v>
      </c>
      <c r="H634" s="8">
        <f ca="1" t="shared" si="562"/>
        <v>1.04767123287671</v>
      </c>
      <c r="I634" s="8">
        <f ca="1" t="shared" si="562"/>
        <v>1.41866438356164</v>
      </c>
      <c r="J634" s="8">
        <f ca="1" t="shared" si="562"/>
        <v>1.77969178082192</v>
      </c>
      <c r="K634" s="8">
        <f ca="1" t="shared" si="562"/>
        <v>2.09301369863014</v>
      </c>
      <c r="L634" s="8">
        <f ca="1" t="shared" si="562"/>
        <v>2.35106164383562</v>
      </c>
      <c r="M634" s="8">
        <f ca="1" t="shared" si="562"/>
        <v>2.5675</v>
      </c>
      <c r="N634" s="8">
        <f ca="1" t="shared" si="562"/>
        <v>2.66318493150685</v>
      </c>
      <c r="O634" s="9">
        <v>3</v>
      </c>
      <c r="Q634" s="10">
        <f ca="1" t="shared" si="506"/>
        <v>9.772</v>
      </c>
      <c r="R634" t="s">
        <v>43</v>
      </c>
      <c r="S634">
        <v>2082</v>
      </c>
      <c r="T634" s="8">
        <v>5.526</v>
      </c>
      <c r="U634" s="8">
        <v>6.066</v>
      </c>
      <c r="V634" s="8">
        <v>9.772</v>
      </c>
    </row>
    <row r="635" spans="1:22">
      <c r="A635" t="str">
        <f t="shared" ref="A635:B635" si="566">A467</f>
        <v>PSE</v>
      </c>
      <c r="B635" t="str">
        <f t="shared" si="566"/>
        <v>Palestine</v>
      </c>
      <c r="C635" s="7">
        <f t="shared" si="552"/>
        <v>4</v>
      </c>
      <c r="E635" t="str">
        <f t="shared" si="503"/>
        <v>NatGrdExt_PSE_4</v>
      </c>
      <c r="F635" s="8">
        <f ca="1" t="shared" si="519"/>
        <v>0</v>
      </c>
      <c r="G635" s="8">
        <f ca="1" t="shared" si="562"/>
        <v>0</v>
      </c>
      <c r="H635" s="8">
        <f ca="1" t="shared" si="562"/>
        <v>0</v>
      </c>
      <c r="I635" s="8">
        <f ca="1" t="shared" si="562"/>
        <v>0</v>
      </c>
      <c r="J635" s="8">
        <f ca="1" t="shared" si="562"/>
        <v>0</v>
      </c>
      <c r="K635" s="8">
        <f ca="1" t="shared" si="562"/>
        <v>0</v>
      </c>
      <c r="L635" s="8">
        <f ca="1" t="shared" si="562"/>
        <v>0</v>
      </c>
      <c r="M635" s="8">
        <f ca="1" t="shared" si="562"/>
        <v>0</v>
      </c>
      <c r="N635" s="8">
        <f ca="1" t="shared" si="562"/>
        <v>0</v>
      </c>
      <c r="O635" s="9">
        <v>3</v>
      </c>
      <c r="Q635" s="10">
        <f ca="1" t="shared" si="506"/>
        <v>9.818</v>
      </c>
      <c r="R635" t="s">
        <v>43</v>
      </c>
      <c r="S635">
        <v>2083</v>
      </c>
      <c r="T635" s="8">
        <v>5.479</v>
      </c>
      <c r="U635" s="8">
        <v>6.041</v>
      </c>
      <c r="V635" s="8">
        <v>9.818</v>
      </c>
    </row>
    <row r="636" spans="1:22">
      <c r="A636" t="str">
        <f t="shared" ref="A636:B636" si="567">A468</f>
        <v>QAT</v>
      </c>
      <c r="B636" t="str">
        <f t="shared" si="567"/>
        <v>Qatar</v>
      </c>
      <c r="C636" s="7">
        <f t="shared" si="552"/>
        <v>4</v>
      </c>
      <c r="E636" t="str">
        <f t="shared" si="503"/>
        <v>NatGrdExt_QAT_4</v>
      </c>
      <c r="F636" s="8">
        <f ca="1" t="shared" si="519"/>
        <v>1.5783904109589</v>
      </c>
      <c r="G636" s="8">
        <f ca="1" t="shared" si="562"/>
        <v>1.5783904109589</v>
      </c>
      <c r="H636" s="8">
        <f ca="1" t="shared" si="562"/>
        <v>1.66082191780822</v>
      </c>
      <c r="I636" s="8">
        <f ca="1" t="shared" si="562"/>
        <v>1.70551369863014</v>
      </c>
      <c r="J636" s="8">
        <f ca="1" t="shared" si="562"/>
        <v>1.70551369863014</v>
      </c>
      <c r="K636" s="8">
        <f ca="1" t="shared" si="562"/>
        <v>1.70551369863014</v>
      </c>
      <c r="L636" s="8">
        <f ca="1" t="shared" si="562"/>
        <v>1.70551369863014</v>
      </c>
      <c r="M636" s="8">
        <f ca="1" t="shared" si="562"/>
        <v>1.70551369863014</v>
      </c>
      <c r="N636" s="8">
        <f ca="1" t="shared" si="562"/>
        <v>1.70551369863014</v>
      </c>
      <c r="O636" s="9">
        <v>3</v>
      </c>
      <c r="Q636" s="10">
        <f ca="1" t="shared" si="506"/>
        <v>9.864</v>
      </c>
      <c r="R636" t="s">
        <v>43</v>
      </c>
      <c r="S636">
        <v>2084</v>
      </c>
      <c r="T636" s="8">
        <v>5.431</v>
      </c>
      <c r="U636" s="8">
        <v>6.015</v>
      </c>
      <c r="V636" s="8">
        <v>9.864</v>
      </c>
    </row>
    <row r="637" spans="1:22">
      <c r="A637" t="str">
        <f t="shared" ref="A637:B637" si="568">A469</f>
        <v>ROU</v>
      </c>
      <c r="B637" t="str">
        <f t="shared" si="568"/>
        <v>Romania</v>
      </c>
      <c r="C637" s="7">
        <f t="shared" si="552"/>
        <v>4</v>
      </c>
      <c r="E637" t="str">
        <f t="shared" si="503"/>
        <v>NatGrdExt_ROU_4</v>
      </c>
      <c r="F637" s="8">
        <f ca="1" t="shared" si="519"/>
        <v>1.77106164383562</v>
      </c>
      <c r="G637" s="8">
        <f ca="1" t="shared" si="562"/>
        <v>1.7775</v>
      </c>
      <c r="H637" s="8">
        <f ca="1" t="shared" si="562"/>
        <v>1.78006849315068</v>
      </c>
      <c r="I637" s="8">
        <f ca="1" t="shared" si="562"/>
        <v>1.78006849315068</v>
      </c>
      <c r="J637" s="8">
        <f ca="1" t="shared" si="562"/>
        <v>1.78006849315068</v>
      </c>
      <c r="K637" s="8">
        <f ca="1" t="shared" si="562"/>
        <v>1.78006849315068</v>
      </c>
      <c r="L637" s="8">
        <f ca="1" t="shared" si="562"/>
        <v>1.78006849315068</v>
      </c>
      <c r="M637" s="8">
        <f ca="1" t="shared" si="562"/>
        <v>1.78006849315068</v>
      </c>
      <c r="N637" s="8">
        <f ca="1" t="shared" si="562"/>
        <v>1.78006849315068</v>
      </c>
      <c r="O637" s="9">
        <v>3</v>
      </c>
      <c r="Q637" s="10">
        <f ca="1" t="shared" si="506"/>
        <v>9.91</v>
      </c>
      <c r="R637" t="s">
        <v>43</v>
      </c>
      <c r="S637">
        <v>2085</v>
      </c>
      <c r="T637" s="8">
        <v>5.381</v>
      </c>
      <c r="U637" s="8">
        <v>5.989</v>
      </c>
      <c r="V637" s="8">
        <v>9.91</v>
      </c>
    </row>
    <row r="638" spans="1:22">
      <c r="A638" t="str">
        <f t="shared" ref="A638:B638" si="569">A470</f>
        <v>RUS</v>
      </c>
      <c r="B638" t="str">
        <f t="shared" si="569"/>
        <v>Russia</v>
      </c>
      <c r="C638" s="7">
        <f t="shared" si="552"/>
        <v>4</v>
      </c>
      <c r="E638" t="str">
        <f t="shared" si="503"/>
        <v>NatGrdExt_RUS_4</v>
      </c>
      <c r="F638" s="8">
        <f ca="1" t="shared" si="519"/>
        <v>35.8654109589041</v>
      </c>
      <c r="G638" s="8">
        <f ca="1" t="shared" si="562"/>
        <v>36.697602739726</v>
      </c>
      <c r="H638" s="8">
        <f ca="1" t="shared" si="562"/>
        <v>37.8424657534247</v>
      </c>
      <c r="I638" s="8">
        <f ca="1" t="shared" si="562"/>
        <v>39.0198630136986</v>
      </c>
      <c r="J638" s="8">
        <f ca="1" t="shared" si="562"/>
        <v>40.2599315068493</v>
      </c>
      <c r="K638" s="8">
        <f ca="1" t="shared" si="562"/>
        <v>41.3777397260274</v>
      </c>
      <c r="L638" s="8">
        <f ca="1" t="shared" si="562"/>
        <v>42.9205479452055</v>
      </c>
      <c r="M638" s="8">
        <f ca="1" t="shared" si="562"/>
        <v>45.2606164383562</v>
      </c>
      <c r="N638" s="8">
        <f ca="1" t="shared" si="562"/>
        <v>46.4681506849315</v>
      </c>
      <c r="O638" s="9">
        <v>3</v>
      </c>
      <c r="Q638" s="10">
        <f ca="1" t="shared" si="506"/>
        <v>9.955</v>
      </c>
      <c r="R638" t="s">
        <v>43</v>
      </c>
      <c r="S638">
        <v>2086</v>
      </c>
      <c r="T638" s="8">
        <v>5.331</v>
      </c>
      <c r="U638" s="8">
        <v>5.962</v>
      </c>
      <c r="V638" s="8">
        <v>9.955</v>
      </c>
    </row>
    <row r="639" spans="1:22">
      <c r="A639" t="str">
        <f t="shared" ref="A639:B639" si="570">A471</f>
        <v>RWA</v>
      </c>
      <c r="B639" t="str">
        <f t="shared" si="570"/>
        <v>Rwanda</v>
      </c>
      <c r="C639" s="7">
        <f t="shared" si="552"/>
        <v>4</v>
      </c>
      <c r="E639" t="str">
        <f t="shared" si="503"/>
        <v>NatGrdExt_RWA_4</v>
      </c>
      <c r="F639" s="8">
        <f ca="1" t="shared" si="519"/>
        <v>0.0786986301369863</v>
      </c>
      <c r="G639" s="8">
        <f ca="1" t="shared" si="562"/>
        <v>0.110445205479452</v>
      </c>
      <c r="H639" s="8">
        <f ca="1" t="shared" si="562"/>
        <v>0.213595890410959</v>
      </c>
      <c r="I639" s="8">
        <f ca="1" t="shared" si="562"/>
        <v>0.394417808219178</v>
      </c>
      <c r="J639" s="8">
        <f ca="1" t="shared" si="562"/>
        <v>0.692294520547945</v>
      </c>
      <c r="K639" s="8">
        <f ca="1" t="shared" si="562"/>
        <v>1.14561643835616</v>
      </c>
      <c r="L639" s="8">
        <f ca="1" t="shared" si="562"/>
        <v>1.77986301369863</v>
      </c>
      <c r="M639" s="8">
        <f ca="1" t="shared" si="562"/>
        <v>2.58609589041096</v>
      </c>
      <c r="N639" s="8">
        <f ca="1" t="shared" si="562"/>
        <v>3.03537671232877</v>
      </c>
      <c r="O639" s="9">
        <v>3</v>
      </c>
      <c r="Q639" s="10">
        <f ca="1" t="shared" si="506"/>
        <v>10</v>
      </c>
      <c r="R639" t="s">
        <v>43</v>
      </c>
      <c r="S639">
        <v>2087</v>
      </c>
      <c r="T639" s="8">
        <v>5.281</v>
      </c>
      <c r="U639" s="8">
        <v>5.936</v>
      </c>
      <c r="V639" s="8">
        <v>10</v>
      </c>
    </row>
    <row r="640" spans="1:22">
      <c r="A640" t="str">
        <f t="shared" ref="A640:B640" si="571">A472</f>
        <v>SAU</v>
      </c>
      <c r="B640" t="str">
        <f t="shared" si="571"/>
        <v>Saudi Arabia</v>
      </c>
      <c r="C640" s="7">
        <f t="shared" si="552"/>
        <v>4</v>
      </c>
      <c r="E640" t="str">
        <f t="shared" si="503"/>
        <v>NatGrdExt_SAU_4</v>
      </c>
      <c r="F640" s="8">
        <f ca="1" t="shared" si="519"/>
        <v>14.8392465753425</v>
      </c>
      <c r="G640" s="8">
        <f ca="1" t="shared" si="562"/>
        <v>16.8565753424658</v>
      </c>
      <c r="H640" s="8">
        <f ca="1" t="shared" si="562"/>
        <v>20.5879452054795</v>
      </c>
      <c r="I640" s="8">
        <f ca="1" t="shared" si="562"/>
        <v>23.9419863013699</v>
      </c>
      <c r="J640" s="8">
        <f ca="1" t="shared" si="562"/>
        <v>26.6257876712329</v>
      </c>
      <c r="K640" s="8">
        <f ca="1" t="shared" si="562"/>
        <v>28.841404109589</v>
      </c>
      <c r="L640" s="8">
        <f ca="1" t="shared" si="562"/>
        <v>31.2482876712329</v>
      </c>
      <c r="M640" s="8">
        <f ca="1" t="shared" si="562"/>
        <v>33.8548630136986</v>
      </c>
      <c r="N640" s="8">
        <f ca="1" t="shared" si="562"/>
        <v>35.1578767123288</v>
      </c>
      <c r="O640" s="9">
        <v>3</v>
      </c>
      <c r="Q640" s="10">
        <f ca="1" t="shared" si="506"/>
        <v>10.046</v>
      </c>
      <c r="R640" t="s">
        <v>43</v>
      </c>
      <c r="S640">
        <v>2088</v>
      </c>
      <c r="T640" s="8">
        <v>5.229</v>
      </c>
      <c r="U640" s="8">
        <v>5.909</v>
      </c>
      <c r="V640" s="8">
        <v>10.046</v>
      </c>
    </row>
    <row r="641" spans="1:22">
      <c r="A641" t="str">
        <f t="shared" ref="A641:B641" si="572">A473</f>
        <v>SEN</v>
      </c>
      <c r="B641" t="str">
        <f t="shared" si="572"/>
        <v>Senegal</v>
      </c>
      <c r="C641" s="7">
        <f t="shared" si="552"/>
        <v>4</v>
      </c>
      <c r="E641" t="str">
        <f t="shared" si="503"/>
        <v>NatGrdExt_SEN_4</v>
      </c>
      <c r="F641" s="8">
        <f ca="1" t="shared" si="519"/>
        <v>0.258630136986301</v>
      </c>
      <c r="G641" s="8">
        <f ca="1" t="shared" ref="G641:N650" si="573">MAX(F641,SUMIFS($Q$5:$Q$19999,$R$5:$R$19999,RIGHT($A641,3),$S$5:$S$19999,G$4)*VLOOKUP($C641,$Y$5:$Z$15,2,FALSE)/8.76)+SUMIF($Y$5:$Y$15,$C641,$AA$5:$AA$15)</f>
        <v>0.357568493150685</v>
      </c>
      <c r="H641" s="8">
        <f ca="1" t="shared" si="573"/>
        <v>0.660205479452055</v>
      </c>
      <c r="I641" s="8">
        <f ca="1" t="shared" si="573"/>
        <v>1.15702054794521</v>
      </c>
      <c r="J641" s="8">
        <f ca="1" t="shared" si="573"/>
        <v>1.92106164383562</v>
      </c>
      <c r="K641" s="8">
        <f ca="1" t="shared" si="573"/>
        <v>3.01633561643836</v>
      </c>
      <c r="L641" s="8">
        <f ca="1" t="shared" si="573"/>
        <v>4.46883561643836</v>
      </c>
      <c r="M641" s="8">
        <f ca="1" t="shared" si="573"/>
        <v>6.23208904109589</v>
      </c>
      <c r="N641" s="8">
        <f ca="1" t="shared" si="573"/>
        <v>7.19414383561644</v>
      </c>
      <c r="O641" s="9">
        <v>3</v>
      </c>
      <c r="Q641" s="10">
        <f ca="1" t="shared" si="506"/>
        <v>10.091</v>
      </c>
      <c r="R641" t="s">
        <v>43</v>
      </c>
      <c r="S641">
        <v>2089</v>
      </c>
      <c r="T641" s="8">
        <v>5.178</v>
      </c>
      <c r="U641" s="8">
        <v>5.883</v>
      </c>
      <c r="V641" s="8">
        <v>10.091</v>
      </c>
    </row>
    <row r="642" spans="1:22">
      <c r="A642" t="str">
        <f t="shared" ref="A642:B642" si="574">A474</f>
        <v>SLE</v>
      </c>
      <c r="B642" t="str">
        <f t="shared" si="574"/>
        <v>Sierra Leone</v>
      </c>
      <c r="C642" s="7">
        <f t="shared" si="552"/>
        <v>4</v>
      </c>
      <c r="E642" t="str">
        <f t="shared" si="503"/>
        <v>NatGrdExt_SLE_4</v>
      </c>
      <c r="F642" s="8">
        <f ca="1" t="shared" si="519"/>
        <v>0.0471575342465753</v>
      </c>
      <c r="G642" s="8">
        <f ca="1" t="shared" si="573"/>
        <v>0.0646232876712329</v>
      </c>
      <c r="H642" s="8">
        <f ca="1" t="shared" si="573"/>
        <v>0.118116438356164</v>
      </c>
      <c r="I642" s="8">
        <f ca="1" t="shared" si="573"/>
        <v>0.205890410958904</v>
      </c>
      <c r="J642" s="8">
        <f ca="1" t="shared" si="573"/>
        <v>0.342260273972603</v>
      </c>
      <c r="K642" s="8">
        <f ca="1" t="shared" si="573"/>
        <v>0.539006849315068</v>
      </c>
      <c r="L642" s="8">
        <f ca="1" t="shared" si="573"/>
        <v>0.800787671232877</v>
      </c>
      <c r="M642" s="8">
        <f ca="1" t="shared" si="573"/>
        <v>1.11989726027397</v>
      </c>
      <c r="N642" s="8">
        <f ca="1" t="shared" si="573"/>
        <v>1.29366438356164</v>
      </c>
      <c r="O642" s="9">
        <v>3</v>
      </c>
      <c r="Q642" s="10">
        <f ca="1" t="shared" si="506"/>
        <v>10.136</v>
      </c>
      <c r="R642" t="s">
        <v>43</v>
      </c>
      <c r="S642">
        <v>2090</v>
      </c>
      <c r="T642" s="8">
        <v>5.127</v>
      </c>
      <c r="U642" s="8">
        <v>5.857</v>
      </c>
      <c r="V642" s="8">
        <v>10.136</v>
      </c>
    </row>
    <row r="643" spans="1:22">
      <c r="A643" t="str">
        <f t="shared" ref="A643:B643" si="575">A475</f>
        <v>SLV</v>
      </c>
      <c r="B643" t="str">
        <f t="shared" si="575"/>
        <v>El Salvador</v>
      </c>
      <c r="C643" s="7">
        <f t="shared" si="552"/>
        <v>4</v>
      </c>
      <c r="E643" t="str">
        <f t="shared" si="503"/>
        <v>NatGrdExt_SLV_4</v>
      </c>
      <c r="F643" s="8">
        <f ca="1" t="shared" si="519"/>
        <v>0.317465753424657</v>
      </c>
      <c r="G643" s="8">
        <f ca="1" t="shared" si="573"/>
        <v>0.384520547945205</v>
      </c>
      <c r="H643" s="8">
        <f ca="1" t="shared" si="573"/>
        <v>0.541335616438356</v>
      </c>
      <c r="I643" s="8">
        <f ca="1" t="shared" si="573"/>
        <v>0.711780821917808</v>
      </c>
      <c r="J643" s="8">
        <f ca="1" t="shared" si="573"/>
        <v>0.882054794520548</v>
      </c>
      <c r="K643" s="8">
        <f ca="1" t="shared" si="573"/>
        <v>1.03547945205479</v>
      </c>
      <c r="L643" s="8">
        <f ca="1" t="shared" si="573"/>
        <v>1.16503424657534</v>
      </c>
      <c r="M643" s="8">
        <f ca="1" t="shared" si="573"/>
        <v>1.27369863013699</v>
      </c>
      <c r="N643" s="8">
        <f ca="1" t="shared" si="573"/>
        <v>1.32393835616438</v>
      </c>
      <c r="O643" s="9">
        <v>3</v>
      </c>
      <c r="Q643" s="10">
        <f ca="1" t="shared" si="506"/>
        <v>10.181</v>
      </c>
      <c r="R643" t="s">
        <v>43</v>
      </c>
      <c r="S643">
        <v>2091</v>
      </c>
      <c r="T643" s="8">
        <v>5.076</v>
      </c>
      <c r="U643" s="8">
        <v>5.833</v>
      </c>
      <c r="V643" s="8">
        <v>10.181</v>
      </c>
    </row>
    <row r="644" spans="1:22">
      <c r="A644" t="str">
        <f t="shared" ref="A644:B644" si="576">A476</f>
        <v>SOM</v>
      </c>
      <c r="B644" t="str">
        <f t="shared" si="576"/>
        <v>Somalia</v>
      </c>
      <c r="C644" s="7">
        <f t="shared" si="552"/>
        <v>4</v>
      </c>
      <c r="E644" t="str">
        <f t="shared" si="503"/>
        <v>NatGrdExt_SOM_4</v>
      </c>
      <c r="F644" s="8">
        <f ca="1" t="shared" si="519"/>
        <v>0.0997945205479452</v>
      </c>
      <c r="G644" s="8">
        <f ca="1" t="shared" si="573"/>
        <v>0.143698630136986</v>
      </c>
      <c r="H644" s="8">
        <f ca="1" t="shared" si="573"/>
        <v>0.287123287671233</v>
      </c>
      <c r="I644" s="8">
        <f ca="1" t="shared" si="573"/>
        <v>0.541986301369863</v>
      </c>
      <c r="J644" s="8">
        <f ca="1" t="shared" si="573"/>
        <v>0.962534246575343</v>
      </c>
      <c r="K644" s="8">
        <f ca="1" t="shared" si="573"/>
        <v>1.59993150684932</v>
      </c>
      <c r="L644" s="8">
        <f ca="1" t="shared" si="573"/>
        <v>2.48421232876712</v>
      </c>
      <c r="M644" s="8">
        <f ca="1" t="shared" si="573"/>
        <v>3.58914383561644</v>
      </c>
      <c r="N644" s="8">
        <f ca="1" t="shared" si="573"/>
        <v>4.19667808219178</v>
      </c>
      <c r="O644" s="9">
        <v>3</v>
      </c>
      <c r="Q644" s="10">
        <f ca="1" t="shared" si="506"/>
        <v>10.227</v>
      </c>
      <c r="R644" t="s">
        <v>43</v>
      </c>
      <c r="S644">
        <v>2092</v>
      </c>
      <c r="T644" s="8">
        <v>5.026</v>
      </c>
      <c r="U644" s="8">
        <v>5.809</v>
      </c>
      <c r="V644" s="8">
        <v>10.227</v>
      </c>
    </row>
    <row r="645" spans="1:22">
      <c r="A645" t="str">
        <f t="shared" ref="A645:B645" si="577">A477</f>
        <v>SRB</v>
      </c>
      <c r="B645" t="str">
        <f t="shared" si="577"/>
        <v>Serbia</v>
      </c>
      <c r="C645" s="7">
        <f t="shared" si="552"/>
        <v>4</v>
      </c>
      <c r="E645" t="str">
        <f t="shared" ref="E645:E708" si="578">"NatGrdExt_"&amp;A645&amp;"_"&amp;C645</f>
        <v>NatGrdExt_SRB_4</v>
      </c>
      <c r="F645" s="8">
        <f ca="1" t="shared" si="519"/>
        <v>1.1922602739726</v>
      </c>
      <c r="G645" s="8">
        <f ca="1" t="shared" si="573"/>
        <v>1.22178082191781</v>
      </c>
      <c r="H645" s="8">
        <f ca="1" t="shared" si="573"/>
        <v>1.25760273972603</v>
      </c>
      <c r="I645" s="8">
        <f ca="1" t="shared" si="573"/>
        <v>1.26948630136986</v>
      </c>
      <c r="J645" s="8">
        <f ca="1" t="shared" si="573"/>
        <v>1.28181506849315</v>
      </c>
      <c r="K645" s="8">
        <f ca="1" t="shared" si="573"/>
        <v>1.29277397260274</v>
      </c>
      <c r="L645" s="8">
        <f ca="1" t="shared" si="573"/>
        <v>1.30777397260274</v>
      </c>
      <c r="M645" s="8">
        <f ca="1" t="shared" si="573"/>
        <v>1.33537671232877</v>
      </c>
      <c r="N645" s="8">
        <f ca="1" t="shared" si="573"/>
        <v>1.35417808219178</v>
      </c>
      <c r="O645" s="9">
        <v>3</v>
      </c>
      <c r="Q645" s="10">
        <f ca="1" t="shared" si="506"/>
        <v>10.272</v>
      </c>
      <c r="R645" t="s">
        <v>43</v>
      </c>
      <c r="S645">
        <v>2093</v>
      </c>
      <c r="T645" s="8">
        <v>4.977</v>
      </c>
      <c r="U645" s="8">
        <v>5.785</v>
      </c>
      <c r="V645" s="8">
        <v>10.272</v>
      </c>
    </row>
    <row r="646" spans="1:22">
      <c r="A646" t="str">
        <f t="shared" ref="A646:B646" si="579">A478</f>
        <v>SSD</v>
      </c>
      <c r="B646" t="str">
        <f t="shared" si="579"/>
        <v>South Sudan</v>
      </c>
      <c r="C646" s="7">
        <f t="shared" si="552"/>
        <v>4</v>
      </c>
      <c r="E646" t="str">
        <f t="shared" si="578"/>
        <v>NatGrdExt_SSD_4</v>
      </c>
      <c r="F646" s="8">
        <f ca="1" t="shared" si="519"/>
        <v>0</v>
      </c>
      <c r="G646" s="8">
        <f ca="1" t="shared" si="573"/>
        <v>0</v>
      </c>
      <c r="H646" s="8">
        <f ca="1" t="shared" si="573"/>
        <v>0</v>
      </c>
      <c r="I646" s="8">
        <f ca="1" t="shared" si="573"/>
        <v>0</v>
      </c>
      <c r="J646" s="8">
        <f ca="1" t="shared" si="573"/>
        <v>0</v>
      </c>
      <c r="K646" s="8">
        <f ca="1" t="shared" si="573"/>
        <v>0</v>
      </c>
      <c r="L646" s="8">
        <f ca="1" t="shared" si="573"/>
        <v>0</v>
      </c>
      <c r="M646" s="8">
        <f ca="1" t="shared" si="573"/>
        <v>0</v>
      </c>
      <c r="N646" s="8">
        <f ca="1" t="shared" si="573"/>
        <v>0</v>
      </c>
      <c r="O646" s="9">
        <v>3</v>
      </c>
      <c r="Q646" s="10">
        <f ca="1" t="shared" ref="Q646:Q709" si="580">OFFSET(S646,0,MATCH($Q$3,$T$4:$V$4,0))</f>
        <v>10.318</v>
      </c>
      <c r="R646" t="s">
        <v>43</v>
      </c>
      <c r="S646">
        <v>2094</v>
      </c>
      <c r="T646" s="8">
        <v>4.928</v>
      </c>
      <c r="U646" s="8">
        <v>5.763</v>
      </c>
      <c r="V646" s="8">
        <v>10.318</v>
      </c>
    </row>
    <row r="647" spans="1:22">
      <c r="A647" t="str">
        <f t="shared" ref="A647:B647" si="581">A479</f>
        <v>SUR</v>
      </c>
      <c r="B647" t="str">
        <f t="shared" si="581"/>
        <v>Suriname</v>
      </c>
      <c r="C647" s="7">
        <f t="shared" si="552"/>
        <v>4</v>
      </c>
      <c r="E647" t="str">
        <f t="shared" si="578"/>
        <v>NatGrdExt_SUR_4</v>
      </c>
      <c r="F647" s="8">
        <f ca="1" t="shared" si="519"/>
        <v>0.0815068493150685</v>
      </c>
      <c r="G647" s="8">
        <f ca="1" t="shared" si="573"/>
        <v>0.088527397260274</v>
      </c>
      <c r="H647" s="8">
        <f ca="1" t="shared" si="573"/>
        <v>0.100993150684932</v>
      </c>
      <c r="I647" s="8">
        <f ca="1" t="shared" si="573"/>
        <v>0.111061643835616</v>
      </c>
      <c r="J647" s="8">
        <f ca="1" t="shared" si="573"/>
        <v>0.120376712328767</v>
      </c>
      <c r="K647" s="8">
        <f ca="1" t="shared" si="573"/>
        <v>0.129178082191781</v>
      </c>
      <c r="L647" s="8">
        <f ca="1" t="shared" si="573"/>
        <v>0.137534246575342</v>
      </c>
      <c r="M647" s="8">
        <f ca="1" t="shared" si="573"/>
        <v>0.145547945205479</v>
      </c>
      <c r="N647" s="8">
        <f ca="1" t="shared" si="573"/>
        <v>0.149417808219178</v>
      </c>
      <c r="O647" s="9">
        <v>3</v>
      </c>
      <c r="Q647" s="10">
        <f ca="1" t="shared" si="580"/>
        <v>10.364</v>
      </c>
      <c r="R647" t="s">
        <v>43</v>
      </c>
      <c r="S647">
        <v>2095</v>
      </c>
      <c r="T647" s="8">
        <v>4.881</v>
      </c>
      <c r="U647" s="8">
        <v>5.741</v>
      </c>
      <c r="V647" s="8">
        <v>10.364</v>
      </c>
    </row>
    <row r="648" spans="1:22">
      <c r="A648" t="str">
        <f t="shared" ref="A648:B648" si="582">A480</f>
        <v>SVK</v>
      </c>
      <c r="B648" t="str">
        <f t="shared" si="582"/>
        <v>Slovak Republic</v>
      </c>
      <c r="C648" s="7">
        <f t="shared" si="552"/>
        <v>4</v>
      </c>
      <c r="E648" t="str">
        <f t="shared" si="578"/>
        <v>NatGrdExt_SVK_4</v>
      </c>
      <c r="F648" s="8">
        <f ca="1" t="shared" si="519"/>
        <v>0.982739726027397</v>
      </c>
      <c r="G648" s="8">
        <f ca="1" t="shared" si="573"/>
        <v>0.983493150684931</v>
      </c>
      <c r="H648" s="8">
        <f ca="1" t="shared" si="573"/>
        <v>0.983493150684931</v>
      </c>
      <c r="I648" s="8">
        <f ca="1" t="shared" si="573"/>
        <v>0.983493150684931</v>
      </c>
      <c r="J648" s="8">
        <f ca="1" t="shared" si="573"/>
        <v>0.983493150684931</v>
      </c>
      <c r="K648" s="8">
        <f ca="1" t="shared" si="573"/>
        <v>0.983493150684931</v>
      </c>
      <c r="L648" s="8">
        <f ca="1" t="shared" si="573"/>
        <v>0.983493150684931</v>
      </c>
      <c r="M648" s="8">
        <f ca="1" t="shared" si="573"/>
        <v>0.983493150684931</v>
      </c>
      <c r="N648" s="8">
        <f ca="1" t="shared" si="573"/>
        <v>0.983493150684931</v>
      </c>
      <c r="O648" s="9">
        <v>3</v>
      </c>
      <c r="Q648" s="10">
        <f ca="1" t="shared" si="580"/>
        <v>10.41</v>
      </c>
      <c r="R648" t="s">
        <v>43</v>
      </c>
      <c r="S648">
        <v>2096</v>
      </c>
      <c r="T648" s="8">
        <v>4.835</v>
      </c>
      <c r="U648" s="8">
        <v>5.719</v>
      </c>
      <c r="V648" s="8">
        <v>10.41</v>
      </c>
    </row>
    <row r="649" spans="1:22">
      <c r="A649" t="str">
        <f t="shared" ref="A649:B649" si="583">A481</f>
        <v>SVN</v>
      </c>
      <c r="B649" t="str">
        <f t="shared" si="583"/>
        <v>Slovenia</v>
      </c>
      <c r="C649" s="7">
        <f t="shared" si="552"/>
        <v>4</v>
      </c>
      <c r="E649" t="str">
        <f t="shared" si="578"/>
        <v>NatGrdExt_SVN_4</v>
      </c>
      <c r="F649" s="8">
        <f ca="1" t="shared" si="519"/>
        <v>0.500547945205479</v>
      </c>
      <c r="G649" s="8">
        <f ca="1" t="shared" si="573"/>
        <v>0.502739726027397</v>
      </c>
      <c r="H649" s="8">
        <f ca="1" t="shared" si="573"/>
        <v>0.502739726027397</v>
      </c>
      <c r="I649" s="8">
        <f ca="1" t="shared" si="573"/>
        <v>0.502739726027397</v>
      </c>
      <c r="J649" s="8">
        <f ca="1" t="shared" si="573"/>
        <v>0.502739726027397</v>
      </c>
      <c r="K649" s="8">
        <f ca="1" t="shared" si="573"/>
        <v>0.502739726027397</v>
      </c>
      <c r="L649" s="8">
        <f ca="1" t="shared" si="573"/>
        <v>0.502739726027397</v>
      </c>
      <c r="M649" s="8">
        <f ca="1" t="shared" si="573"/>
        <v>0.502739726027397</v>
      </c>
      <c r="N649" s="8">
        <f ca="1" t="shared" si="573"/>
        <v>0.502739726027397</v>
      </c>
      <c r="O649" s="9">
        <v>3</v>
      </c>
      <c r="Q649" s="10">
        <f ca="1" t="shared" si="580"/>
        <v>10.456</v>
      </c>
      <c r="R649" t="s">
        <v>43</v>
      </c>
      <c r="S649">
        <v>2097</v>
      </c>
      <c r="T649" s="8">
        <v>4.791</v>
      </c>
      <c r="U649" s="8">
        <v>5.699</v>
      </c>
      <c r="V649" s="8">
        <v>10.456</v>
      </c>
    </row>
    <row r="650" spans="1:22">
      <c r="A650" t="str">
        <f t="shared" ref="A650:B650" si="584">A482</f>
        <v>SWE</v>
      </c>
      <c r="B650" t="str">
        <f t="shared" si="584"/>
        <v>Sweden</v>
      </c>
      <c r="C650" s="7">
        <f t="shared" si="552"/>
        <v>4</v>
      </c>
      <c r="E650" t="str">
        <f t="shared" si="578"/>
        <v>NatGrdExt_SWE_4</v>
      </c>
      <c r="F650" s="8">
        <f ca="1" t="shared" si="519"/>
        <v>5.27150684931507</v>
      </c>
      <c r="G650" s="8">
        <f ca="1" t="shared" si="573"/>
        <v>5.38513698630137</v>
      </c>
      <c r="H650" s="8">
        <f ca="1" t="shared" si="573"/>
        <v>5.56174657534247</v>
      </c>
      <c r="I650" s="8">
        <f ca="1" t="shared" si="573"/>
        <v>5.78565068493151</v>
      </c>
      <c r="J650" s="8">
        <f ca="1" t="shared" si="573"/>
        <v>6.05948630136986</v>
      </c>
      <c r="K650" s="8">
        <f ca="1" t="shared" si="573"/>
        <v>6.3654794520548</v>
      </c>
      <c r="L650" s="8">
        <f ca="1" t="shared" si="573"/>
        <v>6.73537671232877</v>
      </c>
      <c r="M650" s="8">
        <f ca="1" t="shared" si="573"/>
        <v>7.17815068493151</v>
      </c>
      <c r="N650" s="8">
        <f ca="1" t="shared" si="573"/>
        <v>7.43616438356164</v>
      </c>
      <c r="O650" s="9">
        <v>3</v>
      </c>
      <c r="Q650" s="10">
        <f ca="1" t="shared" si="580"/>
        <v>10.502</v>
      </c>
      <c r="R650" t="s">
        <v>43</v>
      </c>
      <c r="S650">
        <v>2098</v>
      </c>
      <c r="T650" s="8">
        <v>4.748</v>
      </c>
      <c r="U650" s="8">
        <v>5.678</v>
      </c>
      <c r="V650" s="8">
        <v>10.502</v>
      </c>
    </row>
    <row r="651" spans="1:22">
      <c r="A651" t="str">
        <f t="shared" ref="A651:B651" si="585">A483</f>
        <v>SWZ</v>
      </c>
      <c r="B651" t="str">
        <f t="shared" si="585"/>
        <v>Swaziland</v>
      </c>
      <c r="C651" s="7">
        <f t="shared" si="552"/>
        <v>4</v>
      </c>
      <c r="E651" t="str">
        <f t="shared" si="578"/>
        <v>NatGrdExt_SWZ_4</v>
      </c>
      <c r="F651" s="8">
        <f ca="1" t="shared" si="519"/>
        <v>0.00654109589041096</v>
      </c>
      <c r="G651" s="8">
        <f ca="1" t="shared" ref="G651:N660" si="586">MAX(F651,SUMIFS($Q$5:$Q$19999,$R$5:$R$19999,RIGHT($A651,3),$S$5:$S$19999,G$4)*VLOOKUP($C651,$Y$5:$Z$15,2,FALSE)/8.76)+SUMIF($Y$5:$Y$15,$C651,$AA$5:$AA$15)</f>
        <v>0.0088013698630137</v>
      </c>
      <c r="H651" s="8">
        <f ca="1" t="shared" si="586"/>
        <v>0.0155821917808219</v>
      </c>
      <c r="I651" s="8">
        <f ca="1" t="shared" si="586"/>
        <v>0.0262671232876712</v>
      </c>
      <c r="J651" s="8">
        <f ca="1" t="shared" si="586"/>
        <v>0.0425</v>
      </c>
      <c r="K651" s="8">
        <f ca="1" t="shared" si="586"/>
        <v>0.0654794520547945</v>
      </c>
      <c r="L651" s="8">
        <f ca="1" t="shared" si="586"/>
        <v>0.0951712328767123</v>
      </c>
      <c r="M651" s="8">
        <f ca="1" t="shared" si="586"/>
        <v>0.130821917808219</v>
      </c>
      <c r="N651" s="8">
        <f ca="1" t="shared" si="586"/>
        <v>0.150068493150685</v>
      </c>
      <c r="O651" s="9">
        <v>3</v>
      </c>
      <c r="Q651" s="10">
        <f ca="1" t="shared" si="580"/>
        <v>10.548</v>
      </c>
      <c r="R651" t="s">
        <v>43</v>
      </c>
      <c r="S651">
        <v>2099</v>
      </c>
      <c r="T651" s="8">
        <v>4.707</v>
      </c>
      <c r="U651" s="8">
        <v>5.658</v>
      </c>
      <c r="V651" s="8">
        <v>10.548</v>
      </c>
    </row>
    <row r="652" spans="1:22">
      <c r="A652" t="str">
        <f t="shared" ref="A652:B652" si="587">A484</f>
        <v>SYR</v>
      </c>
      <c r="B652" t="str">
        <f t="shared" si="587"/>
        <v>Syrian Arab Republic</v>
      </c>
      <c r="C652" s="7">
        <f t="shared" si="552"/>
        <v>4</v>
      </c>
      <c r="E652" t="str">
        <f t="shared" si="578"/>
        <v>NatGrdExt_SYR_4</v>
      </c>
      <c r="F652" s="8">
        <f ca="1" t="shared" si="519"/>
        <v>1.54071917808219</v>
      </c>
      <c r="G652" s="8">
        <f ca="1" t="shared" si="586"/>
        <v>1.91712328767123</v>
      </c>
      <c r="H652" s="8">
        <f ca="1" t="shared" si="586"/>
        <v>2.73359589041096</v>
      </c>
      <c r="I652" s="8">
        <f ca="1" t="shared" si="586"/>
        <v>3.46232876712329</v>
      </c>
      <c r="J652" s="8">
        <f ca="1" t="shared" si="586"/>
        <v>4.20602739726027</v>
      </c>
      <c r="K652" s="8">
        <f ca="1" t="shared" si="586"/>
        <v>4.98643835616438</v>
      </c>
      <c r="L652" s="8">
        <f ca="1" t="shared" si="586"/>
        <v>5.6408904109589</v>
      </c>
      <c r="M652" s="8">
        <f ca="1" t="shared" si="586"/>
        <v>6.23068493150685</v>
      </c>
      <c r="N652" s="8">
        <f ca="1" t="shared" si="586"/>
        <v>6.51493150684932</v>
      </c>
      <c r="O652" s="9">
        <v>3</v>
      </c>
      <c r="Q652" s="10">
        <f ca="1" t="shared" si="580"/>
        <v>10.594</v>
      </c>
      <c r="R652" t="s">
        <v>43</v>
      </c>
      <c r="S652">
        <v>2100</v>
      </c>
      <c r="T652" s="8">
        <v>4.669</v>
      </c>
      <c r="U652" s="8">
        <v>5.639</v>
      </c>
      <c r="V652" s="8">
        <v>10.594</v>
      </c>
    </row>
    <row r="653" spans="1:22">
      <c r="A653" t="str">
        <f t="shared" ref="A653:B653" si="588">A485</f>
        <v>TCD</v>
      </c>
      <c r="B653" t="str">
        <f t="shared" si="588"/>
        <v>Chad</v>
      </c>
      <c r="C653" s="7">
        <f t="shared" si="552"/>
        <v>4</v>
      </c>
      <c r="E653" t="str">
        <f t="shared" si="578"/>
        <v>NatGrdExt_TCD_4</v>
      </c>
      <c r="F653" s="8">
        <f ca="1" t="shared" si="519"/>
        <v>0.102157534246575</v>
      </c>
      <c r="G653" s="8">
        <f ca="1" t="shared" si="586"/>
        <v>0.145034246575342</v>
      </c>
      <c r="H653" s="8">
        <f ca="1" t="shared" si="586"/>
        <v>0.280342465753425</v>
      </c>
      <c r="I653" s="8">
        <f ca="1" t="shared" si="586"/>
        <v>0.510856164383562</v>
      </c>
      <c r="J653" s="8">
        <f ca="1" t="shared" si="586"/>
        <v>0.879349315068493</v>
      </c>
      <c r="K653" s="8">
        <f ca="1" t="shared" si="586"/>
        <v>1.42753424657534</v>
      </c>
      <c r="L653" s="8">
        <f ca="1" t="shared" si="586"/>
        <v>2.17993150684932</v>
      </c>
      <c r="M653" s="8">
        <f ca="1" t="shared" si="586"/>
        <v>3.12126712328767</v>
      </c>
      <c r="N653" s="8">
        <f ca="1" t="shared" si="586"/>
        <v>3.64311643835616</v>
      </c>
      <c r="O653" s="9">
        <v>3</v>
      </c>
      <c r="Q653" s="10">
        <f ca="1" t="shared" si="580"/>
        <v>0.541</v>
      </c>
      <c r="R653" t="s">
        <v>353</v>
      </c>
      <c r="S653">
        <v>2020</v>
      </c>
      <c r="T653" s="8">
        <v>0.541</v>
      </c>
      <c r="U653" s="8">
        <v>0.541</v>
      </c>
      <c r="V653" s="8">
        <v>0.541</v>
      </c>
    </row>
    <row r="654" spans="1:22">
      <c r="A654" t="str">
        <f t="shared" ref="A654:B654" si="589">A486</f>
        <v>TGO</v>
      </c>
      <c r="B654" t="str">
        <f t="shared" si="589"/>
        <v>Togo</v>
      </c>
      <c r="C654" s="7">
        <f t="shared" si="552"/>
        <v>4</v>
      </c>
      <c r="E654" t="str">
        <f t="shared" si="578"/>
        <v>NatGrdExt_TGO_4</v>
      </c>
      <c r="F654" s="8">
        <f ca="1" t="shared" si="519"/>
        <v>0.0684246575342466</v>
      </c>
      <c r="G654" s="8">
        <f ca="1" t="shared" si="586"/>
        <v>0.0925342465753425</v>
      </c>
      <c r="H654" s="8">
        <f ca="1" t="shared" si="586"/>
        <v>0.16236301369863</v>
      </c>
      <c r="I654" s="8">
        <f ca="1" t="shared" si="586"/>
        <v>0.270376712328767</v>
      </c>
      <c r="J654" s="8">
        <f ca="1" t="shared" si="586"/>
        <v>0.428116438356164</v>
      </c>
      <c r="K654" s="8">
        <f ca="1" t="shared" si="586"/>
        <v>0.643047945205479</v>
      </c>
      <c r="L654" s="8">
        <f ca="1" t="shared" si="586"/>
        <v>0.912739726027397</v>
      </c>
      <c r="M654" s="8">
        <f ca="1" t="shared" si="586"/>
        <v>1.22345890410959</v>
      </c>
      <c r="N654" s="8">
        <f ca="1" t="shared" si="586"/>
        <v>1.38756849315069</v>
      </c>
      <c r="O654" s="9">
        <v>3</v>
      </c>
      <c r="Q654" s="10">
        <f ca="1" t="shared" si="580"/>
        <v>0.548</v>
      </c>
      <c r="R654" t="s">
        <v>353</v>
      </c>
      <c r="S654">
        <v>2021</v>
      </c>
      <c r="T654" s="8">
        <v>0.548</v>
      </c>
      <c r="U654" s="8">
        <v>0.548</v>
      </c>
      <c r="V654" s="8">
        <v>0.548</v>
      </c>
    </row>
    <row r="655" spans="1:22">
      <c r="A655" t="str">
        <f t="shared" ref="A655:B655" si="590">A487</f>
        <v>THA</v>
      </c>
      <c r="B655" t="str">
        <f t="shared" si="590"/>
        <v>Thailand</v>
      </c>
      <c r="C655" s="7">
        <f t="shared" si="552"/>
        <v>4</v>
      </c>
      <c r="E655" t="str">
        <f t="shared" si="578"/>
        <v>NatGrdExt_THA_4</v>
      </c>
      <c r="F655" s="8">
        <f ca="1" t="shared" si="519"/>
        <v>7.74825342465753</v>
      </c>
      <c r="G655" s="8">
        <f ca="1" t="shared" si="586"/>
        <v>8.24013698630137</v>
      </c>
      <c r="H655" s="8">
        <f ca="1" t="shared" si="586"/>
        <v>8.6586301369863</v>
      </c>
      <c r="I655" s="8">
        <f ca="1" t="shared" si="586"/>
        <v>8.6586301369863</v>
      </c>
      <c r="J655" s="8">
        <f ca="1" t="shared" si="586"/>
        <v>8.6586301369863</v>
      </c>
      <c r="K655" s="8">
        <f ca="1" t="shared" si="586"/>
        <v>8.6586301369863</v>
      </c>
      <c r="L655" s="8">
        <f ca="1" t="shared" si="586"/>
        <v>8.6586301369863</v>
      </c>
      <c r="M655" s="8">
        <f ca="1" t="shared" si="586"/>
        <v>8.6586301369863</v>
      </c>
      <c r="N655" s="8">
        <f ca="1" t="shared" si="586"/>
        <v>8.6586301369863</v>
      </c>
      <c r="O655" s="9">
        <v>3</v>
      </c>
      <c r="Q655" s="10">
        <f ca="1" t="shared" si="580"/>
        <v>0.549</v>
      </c>
      <c r="R655" t="s">
        <v>353</v>
      </c>
      <c r="S655">
        <v>2022</v>
      </c>
      <c r="T655" s="8">
        <v>0.549</v>
      </c>
      <c r="U655" s="8">
        <v>0.549</v>
      </c>
      <c r="V655" s="8">
        <v>0.549</v>
      </c>
    </row>
    <row r="656" spans="1:22">
      <c r="A656" t="str">
        <f t="shared" ref="A656:B656" si="591">A488</f>
        <v>TJK</v>
      </c>
      <c r="B656" t="str">
        <f t="shared" si="591"/>
        <v>Tajikistan</v>
      </c>
      <c r="C656" s="7">
        <f t="shared" si="552"/>
        <v>4</v>
      </c>
      <c r="E656" t="str">
        <f t="shared" si="578"/>
        <v>NatGrdExt_TJK_4</v>
      </c>
      <c r="F656" s="8">
        <f ca="1" t="shared" si="519"/>
        <v>0.769417808219178</v>
      </c>
      <c r="G656" s="8">
        <f ca="1" t="shared" si="586"/>
        <v>0.879760273972603</v>
      </c>
      <c r="H656" s="8">
        <f ca="1" t="shared" si="586"/>
        <v>1.10921232876712</v>
      </c>
      <c r="I656" s="8">
        <f ca="1" t="shared" si="586"/>
        <v>1.35167808219178</v>
      </c>
      <c r="J656" s="8">
        <f ca="1" t="shared" si="586"/>
        <v>1.57736301369863</v>
      </c>
      <c r="K656" s="8">
        <f ca="1" t="shared" si="586"/>
        <v>1.78267123287671</v>
      </c>
      <c r="L656" s="8">
        <f ca="1" t="shared" si="586"/>
        <v>1.96513698630137</v>
      </c>
      <c r="M656" s="8">
        <f ca="1" t="shared" si="586"/>
        <v>2.10828767123288</v>
      </c>
      <c r="N656" s="8">
        <f ca="1" t="shared" si="586"/>
        <v>2.16520547945205</v>
      </c>
      <c r="O656" s="9">
        <v>3</v>
      </c>
      <c r="Q656" s="10">
        <f ca="1" t="shared" si="580"/>
        <v>0.556</v>
      </c>
      <c r="R656" t="s">
        <v>353</v>
      </c>
      <c r="S656">
        <v>2023</v>
      </c>
      <c r="T656" s="8">
        <v>0.556</v>
      </c>
      <c r="U656" s="8">
        <v>0.556</v>
      </c>
      <c r="V656" s="8">
        <v>0.556</v>
      </c>
    </row>
    <row r="657" spans="1:22">
      <c r="A657" t="str">
        <f t="shared" ref="A657:B657" si="592">A489</f>
        <v>TKM</v>
      </c>
      <c r="B657" t="str">
        <f t="shared" si="592"/>
        <v>Turkmenistan</v>
      </c>
      <c r="C657" s="7">
        <f t="shared" si="552"/>
        <v>4</v>
      </c>
      <c r="E657" t="str">
        <f t="shared" si="578"/>
        <v>NatGrdExt_TKM_4</v>
      </c>
      <c r="F657" s="8">
        <f ca="1" t="shared" ref="F657:F720" si="593">SUMIFS($Q$5:$Q$19999,$R$5:$R$19999,RIGHT($A657,3),$S$5:$S$19999,F$4)*VLOOKUP($C657,$Y$5:$Z$15,2,FALSE)/8.76+SUMIF($Y$5:$Y$15,$C657,$AA$5:$AA$15)</f>
        <v>0.731986301369863</v>
      </c>
      <c r="G657" s="8">
        <f ca="1" t="shared" si="586"/>
        <v>0.863356164383562</v>
      </c>
      <c r="H657" s="8">
        <f ca="1" t="shared" si="586"/>
        <v>1.15825342465753</v>
      </c>
      <c r="I657" s="8">
        <f ca="1" t="shared" si="586"/>
        <v>1.49150684931507</v>
      </c>
      <c r="J657" s="8">
        <f ca="1" t="shared" si="586"/>
        <v>1.82921232876712</v>
      </c>
      <c r="K657" s="8">
        <f ca="1" t="shared" si="586"/>
        <v>2.15133561643836</v>
      </c>
      <c r="L657" s="8">
        <f ca="1" t="shared" si="586"/>
        <v>2.45510273972603</v>
      </c>
      <c r="M657" s="8">
        <f ca="1" t="shared" si="586"/>
        <v>2.72311643835616</v>
      </c>
      <c r="N657" s="8">
        <f ca="1" t="shared" si="586"/>
        <v>2.83859589041096</v>
      </c>
      <c r="O657" s="9">
        <v>3</v>
      </c>
      <c r="Q657" s="10">
        <f ca="1" t="shared" si="580"/>
        <v>0.562</v>
      </c>
      <c r="R657" t="s">
        <v>353</v>
      </c>
      <c r="S657">
        <v>2024</v>
      </c>
      <c r="T657" s="8">
        <v>0.562</v>
      </c>
      <c r="U657" s="8">
        <v>0.562</v>
      </c>
      <c r="V657" s="8">
        <v>0.562</v>
      </c>
    </row>
    <row r="658" spans="1:22">
      <c r="A658" t="str">
        <f t="shared" ref="A658:B658" si="594">A490</f>
        <v>TLS</v>
      </c>
      <c r="B658" t="str">
        <f t="shared" si="594"/>
        <v>Timor-Leste</v>
      </c>
      <c r="C658" s="7">
        <f t="shared" si="552"/>
        <v>4</v>
      </c>
      <c r="E658" t="str">
        <f t="shared" si="578"/>
        <v>NatGrdExt_TLS_4</v>
      </c>
      <c r="F658" s="8">
        <f ca="1" t="shared" si="593"/>
        <v>0</v>
      </c>
      <c r="G658" s="8">
        <f ca="1" t="shared" si="586"/>
        <v>0</v>
      </c>
      <c r="H658" s="8">
        <f ca="1" t="shared" si="586"/>
        <v>0</v>
      </c>
      <c r="I658" s="8">
        <f ca="1" t="shared" si="586"/>
        <v>0</v>
      </c>
      <c r="J658" s="8">
        <f ca="1" t="shared" si="586"/>
        <v>0</v>
      </c>
      <c r="K658" s="8">
        <f ca="1" t="shared" si="586"/>
        <v>0</v>
      </c>
      <c r="L658" s="8">
        <f ca="1" t="shared" si="586"/>
        <v>0</v>
      </c>
      <c r="M658" s="8">
        <f ca="1" t="shared" si="586"/>
        <v>0</v>
      </c>
      <c r="N658" s="8">
        <f ca="1" t="shared" si="586"/>
        <v>0</v>
      </c>
      <c r="O658" s="9">
        <v>3</v>
      </c>
      <c r="Q658" s="10">
        <f ca="1" t="shared" si="580"/>
        <v>0.568</v>
      </c>
      <c r="R658" t="s">
        <v>353</v>
      </c>
      <c r="S658">
        <v>2025</v>
      </c>
      <c r="T658" s="8">
        <v>0.568</v>
      </c>
      <c r="U658" s="8">
        <v>0.568</v>
      </c>
      <c r="V658" s="8">
        <v>0.568</v>
      </c>
    </row>
    <row r="659" spans="1:22">
      <c r="A659" t="str">
        <f t="shared" ref="A659:B659" si="595">A491</f>
        <v>TON</v>
      </c>
      <c r="B659" t="str">
        <f t="shared" si="595"/>
        <v>Tonga</v>
      </c>
      <c r="C659" s="7">
        <f t="shared" si="552"/>
        <v>4</v>
      </c>
      <c r="E659" t="str">
        <f t="shared" si="578"/>
        <v>NatGrdExt_TON_4</v>
      </c>
      <c r="F659" s="8">
        <f ca="1" t="shared" si="593"/>
        <v>0.00222602739726027</v>
      </c>
      <c r="G659" s="8">
        <f ca="1" t="shared" si="586"/>
        <v>0.00284246575342466</v>
      </c>
      <c r="H659" s="8">
        <f ca="1" t="shared" si="586"/>
        <v>0.00458904109589041</v>
      </c>
      <c r="I659" s="8">
        <f ca="1" t="shared" si="586"/>
        <v>0.00691780821917808</v>
      </c>
      <c r="J659" s="8">
        <f ca="1" t="shared" si="586"/>
        <v>0.00996575342465753</v>
      </c>
      <c r="K659" s="8">
        <f ca="1" t="shared" si="586"/>
        <v>0.0138698630136986</v>
      </c>
      <c r="L659" s="8">
        <f ca="1" t="shared" si="586"/>
        <v>0.0181506849315069</v>
      </c>
      <c r="M659" s="8">
        <f ca="1" t="shared" si="586"/>
        <v>0.0225684931506849</v>
      </c>
      <c r="N659" s="8">
        <f ca="1" t="shared" si="586"/>
        <v>0.0248630136986301</v>
      </c>
      <c r="O659" s="9">
        <v>3</v>
      </c>
      <c r="Q659" s="10">
        <f ca="1" t="shared" si="580"/>
        <v>0.574</v>
      </c>
      <c r="R659" t="s">
        <v>353</v>
      </c>
      <c r="S659">
        <v>2026</v>
      </c>
      <c r="T659" s="8">
        <v>0.574</v>
      </c>
      <c r="U659" s="8">
        <v>0.574</v>
      </c>
      <c r="V659" s="8">
        <v>0.574</v>
      </c>
    </row>
    <row r="660" spans="1:22">
      <c r="A660" t="str">
        <f t="shared" ref="A660:B660" si="596">A492</f>
        <v>TTO</v>
      </c>
      <c r="B660" t="str">
        <f t="shared" si="596"/>
        <v>Trinidad and Tobago</v>
      </c>
      <c r="C660" s="7">
        <f t="shared" si="552"/>
        <v>4</v>
      </c>
      <c r="E660" t="str">
        <f t="shared" si="578"/>
        <v>NatGrdExt_TTO_4</v>
      </c>
      <c r="F660" s="8">
        <f ca="1" t="shared" si="593"/>
        <v>0.457842465753425</v>
      </c>
      <c r="G660" s="8">
        <f ca="1" t="shared" si="586"/>
        <v>0.51013698630137</v>
      </c>
      <c r="H660" s="8">
        <f ca="1" t="shared" si="586"/>
        <v>0.595479452054795</v>
      </c>
      <c r="I660" s="8">
        <f ca="1" t="shared" si="586"/>
        <v>0.648835616438356</v>
      </c>
      <c r="J660" s="8">
        <f ca="1" t="shared" si="586"/>
        <v>0.67458904109589</v>
      </c>
      <c r="K660" s="8">
        <f ca="1" t="shared" si="586"/>
        <v>0.681815068493151</v>
      </c>
      <c r="L660" s="8">
        <f ca="1" t="shared" si="586"/>
        <v>0.681815068493151</v>
      </c>
      <c r="M660" s="8">
        <f ca="1" t="shared" si="586"/>
        <v>0.682465753424658</v>
      </c>
      <c r="N660" s="8">
        <f ca="1" t="shared" si="586"/>
        <v>0.682979452054794</v>
      </c>
      <c r="O660" s="9">
        <v>3</v>
      </c>
      <c r="Q660" s="10">
        <f ca="1" t="shared" si="580"/>
        <v>0.582</v>
      </c>
      <c r="R660" t="s">
        <v>353</v>
      </c>
      <c r="S660">
        <v>2027</v>
      </c>
      <c r="T660" s="8">
        <v>0.578</v>
      </c>
      <c r="U660" s="8">
        <v>0.578</v>
      </c>
      <c r="V660" s="8">
        <v>0.582</v>
      </c>
    </row>
    <row r="661" spans="1:22">
      <c r="A661" t="str">
        <f t="shared" ref="A661:B661" si="597">A493</f>
        <v>TUN</v>
      </c>
      <c r="B661" t="str">
        <f t="shared" si="597"/>
        <v>Tunisia</v>
      </c>
      <c r="C661" s="7">
        <f t="shared" si="552"/>
        <v>4</v>
      </c>
      <c r="E661" t="str">
        <f t="shared" si="578"/>
        <v>NatGrdExt_TUN_4</v>
      </c>
      <c r="F661" s="8">
        <f ca="1" t="shared" si="593"/>
        <v>0.84513698630137</v>
      </c>
      <c r="G661" s="8">
        <f ca="1" t="shared" ref="G661:N670" si="598">MAX(F661,SUMIFS($Q$5:$Q$19999,$R$5:$R$19999,RIGHT($A661,3),$S$5:$S$19999,G$4)*VLOOKUP($C661,$Y$5:$Z$15,2,FALSE)/8.76)+SUMIF($Y$5:$Y$15,$C661,$AA$5:$AA$15)</f>
        <v>0.976404109589041</v>
      </c>
      <c r="H661" s="8">
        <f ca="1" t="shared" si="598"/>
        <v>1.22304794520548</v>
      </c>
      <c r="I661" s="8">
        <f ca="1" t="shared" si="598"/>
        <v>1.43547945205479</v>
      </c>
      <c r="J661" s="8">
        <f ca="1" t="shared" si="598"/>
        <v>1.60280821917808</v>
      </c>
      <c r="K661" s="8">
        <f ca="1" t="shared" si="598"/>
        <v>1.72400684931507</v>
      </c>
      <c r="L661" s="8">
        <f ca="1" t="shared" si="598"/>
        <v>1.82438356164384</v>
      </c>
      <c r="M661" s="8">
        <f ca="1" t="shared" si="598"/>
        <v>1.92188356164384</v>
      </c>
      <c r="N661" s="8">
        <f ca="1" t="shared" si="598"/>
        <v>1.96880136986301</v>
      </c>
      <c r="O661" s="9">
        <v>3</v>
      </c>
      <c r="Q661" s="10">
        <f ca="1" t="shared" si="580"/>
        <v>0.589</v>
      </c>
      <c r="R661" t="s">
        <v>353</v>
      </c>
      <c r="S661">
        <v>2028</v>
      </c>
      <c r="T661" s="8">
        <v>0.581</v>
      </c>
      <c r="U661" s="8">
        <v>0.582</v>
      </c>
      <c r="V661" s="8">
        <v>0.589</v>
      </c>
    </row>
    <row r="662" spans="1:22">
      <c r="A662" t="str">
        <f t="shared" ref="A662:B662" si="599">A494</f>
        <v>TUR</v>
      </c>
      <c r="B662" t="str">
        <f t="shared" si="599"/>
        <v>Turkey</v>
      </c>
      <c r="C662" s="7">
        <f t="shared" si="552"/>
        <v>4</v>
      </c>
      <c r="E662" t="str">
        <f t="shared" si="578"/>
        <v>NatGrdExt_TUR_4</v>
      </c>
      <c r="F662" s="8">
        <f ca="1" t="shared" si="593"/>
        <v>11.7415753424658</v>
      </c>
      <c r="G662" s="8">
        <f ca="1" t="shared" si="598"/>
        <v>13.5152397260274</v>
      </c>
      <c r="H662" s="8">
        <f ca="1" t="shared" si="598"/>
        <v>16.6544178082192</v>
      </c>
      <c r="I662" s="8">
        <f ca="1" t="shared" si="598"/>
        <v>18.8733219178082</v>
      </c>
      <c r="J662" s="8">
        <f ca="1" t="shared" si="598"/>
        <v>20.344897260274</v>
      </c>
      <c r="K662" s="8">
        <f ca="1" t="shared" si="598"/>
        <v>21.3221917808219</v>
      </c>
      <c r="L662" s="8">
        <f ca="1" t="shared" si="598"/>
        <v>22.0429794520548</v>
      </c>
      <c r="M662" s="8">
        <f ca="1" t="shared" si="598"/>
        <v>22.6899315068493</v>
      </c>
      <c r="N662" s="8">
        <f ca="1" t="shared" si="598"/>
        <v>23.0195205479452</v>
      </c>
      <c r="O662" s="9">
        <v>3</v>
      </c>
      <c r="Q662" s="10">
        <f ca="1" t="shared" si="580"/>
        <v>0.597</v>
      </c>
      <c r="R662" t="s">
        <v>353</v>
      </c>
      <c r="S662">
        <v>2029</v>
      </c>
      <c r="T662" s="8">
        <v>0.585</v>
      </c>
      <c r="U662" s="8">
        <v>0.586</v>
      </c>
      <c r="V662" s="8">
        <v>0.597</v>
      </c>
    </row>
    <row r="663" spans="1:22">
      <c r="A663" t="str">
        <f t="shared" ref="A663:B663" si="600">A495</f>
        <v>TWN</v>
      </c>
      <c r="B663" t="str">
        <f t="shared" si="600"/>
        <v>Taiwan</v>
      </c>
      <c r="C663" s="7">
        <f t="shared" si="552"/>
        <v>4</v>
      </c>
      <c r="E663" t="str">
        <f t="shared" si="578"/>
        <v>NatGrdExt_TWN_4</v>
      </c>
      <c r="F663" s="8">
        <f ca="1" t="shared" si="593"/>
        <v>8.83678082191781</v>
      </c>
      <c r="G663" s="8">
        <f ca="1" t="shared" si="598"/>
        <v>8.83678082191781</v>
      </c>
      <c r="H663" s="8">
        <f ca="1" t="shared" si="598"/>
        <v>8.83678082191781</v>
      </c>
      <c r="I663" s="8">
        <f ca="1" t="shared" si="598"/>
        <v>8.83678082191781</v>
      </c>
      <c r="J663" s="8">
        <f ca="1" t="shared" si="598"/>
        <v>8.83678082191781</v>
      </c>
      <c r="K663" s="8">
        <f ca="1" t="shared" si="598"/>
        <v>8.83678082191781</v>
      </c>
      <c r="L663" s="8">
        <f ca="1" t="shared" si="598"/>
        <v>8.83678082191781</v>
      </c>
      <c r="M663" s="8">
        <f ca="1" t="shared" si="598"/>
        <v>8.83678082191781</v>
      </c>
      <c r="N663" s="8">
        <f ca="1" t="shared" si="598"/>
        <v>8.83678082191781</v>
      </c>
      <c r="O663" s="9">
        <v>3</v>
      </c>
      <c r="Q663" s="10">
        <f ca="1" t="shared" si="580"/>
        <v>0.605</v>
      </c>
      <c r="R663" t="s">
        <v>353</v>
      </c>
      <c r="S663">
        <v>2030</v>
      </c>
      <c r="T663" s="8">
        <v>0.588</v>
      </c>
      <c r="U663" s="8">
        <v>0.59</v>
      </c>
      <c r="V663" s="8">
        <v>0.605</v>
      </c>
    </row>
    <row r="664" spans="1:22">
      <c r="A664" t="str">
        <f t="shared" ref="A664:B664" si="601">A496</f>
        <v>TZA</v>
      </c>
      <c r="B664" t="str">
        <f t="shared" si="601"/>
        <v>Tanzania</v>
      </c>
      <c r="C664" s="7">
        <f t="shared" si="552"/>
        <v>4</v>
      </c>
      <c r="E664" t="str">
        <f t="shared" si="578"/>
        <v>NatGrdExt_TZA_4</v>
      </c>
      <c r="F664" s="8">
        <f ca="1" t="shared" si="593"/>
        <v>0.391986301369863</v>
      </c>
      <c r="G664" s="8">
        <f ca="1" t="shared" si="598"/>
        <v>0.558972602739726</v>
      </c>
      <c r="H664" s="8">
        <f ca="1" t="shared" si="598"/>
        <v>1.1011301369863</v>
      </c>
      <c r="I664" s="8">
        <f ca="1" t="shared" si="598"/>
        <v>2.05438356164384</v>
      </c>
      <c r="J664" s="8">
        <f ca="1" t="shared" si="598"/>
        <v>3.62195205479452</v>
      </c>
      <c r="K664" s="8">
        <f ca="1" t="shared" si="598"/>
        <v>6.01239726027397</v>
      </c>
      <c r="L664" s="8">
        <f ca="1" t="shared" si="598"/>
        <v>9.37654109589041</v>
      </c>
      <c r="M664" s="8">
        <f ca="1" t="shared" si="598"/>
        <v>13.6954109589041</v>
      </c>
      <c r="N664" s="8">
        <f ca="1" t="shared" si="598"/>
        <v>16.1375684931507</v>
      </c>
      <c r="O664" s="9">
        <v>3</v>
      </c>
      <c r="Q664" s="10">
        <f ca="1" t="shared" si="580"/>
        <v>0.612</v>
      </c>
      <c r="R664" t="s">
        <v>353</v>
      </c>
      <c r="S664">
        <v>2031</v>
      </c>
      <c r="T664" s="8">
        <v>0.592</v>
      </c>
      <c r="U664" s="8">
        <v>0.594</v>
      </c>
      <c r="V664" s="8">
        <v>0.612</v>
      </c>
    </row>
    <row r="665" spans="1:22">
      <c r="A665" t="str">
        <f t="shared" ref="A665:B665" si="602">A497</f>
        <v>UGA</v>
      </c>
      <c r="B665" t="str">
        <f t="shared" si="602"/>
        <v>Uganda</v>
      </c>
      <c r="C665" s="7">
        <f t="shared" si="552"/>
        <v>4</v>
      </c>
      <c r="E665" t="str">
        <f t="shared" si="578"/>
        <v>NatGrdExt_UGA_4</v>
      </c>
      <c r="F665" s="8">
        <f ca="1" t="shared" si="593"/>
        <v>0.282842465753425</v>
      </c>
      <c r="G665" s="8">
        <f ca="1" t="shared" si="598"/>
        <v>0.413595890410959</v>
      </c>
      <c r="H665" s="8">
        <f ca="1" t="shared" si="598"/>
        <v>0.873424657534247</v>
      </c>
      <c r="I665" s="8">
        <f ca="1" t="shared" si="598"/>
        <v>1.75465753424658</v>
      </c>
      <c r="J665" s="8">
        <f ca="1" t="shared" si="598"/>
        <v>3.32284246575342</v>
      </c>
      <c r="K665" s="8">
        <f ca="1" t="shared" si="598"/>
        <v>5.87215753424658</v>
      </c>
      <c r="L665" s="8">
        <f ca="1" t="shared" si="598"/>
        <v>9.67047945205479</v>
      </c>
      <c r="M665" s="8">
        <f ca="1" t="shared" si="598"/>
        <v>14.7967808219178</v>
      </c>
      <c r="N665" s="8">
        <f ca="1" t="shared" si="598"/>
        <v>17.7849657534247</v>
      </c>
      <c r="O665" s="9">
        <v>3</v>
      </c>
      <c r="Q665" s="10">
        <f ca="1" t="shared" si="580"/>
        <v>0.618</v>
      </c>
      <c r="R665" t="s">
        <v>353</v>
      </c>
      <c r="S665">
        <v>2032</v>
      </c>
      <c r="T665" s="8">
        <v>0.595</v>
      </c>
      <c r="U665" s="8">
        <v>0.598</v>
      </c>
      <c r="V665" s="8">
        <v>0.618</v>
      </c>
    </row>
    <row r="666" spans="1:22">
      <c r="A666" t="str">
        <f t="shared" ref="A666:B666" si="603">A498</f>
        <v>UKR</v>
      </c>
      <c r="B666" t="str">
        <f t="shared" si="603"/>
        <v>Ukraine</v>
      </c>
      <c r="C666" s="7">
        <f t="shared" si="552"/>
        <v>4</v>
      </c>
      <c r="E666" t="str">
        <f t="shared" si="578"/>
        <v>NatGrdExt_UKR_4</v>
      </c>
      <c r="F666" s="8">
        <f ca="1" t="shared" si="593"/>
        <v>5.32578767123288</v>
      </c>
      <c r="G666" s="8">
        <f ca="1" t="shared" si="598"/>
        <v>5.32578767123288</v>
      </c>
      <c r="H666" s="8">
        <f ca="1" t="shared" si="598"/>
        <v>5.32578767123288</v>
      </c>
      <c r="I666" s="8">
        <f ca="1" t="shared" si="598"/>
        <v>5.32578767123288</v>
      </c>
      <c r="J666" s="8">
        <f ca="1" t="shared" si="598"/>
        <v>5.32578767123288</v>
      </c>
      <c r="K666" s="8">
        <f ca="1" t="shared" si="598"/>
        <v>5.32578767123288</v>
      </c>
      <c r="L666" s="8">
        <f ca="1" t="shared" si="598"/>
        <v>5.32578767123288</v>
      </c>
      <c r="M666" s="8">
        <f ca="1" t="shared" si="598"/>
        <v>5.32578767123288</v>
      </c>
      <c r="N666" s="8">
        <f ca="1" t="shared" si="598"/>
        <v>5.32578767123288</v>
      </c>
      <c r="O666" s="9">
        <v>3</v>
      </c>
      <c r="Q666" s="10">
        <f ca="1" t="shared" si="580"/>
        <v>0.625</v>
      </c>
      <c r="R666" t="s">
        <v>353</v>
      </c>
      <c r="S666">
        <v>2033</v>
      </c>
      <c r="T666" s="8">
        <v>0.599</v>
      </c>
      <c r="U666" s="8">
        <v>0.602</v>
      </c>
      <c r="V666" s="8">
        <v>0.625</v>
      </c>
    </row>
    <row r="667" spans="1:22">
      <c r="A667" t="str">
        <f t="shared" ref="A667:B667" si="604">A499</f>
        <v>URY</v>
      </c>
      <c r="B667" t="str">
        <f t="shared" si="604"/>
        <v>Uruguay</v>
      </c>
      <c r="C667" s="7">
        <f t="shared" si="552"/>
        <v>4</v>
      </c>
      <c r="E667" t="str">
        <f t="shared" si="578"/>
        <v>NatGrdExt_URY_4</v>
      </c>
      <c r="F667" s="8">
        <f ca="1" t="shared" si="593"/>
        <v>0.540958904109589</v>
      </c>
      <c r="G667" s="8">
        <f ca="1" t="shared" si="598"/>
        <v>0.642191780821918</v>
      </c>
      <c r="H667" s="8">
        <f ca="1" t="shared" si="598"/>
        <v>0.873390410958904</v>
      </c>
      <c r="I667" s="8">
        <f ca="1" t="shared" si="598"/>
        <v>1.12520547945205</v>
      </c>
      <c r="J667" s="8">
        <f ca="1" t="shared" si="598"/>
        <v>1.38051369863014</v>
      </c>
      <c r="K667" s="8">
        <f ca="1" t="shared" si="598"/>
        <v>1.62013698630137</v>
      </c>
      <c r="L667" s="8">
        <f ca="1" t="shared" si="598"/>
        <v>1.83452054794521</v>
      </c>
      <c r="M667" s="8">
        <f ca="1" t="shared" si="598"/>
        <v>2.02417808219178</v>
      </c>
      <c r="N667" s="8">
        <f ca="1" t="shared" si="598"/>
        <v>2.11205479452055</v>
      </c>
      <c r="O667" s="9">
        <v>3</v>
      </c>
      <c r="Q667" s="10">
        <f ca="1" t="shared" si="580"/>
        <v>0.631</v>
      </c>
      <c r="R667" t="s">
        <v>353</v>
      </c>
      <c r="S667">
        <v>2034</v>
      </c>
      <c r="T667" s="8">
        <v>0.601</v>
      </c>
      <c r="U667" s="8">
        <v>0.605</v>
      </c>
      <c r="V667" s="8">
        <v>0.631</v>
      </c>
    </row>
    <row r="668" spans="1:22">
      <c r="A668" t="str">
        <f t="shared" ref="A668:B668" si="605">A500</f>
        <v>USA</v>
      </c>
      <c r="B668" t="str">
        <f t="shared" si="605"/>
        <v>United States</v>
      </c>
      <c r="C668" s="7">
        <f t="shared" si="552"/>
        <v>4</v>
      </c>
      <c r="E668" t="str">
        <f t="shared" si="578"/>
        <v>NatGrdExt_USA_4</v>
      </c>
      <c r="F668" s="8">
        <f ca="1" t="shared" si="593"/>
        <v>156.301712328767</v>
      </c>
      <c r="G668" s="8">
        <f ca="1" t="shared" si="598"/>
        <v>161.161301369863</v>
      </c>
      <c r="H668" s="8">
        <f ca="1" t="shared" si="598"/>
        <v>169.024657534247</v>
      </c>
      <c r="I668" s="8">
        <f ca="1" t="shared" si="598"/>
        <v>175.572602739726</v>
      </c>
      <c r="J668" s="8">
        <f ca="1" t="shared" si="598"/>
        <v>183.670547945205</v>
      </c>
      <c r="K668" s="8">
        <f ca="1" t="shared" si="598"/>
        <v>193.453424657534</v>
      </c>
      <c r="L668" s="8">
        <f ca="1" t="shared" si="598"/>
        <v>204.129452054795</v>
      </c>
      <c r="M668" s="8">
        <f ca="1" t="shared" si="598"/>
        <v>216.436643835616</v>
      </c>
      <c r="N668" s="8">
        <f ca="1" t="shared" si="598"/>
        <v>223.422602739726</v>
      </c>
      <c r="O668" s="9">
        <v>3</v>
      </c>
      <c r="Q668" s="10">
        <f ca="1" t="shared" si="580"/>
        <v>0.637</v>
      </c>
      <c r="R668" t="s">
        <v>353</v>
      </c>
      <c r="S668">
        <v>2035</v>
      </c>
      <c r="T668" s="8">
        <v>0.604</v>
      </c>
      <c r="U668" s="8">
        <v>0.607</v>
      </c>
      <c r="V668" s="8">
        <v>0.637</v>
      </c>
    </row>
    <row r="669" spans="1:22">
      <c r="A669" t="str">
        <f t="shared" ref="A669:B669" si="606">A501</f>
        <v>UZB</v>
      </c>
      <c r="B669" t="str">
        <f t="shared" si="606"/>
        <v>Uzbekistan</v>
      </c>
      <c r="C669" s="7">
        <f t="shared" si="552"/>
        <v>4</v>
      </c>
      <c r="E669" t="str">
        <f t="shared" si="578"/>
        <v>NatGrdExt_UZB_4</v>
      </c>
      <c r="F669" s="8">
        <f ca="1" t="shared" si="593"/>
        <v>2.26952054794521</v>
      </c>
      <c r="G669" s="8">
        <f ca="1" t="shared" si="598"/>
        <v>2.55842465753425</v>
      </c>
      <c r="H669" s="8">
        <f ca="1" t="shared" si="598"/>
        <v>3.15246575342466</v>
      </c>
      <c r="I669" s="8">
        <f ca="1" t="shared" si="598"/>
        <v>3.75078767123288</v>
      </c>
      <c r="J669" s="8">
        <f ca="1" t="shared" si="598"/>
        <v>4.28510273972603</v>
      </c>
      <c r="K669" s="8">
        <f ca="1" t="shared" si="598"/>
        <v>4.73667808219178</v>
      </c>
      <c r="L669" s="8">
        <f ca="1" t="shared" si="598"/>
        <v>5.12551369863014</v>
      </c>
      <c r="M669" s="8">
        <f ca="1" t="shared" si="598"/>
        <v>5.45267123287671</v>
      </c>
      <c r="N669" s="8">
        <f ca="1" t="shared" si="598"/>
        <v>5.58965753424657</v>
      </c>
      <c r="O669" s="9">
        <v>3</v>
      </c>
      <c r="Q669" s="10">
        <f ca="1" t="shared" si="580"/>
        <v>0.643</v>
      </c>
      <c r="R669" t="s">
        <v>353</v>
      </c>
      <c r="S669">
        <v>2036</v>
      </c>
      <c r="T669" s="8">
        <v>0.606</v>
      </c>
      <c r="U669" s="8">
        <v>0.609</v>
      </c>
      <c r="V669" s="8">
        <v>0.643</v>
      </c>
    </row>
    <row r="670" spans="1:22">
      <c r="A670" t="str">
        <f t="shared" ref="A670:B670" si="607">A502</f>
        <v>VEN</v>
      </c>
      <c r="B670" t="str">
        <f t="shared" si="607"/>
        <v>Venezuela</v>
      </c>
      <c r="C670" s="7">
        <f t="shared" si="552"/>
        <v>4</v>
      </c>
      <c r="E670" t="str">
        <f t="shared" si="578"/>
        <v>NatGrdExt_VEN_4</v>
      </c>
      <c r="F670" s="8">
        <f ca="1" t="shared" si="593"/>
        <v>3.84212328767123</v>
      </c>
      <c r="G670" s="8">
        <f ca="1" t="shared" si="598"/>
        <v>4.19181506849315</v>
      </c>
      <c r="H670" s="8">
        <f ca="1" t="shared" si="598"/>
        <v>4.77222602739726</v>
      </c>
      <c r="I670" s="8">
        <f ca="1" t="shared" si="598"/>
        <v>5.24431506849315</v>
      </c>
      <c r="J670" s="8">
        <f ca="1" t="shared" si="598"/>
        <v>5.62479452054794</v>
      </c>
      <c r="K670" s="8">
        <f ca="1" t="shared" si="598"/>
        <v>5.91897260273973</v>
      </c>
      <c r="L670" s="8">
        <f ca="1" t="shared" si="598"/>
        <v>6.14654109589041</v>
      </c>
      <c r="M670" s="8">
        <f ca="1" t="shared" si="598"/>
        <v>6.34119863013699</v>
      </c>
      <c r="N670" s="8">
        <f ca="1" t="shared" si="598"/>
        <v>6.43452054794521</v>
      </c>
      <c r="O670" s="9">
        <v>3</v>
      </c>
      <c r="Q670" s="10">
        <f ca="1" t="shared" si="580"/>
        <v>0.649</v>
      </c>
      <c r="R670" t="s">
        <v>353</v>
      </c>
      <c r="S670">
        <v>2037</v>
      </c>
      <c r="T670" s="8">
        <v>0.607</v>
      </c>
      <c r="U670" s="8">
        <v>0.611</v>
      </c>
      <c r="V670" s="8">
        <v>0.649</v>
      </c>
    </row>
    <row r="671" spans="1:22">
      <c r="A671" t="str">
        <f t="shared" ref="A671:B671" si="608">A503</f>
        <v>VNM</v>
      </c>
      <c r="B671" t="str">
        <f t="shared" si="608"/>
        <v>Vietnam</v>
      </c>
      <c r="C671" s="7">
        <f t="shared" si="552"/>
        <v>4</v>
      </c>
      <c r="E671" t="str">
        <f t="shared" si="578"/>
        <v>NatGrdExt_VNM_4</v>
      </c>
      <c r="F671" s="8">
        <f ca="1" t="shared" si="593"/>
        <v>9.88818493150685</v>
      </c>
      <c r="G671" s="8">
        <f ca="1" t="shared" ref="G671:N680" si="609">MAX(F671,SUMIFS($Q$5:$Q$19999,$R$5:$R$19999,RIGHT($A671,3),$S$5:$S$19999,G$4)*VLOOKUP($C671,$Y$5:$Z$15,2,FALSE)/8.76)+SUMIF($Y$5:$Y$15,$C671,$AA$5:$AA$15)</f>
        <v>11.8532534246575</v>
      </c>
      <c r="H671" s="8">
        <f ca="1" t="shared" si="609"/>
        <v>14.1219520547945</v>
      </c>
      <c r="I671" s="8">
        <f ca="1" t="shared" si="609"/>
        <v>15.0899315068493</v>
      </c>
      <c r="J671" s="8">
        <f ca="1" t="shared" si="609"/>
        <v>15.4681164383562</v>
      </c>
      <c r="K671" s="8">
        <f ca="1" t="shared" si="609"/>
        <v>15.5485273972603</v>
      </c>
      <c r="L671" s="8">
        <f ca="1" t="shared" si="609"/>
        <v>15.5783219178082</v>
      </c>
      <c r="M671" s="8">
        <f ca="1" t="shared" si="609"/>
        <v>15.6671917808219</v>
      </c>
      <c r="N671" s="8">
        <f ca="1" t="shared" si="609"/>
        <v>15.742602739726</v>
      </c>
      <c r="O671" s="9">
        <v>3</v>
      </c>
      <c r="Q671" s="10">
        <f ca="1" t="shared" si="580"/>
        <v>0.654</v>
      </c>
      <c r="R671" t="s">
        <v>353</v>
      </c>
      <c r="S671">
        <v>2038</v>
      </c>
      <c r="T671" s="8">
        <v>0.608</v>
      </c>
      <c r="U671" s="8">
        <v>0.612</v>
      </c>
      <c r="V671" s="8">
        <v>0.654</v>
      </c>
    </row>
    <row r="672" spans="1:22">
      <c r="A672" t="str">
        <f t="shared" ref="A672:B672" si="610">A504</f>
        <v>VUT</v>
      </c>
      <c r="B672" t="str">
        <f t="shared" si="610"/>
        <v>Vanuatu</v>
      </c>
      <c r="C672" s="7">
        <f t="shared" si="552"/>
        <v>4</v>
      </c>
      <c r="E672" t="str">
        <f t="shared" si="578"/>
        <v>NatGrdExt_VUT_4</v>
      </c>
      <c r="F672" s="8">
        <f ca="1" t="shared" si="593"/>
        <v>0.00695205479452055</v>
      </c>
      <c r="G672" s="8">
        <f ca="1" t="shared" si="609"/>
        <v>0.0089041095890411</v>
      </c>
      <c r="H672" s="8">
        <f ca="1" t="shared" si="609"/>
        <v>0.013972602739726</v>
      </c>
      <c r="I672" s="8">
        <f ca="1" t="shared" si="609"/>
        <v>0.0207534246575342</v>
      </c>
      <c r="J672" s="8">
        <f ca="1" t="shared" si="609"/>
        <v>0.0292808219178082</v>
      </c>
      <c r="K672" s="8">
        <f ca="1" t="shared" si="609"/>
        <v>0.0392465753424657</v>
      </c>
      <c r="L672" s="8">
        <f ca="1" t="shared" si="609"/>
        <v>0.0499657534246575</v>
      </c>
      <c r="M672" s="8">
        <f ca="1" t="shared" si="609"/>
        <v>0.0607534246575342</v>
      </c>
      <c r="N672" s="8">
        <f ca="1" t="shared" si="609"/>
        <v>0.066027397260274</v>
      </c>
      <c r="O672" s="9">
        <v>3</v>
      </c>
      <c r="Q672" s="10">
        <f ca="1" t="shared" si="580"/>
        <v>0.66</v>
      </c>
      <c r="R672" t="s">
        <v>353</v>
      </c>
      <c r="S672">
        <v>2039</v>
      </c>
      <c r="T672" s="8">
        <v>0.608</v>
      </c>
      <c r="U672" s="8">
        <v>0.613</v>
      </c>
      <c r="V672" s="8">
        <v>0.66</v>
      </c>
    </row>
    <row r="673" spans="1:22">
      <c r="A673" t="str">
        <f t="shared" ref="A673:B673" si="611">A505</f>
        <v>YEM</v>
      </c>
      <c r="B673" t="str">
        <f t="shared" si="611"/>
        <v>Yemen</v>
      </c>
      <c r="C673" s="7">
        <f t="shared" si="552"/>
        <v>4</v>
      </c>
      <c r="E673" t="str">
        <f t="shared" si="578"/>
        <v>NatGrdExt_YEM_4</v>
      </c>
      <c r="F673" s="8">
        <f ca="1" t="shared" si="593"/>
        <v>0.419315068493151</v>
      </c>
      <c r="G673" s="8">
        <f ca="1" t="shared" si="609"/>
        <v>0.55972602739726</v>
      </c>
      <c r="H673" s="8">
        <f ca="1" t="shared" si="609"/>
        <v>0.969520547945205</v>
      </c>
      <c r="I673" s="8">
        <f ca="1" t="shared" si="609"/>
        <v>1.59965753424658</v>
      </c>
      <c r="J673" s="8">
        <f ca="1" t="shared" si="609"/>
        <v>2.49393835616438</v>
      </c>
      <c r="K673" s="8">
        <f ca="1" t="shared" si="609"/>
        <v>3.65445205479452</v>
      </c>
      <c r="L673" s="8">
        <f ca="1" t="shared" si="609"/>
        <v>5.04623287671233</v>
      </c>
      <c r="M673" s="8">
        <f ca="1" t="shared" si="609"/>
        <v>6.5847602739726</v>
      </c>
      <c r="N673" s="8">
        <f ca="1" t="shared" si="609"/>
        <v>7.3716095890411</v>
      </c>
      <c r="O673" s="9">
        <v>3</v>
      </c>
      <c r="Q673" s="10">
        <f ca="1" t="shared" si="580"/>
        <v>0.665</v>
      </c>
      <c r="R673" t="s">
        <v>353</v>
      </c>
      <c r="S673">
        <v>2040</v>
      </c>
      <c r="T673" s="8">
        <v>0.609</v>
      </c>
      <c r="U673" s="8">
        <v>0.614</v>
      </c>
      <c r="V673" s="8">
        <v>0.665</v>
      </c>
    </row>
    <row r="674" spans="1:22">
      <c r="A674" t="str">
        <f t="shared" ref="A674:B674" si="612">A506</f>
        <v>ZAF</v>
      </c>
      <c r="B674" t="str">
        <f t="shared" si="612"/>
        <v>South Africa</v>
      </c>
      <c r="C674" s="7">
        <f t="shared" si="552"/>
        <v>4</v>
      </c>
      <c r="E674" t="str">
        <f t="shared" si="578"/>
        <v>NatGrdExt_ZAF_4</v>
      </c>
      <c r="F674" s="8">
        <f ca="1" t="shared" si="593"/>
        <v>9.90311643835616</v>
      </c>
      <c r="G674" s="8">
        <f ca="1" t="shared" si="609"/>
        <v>10.5004109589041</v>
      </c>
      <c r="H674" s="8">
        <f ca="1" t="shared" si="609"/>
        <v>11.5295205479452</v>
      </c>
      <c r="I674" s="8">
        <f ca="1" t="shared" si="609"/>
        <v>12.3821232876712</v>
      </c>
      <c r="J674" s="8">
        <f ca="1" t="shared" si="609"/>
        <v>13.0640068493151</v>
      </c>
      <c r="K674" s="8">
        <f ca="1" t="shared" si="609"/>
        <v>13.5583219178082</v>
      </c>
      <c r="L674" s="8">
        <f ca="1" t="shared" si="609"/>
        <v>13.9467123287671</v>
      </c>
      <c r="M674" s="8">
        <f ca="1" t="shared" si="609"/>
        <v>14.2747260273973</v>
      </c>
      <c r="N674" s="8">
        <f ca="1" t="shared" si="609"/>
        <v>14.414897260274</v>
      </c>
      <c r="O674" s="9">
        <v>3</v>
      </c>
      <c r="Q674" s="10">
        <f ca="1" t="shared" si="580"/>
        <v>0.67</v>
      </c>
      <c r="R674" t="s">
        <v>353</v>
      </c>
      <c r="S674">
        <v>2041</v>
      </c>
      <c r="T674" s="8">
        <v>0.609</v>
      </c>
      <c r="U674" s="8">
        <v>0.615</v>
      </c>
      <c r="V674" s="8">
        <v>0.67</v>
      </c>
    </row>
    <row r="675" spans="1:22">
      <c r="A675" t="str">
        <f t="shared" ref="A675:B675" si="613">A507</f>
        <v>ZMB</v>
      </c>
      <c r="B675" t="str">
        <f t="shared" si="613"/>
        <v>Zambia</v>
      </c>
      <c r="C675" s="7">
        <f t="shared" si="552"/>
        <v>4</v>
      </c>
      <c r="E675" t="str">
        <f t="shared" si="578"/>
        <v>NatGrdExt_ZMB_4</v>
      </c>
      <c r="F675" s="8">
        <f ca="1" t="shared" si="593"/>
        <v>0.682842465753425</v>
      </c>
      <c r="G675" s="8">
        <f ca="1" t="shared" si="609"/>
        <v>0.903116438356164</v>
      </c>
      <c r="H675" s="8">
        <f ca="1" t="shared" si="609"/>
        <v>1.52907534246575</v>
      </c>
      <c r="I675" s="8">
        <f ca="1" t="shared" si="609"/>
        <v>2.42804794520548</v>
      </c>
      <c r="J675" s="8">
        <f ca="1" t="shared" si="609"/>
        <v>3.5975</v>
      </c>
      <c r="K675" s="8">
        <f ca="1" t="shared" si="609"/>
        <v>4.98102739726027</v>
      </c>
      <c r="L675" s="8">
        <f ca="1" t="shared" si="609"/>
        <v>6.50017123287671</v>
      </c>
      <c r="M675" s="8">
        <f ca="1" t="shared" si="609"/>
        <v>8.04904109589041</v>
      </c>
      <c r="N675" s="8">
        <f ca="1" t="shared" si="609"/>
        <v>8.7933904109589</v>
      </c>
      <c r="O675" s="9">
        <v>3</v>
      </c>
      <c r="Q675" s="10">
        <f ca="1" t="shared" si="580"/>
        <v>0.675</v>
      </c>
      <c r="R675" t="s">
        <v>353</v>
      </c>
      <c r="S675">
        <v>2042</v>
      </c>
      <c r="T675" s="8">
        <v>0.61</v>
      </c>
      <c r="U675" s="8">
        <v>0.616</v>
      </c>
      <c r="V675" s="8">
        <v>0.675</v>
      </c>
    </row>
    <row r="676" spans="1:22">
      <c r="A676" t="str">
        <f t="shared" ref="A676:B676" si="614">A508</f>
        <v>ZWE</v>
      </c>
      <c r="B676" t="str">
        <f t="shared" si="614"/>
        <v>Zimbabwe</v>
      </c>
      <c r="C676" s="7">
        <f t="shared" si="552"/>
        <v>4</v>
      </c>
      <c r="E676" t="str">
        <f t="shared" si="578"/>
        <v>NatGrdExt_ZWE_4</v>
      </c>
      <c r="F676" s="8">
        <f ca="1" t="shared" si="593"/>
        <v>0.497123287671233</v>
      </c>
      <c r="G676" s="8">
        <f ca="1" t="shared" si="609"/>
        <v>0.626883561643836</v>
      </c>
      <c r="H676" s="8">
        <f ca="1" t="shared" si="609"/>
        <v>0.955753424657534</v>
      </c>
      <c r="I676" s="8">
        <f ca="1" t="shared" si="609"/>
        <v>1.36445205479452</v>
      </c>
      <c r="J676" s="8">
        <f ca="1" t="shared" si="609"/>
        <v>1.84123287671233</v>
      </c>
      <c r="K676" s="8">
        <f ca="1" t="shared" si="609"/>
        <v>2.3611301369863</v>
      </c>
      <c r="L676" s="8">
        <f ca="1" t="shared" si="609"/>
        <v>2.88602739726027</v>
      </c>
      <c r="M676" s="8">
        <f ca="1" t="shared" si="609"/>
        <v>3.37188356164384</v>
      </c>
      <c r="N676" s="8">
        <f ca="1" t="shared" si="609"/>
        <v>3.58893835616438</v>
      </c>
      <c r="O676" s="9">
        <v>3</v>
      </c>
      <c r="Q676" s="10">
        <f ca="1" t="shared" si="580"/>
        <v>0.68</v>
      </c>
      <c r="R676" t="s">
        <v>353</v>
      </c>
      <c r="S676">
        <v>2043</v>
      </c>
      <c r="T676" s="8">
        <v>0.61</v>
      </c>
      <c r="U676" s="8">
        <v>0.617</v>
      </c>
      <c r="V676" s="8">
        <v>0.68</v>
      </c>
    </row>
    <row r="677" spans="1:22">
      <c r="A677" t="str">
        <f t="shared" ref="A677:B677" si="615">A509</f>
        <v>AFG</v>
      </c>
      <c r="B677" t="str">
        <f t="shared" si="615"/>
        <v>Afghanistan</v>
      </c>
      <c r="C677" s="7">
        <f t="shared" si="552"/>
        <v>5</v>
      </c>
      <c r="E677" t="str">
        <f t="shared" si="578"/>
        <v>NatGrdExt_AFG_5</v>
      </c>
      <c r="F677" s="8">
        <f ca="1" t="shared" si="593"/>
        <v>1.52490867579909</v>
      </c>
      <c r="G677" s="8">
        <f ca="1" t="shared" si="609"/>
        <v>2.02490867579909</v>
      </c>
      <c r="H677" s="8">
        <f ca="1" t="shared" si="609"/>
        <v>3.01796232876712</v>
      </c>
      <c r="I677" s="8">
        <f ca="1" t="shared" si="609"/>
        <v>4.7696803652968</v>
      </c>
      <c r="J677" s="8">
        <f ca="1" t="shared" si="609"/>
        <v>7.2983904109589</v>
      </c>
      <c r="K677" s="8">
        <f ca="1" t="shared" si="609"/>
        <v>10.5674942922374</v>
      </c>
      <c r="L677" s="8">
        <f ca="1" t="shared" si="609"/>
        <v>14.4338356164384</v>
      </c>
      <c r="M677" s="8">
        <f ca="1" t="shared" si="609"/>
        <v>18.6624029680365</v>
      </c>
      <c r="N677" s="8">
        <f ca="1" t="shared" si="609"/>
        <v>20.7919292237443</v>
      </c>
      <c r="O677" s="9">
        <v>3</v>
      </c>
      <c r="Q677" s="10">
        <f ca="1" t="shared" si="580"/>
        <v>0.685</v>
      </c>
      <c r="R677" t="s">
        <v>353</v>
      </c>
      <c r="S677">
        <v>2044</v>
      </c>
      <c r="T677" s="8">
        <v>0.61</v>
      </c>
      <c r="U677" s="8">
        <v>0.618</v>
      </c>
      <c r="V677" s="8">
        <v>0.685</v>
      </c>
    </row>
    <row r="678" spans="1:22">
      <c r="A678" t="str">
        <f t="shared" ref="A678:B678" si="616">A510</f>
        <v>AGO</v>
      </c>
      <c r="B678" t="str">
        <f t="shared" si="616"/>
        <v>Angola</v>
      </c>
      <c r="C678" s="7">
        <f t="shared" si="552"/>
        <v>5</v>
      </c>
      <c r="E678" t="str">
        <f t="shared" si="578"/>
        <v>NatGrdExt_AGO_5</v>
      </c>
      <c r="F678" s="8">
        <f ca="1" t="shared" si="593"/>
        <v>1.5502397260274</v>
      </c>
      <c r="G678" s="8">
        <f ca="1" t="shared" si="609"/>
        <v>2.28907534246575</v>
      </c>
      <c r="H678" s="8">
        <f ca="1" t="shared" si="609"/>
        <v>5.31042237442922</v>
      </c>
      <c r="I678" s="8">
        <f ca="1" t="shared" si="609"/>
        <v>11.8843093607306</v>
      </c>
      <c r="J678" s="8">
        <f ca="1" t="shared" si="609"/>
        <v>23.1862728310502</v>
      </c>
      <c r="K678" s="8">
        <f ca="1" t="shared" si="609"/>
        <v>37.5658789954338</v>
      </c>
      <c r="L678" s="8">
        <f ca="1" t="shared" si="609"/>
        <v>51.0897831050228</v>
      </c>
      <c r="M678" s="8">
        <f ca="1" t="shared" si="609"/>
        <v>61.2565639269406</v>
      </c>
      <c r="N678" s="8">
        <f ca="1" t="shared" si="609"/>
        <v>64.989098173516</v>
      </c>
      <c r="O678" s="9">
        <v>3</v>
      </c>
      <c r="Q678" s="10">
        <f ca="1" t="shared" si="580"/>
        <v>0.689</v>
      </c>
      <c r="R678" t="s">
        <v>353</v>
      </c>
      <c r="S678">
        <v>2045</v>
      </c>
      <c r="T678" s="8">
        <v>0.609</v>
      </c>
      <c r="U678" s="8">
        <v>0.618</v>
      </c>
      <c r="V678" s="8">
        <v>0.689</v>
      </c>
    </row>
    <row r="679" spans="1:22">
      <c r="A679" t="str">
        <f t="shared" ref="A679:B679" si="617">A511</f>
        <v>ALB</v>
      </c>
      <c r="B679" t="str">
        <f t="shared" si="617"/>
        <v>Albania</v>
      </c>
      <c r="C679" s="7">
        <f t="shared" si="552"/>
        <v>5</v>
      </c>
      <c r="E679" t="str">
        <f t="shared" si="578"/>
        <v>NatGrdExt_ALB_5</v>
      </c>
      <c r="F679" s="8">
        <f ca="1" t="shared" si="593"/>
        <v>0.917922374429224</v>
      </c>
      <c r="G679" s="8">
        <f ca="1" t="shared" si="609"/>
        <v>1.41792237442922</v>
      </c>
      <c r="H679" s="8">
        <f ca="1" t="shared" si="609"/>
        <v>1.91792237442922</v>
      </c>
      <c r="I679" s="8">
        <f ca="1" t="shared" si="609"/>
        <v>2.41792237442922</v>
      </c>
      <c r="J679" s="8">
        <f ca="1" t="shared" si="609"/>
        <v>2.91792237442922</v>
      </c>
      <c r="K679" s="8">
        <f ca="1" t="shared" si="609"/>
        <v>3.41792237442922</v>
      </c>
      <c r="L679" s="8">
        <f ca="1" t="shared" si="609"/>
        <v>3.91792237442922</v>
      </c>
      <c r="M679" s="8">
        <f ca="1" t="shared" si="609"/>
        <v>4.41792237442922</v>
      </c>
      <c r="N679" s="8">
        <f ca="1" t="shared" si="609"/>
        <v>4.91792237442922</v>
      </c>
      <c r="O679" s="9">
        <v>3</v>
      </c>
      <c r="Q679" s="10">
        <f ca="1" t="shared" si="580"/>
        <v>0.693</v>
      </c>
      <c r="R679" t="s">
        <v>353</v>
      </c>
      <c r="S679">
        <v>2046</v>
      </c>
      <c r="T679" s="8">
        <v>0.609</v>
      </c>
      <c r="U679" s="8">
        <v>0.618</v>
      </c>
      <c r="V679" s="8">
        <v>0.693</v>
      </c>
    </row>
    <row r="680" spans="1:22">
      <c r="A680" t="str">
        <f t="shared" ref="A680:B680" si="618">A512</f>
        <v>ARE</v>
      </c>
      <c r="B680" t="str">
        <f t="shared" si="618"/>
        <v>United Arab Emirates</v>
      </c>
      <c r="C680" s="7">
        <f t="shared" si="552"/>
        <v>5</v>
      </c>
      <c r="E680" t="str">
        <f t="shared" si="578"/>
        <v>NatGrdExt_ARE_5</v>
      </c>
      <c r="F680" s="8">
        <f ca="1" t="shared" si="593"/>
        <v>5.01819634703196</v>
      </c>
      <c r="G680" s="8">
        <f ca="1" t="shared" si="609"/>
        <v>5.51819634703196</v>
      </c>
      <c r="H680" s="8">
        <f ca="1" t="shared" si="609"/>
        <v>6.01819634703196</v>
      </c>
      <c r="I680" s="8">
        <f ca="1" t="shared" si="609"/>
        <v>6.51819634703196</v>
      </c>
      <c r="J680" s="8">
        <f ca="1" t="shared" si="609"/>
        <v>7.01819634703196</v>
      </c>
      <c r="K680" s="8">
        <f ca="1" t="shared" si="609"/>
        <v>7.51819634703196</v>
      </c>
      <c r="L680" s="8">
        <f ca="1" t="shared" si="609"/>
        <v>8.01819634703196</v>
      </c>
      <c r="M680" s="8">
        <f ca="1" t="shared" si="609"/>
        <v>8.51819634703196</v>
      </c>
      <c r="N680" s="8">
        <f ca="1" t="shared" si="609"/>
        <v>9.01819634703196</v>
      </c>
      <c r="O680" s="9">
        <v>3</v>
      </c>
      <c r="Q680" s="10">
        <f ca="1" t="shared" si="580"/>
        <v>0.696</v>
      </c>
      <c r="R680" t="s">
        <v>353</v>
      </c>
      <c r="S680">
        <v>2047</v>
      </c>
      <c r="T680" s="8">
        <v>0.608</v>
      </c>
      <c r="U680" s="8">
        <v>0.617</v>
      </c>
      <c r="V680" s="8">
        <v>0.696</v>
      </c>
    </row>
    <row r="681" spans="1:22">
      <c r="A681" t="str">
        <f t="shared" ref="A681:B681" si="619">A513</f>
        <v>ARG</v>
      </c>
      <c r="B681" t="str">
        <f t="shared" si="619"/>
        <v>Argentina</v>
      </c>
      <c r="C681" s="7">
        <f t="shared" si="552"/>
        <v>5</v>
      </c>
      <c r="E681" t="str">
        <f t="shared" si="578"/>
        <v>NatGrdExt_ARG_5</v>
      </c>
      <c r="F681" s="8">
        <f ca="1" t="shared" si="593"/>
        <v>8.52826484018265</v>
      </c>
      <c r="G681" s="8">
        <f ca="1" t="shared" ref="G681:N690" si="620">MAX(F681,SUMIFS($Q$5:$Q$19999,$R$5:$R$19999,RIGHT($A681,3),$S$5:$S$19999,G$4)*VLOOKUP($C681,$Y$5:$Z$15,2,FALSE)/8.76)+SUMIF($Y$5:$Y$15,$C681,$AA$5:$AA$15)</f>
        <v>10.060953196347</v>
      </c>
      <c r="H681" s="8">
        <f ca="1" t="shared" si="620"/>
        <v>13.7144577625571</v>
      </c>
      <c r="I681" s="8">
        <f ca="1" t="shared" si="620"/>
        <v>18.0133847031963</v>
      </c>
      <c r="J681" s="8">
        <f ca="1" t="shared" si="620"/>
        <v>22.7577625570776</v>
      </c>
      <c r="K681" s="8">
        <f ca="1" t="shared" si="620"/>
        <v>27.6180479452055</v>
      </c>
      <c r="L681" s="8">
        <f ca="1" t="shared" si="620"/>
        <v>32.3402910958904</v>
      </c>
      <c r="M681" s="8">
        <f ca="1" t="shared" si="620"/>
        <v>36.8308789954338</v>
      </c>
      <c r="N681" s="8">
        <f ca="1" t="shared" si="620"/>
        <v>38.9719121004566</v>
      </c>
      <c r="O681" s="9">
        <v>3</v>
      </c>
      <c r="Q681" s="10">
        <f ca="1" t="shared" si="580"/>
        <v>0.7</v>
      </c>
      <c r="R681" t="s">
        <v>353</v>
      </c>
      <c r="S681">
        <v>2048</v>
      </c>
      <c r="T681" s="8">
        <v>0.607</v>
      </c>
      <c r="U681" s="8">
        <v>0.616</v>
      </c>
      <c r="V681" s="8">
        <v>0.7</v>
      </c>
    </row>
    <row r="682" spans="1:22">
      <c r="A682" t="str">
        <f t="shared" ref="A682:B682" si="621">A514</f>
        <v>ARM</v>
      </c>
      <c r="B682" t="str">
        <f t="shared" si="621"/>
        <v>Armenia</v>
      </c>
      <c r="C682" s="7">
        <f t="shared" si="552"/>
        <v>5</v>
      </c>
      <c r="E682" t="str">
        <f t="shared" si="578"/>
        <v>NatGrdExt_ARM_5</v>
      </c>
      <c r="F682" s="8">
        <f ca="1" t="shared" si="593"/>
        <v>0.754149543378995</v>
      </c>
      <c r="G682" s="8">
        <f ca="1" t="shared" si="620"/>
        <v>1.254149543379</v>
      </c>
      <c r="H682" s="8">
        <f ca="1" t="shared" si="620"/>
        <v>1.754149543379</v>
      </c>
      <c r="I682" s="8">
        <f ca="1" t="shared" si="620"/>
        <v>2.25414954337899</v>
      </c>
      <c r="J682" s="8">
        <f ca="1" t="shared" si="620"/>
        <v>2.75414954337899</v>
      </c>
      <c r="K682" s="8">
        <f ca="1" t="shared" si="620"/>
        <v>3.25414954337899</v>
      </c>
      <c r="L682" s="8">
        <f ca="1" t="shared" si="620"/>
        <v>3.75414954337899</v>
      </c>
      <c r="M682" s="8">
        <f ca="1" t="shared" si="620"/>
        <v>4.254149543379</v>
      </c>
      <c r="N682" s="8">
        <f ca="1" t="shared" si="620"/>
        <v>4.754149543379</v>
      </c>
      <c r="O682" s="9">
        <v>3</v>
      </c>
      <c r="Q682" s="10">
        <f ca="1" t="shared" si="580"/>
        <v>0.702</v>
      </c>
      <c r="R682" t="s">
        <v>353</v>
      </c>
      <c r="S682">
        <v>2049</v>
      </c>
      <c r="T682" s="8">
        <v>0.605</v>
      </c>
      <c r="U682" s="8">
        <v>0.615</v>
      </c>
      <c r="V682" s="8">
        <v>0.702</v>
      </c>
    </row>
    <row r="683" spans="1:22">
      <c r="A683" t="str">
        <f t="shared" ref="A683:B683" si="622">A515</f>
        <v>ATG</v>
      </c>
      <c r="B683" t="str">
        <f t="shared" si="622"/>
        <v>Antigua and Barbuda</v>
      </c>
      <c r="C683" s="7">
        <f t="shared" si="552"/>
        <v>5</v>
      </c>
      <c r="E683" t="str">
        <f t="shared" si="578"/>
        <v>NatGrdExt_ATG_5</v>
      </c>
      <c r="F683" s="8">
        <f ca="1" t="shared" si="593"/>
        <v>0.522694063926941</v>
      </c>
      <c r="G683" s="8">
        <f ca="1" t="shared" si="620"/>
        <v>1.02269406392694</v>
      </c>
      <c r="H683" s="8">
        <f ca="1" t="shared" si="620"/>
        <v>1.52269406392694</v>
      </c>
      <c r="I683" s="8">
        <f ca="1" t="shared" si="620"/>
        <v>2.02269406392694</v>
      </c>
      <c r="J683" s="8">
        <f ca="1" t="shared" si="620"/>
        <v>2.52269406392694</v>
      </c>
      <c r="K683" s="8">
        <f ca="1" t="shared" si="620"/>
        <v>3.02269406392694</v>
      </c>
      <c r="L683" s="8">
        <f ca="1" t="shared" si="620"/>
        <v>3.52269406392694</v>
      </c>
      <c r="M683" s="8">
        <f ca="1" t="shared" si="620"/>
        <v>4.02269406392694</v>
      </c>
      <c r="N683" s="8">
        <f ca="1" t="shared" si="620"/>
        <v>4.52269406392694</v>
      </c>
      <c r="O683" s="9">
        <v>3</v>
      </c>
      <c r="Q683" s="10">
        <f ca="1" t="shared" si="580"/>
        <v>0.705</v>
      </c>
      <c r="R683" t="s">
        <v>353</v>
      </c>
      <c r="S683">
        <v>2050</v>
      </c>
      <c r="T683" s="8">
        <v>0.604</v>
      </c>
      <c r="U683" s="8">
        <v>0.613</v>
      </c>
      <c r="V683" s="8">
        <v>0.705</v>
      </c>
    </row>
    <row r="684" spans="1:22">
      <c r="A684" t="str">
        <f t="shared" ref="A684:B684" si="623">A516</f>
        <v>AUS</v>
      </c>
      <c r="B684" t="str">
        <f t="shared" si="623"/>
        <v>Australia</v>
      </c>
      <c r="C684" s="7">
        <f t="shared" si="552"/>
        <v>5</v>
      </c>
      <c r="E684" t="str">
        <f t="shared" si="578"/>
        <v>NatGrdExt_AUS_5</v>
      </c>
      <c r="F684" s="8">
        <f ca="1" t="shared" si="593"/>
        <v>12.4195376712329</v>
      </c>
      <c r="G684" s="8">
        <f ca="1" t="shared" si="620"/>
        <v>12.9195376712329</v>
      </c>
      <c r="H684" s="8">
        <f ca="1" t="shared" si="620"/>
        <v>13.4458847031963</v>
      </c>
      <c r="I684" s="8">
        <f ca="1" t="shared" si="620"/>
        <v>13.9458847031963</v>
      </c>
      <c r="J684" s="8">
        <f ca="1" t="shared" si="620"/>
        <v>14.4458847031963</v>
      </c>
      <c r="K684" s="8">
        <f ca="1" t="shared" si="620"/>
        <v>14.9458847031963</v>
      </c>
      <c r="L684" s="8">
        <f ca="1" t="shared" si="620"/>
        <v>15.4458847031963</v>
      </c>
      <c r="M684" s="8">
        <f ca="1" t="shared" si="620"/>
        <v>15.9458847031963</v>
      </c>
      <c r="N684" s="8">
        <f ca="1" t="shared" si="620"/>
        <v>16.4458847031963</v>
      </c>
      <c r="O684" s="9">
        <v>3</v>
      </c>
      <c r="Q684" s="10">
        <f ca="1" t="shared" si="580"/>
        <v>0.707</v>
      </c>
      <c r="R684" t="s">
        <v>353</v>
      </c>
      <c r="S684">
        <v>2051</v>
      </c>
      <c r="T684" s="8">
        <v>0.602</v>
      </c>
      <c r="U684" s="8">
        <v>0.611</v>
      </c>
      <c r="V684" s="8">
        <v>0.707</v>
      </c>
    </row>
    <row r="685" spans="1:22">
      <c r="A685" t="str">
        <f t="shared" ref="A685:B685" si="624">A517</f>
        <v>AUT</v>
      </c>
      <c r="B685" t="str">
        <f t="shared" si="624"/>
        <v>Austria</v>
      </c>
      <c r="C685" s="7">
        <f t="shared" si="552"/>
        <v>5</v>
      </c>
      <c r="E685" t="str">
        <f t="shared" si="578"/>
        <v>NatGrdExt_AUT_5</v>
      </c>
      <c r="F685" s="8">
        <f ca="1" t="shared" si="593"/>
        <v>3.85356735159817</v>
      </c>
      <c r="G685" s="8">
        <f ca="1" t="shared" si="620"/>
        <v>4.35356735159817</v>
      </c>
      <c r="H685" s="8">
        <f ca="1" t="shared" si="620"/>
        <v>4.85356735159817</v>
      </c>
      <c r="I685" s="8">
        <f ca="1" t="shared" si="620"/>
        <v>5.35356735159817</v>
      </c>
      <c r="J685" s="8">
        <f ca="1" t="shared" si="620"/>
        <v>5.85356735159817</v>
      </c>
      <c r="K685" s="8">
        <f ca="1" t="shared" si="620"/>
        <v>6.35356735159817</v>
      </c>
      <c r="L685" s="8">
        <f ca="1" t="shared" si="620"/>
        <v>6.85356735159817</v>
      </c>
      <c r="M685" s="8">
        <f ca="1" t="shared" si="620"/>
        <v>7.35356735159817</v>
      </c>
      <c r="N685" s="8">
        <f ca="1" t="shared" si="620"/>
        <v>7.85356735159817</v>
      </c>
      <c r="O685" s="9">
        <v>3</v>
      </c>
      <c r="Q685" s="10">
        <f ca="1" t="shared" si="580"/>
        <v>0.71</v>
      </c>
      <c r="R685" t="s">
        <v>353</v>
      </c>
      <c r="S685">
        <v>2052</v>
      </c>
      <c r="T685" s="8">
        <v>0.6</v>
      </c>
      <c r="U685" s="8">
        <v>0.61</v>
      </c>
      <c r="V685" s="8">
        <v>0.71</v>
      </c>
    </row>
    <row r="686" spans="1:22">
      <c r="A686" t="str">
        <f t="shared" ref="A686:B686" si="625">A518</f>
        <v>AZE</v>
      </c>
      <c r="B686" t="str">
        <f t="shared" si="625"/>
        <v>Azerbaijan</v>
      </c>
      <c r="C686" s="7">
        <f t="shared" ref="C686:C749" si="626">C518+1</f>
        <v>5</v>
      </c>
      <c r="E686" t="str">
        <f t="shared" si="578"/>
        <v>NatGrdExt_AZE_5</v>
      </c>
      <c r="F686" s="8">
        <f ca="1" t="shared" si="593"/>
        <v>1.39385844748858</v>
      </c>
      <c r="G686" s="8">
        <f ca="1" t="shared" si="620"/>
        <v>1.89385844748858</v>
      </c>
      <c r="H686" s="8">
        <f ca="1" t="shared" si="620"/>
        <v>2.39385844748858</v>
      </c>
      <c r="I686" s="8">
        <f ca="1" t="shared" si="620"/>
        <v>2.89385844748858</v>
      </c>
      <c r="J686" s="8">
        <f ca="1" t="shared" si="620"/>
        <v>3.39385844748858</v>
      </c>
      <c r="K686" s="8">
        <f ca="1" t="shared" si="620"/>
        <v>3.89385844748858</v>
      </c>
      <c r="L686" s="8">
        <f ca="1" t="shared" si="620"/>
        <v>4.39385844748858</v>
      </c>
      <c r="M686" s="8">
        <f ca="1" t="shared" si="620"/>
        <v>4.89385844748858</v>
      </c>
      <c r="N686" s="8">
        <f ca="1" t="shared" si="620"/>
        <v>5.39385844748858</v>
      </c>
      <c r="O686" s="9">
        <v>3</v>
      </c>
      <c r="Q686" s="10">
        <f ca="1" t="shared" si="580"/>
        <v>0.712</v>
      </c>
      <c r="R686" t="s">
        <v>353</v>
      </c>
      <c r="S686">
        <v>2053</v>
      </c>
      <c r="T686" s="8">
        <v>0.597</v>
      </c>
      <c r="U686" s="8">
        <v>0.608</v>
      </c>
      <c r="V686" s="8">
        <v>0.712</v>
      </c>
    </row>
    <row r="687" spans="1:22">
      <c r="A687" t="str">
        <f t="shared" ref="A687:B687" si="627">A519</f>
        <v>BDI</v>
      </c>
      <c r="B687" t="str">
        <f t="shared" si="627"/>
        <v>Burundi</v>
      </c>
      <c r="C687" s="7">
        <f t="shared" si="626"/>
        <v>5</v>
      </c>
      <c r="E687" t="str">
        <f t="shared" si="578"/>
        <v>NatGrdExt_BDI_5</v>
      </c>
      <c r="F687" s="8">
        <f ca="1" t="shared" si="593"/>
        <v>0.586341324200913</v>
      </c>
      <c r="G687" s="8">
        <f ca="1" t="shared" si="620"/>
        <v>1.08634132420091</v>
      </c>
      <c r="H687" s="8">
        <f ca="1" t="shared" si="620"/>
        <v>1.58634132420091</v>
      </c>
      <c r="I687" s="8">
        <f ca="1" t="shared" si="620"/>
        <v>2.08634132420091</v>
      </c>
      <c r="J687" s="8">
        <f ca="1" t="shared" si="620"/>
        <v>2.58634132420091</v>
      </c>
      <c r="K687" s="8">
        <f ca="1" t="shared" si="620"/>
        <v>3.08634132420091</v>
      </c>
      <c r="L687" s="8">
        <f ca="1" t="shared" si="620"/>
        <v>3.58634132420091</v>
      </c>
      <c r="M687" s="8">
        <f ca="1" t="shared" si="620"/>
        <v>4.08634132420091</v>
      </c>
      <c r="N687" s="8">
        <f ca="1" t="shared" si="620"/>
        <v>4.58634132420091</v>
      </c>
      <c r="O687" s="9">
        <v>3</v>
      </c>
      <c r="Q687" s="10">
        <f ca="1" t="shared" si="580"/>
        <v>0.715</v>
      </c>
      <c r="R687" t="s">
        <v>353</v>
      </c>
      <c r="S687">
        <v>2054</v>
      </c>
      <c r="T687" s="8">
        <v>0.595</v>
      </c>
      <c r="U687" s="8">
        <v>0.607</v>
      </c>
      <c r="V687" s="8">
        <v>0.715</v>
      </c>
    </row>
    <row r="688" spans="1:22">
      <c r="A688" t="str">
        <f t="shared" ref="A688:B688" si="628">A520</f>
        <v>BEL</v>
      </c>
      <c r="B688" t="str">
        <f t="shared" si="628"/>
        <v>Belgium</v>
      </c>
      <c r="C688" s="7">
        <f t="shared" si="626"/>
        <v>5</v>
      </c>
      <c r="E688" t="str">
        <f t="shared" si="578"/>
        <v>NatGrdExt_BEL_5</v>
      </c>
      <c r="F688" s="8">
        <f ca="1" t="shared" si="593"/>
        <v>4.3845605022831</v>
      </c>
      <c r="G688" s="8">
        <f ca="1" t="shared" si="620"/>
        <v>4.8845605022831</v>
      </c>
      <c r="H688" s="8">
        <f ca="1" t="shared" si="620"/>
        <v>5.3845605022831</v>
      </c>
      <c r="I688" s="8">
        <f ca="1" t="shared" si="620"/>
        <v>5.8845605022831</v>
      </c>
      <c r="J688" s="8">
        <f ca="1" t="shared" si="620"/>
        <v>6.3845605022831</v>
      </c>
      <c r="K688" s="8">
        <f ca="1" t="shared" si="620"/>
        <v>6.8845605022831</v>
      </c>
      <c r="L688" s="8">
        <f ca="1" t="shared" si="620"/>
        <v>7.3845605022831</v>
      </c>
      <c r="M688" s="8">
        <f ca="1" t="shared" si="620"/>
        <v>7.8845605022831</v>
      </c>
      <c r="N688" s="8">
        <f ca="1" t="shared" si="620"/>
        <v>8.3845605022831</v>
      </c>
      <c r="O688" s="9">
        <v>3</v>
      </c>
      <c r="Q688" s="10">
        <f ca="1" t="shared" si="580"/>
        <v>0.718</v>
      </c>
      <c r="R688" t="s">
        <v>353</v>
      </c>
      <c r="S688">
        <v>2055</v>
      </c>
      <c r="T688" s="8">
        <v>0.592</v>
      </c>
      <c r="U688" s="8">
        <v>0.605</v>
      </c>
      <c r="V688" s="8">
        <v>0.718</v>
      </c>
    </row>
    <row r="689" spans="1:22">
      <c r="A689" t="str">
        <f t="shared" ref="A689:B689" si="629">A521</f>
        <v>BEN</v>
      </c>
      <c r="B689" t="str">
        <f t="shared" si="629"/>
        <v>Benin</v>
      </c>
      <c r="C689" s="7">
        <f t="shared" si="626"/>
        <v>5</v>
      </c>
      <c r="E689" t="str">
        <f t="shared" si="578"/>
        <v>NatGrdExt_BEN_5</v>
      </c>
      <c r="F689" s="8">
        <f ca="1" t="shared" si="593"/>
        <v>0.592374429223744</v>
      </c>
      <c r="G689" s="8">
        <f ca="1" t="shared" si="620"/>
        <v>1.09237442922374</v>
      </c>
      <c r="H689" s="8">
        <f ca="1" t="shared" si="620"/>
        <v>1.59237442922374</v>
      </c>
      <c r="I689" s="8">
        <f ca="1" t="shared" si="620"/>
        <v>2.09237442922374</v>
      </c>
      <c r="J689" s="8">
        <f ca="1" t="shared" si="620"/>
        <v>2.59237442922374</v>
      </c>
      <c r="K689" s="8">
        <f ca="1" t="shared" si="620"/>
        <v>3.09237442922374</v>
      </c>
      <c r="L689" s="8">
        <f ca="1" t="shared" si="620"/>
        <v>3.59237442922374</v>
      </c>
      <c r="M689" s="8">
        <f ca="1" t="shared" si="620"/>
        <v>4.09237442922374</v>
      </c>
      <c r="N689" s="8">
        <f ca="1" t="shared" si="620"/>
        <v>4.59237442922374</v>
      </c>
      <c r="O689" s="9">
        <v>3</v>
      </c>
      <c r="Q689" s="10">
        <f ca="1" t="shared" si="580"/>
        <v>0.722</v>
      </c>
      <c r="R689" t="s">
        <v>353</v>
      </c>
      <c r="S689">
        <v>2056</v>
      </c>
      <c r="T689" s="8">
        <v>0.59</v>
      </c>
      <c r="U689" s="8">
        <v>0.604</v>
      </c>
      <c r="V689" s="8">
        <v>0.722</v>
      </c>
    </row>
    <row r="690" spans="1:22">
      <c r="A690" t="str">
        <f t="shared" ref="A690:B690" si="630">A522</f>
        <v>BFA</v>
      </c>
      <c r="B690" t="str">
        <f t="shared" si="630"/>
        <v>Burkina Faso</v>
      </c>
      <c r="C690" s="7">
        <f t="shared" si="626"/>
        <v>5</v>
      </c>
      <c r="E690" t="str">
        <f t="shared" si="578"/>
        <v>NatGrdExt_BFA_5</v>
      </c>
      <c r="F690" s="8">
        <f ca="1" t="shared" si="593"/>
        <v>0.652345890410959</v>
      </c>
      <c r="G690" s="8">
        <f ca="1" t="shared" si="620"/>
        <v>1.15234589041096</v>
      </c>
      <c r="H690" s="8">
        <f ca="1" t="shared" si="620"/>
        <v>1.65234589041096</v>
      </c>
      <c r="I690" s="8">
        <f ca="1" t="shared" si="620"/>
        <v>2.15234589041096</v>
      </c>
      <c r="J690" s="8">
        <f ca="1" t="shared" si="620"/>
        <v>2.65234589041096</v>
      </c>
      <c r="K690" s="8">
        <f ca="1" t="shared" si="620"/>
        <v>3.17122716894977</v>
      </c>
      <c r="L690" s="8">
        <f ca="1" t="shared" si="620"/>
        <v>4.78690068493151</v>
      </c>
      <c r="M690" s="8">
        <f ca="1" t="shared" si="620"/>
        <v>6.92701484018265</v>
      </c>
      <c r="N690" s="8">
        <f ca="1" t="shared" si="620"/>
        <v>8.1650399543379</v>
      </c>
      <c r="O690" s="9">
        <v>3</v>
      </c>
      <c r="Q690" s="10">
        <f ca="1" t="shared" si="580"/>
        <v>0.725</v>
      </c>
      <c r="R690" t="s">
        <v>353</v>
      </c>
      <c r="S690">
        <v>2057</v>
      </c>
      <c r="T690" s="8">
        <v>0.587</v>
      </c>
      <c r="U690" s="8">
        <v>0.602</v>
      </c>
      <c r="V690" s="8">
        <v>0.725</v>
      </c>
    </row>
    <row r="691" spans="1:22">
      <c r="A691" t="str">
        <f t="shared" ref="A691:B691" si="631">A523</f>
        <v>BGD</v>
      </c>
      <c r="B691" t="str">
        <f t="shared" si="631"/>
        <v>Bangladesh</v>
      </c>
      <c r="C691" s="7">
        <f t="shared" si="626"/>
        <v>5</v>
      </c>
      <c r="E691" t="str">
        <f t="shared" si="578"/>
        <v>NatGrdExt_BGD_5</v>
      </c>
      <c r="F691" s="8">
        <f ca="1" t="shared" si="593"/>
        <v>5.44722602739726</v>
      </c>
      <c r="G691" s="8">
        <f ca="1" t="shared" ref="G691:N700" si="632">MAX(F691,SUMIFS($Q$5:$Q$19999,$R$5:$R$19999,RIGHT($A691,3),$S$5:$S$19999,G$4)*VLOOKUP($C691,$Y$5:$Z$15,2,FALSE)/8.76)+SUMIF($Y$5:$Y$15,$C691,$AA$5:$AA$15)</f>
        <v>7.66245433789954</v>
      </c>
      <c r="H691" s="8">
        <f ca="1" t="shared" si="632"/>
        <v>13.8212557077626</v>
      </c>
      <c r="I691" s="8">
        <f ca="1" t="shared" si="632"/>
        <v>21.0231449771689</v>
      </c>
      <c r="J691" s="8">
        <f ca="1" t="shared" si="632"/>
        <v>27.1908162100457</v>
      </c>
      <c r="K691" s="8">
        <f ca="1" t="shared" si="632"/>
        <v>31.2948059360731</v>
      </c>
      <c r="L691" s="8">
        <f ca="1" t="shared" si="632"/>
        <v>33.7652226027397</v>
      </c>
      <c r="M691" s="8">
        <f ca="1" t="shared" si="632"/>
        <v>35.3385844748858</v>
      </c>
      <c r="N691" s="8">
        <f ca="1" t="shared" si="632"/>
        <v>35.9956735159817</v>
      </c>
      <c r="O691" s="9">
        <v>3</v>
      </c>
      <c r="Q691" s="10">
        <f ca="1" t="shared" si="580"/>
        <v>0.729</v>
      </c>
      <c r="R691" t="s">
        <v>353</v>
      </c>
      <c r="S691">
        <v>2058</v>
      </c>
      <c r="T691" s="8">
        <v>0.585</v>
      </c>
      <c r="U691" s="8">
        <v>0.601</v>
      </c>
      <c r="V691" s="8">
        <v>0.729</v>
      </c>
    </row>
    <row r="692" spans="1:22">
      <c r="A692" t="str">
        <f t="shared" ref="A692:B692" si="633">A524</f>
        <v>BGR</v>
      </c>
      <c r="B692" t="str">
        <f t="shared" si="633"/>
        <v>Bulgaria</v>
      </c>
      <c r="C692" s="7">
        <f t="shared" si="626"/>
        <v>5</v>
      </c>
      <c r="E692" t="str">
        <f t="shared" si="578"/>
        <v>NatGrdExt_BGR_5</v>
      </c>
      <c r="F692" s="8">
        <f ca="1" t="shared" si="593"/>
        <v>1.83291666666667</v>
      </c>
      <c r="G692" s="8">
        <f ca="1" t="shared" si="632"/>
        <v>2.33291666666667</v>
      </c>
      <c r="H692" s="8">
        <f ca="1" t="shared" si="632"/>
        <v>2.83291666666667</v>
      </c>
      <c r="I692" s="8">
        <f ca="1" t="shared" si="632"/>
        <v>3.33291666666667</v>
      </c>
      <c r="J692" s="8">
        <f ca="1" t="shared" si="632"/>
        <v>3.83291666666667</v>
      </c>
      <c r="K692" s="8">
        <f ca="1" t="shared" si="632"/>
        <v>4.33291666666667</v>
      </c>
      <c r="L692" s="8">
        <f ca="1" t="shared" si="632"/>
        <v>4.83291666666667</v>
      </c>
      <c r="M692" s="8">
        <f ca="1" t="shared" si="632"/>
        <v>5.33291666666667</v>
      </c>
      <c r="N692" s="8">
        <f ca="1" t="shared" si="632"/>
        <v>5.83291666666667</v>
      </c>
      <c r="O692" s="9">
        <v>3</v>
      </c>
      <c r="Q692" s="10">
        <f ca="1" t="shared" si="580"/>
        <v>0.733</v>
      </c>
      <c r="R692" t="s">
        <v>353</v>
      </c>
      <c r="S692">
        <v>2059</v>
      </c>
      <c r="T692" s="8">
        <v>0.583</v>
      </c>
      <c r="U692" s="8">
        <v>0.599</v>
      </c>
      <c r="V692" s="8">
        <v>0.733</v>
      </c>
    </row>
    <row r="693" spans="1:22">
      <c r="A693" t="str">
        <f t="shared" ref="A693:B693" si="634">A525</f>
        <v>BHR</v>
      </c>
      <c r="B693" t="str">
        <f t="shared" si="634"/>
        <v>Bahrain</v>
      </c>
      <c r="C693" s="7">
        <f t="shared" si="626"/>
        <v>5</v>
      </c>
      <c r="E693" t="str">
        <f t="shared" si="578"/>
        <v>NatGrdExt_BHR_5</v>
      </c>
      <c r="F693" s="8">
        <f ca="1" t="shared" si="593"/>
        <v>1.84054794520548</v>
      </c>
      <c r="G693" s="8">
        <f ca="1" t="shared" si="632"/>
        <v>2.34054794520548</v>
      </c>
      <c r="H693" s="8">
        <f ca="1" t="shared" si="632"/>
        <v>2.84054794520548</v>
      </c>
      <c r="I693" s="8">
        <f ca="1" t="shared" si="632"/>
        <v>3.34054794520548</v>
      </c>
      <c r="J693" s="8">
        <f ca="1" t="shared" si="632"/>
        <v>3.84054794520548</v>
      </c>
      <c r="K693" s="8">
        <f ca="1" t="shared" si="632"/>
        <v>4.34054794520548</v>
      </c>
      <c r="L693" s="8">
        <f ca="1" t="shared" si="632"/>
        <v>4.84054794520548</v>
      </c>
      <c r="M693" s="8">
        <f ca="1" t="shared" si="632"/>
        <v>5.34054794520548</v>
      </c>
      <c r="N693" s="8">
        <f ca="1" t="shared" si="632"/>
        <v>5.84054794520548</v>
      </c>
      <c r="O693" s="9">
        <v>3</v>
      </c>
      <c r="Q693" s="10">
        <f ca="1" t="shared" si="580"/>
        <v>0.738</v>
      </c>
      <c r="R693" t="s">
        <v>353</v>
      </c>
      <c r="S693">
        <v>2060</v>
      </c>
      <c r="T693" s="8">
        <v>0.58</v>
      </c>
      <c r="U693" s="8">
        <v>0.598</v>
      </c>
      <c r="V693" s="8">
        <v>0.738</v>
      </c>
    </row>
    <row r="694" spans="1:22">
      <c r="A694" t="str">
        <f t="shared" ref="A694:B694" si="635">A526</f>
        <v>BHS</v>
      </c>
      <c r="B694" t="str">
        <f t="shared" si="635"/>
        <v>The Bahamas</v>
      </c>
      <c r="C694" s="7">
        <f t="shared" si="626"/>
        <v>5</v>
      </c>
      <c r="E694" t="str">
        <f t="shared" si="578"/>
        <v>NatGrdExt_BHS_5</v>
      </c>
      <c r="F694" s="8">
        <f ca="1" t="shared" si="593"/>
        <v>0.593453196347032</v>
      </c>
      <c r="G694" s="8">
        <f ca="1" t="shared" si="632"/>
        <v>1.09345319634703</v>
      </c>
      <c r="H694" s="8">
        <f ca="1" t="shared" si="632"/>
        <v>1.59345319634703</v>
      </c>
      <c r="I694" s="8">
        <f ca="1" t="shared" si="632"/>
        <v>2.09345319634703</v>
      </c>
      <c r="J694" s="8">
        <f ca="1" t="shared" si="632"/>
        <v>2.59345319634703</v>
      </c>
      <c r="K694" s="8">
        <f ca="1" t="shared" si="632"/>
        <v>3.09345319634703</v>
      </c>
      <c r="L694" s="8">
        <f ca="1" t="shared" si="632"/>
        <v>3.59345319634703</v>
      </c>
      <c r="M694" s="8">
        <f ca="1" t="shared" si="632"/>
        <v>4.09345319634703</v>
      </c>
      <c r="N694" s="8">
        <f ca="1" t="shared" si="632"/>
        <v>4.59345319634703</v>
      </c>
      <c r="O694" s="9">
        <v>3</v>
      </c>
      <c r="Q694" s="10">
        <f ca="1" t="shared" si="580"/>
        <v>0.742</v>
      </c>
      <c r="R694" t="s">
        <v>353</v>
      </c>
      <c r="S694">
        <v>2061</v>
      </c>
      <c r="T694" s="8">
        <v>0.578</v>
      </c>
      <c r="U694" s="8">
        <v>0.597</v>
      </c>
      <c r="V694" s="8">
        <v>0.742</v>
      </c>
    </row>
    <row r="695" spans="1:22">
      <c r="A695" t="str">
        <f t="shared" ref="A695:B695" si="636">A527</f>
        <v>BIH</v>
      </c>
      <c r="B695" t="str">
        <f t="shared" si="636"/>
        <v>Bosnia and Herzegovina</v>
      </c>
      <c r="C695" s="7">
        <f t="shared" si="626"/>
        <v>5</v>
      </c>
      <c r="E695" t="str">
        <f t="shared" si="578"/>
        <v>NatGrdExt_BIH_5</v>
      </c>
      <c r="F695" s="8">
        <f ca="1" t="shared" si="593"/>
        <v>1.25669520547945</v>
      </c>
      <c r="G695" s="8">
        <f ca="1" t="shared" si="632"/>
        <v>1.75669520547945</v>
      </c>
      <c r="H695" s="8">
        <f ca="1" t="shared" si="632"/>
        <v>2.25669520547945</v>
      </c>
      <c r="I695" s="8">
        <f ca="1" t="shared" si="632"/>
        <v>2.75669520547945</v>
      </c>
      <c r="J695" s="8">
        <f ca="1" t="shared" si="632"/>
        <v>3.25669520547945</v>
      </c>
      <c r="K695" s="8">
        <f ca="1" t="shared" si="632"/>
        <v>3.75669520547945</v>
      </c>
      <c r="L695" s="8">
        <f ca="1" t="shared" si="632"/>
        <v>4.25669520547945</v>
      </c>
      <c r="M695" s="8">
        <f ca="1" t="shared" si="632"/>
        <v>4.75669520547945</v>
      </c>
      <c r="N695" s="8">
        <f ca="1" t="shared" si="632"/>
        <v>5.25669520547945</v>
      </c>
      <c r="O695" s="9">
        <v>3</v>
      </c>
      <c r="Q695" s="10">
        <f ca="1" t="shared" si="580"/>
        <v>0.746</v>
      </c>
      <c r="R695" t="s">
        <v>353</v>
      </c>
      <c r="S695">
        <v>2062</v>
      </c>
      <c r="T695" s="8">
        <v>0.576</v>
      </c>
      <c r="U695" s="8">
        <v>0.595</v>
      </c>
      <c r="V695" s="8">
        <v>0.746</v>
      </c>
    </row>
    <row r="696" spans="1:22">
      <c r="A696" t="str">
        <f t="shared" ref="A696:B696" si="637">A528</f>
        <v>BLR</v>
      </c>
      <c r="B696" t="str">
        <f t="shared" si="637"/>
        <v>Belarus</v>
      </c>
      <c r="C696" s="7">
        <f t="shared" si="626"/>
        <v>5</v>
      </c>
      <c r="E696" t="str">
        <f t="shared" si="578"/>
        <v>NatGrdExt_BLR_5</v>
      </c>
      <c r="F696" s="8">
        <f ca="1" t="shared" si="593"/>
        <v>1.93328196347032</v>
      </c>
      <c r="G696" s="8">
        <f ca="1" t="shared" si="632"/>
        <v>2.43328196347032</v>
      </c>
      <c r="H696" s="8">
        <f ca="1" t="shared" si="632"/>
        <v>2.93328196347032</v>
      </c>
      <c r="I696" s="8">
        <f ca="1" t="shared" si="632"/>
        <v>3.43328196347032</v>
      </c>
      <c r="J696" s="8">
        <f ca="1" t="shared" si="632"/>
        <v>3.93328196347032</v>
      </c>
      <c r="K696" s="8">
        <f ca="1" t="shared" si="632"/>
        <v>4.43328196347032</v>
      </c>
      <c r="L696" s="8">
        <f ca="1" t="shared" si="632"/>
        <v>4.93328196347032</v>
      </c>
      <c r="M696" s="8">
        <f ca="1" t="shared" si="632"/>
        <v>5.43328196347032</v>
      </c>
      <c r="N696" s="8">
        <f ca="1" t="shared" si="632"/>
        <v>5.93328196347032</v>
      </c>
      <c r="O696" s="9">
        <v>3</v>
      </c>
      <c r="Q696" s="10">
        <f ca="1" t="shared" si="580"/>
        <v>0.75</v>
      </c>
      <c r="R696" t="s">
        <v>353</v>
      </c>
      <c r="S696">
        <v>2063</v>
      </c>
      <c r="T696" s="8">
        <v>0.574</v>
      </c>
      <c r="U696" s="8">
        <v>0.594</v>
      </c>
      <c r="V696" s="8">
        <v>0.75</v>
      </c>
    </row>
    <row r="697" spans="1:22">
      <c r="A697" t="str">
        <f t="shared" ref="A697:B697" si="638">A529</f>
        <v>BLZ</v>
      </c>
      <c r="B697" t="str">
        <f t="shared" si="638"/>
        <v>Belize</v>
      </c>
      <c r="C697" s="7">
        <f t="shared" si="626"/>
        <v>5</v>
      </c>
      <c r="E697" t="str">
        <f t="shared" si="578"/>
        <v>NatGrdExt_BLZ_5</v>
      </c>
      <c r="F697" s="8">
        <f ca="1" t="shared" si="593"/>
        <v>0.598287671232877</v>
      </c>
      <c r="G697" s="8">
        <f ca="1" t="shared" si="632"/>
        <v>1.09828767123288</v>
      </c>
      <c r="H697" s="8">
        <f ca="1" t="shared" si="632"/>
        <v>1.59828767123288</v>
      </c>
      <c r="I697" s="8">
        <f ca="1" t="shared" si="632"/>
        <v>2.09828767123288</v>
      </c>
      <c r="J697" s="8">
        <f ca="1" t="shared" si="632"/>
        <v>2.59828767123288</v>
      </c>
      <c r="K697" s="8">
        <f ca="1" t="shared" si="632"/>
        <v>3.09828767123288</v>
      </c>
      <c r="L697" s="8">
        <f ca="1" t="shared" si="632"/>
        <v>3.59828767123288</v>
      </c>
      <c r="M697" s="8">
        <f ca="1" t="shared" si="632"/>
        <v>4.09828767123288</v>
      </c>
      <c r="N697" s="8">
        <f ca="1" t="shared" si="632"/>
        <v>4.59828767123288</v>
      </c>
      <c r="O697" s="9">
        <v>3</v>
      </c>
      <c r="Q697" s="10">
        <f ca="1" t="shared" si="580"/>
        <v>0.754</v>
      </c>
      <c r="R697" t="s">
        <v>353</v>
      </c>
      <c r="S697">
        <v>2064</v>
      </c>
      <c r="T697" s="8">
        <v>0.571</v>
      </c>
      <c r="U697" s="8">
        <v>0.593</v>
      </c>
      <c r="V697" s="8">
        <v>0.754</v>
      </c>
    </row>
    <row r="698" spans="1:22">
      <c r="A698" t="str">
        <f t="shared" ref="A698:B698" si="639">A530</f>
        <v>BOL</v>
      </c>
      <c r="B698" t="str">
        <f t="shared" si="639"/>
        <v>Bolivia</v>
      </c>
      <c r="C698" s="7">
        <f t="shared" si="626"/>
        <v>5</v>
      </c>
      <c r="E698" t="str">
        <f t="shared" si="578"/>
        <v>NatGrdExt_BOL_5</v>
      </c>
      <c r="F698" s="8">
        <f ca="1" t="shared" si="593"/>
        <v>0.99787100456621</v>
      </c>
      <c r="G698" s="8">
        <f ca="1" t="shared" si="632"/>
        <v>1.49787100456621</v>
      </c>
      <c r="H698" s="8">
        <f ca="1" t="shared" si="632"/>
        <v>1.99787100456621</v>
      </c>
      <c r="I698" s="8">
        <f ca="1" t="shared" si="632"/>
        <v>2.49787100456621</v>
      </c>
      <c r="J698" s="8">
        <f ca="1" t="shared" si="632"/>
        <v>2.99787100456621</v>
      </c>
      <c r="K698" s="8">
        <f ca="1" t="shared" si="632"/>
        <v>3.66897831050228</v>
      </c>
      <c r="L698" s="8">
        <f ca="1" t="shared" si="632"/>
        <v>4.68593607305936</v>
      </c>
      <c r="M698" s="8">
        <f ca="1" t="shared" si="632"/>
        <v>5.77425228310502</v>
      </c>
      <c r="N698" s="8">
        <f ca="1" t="shared" si="632"/>
        <v>6.32450342465753</v>
      </c>
      <c r="O698" s="9">
        <v>3</v>
      </c>
      <c r="Q698" s="10">
        <f ca="1" t="shared" si="580"/>
        <v>0.758</v>
      </c>
      <c r="R698" t="s">
        <v>353</v>
      </c>
      <c r="S698">
        <v>2065</v>
      </c>
      <c r="T698" s="8">
        <v>0.569</v>
      </c>
      <c r="U698" s="8">
        <v>0.592</v>
      </c>
      <c r="V698" s="8">
        <v>0.758</v>
      </c>
    </row>
    <row r="699" spans="1:22">
      <c r="A699" t="str">
        <f t="shared" ref="A699:B699" si="640">A531</f>
        <v>BRA</v>
      </c>
      <c r="B699" t="str">
        <f t="shared" si="640"/>
        <v>Brazil</v>
      </c>
      <c r="C699" s="7">
        <f t="shared" si="626"/>
        <v>5</v>
      </c>
      <c r="E699" t="str">
        <f t="shared" si="578"/>
        <v>NatGrdExt_BRA_5</v>
      </c>
      <c r="F699" s="8">
        <f ca="1" t="shared" si="593"/>
        <v>27.7992408675799</v>
      </c>
      <c r="G699" s="8">
        <f ca="1" t="shared" si="632"/>
        <v>30.6993664383562</v>
      </c>
      <c r="H699" s="8">
        <f ca="1" t="shared" si="632"/>
        <v>35.8337785388128</v>
      </c>
      <c r="I699" s="8">
        <f ca="1" t="shared" si="632"/>
        <v>39.6698344748858</v>
      </c>
      <c r="J699" s="8">
        <f ca="1" t="shared" si="632"/>
        <v>42.1799657534247</v>
      </c>
      <c r="K699" s="8">
        <f ca="1" t="shared" si="632"/>
        <v>43.6630707762557</v>
      </c>
      <c r="L699" s="8">
        <f ca="1" t="shared" si="632"/>
        <v>44.602796803653</v>
      </c>
      <c r="M699" s="8">
        <f ca="1" t="shared" si="632"/>
        <v>45.4166666666667</v>
      </c>
      <c r="N699" s="8">
        <f ca="1" t="shared" si="632"/>
        <v>45.9166666666667</v>
      </c>
      <c r="O699" s="9">
        <v>3</v>
      </c>
      <c r="Q699" s="10">
        <f ca="1" t="shared" si="580"/>
        <v>0.762</v>
      </c>
      <c r="R699" t="s">
        <v>353</v>
      </c>
      <c r="S699">
        <v>2066</v>
      </c>
      <c r="T699" s="8">
        <v>0.566</v>
      </c>
      <c r="U699" s="8">
        <v>0.591</v>
      </c>
      <c r="V699" s="8">
        <v>0.762</v>
      </c>
    </row>
    <row r="700" spans="1:22">
      <c r="A700" t="str">
        <f t="shared" ref="A700:B700" si="641">A532</f>
        <v>BRN</v>
      </c>
      <c r="B700" t="str">
        <f t="shared" si="641"/>
        <v>Brunei</v>
      </c>
      <c r="C700" s="7">
        <f t="shared" si="626"/>
        <v>5</v>
      </c>
      <c r="E700" t="str">
        <f t="shared" si="578"/>
        <v>NatGrdExt_BRN_5</v>
      </c>
      <c r="F700" s="8">
        <f ca="1" t="shared" si="593"/>
        <v>0.676877853881279</v>
      </c>
      <c r="G700" s="8">
        <f ca="1" t="shared" si="632"/>
        <v>1.17687785388128</v>
      </c>
      <c r="H700" s="8">
        <f ca="1" t="shared" si="632"/>
        <v>1.67687785388128</v>
      </c>
      <c r="I700" s="8">
        <f ca="1" t="shared" si="632"/>
        <v>2.17687785388128</v>
      </c>
      <c r="J700" s="8">
        <f ca="1" t="shared" si="632"/>
        <v>2.67687785388128</v>
      </c>
      <c r="K700" s="8">
        <f ca="1" t="shared" si="632"/>
        <v>3.17687785388128</v>
      </c>
      <c r="L700" s="8">
        <f ca="1" t="shared" si="632"/>
        <v>3.67687785388128</v>
      </c>
      <c r="M700" s="8">
        <f ca="1" t="shared" si="632"/>
        <v>4.17687785388128</v>
      </c>
      <c r="N700" s="8">
        <f ca="1" t="shared" si="632"/>
        <v>4.67687785388128</v>
      </c>
      <c r="O700" s="9">
        <v>3</v>
      </c>
      <c r="Q700" s="10">
        <f ca="1" t="shared" si="580"/>
        <v>0.766</v>
      </c>
      <c r="R700" t="s">
        <v>353</v>
      </c>
      <c r="S700">
        <v>2067</v>
      </c>
      <c r="T700" s="8">
        <v>0.564</v>
      </c>
      <c r="U700" s="8">
        <v>0.59</v>
      </c>
      <c r="V700" s="8">
        <v>0.766</v>
      </c>
    </row>
    <row r="701" spans="1:22">
      <c r="A701" t="str">
        <f t="shared" ref="A701:B701" si="642">A533</f>
        <v>BTN</v>
      </c>
      <c r="B701" t="str">
        <f t="shared" si="642"/>
        <v>Bhutan</v>
      </c>
      <c r="C701" s="7">
        <f t="shared" si="626"/>
        <v>5</v>
      </c>
      <c r="E701" t="str">
        <f t="shared" si="578"/>
        <v>NatGrdExt_BTN_5</v>
      </c>
      <c r="F701" s="8">
        <f ca="1" t="shared" si="593"/>
        <v>0.519138127853881</v>
      </c>
      <c r="G701" s="8">
        <f ca="1" t="shared" ref="G701:N710" si="643">MAX(F701,SUMIFS($Q$5:$Q$19999,$R$5:$R$19999,RIGHT($A701,3),$S$5:$S$19999,G$4)*VLOOKUP($C701,$Y$5:$Z$15,2,FALSE)/8.76)+SUMIF($Y$5:$Y$15,$C701,$AA$5:$AA$15)</f>
        <v>1.01913812785388</v>
      </c>
      <c r="H701" s="8">
        <f ca="1" t="shared" si="643"/>
        <v>1.51913812785388</v>
      </c>
      <c r="I701" s="8">
        <f ca="1" t="shared" si="643"/>
        <v>2.01913812785388</v>
      </c>
      <c r="J701" s="8">
        <f ca="1" t="shared" si="643"/>
        <v>2.51913812785388</v>
      </c>
      <c r="K701" s="8">
        <f ca="1" t="shared" si="643"/>
        <v>3.01913812785388</v>
      </c>
      <c r="L701" s="8">
        <f ca="1" t="shared" si="643"/>
        <v>3.51913812785388</v>
      </c>
      <c r="M701" s="8">
        <f ca="1" t="shared" si="643"/>
        <v>4.01913812785388</v>
      </c>
      <c r="N701" s="8">
        <f ca="1" t="shared" si="643"/>
        <v>4.51913812785388</v>
      </c>
      <c r="O701" s="9">
        <v>3</v>
      </c>
      <c r="Q701" s="10">
        <f ca="1" t="shared" si="580"/>
        <v>0.77</v>
      </c>
      <c r="R701" t="s">
        <v>353</v>
      </c>
      <c r="S701">
        <v>2068</v>
      </c>
      <c r="T701" s="8">
        <v>0.561</v>
      </c>
      <c r="U701" s="8">
        <v>0.589</v>
      </c>
      <c r="V701" s="8">
        <v>0.77</v>
      </c>
    </row>
    <row r="702" spans="1:22">
      <c r="A702" t="str">
        <f t="shared" ref="A702:B702" si="644">A534</f>
        <v>BWA</v>
      </c>
      <c r="B702" t="str">
        <f t="shared" si="644"/>
        <v>Botswana</v>
      </c>
      <c r="C702" s="7">
        <f t="shared" si="626"/>
        <v>5</v>
      </c>
      <c r="E702" t="str">
        <f t="shared" si="578"/>
        <v>NatGrdExt_BWA_5</v>
      </c>
      <c r="F702" s="8">
        <f ca="1" t="shared" si="593"/>
        <v>0.727060502283105</v>
      </c>
      <c r="G702" s="8">
        <f ca="1" t="shared" si="643"/>
        <v>1.22706050228311</v>
      </c>
      <c r="H702" s="8">
        <f ca="1" t="shared" si="643"/>
        <v>1.72706050228311</v>
      </c>
      <c r="I702" s="8">
        <f ca="1" t="shared" si="643"/>
        <v>2.22706050228311</v>
      </c>
      <c r="J702" s="8">
        <f ca="1" t="shared" si="643"/>
        <v>2.7270605022831</v>
      </c>
      <c r="K702" s="8">
        <f ca="1" t="shared" si="643"/>
        <v>3.2270605022831</v>
      </c>
      <c r="L702" s="8">
        <f ca="1" t="shared" si="643"/>
        <v>3.7270605022831</v>
      </c>
      <c r="M702" s="8">
        <f ca="1" t="shared" si="643"/>
        <v>4.22706050228311</v>
      </c>
      <c r="N702" s="8">
        <f ca="1" t="shared" si="643"/>
        <v>4.72706050228311</v>
      </c>
      <c r="O702" s="9">
        <v>3</v>
      </c>
      <c r="Q702" s="10">
        <f ca="1" t="shared" si="580"/>
        <v>0.775</v>
      </c>
      <c r="R702" t="s">
        <v>353</v>
      </c>
      <c r="S702">
        <v>2069</v>
      </c>
      <c r="T702" s="8">
        <v>0.558</v>
      </c>
      <c r="U702" s="8">
        <v>0.588</v>
      </c>
      <c r="V702" s="8">
        <v>0.775</v>
      </c>
    </row>
    <row r="703" spans="1:22">
      <c r="A703" t="str">
        <f t="shared" ref="A703:B703" si="645">A535</f>
        <v>CAF</v>
      </c>
      <c r="B703" t="str">
        <f t="shared" si="645"/>
        <v>Central African Republic</v>
      </c>
      <c r="C703" s="7">
        <f t="shared" si="626"/>
        <v>5</v>
      </c>
      <c r="E703" t="str">
        <f t="shared" si="578"/>
        <v>NatGrdExt_CAF_5</v>
      </c>
      <c r="F703" s="8">
        <f ca="1" t="shared" si="593"/>
        <v>0.533801369863014</v>
      </c>
      <c r="G703" s="8">
        <f ca="1" t="shared" si="643"/>
        <v>1.03380136986301</v>
      </c>
      <c r="H703" s="8">
        <f ca="1" t="shared" si="643"/>
        <v>1.53380136986301</v>
      </c>
      <c r="I703" s="8">
        <f ca="1" t="shared" si="643"/>
        <v>2.03380136986301</v>
      </c>
      <c r="J703" s="8">
        <f ca="1" t="shared" si="643"/>
        <v>2.53380136986301</v>
      </c>
      <c r="K703" s="8">
        <f ca="1" t="shared" si="643"/>
        <v>3.03380136986301</v>
      </c>
      <c r="L703" s="8">
        <f ca="1" t="shared" si="643"/>
        <v>3.53380136986301</v>
      </c>
      <c r="M703" s="8">
        <f ca="1" t="shared" si="643"/>
        <v>4.03380136986301</v>
      </c>
      <c r="N703" s="8">
        <f ca="1" t="shared" si="643"/>
        <v>4.53380136986301</v>
      </c>
      <c r="O703" s="9">
        <v>3</v>
      </c>
      <c r="Q703" s="10">
        <f ca="1" t="shared" si="580"/>
        <v>0.779</v>
      </c>
      <c r="R703" t="s">
        <v>353</v>
      </c>
      <c r="S703">
        <v>2070</v>
      </c>
      <c r="T703" s="8">
        <v>0.556</v>
      </c>
      <c r="U703" s="8">
        <v>0.586</v>
      </c>
      <c r="V703" s="8">
        <v>0.779</v>
      </c>
    </row>
    <row r="704" spans="1:22">
      <c r="A704" t="str">
        <f t="shared" ref="A704:B704" si="646">A536</f>
        <v>CAN</v>
      </c>
      <c r="B704" t="str">
        <f t="shared" si="646"/>
        <v>Canada</v>
      </c>
      <c r="C704" s="7">
        <f t="shared" si="626"/>
        <v>5</v>
      </c>
      <c r="E704" t="str">
        <f t="shared" si="578"/>
        <v>NatGrdExt_CAN_5</v>
      </c>
      <c r="F704" s="8">
        <f ca="1" t="shared" si="593"/>
        <v>26.3449429223744</v>
      </c>
      <c r="G704" s="8">
        <f ca="1" t="shared" si="643"/>
        <v>26.8449429223744</v>
      </c>
      <c r="H704" s="8">
        <f ca="1" t="shared" si="643"/>
        <v>27.3449429223744</v>
      </c>
      <c r="I704" s="8">
        <f ca="1" t="shared" si="643"/>
        <v>27.8449429223744</v>
      </c>
      <c r="J704" s="8">
        <f ca="1" t="shared" si="643"/>
        <v>28.3449429223744</v>
      </c>
      <c r="K704" s="8">
        <f ca="1" t="shared" si="643"/>
        <v>28.8449429223744</v>
      </c>
      <c r="L704" s="8">
        <f ca="1" t="shared" si="643"/>
        <v>29.3449429223744</v>
      </c>
      <c r="M704" s="8">
        <f ca="1" t="shared" si="643"/>
        <v>29.8449429223744</v>
      </c>
      <c r="N704" s="8">
        <f ca="1" t="shared" si="643"/>
        <v>30.3449429223744</v>
      </c>
      <c r="O704" s="9">
        <v>3</v>
      </c>
      <c r="Q704" s="10">
        <f ca="1" t="shared" si="580"/>
        <v>0.783</v>
      </c>
      <c r="R704" t="s">
        <v>353</v>
      </c>
      <c r="S704">
        <v>2071</v>
      </c>
      <c r="T704" s="8">
        <v>0.553</v>
      </c>
      <c r="U704" s="8">
        <v>0.584</v>
      </c>
      <c r="V704" s="8">
        <v>0.783</v>
      </c>
    </row>
    <row r="705" spans="1:22">
      <c r="A705" t="str">
        <f t="shared" ref="A705:B705" si="647">A537</f>
        <v>CHE</v>
      </c>
      <c r="B705" t="str">
        <f t="shared" si="647"/>
        <v>Switzerland</v>
      </c>
      <c r="C705" s="7">
        <f t="shared" si="626"/>
        <v>5</v>
      </c>
      <c r="E705" t="str">
        <f t="shared" si="578"/>
        <v>NatGrdExt_CHE_5</v>
      </c>
      <c r="F705" s="8">
        <f ca="1" t="shared" si="593"/>
        <v>3.41998287671233</v>
      </c>
      <c r="G705" s="8">
        <f ca="1" t="shared" si="643"/>
        <v>3.91998287671233</v>
      </c>
      <c r="H705" s="8">
        <f ca="1" t="shared" si="643"/>
        <v>4.41998287671233</v>
      </c>
      <c r="I705" s="8">
        <f ca="1" t="shared" si="643"/>
        <v>4.91998287671233</v>
      </c>
      <c r="J705" s="8">
        <f ca="1" t="shared" si="643"/>
        <v>5.41998287671233</v>
      </c>
      <c r="K705" s="8">
        <f ca="1" t="shared" si="643"/>
        <v>5.91998287671233</v>
      </c>
      <c r="L705" s="8">
        <f ca="1" t="shared" si="643"/>
        <v>6.41998287671233</v>
      </c>
      <c r="M705" s="8">
        <f ca="1" t="shared" si="643"/>
        <v>6.91998287671233</v>
      </c>
      <c r="N705" s="8">
        <f ca="1" t="shared" si="643"/>
        <v>7.41998287671233</v>
      </c>
      <c r="O705" s="9">
        <v>3</v>
      </c>
      <c r="Q705" s="10">
        <f ca="1" t="shared" si="580"/>
        <v>0.787</v>
      </c>
      <c r="R705" t="s">
        <v>353</v>
      </c>
      <c r="S705">
        <v>2072</v>
      </c>
      <c r="T705" s="8">
        <v>0.551</v>
      </c>
      <c r="U705" s="8">
        <v>0.582</v>
      </c>
      <c r="V705" s="8">
        <v>0.787</v>
      </c>
    </row>
    <row r="706" spans="1:22">
      <c r="A706" t="str">
        <f t="shared" ref="A706:B706" si="648">A538</f>
        <v>CHL</v>
      </c>
      <c r="B706" t="str">
        <f t="shared" si="648"/>
        <v>Chile</v>
      </c>
      <c r="C706" s="7">
        <f t="shared" si="626"/>
        <v>5</v>
      </c>
      <c r="E706" t="str">
        <f t="shared" si="578"/>
        <v>NatGrdExt_CHL_5</v>
      </c>
      <c r="F706" s="8">
        <f ca="1" t="shared" si="593"/>
        <v>4.13700342465753</v>
      </c>
      <c r="G706" s="8">
        <f ca="1" t="shared" si="643"/>
        <v>4.63700342465753</v>
      </c>
      <c r="H706" s="8">
        <f ca="1" t="shared" si="643"/>
        <v>5.13700342465753</v>
      </c>
      <c r="I706" s="8">
        <f ca="1" t="shared" si="643"/>
        <v>5.63700342465753</v>
      </c>
      <c r="J706" s="8">
        <f ca="1" t="shared" si="643"/>
        <v>6.13700342465753</v>
      </c>
      <c r="K706" s="8">
        <f ca="1" t="shared" si="643"/>
        <v>6.63700342465753</v>
      </c>
      <c r="L706" s="8">
        <f ca="1" t="shared" si="643"/>
        <v>7.13700342465753</v>
      </c>
      <c r="M706" s="8">
        <f ca="1" t="shared" si="643"/>
        <v>7.63700342465753</v>
      </c>
      <c r="N706" s="8">
        <f ca="1" t="shared" si="643"/>
        <v>8.13700342465753</v>
      </c>
      <c r="O706" s="9">
        <v>3</v>
      </c>
      <c r="Q706" s="10">
        <f ca="1" t="shared" si="580"/>
        <v>0.791</v>
      </c>
      <c r="R706" t="s">
        <v>353</v>
      </c>
      <c r="S706">
        <v>2073</v>
      </c>
      <c r="T706" s="8">
        <v>0.548</v>
      </c>
      <c r="U706" s="8">
        <v>0.58</v>
      </c>
      <c r="V706" s="8">
        <v>0.791</v>
      </c>
    </row>
    <row r="707" spans="1:22">
      <c r="A707" t="str">
        <f t="shared" ref="A707:B707" si="649">A539</f>
        <v>CHN</v>
      </c>
      <c r="B707" t="str">
        <f t="shared" si="649"/>
        <v>China</v>
      </c>
      <c r="C707" s="7">
        <f t="shared" si="626"/>
        <v>5</v>
      </c>
      <c r="E707" t="str">
        <f t="shared" si="578"/>
        <v>NatGrdExt_CHN_5</v>
      </c>
      <c r="F707" s="8">
        <f ca="1" t="shared" si="593"/>
        <v>492.377853881278</v>
      </c>
      <c r="G707" s="8">
        <f ca="1" t="shared" si="643"/>
        <v>611.833333333333</v>
      </c>
      <c r="H707" s="8">
        <f ca="1" t="shared" si="643"/>
        <v>766.884132420091</v>
      </c>
      <c r="I707" s="8">
        <f ca="1" t="shared" si="643"/>
        <v>810.250570776256</v>
      </c>
      <c r="J707" s="8">
        <f ca="1" t="shared" si="643"/>
        <v>810.750570776256</v>
      </c>
      <c r="K707" s="8">
        <f ca="1" t="shared" si="643"/>
        <v>811.250570776256</v>
      </c>
      <c r="L707" s="8">
        <f ca="1" t="shared" si="643"/>
        <v>811.750570776256</v>
      </c>
      <c r="M707" s="8">
        <f ca="1" t="shared" si="643"/>
        <v>812.250570776256</v>
      </c>
      <c r="N707" s="8">
        <f ca="1" t="shared" si="643"/>
        <v>812.750570776256</v>
      </c>
      <c r="O707" s="9">
        <v>3</v>
      </c>
      <c r="Q707" s="10">
        <f ca="1" t="shared" si="580"/>
        <v>0.796</v>
      </c>
      <c r="R707" t="s">
        <v>353</v>
      </c>
      <c r="S707">
        <v>2074</v>
      </c>
      <c r="T707" s="8">
        <v>0.546</v>
      </c>
      <c r="U707" s="8">
        <v>0.577</v>
      </c>
      <c r="V707" s="8">
        <v>0.796</v>
      </c>
    </row>
    <row r="708" spans="1:22">
      <c r="A708" t="str">
        <f t="shared" ref="A708:B708" si="650">A540</f>
        <v>CIV</v>
      </c>
      <c r="B708" t="str">
        <f t="shared" si="650"/>
        <v>Ivory Coast</v>
      </c>
      <c r="C708" s="7">
        <f t="shared" si="626"/>
        <v>5</v>
      </c>
      <c r="E708" t="str">
        <f t="shared" si="578"/>
        <v>NatGrdExt_CIV_5</v>
      </c>
      <c r="F708" s="8">
        <f ca="1" t="shared" si="593"/>
        <v>0.92783105022831</v>
      </c>
      <c r="G708" s="8">
        <f ca="1" t="shared" si="643"/>
        <v>1.42783105022831</v>
      </c>
      <c r="H708" s="8">
        <f ca="1" t="shared" si="643"/>
        <v>1.92783105022831</v>
      </c>
      <c r="I708" s="8">
        <f ca="1" t="shared" si="643"/>
        <v>2.42783105022831</v>
      </c>
      <c r="J708" s="8">
        <f ca="1" t="shared" si="643"/>
        <v>2.92783105022831</v>
      </c>
      <c r="K708" s="8">
        <f ca="1" t="shared" si="643"/>
        <v>3.75228310502283</v>
      </c>
      <c r="L708" s="8">
        <f ca="1" t="shared" si="643"/>
        <v>4.8749600456621</v>
      </c>
      <c r="M708" s="8">
        <f ca="1" t="shared" si="643"/>
        <v>6.07654680365297</v>
      </c>
      <c r="N708" s="8">
        <f ca="1" t="shared" si="643"/>
        <v>6.67837899543379</v>
      </c>
      <c r="O708" s="9">
        <v>3</v>
      </c>
      <c r="Q708" s="10">
        <f ca="1" t="shared" si="580"/>
        <v>0.8</v>
      </c>
      <c r="R708" t="s">
        <v>353</v>
      </c>
      <c r="S708">
        <v>2075</v>
      </c>
      <c r="T708" s="8">
        <v>0.543</v>
      </c>
      <c r="U708" s="8">
        <v>0.576</v>
      </c>
      <c r="V708" s="8">
        <v>0.8</v>
      </c>
    </row>
    <row r="709" spans="1:22">
      <c r="A709" t="str">
        <f t="shared" ref="A709:B709" si="651">A541</f>
        <v>CMR</v>
      </c>
      <c r="B709" t="str">
        <f t="shared" si="651"/>
        <v>Cameroon</v>
      </c>
      <c r="C709" s="7">
        <f t="shared" si="626"/>
        <v>5</v>
      </c>
      <c r="E709" t="str">
        <f t="shared" ref="E709:E772" si="652">"NatGrdExt_"&amp;A709&amp;"_"&amp;C709</f>
        <v>NatGrdExt_CMR_5</v>
      </c>
      <c r="F709" s="8">
        <f ca="1" t="shared" si="593"/>
        <v>0.980810502283105</v>
      </c>
      <c r="G709" s="8">
        <f ca="1" t="shared" si="643"/>
        <v>1.48081050228311</v>
      </c>
      <c r="H709" s="8">
        <f ca="1" t="shared" si="643"/>
        <v>1.98081050228311</v>
      </c>
      <c r="I709" s="8">
        <f ca="1" t="shared" si="643"/>
        <v>2.4808105022831</v>
      </c>
      <c r="J709" s="8">
        <f ca="1" t="shared" si="643"/>
        <v>2.9808105022831</v>
      </c>
      <c r="K709" s="8">
        <f ca="1" t="shared" si="643"/>
        <v>3.95149543378995</v>
      </c>
      <c r="L709" s="8">
        <f ca="1" t="shared" si="643"/>
        <v>5.06110730593607</v>
      </c>
      <c r="M709" s="8">
        <f ca="1" t="shared" si="643"/>
        <v>6.20404109589041</v>
      </c>
      <c r="N709" s="8">
        <f ca="1" t="shared" si="643"/>
        <v>6.75828767123288</v>
      </c>
      <c r="O709" s="9">
        <v>3</v>
      </c>
      <c r="Q709" s="10">
        <f ca="1" t="shared" si="580"/>
        <v>0.803</v>
      </c>
      <c r="R709" t="s">
        <v>353</v>
      </c>
      <c r="S709">
        <v>2076</v>
      </c>
      <c r="T709" s="8">
        <v>0.541</v>
      </c>
      <c r="U709" s="8">
        <v>0.575</v>
      </c>
      <c r="V709" s="8">
        <v>0.803</v>
      </c>
    </row>
    <row r="710" spans="1:22">
      <c r="A710" t="str">
        <f t="shared" ref="A710:B710" si="653">A542</f>
        <v>COD</v>
      </c>
      <c r="B710" t="str">
        <f t="shared" si="653"/>
        <v>Democratic Republic of Congo</v>
      </c>
      <c r="C710" s="7">
        <f t="shared" si="626"/>
        <v>5</v>
      </c>
      <c r="E710" t="str">
        <f t="shared" si="652"/>
        <v>NatGrdExt_COD_5</v>
      </c>
      <c r="F710" s="8">
        <f ca="1" t="shared" si="593"/>
        <v>1.30827625570776</v>
      </c>
      <c r="G710" s="8">
        <f ca="1" t="shared" si="643"/>
        <v>1.80827625570776</v>
      </c>
      <c r="H710" s="8">
        <f ca="1" t="shared" si="643"/>
        <v>2.67607305936073</v>
      </c>
      <c r="I710" s="8">
        <f ca="1" t="shared" si="643"/>
        <v>4.39966324200913</v>
      </c>
      <c r="J710" s="8">
        <f ca="1" t="shared" si="643"/>
        <v>7.07820205479452</v>
      </c>
      <c r="K710" s="8">
        <f ca="1" t="shared" si="643"/>
        <v>10.9232077625571</v>
      </c>
      <c r="L710" s="8">
        <f ca="1" t="shared" si="643"/>
        <v>15.9674828767123</v>
      </c>
      <c r="M710" s="8">
        <f ca="1" t="shared" si="643"/>
        <v>21.9567180365297</v>
      </c>
      <c r="N710" s="8">
        <f ca="1" t="shared" si="643"/>
        <v>25.1394406392694</v>
      </c>
      <c r="O710" s="9">
        <v>3</v>
      </c>
      <c r="Q710" s="10">
        <f ca="1" t="shared" ref="Q710:Q773" si="654">OFFSET(S710,0,MATCH($Q$3,$T$4:$V$4,0))</f>
        <v>0.807</v>
      </c>
      <c r="R710" t="s">
        <v>353</v>
      </c>
      <c r="S710">
        <v>2077</v>
      </c>
      <c r="T710" s="8">
        <v>0.539</v>
      </c>
      <c r="U710" s="8">
        <v>0.574</v>
      </c>
      <c r="V710" s="8">
        <v>0.807</v>
      </c>
    </row>
    <row r="711" spans="1:22">
      <c r="A711" t="str">
        <f t="shared" ref="A711:B711" si="655">A543</f>
        <v>COG</v>
      </c>
      <c r="B711" t="str">
        <f t="shared" si="655"/>
        <v>Republic of Congo</v>
      </c>
      <c r="C711" s="7">
        <f t="shared" si="626"/>
        <v>5</v>
      </c>
      <c r="E711" t="str">
        <f t="shared" si="652"/>
        <v>NatGrdExt_COG_5</v>
      </c>
      <c r="F711" s="8">
        <f ca="1" t="shared" si="593"/>
        <v>0.572437214611872</v>
      </c>
      <c r="G711" s="8">
        <f ca="1" t="shared" ref="G711:N720" si="656">MAX(F711,SUMIFS($Q$5:$Q$19999,$R$5:$R$19999,RIGHT($A711,3),$S$5:$S$19999,G$4)*VLOOKUP($C711,$Y$5:$Z$15,2,FALSE)/8.76)+SUMIF($Y$5:$Y$15,$C711,$AA$5:$AA$15)</f>
        <v>1.07243721461187</v>
      </c>
      <c r="H711" s="8">
        <f ca="1" t="shared" si="656"/>
        <v>1.57243721461187</v>
      </c>
      <c r="I711" s="8">
        <f ca="1" t="shared" si="656"/>
        <v>2.07243721461187</v>
      </c>
      <c r="J711" s="8">
        <f ca="1" t="shared" si="656"/>
        <v>2.57243721461187</v>
      </c>
      <c r="K711" s="8">
        <f ca="1" t="shared" si="656"/>
        <v>3.07243721461187</v>
      </c>
      <c r="L711" s="8">
        <f ca="1" t="shared" si="656"/>
        <v>3.57243721461187</v>
      </c>
      <c r="M711" s="8">
        <f ca="1" t="shared" si="656"/>
        <v>4.07243721461187</v>
      </c>
      <c r="N711" s="8">
        <f ca="1" t="shared" si="656"/>
        <v>4.57243721461187</v>
      </c>
      <c r="O711" s="9">
        <v>3</v>
      </c>
      <c r="Q711" s="10">
        <f ca="1" t="shared" si="654"/>
        <v>0.811</v>
      </c>
      <c r="R711" t="s">
        <v>353</v>
      </c>
      <c r="S711">
        <v>2078</v>
      </c>
      <c r="T711" s="8">
        <v>0.536</v>
      </c>
      <c r="U711" s="8">
        <v>0.573</v>
      </c>
      <c r="V711" s="8">
        <v>0.811</v>
      </c>
    </row>
    <row r="712" spans="1:22">
      <c r="A712" t="str">
        <f t="shared" ref="A712:B712" si="657">A544</f>
        <v>COL</v>
      </c>
      <c r="B712" t="str">
        <f t="shared" si="657"/>
        <v>Colombia</v>
      </c>
      <c r="C712" s="7">
        <f t="shared" si="626"/>
        <v>5</v>
      </c>
      <c r="E712" t="str">
        <f t="shared" si="652"/>
        <v>NatGrdExt_COL_5</v>
      </c>
      <c r="F712" s="8">
        <f ca="1" t="shared" si="593"/>
        <v>3.90630707762557</v>
      </c>
      <c r="G712" s="8">
        <f ca="1" t="shared" si="656"/>
        <v>4.40630707762557</v>
      </c>
      <c r="H712" s="8">
        <f ca="1" t="shared" si="656"/>
        <v>5.49457191780822</v>
      </c>
      <c r="I712" s="8">
        <f ca="1" t="shared" si="656"/>
        <v>6.63442922374429</v>
      </c>
      <c r="J712" s="8">
        <f ca="1" t="shared" si="656"/>
        <v>7.75135273972603</v>
      </c>
      <c r="K712" s="8">
        <f ca="1" t="shared" si="656"/>
        <v>8.79791666666667</v>
      </c>
      <c r="L712" s="8">
        <f ca="1" t="shared" si="656"/>
        <v>9.73324771689498</v>
      </c>
      <c r="M712" s="8">
        <f ca="1" t="shared" si="656"/>
        <v>10.5833561643836</v>
      </c>
      <c r="N712" s="8">
        <f ca="1" t="shared" si="656"/>
        <v>11.0833561643836</v>
      </c>
      <c r="O712" s="9">
        <v>3</v>
      </c>
      <c r="Q712" s="10">
        <f ca="1" t="shared" si="654"/>
        <v>0.815</v>
      </c>
      <c r="R712" t="s">
        <v>353</v>
      </c>
      <c r="S712">
        <v>2079</v>
      </c>
      <c r="T712" s="8">
        <v>0.534</v>
      </c>
      <c r="U712" s="8">
        <v>0.572</v>
      </c>
      <c r="V712" s="8">
        <v>0.815</v>
      </c>
    </row>
    <row r="713" spans="1:22">
      <c r="A713" t="str">
        <f t="shared" ref="A713:B713" si="658">A545</f>
        <v>CRI</v>
      </c>
      <c r="B713" t="str">
        <f t="shared" si="658"/>
        <v>Costa Rica</v>
      </c>
      <c r="C713" s="7">
        <f t="shared" si="626"/>
        <v>5</v>
      </c>
      <c r="E713" t="str">
        <f t="shared" si="652"/>
        <v>NatGrdExt_CRI_5</v>
      </c>
      <c r="F713" s="8">
        <f ca="1" t="shared" si="593"/>
        <v>1.00805936073059</v>
      </c>
      <c r="G713" s="8">
        <f ca="1" t="shared" si="656"/>
        <v>1.50805936073059</v>
      </c>
      <c r="H713" s="8">
        <f ca="1" t="shared" si="656"/>
        <v>2.00805936073059</v>
      </c>
      <c r="I713" s="8">
        <f ca="1" t="shared" si="656"/>
        <v>2.50805936073059</v>
      </c>
      <c r="J713" s="8">
        <f ca="1" t="shared" si="656"/>
        <v>3.00805936073059</v>
      </c>
      <c r="K713" s="8">
        <f ca="1" t="shared" si="656"/>
        <v>3.50805936073059</v>
      </c>
      <c r="L713" s="8">
        <f ca="1" t="shared" si="656"/>
        <v>4.00805936073059</v>
      </c>
      <c r="M713" s="8">
        <f ca="1" t="shared" si="656"/>
        <v>4.50805936073059</v>
      </c>
      <c r="N713" s="8">
        <f ca="1" t="shared" si="656"/>
        <v>5.00805936073059</v>
      </c>
      <c r="O713" s="9">
        <v>3</v>
      </c>
      <c r="Q713" s="10">
        <f ca="1" t="shared" si="654"/>
        <v>0.818</v>
      </c>
      <c r="R713" t="s">
        <v>353</v>
      </c>
      <c r="S713">
        <v>2080</v>
      </c>
      <c r="T713" s="8">
        <v>0.531</v>
      </c>
      <c r="U713" s="8">
        <v>0.57</v>
      </c>
      <c r="V713" s="8">
        <v>0.818</v>
      </c>
    </row>
    <row r="714" spans="1:22">
      <c r="A714" t="str">
        <f t="shared" ref="A714:B714" si="659">A546</f>
        <v>CUB</v>
      </c>
      <c r="B714" t="str">
        <f t="shared" si="659"/>
        <v>Cuba</v>
      </c>
      <c r="C714" s="7">
        <f t="shared" si="626"/>
        <v>5</v>
      </c>
      <c r="E714" t="str">
        <f t="shared" si="652"/>
        <v>NatGrdExt_CUB_5</v>
      </c>
      <c r="F714" s="8">
        <f ca="1" t="shared" si="593"/>
        <v>1.26552511415525</v>
      </c>
      <c r="G714" s="8">
        <f ca="1" t="shared" si="656"/>
        <v>1.76552511415525</v>
      </c>
      <c r="H714" s="8">
        <f ca="1" t="shared" si="656"/>
        <v>2.26552511415525</v>
      </c>
      <c r="I714" s="8">
        <f ca="1" t="shared" si="656"/>
        <v>2.76552511415525</v>
      </c>
      <c r="J714" s="8">
        <f ca="1" t="shared" si="656"/>
        <v>3.26552511415525</v>
      </c>
      <c r="K714" s="8">
        <f ca="1" t="shared" si="656"/>
        <v>3.76552511415525</v>
      </c>
      <c r="L714" s="8">
        <f ca="1" t="shared" si="656"/>
        <v>4.26552511415525</v>
      </c>
      <c r="M714" s="8">
        <f ca="1" t="shared" si="656"/>
        <v>4.76552511415525</v>
      </c>
      <c r="N714" s="8">
        <f ca="1" t="shared" si="656"/>
        <v>5.26552511415525</v>
      </c>
      <c r="O714" s="9">
        <v>3</v>
      </c>
      <c r="Q714" s="10">
        <f ca="1" t="shared" si="654"/>
        <v>0.822</v>
      </c>
      <c r="R714" t="s">
        <v>353</v>
      </c>
      <c r="S714">
        <v>2081</v>
      </c>
      <c r="T714" s="8">
        <v>0.528</v>
      </c>
      <c r="U714" s="8">
        <v>0.568</v>
      </c>
      <c r="V714" s="8">
        <v>0.822</v>
      </c>
    </row>
    <row r="715" spans="1:22">
      <c r="A715" t="str">
        <f t="shared" ref="A715:B715" si="660">A547</f>
        <v>CYP</v>
      </c>
      <c r="B715" t="str">
        <f t="shared" si="660"/>
        <v>Cyprus</v>
      </c>
      <c r="C715" s="7">
        <f t="shared" si="626"/>
        <v>5</v>
      </c>
      <c r="E715" t="str">
        <f t="shared" si="652"/>
        <v>NatGrdExt_CYP_5</v>
      </c>
      <c r="F715" s="8">
        <f ca="1" t="shared" si="593"/>
        <v>0.802893835616438</v>
      </c>
      <c r="G715" s="8">
        <f ca="1" t="shared" si="656"/>
        <v>1.30289383561644</v>
      </c>
      <c r="H715" s="8">
        <f ca="1" t="shared" si="656"/>
        <v>1.80289383561644</v>
      </c>
      <c r="I715" s="8">
        <f ca="1" t="shared" si="656"/>
        <v>2.30289383561644</v>
      </c>
      <c r="J715" s="8">
        <f ca="1" t="shared" si="656"/>
        <v>2.80289383561644</v>
      </c>
      <c r="K715" s="8">
        <f ca="1" t="shared" si="656"/>
        <v>3.30289383561644</v>
      </c>
      <c r="L715" s="8">
        <f ca="1" t="shared" si="656"/>
        <v>3.80289383561644</v>
      </c>
      <c r="M715" s="8">
        <f ca="1" t="shared" si="656"/>
        <v>4.30289383561644</v>
      </c>
      <c r="N715" s="8">
        <f ca="1" t="shared" si="656"/>
        <v>4.80289383561644</v>
      </c>
      <c r="O715" s="9">
        <v>3</v>
      </c>
      <c r="Q715" s="10">
        <f ca="1" t="shared" si="654"/>
        <v>0.825</v>
      </c>
      <c r="R715" t="s">
        <v>353</v>
      </c>
      <c r="S715">
        <v>2082</v>
      </c>
      <c r="T715" s="8">
        <v>0.525</v>
      </c>
      <c r="U715" s="8">
        <v>0.566</v>
      </c>
      <c r="V715" s="8">
        <v>0.825</v>
      </c>
    </row>
    <row r="716" spans="1:22">
      <c r="A716" t="str">
        <f t="shared" ref="A716:B716" si="661">A548</f>
        <v>CZE</v>
      </c>
      <c r="B716" t="str">
        <f t="shared" si="661"/>
        <v>Czech Republic</v>
      </c>
      <c r="C716" s="7">
        <f t="shared" si="626"/>
        <v>5</v>
      </c>
      <c r="E716" t="str">
        <f t="shared" si="652"/>
        <v>NatGrdExt_CZE_5</v>
      </c>
      <c r="F716" s="8">
        <f ca="1" t="shared" si="593"/>
        <v>3.28897260273973</v>
      </c>
      <c r="G716" s="8">
        <f ca="1" t="shared" si="656"/>
        <v>3.78897260273973</v>
      </c>
      <c r="H716" s="8">
        <f ca="1" t="shared" si="656"/>
        <v>4.28897260273973</v>
      </c>
      <c r="I716" s="8">
        <f ca="1" t="shared" si="656"/>
        <v>4.78897260273973</v>
      </c>
      <c r="J716" s="8">
        <f ca="1" t="shared" si="656"/>
        <v>5.28897260273973</v>
      </c>
      <c r="K716" s="8">
        <f ca="1" t="shared" si="656"/>
        <v>5.78897260273973</v>
      </c>
      <c r="L716" s="8">
        <f ca="1" t="shared" si="656"/>
        <v>6.28897260273973</v>
      </c>
      <c r="M716" s="8">
        <f ca="1" t="shared" si="656"/>
        <v>6.78897260273973</v>
      </c>
      <c r="N716" s="8">
        <f ca="1" t="shared" si="656"/>
        <v>7.28897260273973</v>
      </c>
      <c r="O716" s="9">
        <v>3</v>
      </c>
      <c r="Q716" s="10">
        <f ca="1" t="shared" si="654"/>
        <v>0.829</v>
      </c>
      <c r="R716" t="s">
        <v>353</v>
      </c>
      <c r="S716">
        <v>2083</v>
      </c>
      <c r="T716" s="8">
        <v>0.522</v>
      </c>
      <c r="U716" s="8">
        <v>0.563</v>
      </c>
      <c r="V716" s="8">
        <v>0.829</v>
      </c>
    </row>
    <row r="717" spans="1:22">
      <c r="A717" t="str">
        <f t="shared" ref="A717:B717" si="662">A549</f>
        <v>DEU</v>
      </c>
      <c r="B717" t="str">
        <f t="shared" si="662"/>
        <v>Germany</v>
      </c>
      <c r="C717" s="7">
        <f t="shared" si="626"/>
        <v>5</v>
      </c>
      <c r="E717" t="str">
        <f t="shared" si="652"/>
        <v>NatGrdExt_DEU_5</v>
      </c>
      <c r="F717" s="8">
        <f ca="1" t="shared" si="593"/>
        <v>24.9382705479452</v>
      </c>
      <c r="G717" s="8">
        <f ca="1" t="shared" si="656"/>
        <v>25.4382705479452</v>
      </c>
      <c r="H717" s="8">
        <f ca="1" t="shared" si="656"/>
        <v>25.9382705479452</v>
      </c>
      <c r="I717" s="8">
        <f ca="1" t="shared" si="656"/>
        <v>26.4382705479452</v>
      </c>
      <c r="J717" s="8">
        <f ca="1" t="shared" si="656"/>
        <v>26.9382705479452</v>
      </c>
      <c r="K717" s="8">
        <f ca="1" t="shared" si="656"/>
        <v>27.4382705479452</v>
      </c>
      <c r="L717" s="8">
        <f ca="1" t="shared" si="656"/>
        <v>27.9382705479452</v>
      </c>
      <c r="M717" s="8">
        <f ca="1" t="shared" si="656"/>
        <v>28.4382705479452</v>
      </c>
      <c r="N717" s="8">
        <f ca="1" t="shared" si="656"/>
        <v>28.9382705479452</v>
      </c>
      <c r="O717" s="9">
        <v>3</v>
      </c>
      <c r="Q717" s="10">
        <f ca="1" t="shared" si="654"/>
        <v>0.833</v>
      </c>
      <c r="R717" t="s">
        <v>353</v>
      </c>
      <c r="S717">
        <v>2084</v>
      </c>
      <c r="T717" s="8">
        <v>0.519</v>
      </c>
      <c r="U717" s="8">
        <v>0.56</v>
      </c>
      <c r="V717" s="8">
        <v>0.833</v>
      </c>
    </row>
    <row r="718" spans="1:22">
      <c r="A718" t="str">
        <f t="shared" ref="A718:B718" si="663">A550</f>
        <v>DJI</v>
      </c>
      <c r="B718" t="str">
        <f t="shared" si="663"/>
        <v>Djibouti</v>
      </c>
      <c r="C718" s="7">
        <f t="shared" si="626"/>
        <v>5</v>
      </c>
      <c r="E718" t="str">
        <f t="shared" si="652"/>
        <v>NatGrdExt_DJI_5</v>
      </c>
      <c r="F718" s="8">
        <f ca="1" t="shared" si="593"/>
        <v>0.506592465753425</v>
      </c>
      <c r="G718" s="8">
        <f ca="1" t="shared" si="656"/>
        <v>1.00659246575342</v>
      </c>
      <c r="H718" s="8">
        <f ca="1" t="shared" si="656"/>
        <v>1.50659246575342</v>
      </c>
      <c r="I718" s="8">
        <f ca="1" t="shared" si="656"/>
        <v>2.00659246575342</v>
      </c>
      <c r="J718" s="8">
        <f ca="1" t="shared" si="656"/>
        <v>2.50659246575342</v>
      </c>
      <c r="K718" s="8">
        <f ca="1" t="shared" si="656"/>
        <v>3.00659246575342</v>
      </c>
      <c r="L718" s="8">
        <f ca="1" t="shared" si="656"/>
        <v>3.50659246575342</v>
      </c>
      <c r="M718" s="8">
        <f ca="1" t="shared" si="656"/>
        <v>4.00659246575342</v>
      </c>
      <c r="N718" s="8">
        <f ca="1" t="shared" si="656"/>
        <v>4.50659246575342</v>
      </c>
      <c r="O718" s="9">
        <v>3</v>
      </c>
      <c r="Q718" s="10">
        <f ca="1" t="shared" si="654"/>
        <v>0.837</v>
      </c>
      <c r="R718" t="s">
        <v>353</v>
      </c>
      <c r="S718">
        <v>2085</v>
      </c>
      <c r="T718" s="8">
        <v>0.516</v>
      </c>
      <c r="U718" s="8">
        <v>0.558</v>
      </c>
      <c r="V718" s="8">
        <v>0.837</v>
      </c>
    </row>
    <row r="719" spans="1:22">
      <c r="A719" t="str">
        <f t="shared" ref="A719:B719" si="664">A551</f>
        <v>DNK</v>
      </c>
      <c r="B719" t="str">
        <f t="shared" si="664"/>
        <v>Denmark</v>
      </c>
      <c r="C719" s="7">
        <f t="shared" si="626"/>
        <v>5</v>
      </c>
      <c r="E719" t="str">
        <f t="shared" si="652"/>
        <v>NatGrdExt_DNK_5</v>
      </c>
      <c r="F719" s="8">
        <f ca="1" t="shared" si="593"/>
        <v>2.01606735159817</v>
      </c>
      <c r="G719" s="8">
        <f ca="1" t="shared" si="656"/>
        <v>2.51606735159817</v>
      </c>
      <c r="H719" s="8">
        <f ca="1" t="shared" si="656"/>
        <v>3.01606735159817</v>
      </c>
      <c r="I719" s="8">
        <f ca="1" t="shared" si="656"/>
        <v>3.51606735159817</v>
      </c>
      <c r="J719" s="8">
        <f ca="1" t="shared" si="656"/>
        <v>4.01606735159817</v>
      </c>
      <c r="K719" s="8">
        <f ca="1" t="shared" si="656"/>
        <v>4.51606735159817</v>
      </c>
      <c r="L719" s="8">
        <f ca="1" t="shared" si="656"/>
        <v>5.01606735159817</v>
      </c>
      <c r="M719" s="8">
        <f ca="1" t="shared" si="656"/>
        <v>5.51606735159817</v>
      </c>
      <c r="N719" s="8">
        <f ca="1" t="shared" si="656"/>
        <v>6.01606735159817</v>
      </c>
      <c r="O719" s="9">
        <v>3</v>
      </c>
      <c r="Q719" s="10">
        <f ca="1" t="shared" si="654"/>
        <v>0.841</v>
      </c>
      <c r="R719" t="s">
        <v>353</v>
      </c>
      <c r="S719">
        <v>2086</v>
      </c>
      <c r="T719" s="8">
        <v>0.512</v>
      </c>
      <c r="U719" s="8">
        <v>0.556</v>
      </c>
      <c r="V719" s="8">
        <v>0.841</v>
      </c>
    </row>
    <row r="720" spans="1:22">
      <c r="A720" t="str">
        <f t="shared" ref="A720:B720" si="665">A552</f>
        <v>DOM</v>
      </c>
      <c r="B720" t="str">
        <f t="shared" si="665"/>
        <v>Dominican Republic</v>
      </c>
      <c r="C720" s="7">
        <f t="shared" si="626"/>
        <v>5</v>
      </c>
      <c r="E720" t="str">
        <f t="shared" si="652"/>
        <v>NatGrdExt_DOM_5</v>
      </c>
      <c r="F720" s="8">
        <f ca="1" t="shared" si="593"/>
        <v>1.40065068493151</v>
      </c>
      <c r="G720" s="8">
        <f ca="1" t="shared" si="656"/>
        <v>1.90065068493151</v>
      </c>
      <c r="H720" s="8">
        <f ca="1" t="shared" si="656"/>
        <v>2.40065068493151</v>
      </c>
      <c r="I720" s="8">
        <f ca="1" t="shared" si="656"/>
        <v>2.90065068493151</v>
      </c>
      <c r="J720" s="8">
        <f ca="1" t="shared" si="656"/>
        <v>3.40065068493151</v>
      </c>
      <c r="K720" s="8">
        <f ca="1" t="shared" si="656"/>
        <v>3.90065068493151</v>
      </c>
      <c r="L720" s="8">
        <f ca="1" t="shared" si="656"/>
        <v>4.40065068493151</v>
      </c>
      <c r="M720" s="8">
        <f ca="1" t="shared" si="656"/>
        <v>4.90065068493151</v>
      </c>
      <c r="N720" s="8">
        <f ca="1" t="shared" si="656"/>
        <v>5.40065068493151</v>
      </c>
      <c r="O720" s="9">
        <v>3</v>
      </c>
      <c r="Q720" s="10">
        <f ca="1" t="shared" si="654"/>
        <v>0.845</v>
      </c>
      <c r="R720" t="s">
        <v>353</v>
      </c>
      <c r="S720">
        <v>2087</v>
      </c>
      <c r="T720" s="8">
        <v>0.508</v>
      </c>
      <c r="U720" s="8">
        <v>0.554</v>
      </c>
      <c r="V720" s="8">
        <v>0.845</v>
      </c>
    </row>
    <row r="721" spans="1:22">
      <c r="A721" t="str">
        <f t="shared" ref="A721:B721" si="666">A553</f>
        <v>DZA</v>
      </c>
      <c r="B721" t="str">
        <f t="shared" si="666"/>
        <v>Algeria</v>
      </c>
      <c r="C721" s="7">
        <f t="shared" si="626"/>
        <v>5</v>
      </c>
      <c r="E721" t="str">
        <f t="shared" si="652"/>
        <v>NatGrdExt_DZA_5</v>
      </c>
      <c r="F721" s="8">
        <f ca="1" t="shared" ref="F721:F784" si="667">SUMIFS($Q$5:$Q$19999,$R$5:$R$19999,RIGHT($A721,3),$S$5:$S$19999,F$4)*VLOOKUP($C721,$Y$5:$Z$15,2,FALSE)/8.76+SUMIF($Y$5:$Y$15,$C721,$AA$5:$AA$15)</f>
        <v>4.11574771689498</v>
      </c>
      <c r="G721" s="8">
        <f ca="1" t="shared" ref="G721:N730" si="668">MAX(F721,SUMIFS($Q$5:$Q$19999,$R$5:$R$19999,RIGHT($A721,3),$S$5:$S$19999,G$4)*VLOOKUP($C721,$Y$5:$Z$15,2,FALSE)/8.76)+SUMIF($Y$5:$Y$15,$C721,$AA$5:$AA$15)</f>
        <v>5.13410388127854</v>
      </c>
      <c r="H721" s="8">
        <f ca="1" t="shared" si="668"/>
        <v>7.85259703196347</v>
      </c>
      <c r="I721" s="8">
        <f ca="1" t="shared" si="668"/>
        <v>11.7264098173516</v>
      </c>
      <c r="J721" s="8">
        <f ca="1" t="shared" si="668"/>
        <v>16.6145833333333</v>
      </c>
      <c r="K721" s="8">
        <f ca="1" t="shared" si="668"/>
        <v>22.1865353881279</v>
      </c>
      <c r="L721" s="8">
        <f ca="1" t="shared" si="668"/>
        <v>28.2449315068493</v>
      </c>
      <c r="M721" s="8">
        <f ca="1" t="shared" si="668"/>
        <v>34.3577054794521</v>
      </c>
      <c r="N721" s="8">
        <f ca="1" t="shared" si="668"/>
        <v>37.229303652968</v>
      </c>
      <c r="O721" s="9">
        <v>3</v>
      </c>
      <c r="Q721" s="10">
        <f ca="1" t="shared" si="654"/>
        <v>0.849</v>
      </c>
      <c r="R721" t="s">
        <v>353</v>
      </c>
      <c r="S721">
        <v>2088</v>
      </c>
      <c r="T721" s="8">
        <v>0.504</v>
      </c>
      <c r="U721" s="8">
        <v>0.553</v>
      </c>
      <c r="V721" s="8">
        <v>0.849</v>
      </c>
    </row>
    <row r="722" spans="1:22">
      <c r="A722" t="str">
        <f t="shared" ref="A722:B722" si="669">A554</f>
        <v>ECU</v>
      </c>
      <c r="B722" t="str">
        <f t="shared" si="669"/>
        <v>Ecuador</v>
      </c>
      <c r="C722" s="7">
        <f t="shared" si="626"/>
        <v>5</v>
      </c>
      <c r="E722" t="str">
        <f t="shared" si="652"/>
        <v>NatGrdExt_ECU_5</v>
      </c>
      <c r="F722" s="8">
        <f ca="1" t="shared" si="667"/>
        <v>2.12554223744292</v>
      </c>
      <c r="G722" s="8">
        <f ca="1" t="shared" si="668"/>
        <v>2.63448059360731</v>
      </c>
      <c r="H722" s="8">
        <f ca="1" t="shared" si="668"/>
        <v>4.03563926940639</v>
      </c>
      <c r="I722" s="8">
        <f ca="1" t="shared" si="668"/>
        <v>5.98453196347032</v>
      </c>
      <c r="J722" s="8">
        <f ca="1" t="shared" si="668"/>
        <v>8.42610159817352</v>
      </c>
      <c r="K722" s="8">
        <f ca="1" t="shared" si="668"/>
        <v>11.1518264840183</v>
      </c>
      <c r="L722" s="8">
        <f ca="1" t="shared" si="668"/>
        <v>13.8701997716895</v>
      </c>
      <c r="M722" s="8">
        <f ca="1" t="shared" si="668"/>
        <v>16.3222773972603</v>
      </c>
      <c r="N722" s="8">
        <f ca="1" t="shared" si="668"/>
        <v>17.4036015981735</v>
      </c>
      <c r="O722" s="9">
        <v>3</v>
      </c>
      <c r="Q722" s="10">
        <f ca="1" t="shared" si="654"/>
        <v>0.854</v>
      </c>
      <c r="R722" t="s">
        <v>353</v>
      </c>
      <c r="S722">
        <v>2089</v>
      </c>
      <c r="T722" s="8">
        <v>0.5</v>
      </c>
      <c r="U722" s="8">
        <v>0.551</v>
      </c>
      <c r="V722" s="8">
        <v>0.854</v>
      </c>
    </row>
    <row r="723" spans="1:22">
      <c r="A723" t="str">
        <f t="shared" ref="A723:B723" si="670">A555</f>
        <v>EGY</v>
      </c>
      <c r="B723" t="str">
        <f t="shared" si="670"/>
        <v>Egypt</v>
      </c>
      <c r="C723" s="7">
        <f t="shared" si="626"/>
        <v>5</v>
      </c>
      <c r="E723" t="str">
        <f t="shared" si="652"/>
        <v>NatGrdExt_EGY_5</v>
      </c>
      <c r="F723" s="8">
        <f ca="1" t="shared" si="667"/>
        <v>12.7260273972603</v>
      </c>
      <c r="G723" s="8">
        <f ca="1" t="shared" si="668"/>
        <v>15.8068664383562</v>
      </c>
      <c r="H723" s="8">
        <f ca="1" t="shared" si="668"/>
        <v>22.8785445205479</v>
      </c>
      <c r="I723" s="8">
        <f ca="1" t="shared" si="668"/>
        <v>30.2965068493151</v>
      </c>
      <c r="J723" s="8">
        <f ca="1" t="shared" si="668"/>
        <v>37.181198630137</v>
      </c>
      <c r="K723" s="8">
        <f ca="1" t="shared" si="668"/>
        <v>43.1536529680365</v>
      </c>
      <c r="L723" s="8">
        <f ca="1" t="shared" si="668"/>
        <v>48.0524543378995</v>
      </c>
      <c r="M723" s="8">
        <f ca="1" t="shared" si="668"/>
        <v>51.9679794520548</v>
      </c>
      <c r="N723" s="8">
        <f ca="1" t="shared" si="668"/>
        <v>53.5537671232877</v>
      </c>
      <c r="O723" s="9">
        <v>3</v>
      </c>
      <c r="Q723" s="10">
        <f ca="1" t="shared" si="654"/>
        <v>0.858</v>
      </c>
      <c r="R723" t="s">
        <v>353</v>
      </c>
      <c r="S723">
        <v>2090</v>
      </c>
      <c r="T723" s="8">
        <v>0.497</v>
      </c>
      <c r="U723" s="8">
        <v>0.549</v>
      </c>
      <c r="V723" s="8">
        <v>0.858</v>
      </c>
    </row>
    <row r="724" spans="1:22">
      <c r="A724" t="str">
        <f t="shared" ref="A724:B724" si="671">A556</f>
        <v>ERI</v>
      </c>
      <c r="B724" t="str">
        <f t="shared" si="671"/>
        <v>Eritrea</v>
      </c>
      <c r="C724" s="7">
        <f t="shared" si="626"/>
        <v>5</v>
      </c>
      <c r="E724" t="str">
        <f t="shared" si="652"/>
        <v>NatGrdExt_ERI_5</v>
      </c>
      <c r="F724" s="8">
        <f ca="1" t="shared" si="667"/>
        <v>0.529046803652968</v>
      </c>
      <c r="G724" s="8">
        <f ca="1" t="shared" si="668"/>
        <v>1.02904680365297</v>
      </c>
      <c r="H724" s="8">
        <f ca="1" t="shared" si="668"/>
        <v>1.52904680365297</v>
      </c>
      <c r="I724" s="8">
        <f ca="1" t="shared" si="668"/>
        <v>2.02904680365297</v>
      </c>
      <c r="J724" s="8">
        <f ca="1" t="shared" si="668"/>
        <v>2.52904680365297</v>
      </c>
      <c r="K724" s="8">
        <f ca="1" t="shared" si="668"/>
        <v>3.02904680365297</v>
      </c>
      <c r="L724" s="8">
        <f ca="1" t="shared" si="668"/>
        <v>3.52904680365297</v>
      </c>
      <c r="M724" s="8">
        <f ca="1" t="shared" si="668"/>
        <v>4.02904680365297</v>
      </c>
      <c r="N724" s="8">
        <f ca="1" t="shared" si="668"/>
        <v>4.52904680365297</v>
      </c>
      <c r="O724" s="9">
        <v>3</v>
      </c>
      <c r="Q724" s="10">
        <f ca="1" t="shared" si="654"/>
        <v>0.862</v>
      </c>
      <c r="R724" t="s">
        <v>353</v>
      </c>
      <c r="S724">
        <v>2091</v>
      </c>
      <c r="T724" s="8">
        <v>0.493</v>
      </c>
      <c r="U724" s="8">
        <v>0.547</v>
      </c>
      <c r="V724" s="8">
        <v>0.862</v>
      </c>
    </row>
    <row r="725" spans="1:22">
      <c r="A725" t="str">
        <f t="shared" ref="A725:B725" si="672">A557</f>
        <v>ESH</v>
      </c>
      <c r="B725" t="str">
        <f t="shared" si="672"/>
        <v>Western Sahara</v>
      </c>
      <c r="C725" s="7">
        <f t="shared" si="626"/>
        <v>5</v>
      </c>
      <c r="E725" t="str">
        <f t="shared" si="652"/>
        <v>NatGrdExt_ESH_5</v>
      </c>
      <c r="F725" s="8">
        <f ca="1" t="shared" si="667"/>
        <v>0.5</v>
      </c>
      <c r="G725" s="8">
        <f ca="1" t="shared" si="668"/>
        <v>1</v>
      </c>
      <c r="H725" s="8">
        <f ca="1" t="shared" si="668"/>
        <v>1.5</v>
      </c>
      <c r="I725" s="8">
        <f ca="1" t="shared" si="668"/>
        <v>2</v>
      </c>
      <c r="J725" s="8">
        <f ca="1" t="shared" si="668"/>
        <v>2.5</v>
      </c>
      <c r="K725" s="8">
        <f ca="1" t="shared" si="668"/>
        <v>3</v>
      </c>
      <c r="L725" s="8">
        <f ca="1" t="shared" si="668"/>
        <v>3.5</v>
      </c>
      <c r="M725" s="8">
        <f ca="1" t="shared" si="668"/>
        <v>4</v>
      </c>
      <c r="N725" s="8">
        <f ca="1" t="shared" si="668"/>
        <v>4.5</v>
      </c>
      <c r="O725" s="9">
        <v>3</v>
      </c>
      <c r="Q725" s="10">
        <f ca="1" t="shared" si="654"/>
        <v>0.866</v>
      </c>
      <c r="R725" t="s">
        <v>353</v>
      </c>
      <c r="S725">
        <v>2092</v>
      </c>
      <c r="T725" s="8">
        <v>0.49</v>
      </c>
      <c r="U725" s="8">
        <v>0.545</v>
      </c>
      <c r="V725" s="8">
        <v>0.866</v>
      </c>
    </row>
    <row r="726" spans="1:22">
      <c r="A726" t="str">
        <f t="shared" ref="A726:B726" si="673">A558</f>
        <v>ESP</v>
      </c>
      <c r="B726" t="str">
        <f t="shared" si="673"/>
        <v>Spain</v>
      </c>
      <c r="C726" s="7">
        <f t="shared" si="626"/>
        <v>5</v>
      </c>
      <c r="E726" t="str">
        <f t="shared" si="652"/>
        <v>NatGrdExt_ESP_5</v>
      </c>
      <c r="F726" s="8">
        <f ca="1" t="shared" si="667"/>
        <v>11.5809360730594</v>
      </c>
      <c r="G726" s="8">
        <f ca="1" t="shared" si="668"/>
        <v>12.0809360730594</v>
      </c>
      <c r="H726" s="8">
        <f ca="1" t="shared" si="668"/>
        <v>12.5809360730594</v>
      </c>
      <c r="I726" s="8">
        <f ca="1" t="shared" si="668"/>
        <v>13.0809360730594</v>
      </c>
      <c r="J726" s="8">
        <f ca="1" t="shared" si="668"/>
        <v>13.5809360730594</v>
      </c>
      <c r="K726" s="8">
        <f ca="1" t="shared" si="668"/>
        <v>14.0809360730594</v>
      </c>
      <c r="L726" s="8">
        <f ca="1" t="shared" si="668"/>
        <v>14.5809360730594</v>
      </c>
      <c r="M726" s="8">
        <f ca="1" t="shared" si="668"/>
        <v>15.0809360730594</v>
      </c>
      <c r="N726" s="8">
        <f ca="1" t="shared" si="668"/>
        <v>15.5809360730594</v>
      </c>
      <c r="O726" s="9">
        <v>3</v>
      </c>
      <c r="Q726" s="10">
        <f ca="1" t="shared" si="654"/>
        <v>0.87</v>
      </c>
      <c r="R726" t="s">
        <v>353</v>
      </c>
      <c r="S726">
        <v>2093</v>
      </c>
      <c r="T726" s="8">
        <v>0.487</v>
      </c>
      <c r="U726" s="8">
        <v>0.543</v>
      </c>
      <c r="V726" s="8">
        <v>0.87</v>
      </c>
    </row>
    <row r="727" spans="1:22">
      <c r="A727" t="str">
        <f t="shared" ref="A727:B727" si="674">A559</f>
        <v>EST</v>
      </c>
      <c r="B727" t="str">
        <f t="shared" si="674"/>
        <v>Estonia</v>
      </c>
      <c r="C727" s="7">
        <f t="shared" si="626"/>
        <v>5</v>
      </c>
      <c r="E727" t="str">
        <f t="shared" si="652"/>
        <v>NatGrdExt_EST_5</v>
      </c>
      <c r="F727" s="8">
        <f ca="1" t="shared" si="667"/>
        <v>0.930867579908676</v>
      </c>
      <c r="G727" s="8">
        <f ca="1" t="shared" si="668"/>
        <v>1.43086757990868</v>
      </c>
      <c r="H727" s="8">
        <f ca="1" t="shared" si="668"/>
        <v>1.93086757990868</v>
      </c>
      <c r="I727" s="8">
        <f ca="1" t="shared" si="668"/>
        <v>2.43086757990868</v>
      </c>
      <c r="J727" s="8">
        <f ca="1" t="shared" si="668"/>
        <v>2.93086757990868</v>
      </c>
      <c r="K727" s="8">
        <f ca="1" t="shared" si="668"/>
        <v>3.43086757990868</v>
      </c>
      <c r="L727" s="8">
        <f ca="1" t="shared" si="668"/>
        <v>3.93086757990868</v>
      </c>
      <c r="M727" s="8">
        <f ca="1" t="shared" si="668"/>
        <v>4.43086757990868</v>
      </c>
      <c r="N727" s="8">
        <f ca="1" t="shared" si="668"/>
        <v>4.93086757990868</v>
      </c>
      <c r="O727" s="9">
        <v>3</v>
      </c>
      <c r="Q727" s="10">
        <f ca="1" t="shared" si="654"/>
        <v>0.873</v>
      </c>
      <c r="R727" t="s">
        <v>353</v>
      </c>
      <c r="S727">
        <v>2094</v>
      </c>
      <c r="T727" s="8">
        <v>0.484</v>
      </c>
      <c r="U727" s="8">
        <v>0.54</v>
      </c>
      <c r="V727" s="8">
        <v>0.873</v>
      </c>
    </row>
    <row r="728" spans="1:22">
      <c r="A728" t="str">
        <f t="shared" ref="A728:B728" si="675">A560</f>
        <v>ETH</v>
      </c>
      <c r="B728" t="str">
        <f t="shared" si="675"/>
        <v>Ethiopia</v>
      </c>
      <c r="C728" s="7">
        <f t="shared" si="626"/>
        <v>5</v>
      </c>
      <c r="E728" t="str">
        <f t="shared" si="652"/>
        <v>NatGrdExt_ETH_5</v>
      </c>
      <c r="F728" s="8">
        <f ca="1" t="shared" si="667"/>
        <v>1.03522831050228</v>
      </c>
      <c r="G728" s="8">
        <f ca="1" t="shared" si="668"/>
        <v>1.53522831050228</v>
      </c>
      <c r="H728" s="8">
        <f ca="1" t="shared" si="668"/>
        <v>2.07436073059361</v>
      </c>
      <c r="I728" s="8">
        <f ca="1" t="shared" si="668"/>
        <v>3.57344748858447</v>
      </c>
      <c r="J728" s="8">
        <f ca="1" t="shared" si="668"/>
        <v>6.26545091324201</v>
      </c>
      <c r="K728" s="8">
        <f ca="1" t="shared" si="668"/>
        <v>10.8008276255708</v>
      </c>
      <c r="L728" s="8">
        <f ca="1" t="shared" si="668"/>
        <v>17.9401084474886</v>
      </c>
      <c r="M728" s="8">
        <f ca="1" t="shared" si="668"/>
        <v>28.348453196347</v>
      </c>
      <c r="N728" s="8">
        <f ca="1" t="shared" si="668"/>
        <v>34.8431107305936</v>
      </c>
      <c r="O728" s="9">
        <v>3</v>
      </c>
      <c r="Q728" s="10">
        <f ca="1" t="shared" si="654"/>
        <v>0.877</v>
      </c>
      <c r="R728" t="s">
        <v>353</v>
      </c>
      <c r="S728">
        <v>2095</v>
      </c>
      <c r="T728" s="8">
        <v>0.481</v>
      </c>
      <c r="U728" s="8">
        <v>0.538</v>
      </c>
      <c r="V728" s="8">
        <v>0.877</v>
      </c>
    </row>
    <row r="729" spans="1:22">
      <c r="A729" t="str">
        <f t="shared" ref="A729:B729" si="676">A561</f>
        <v>FIN</v>
      </c>
      <c r="B729" t="str">
        <f t="shared" si="676"/>
        <v>Finland</v>
      </c>
      <c r="C729" s="7">
        <f t="shared" si="626"/>
        <v>5</v>
      </c>
      <c r="E729" t="str">
        <f t="shared" si="652"/>
        <v>NatGrdExt_FIN_5</v>
      </c>
      <c r="F729" s="8">
        <f ca="1" t="shared" si="667"/>
        <v>4.01702054794521</v>
      </c>
      <c r="G729" s="8">
        <f ca="1" t="shared" si="668"/>
        <v>4.51702054794521</v>
      </c>
      <c r="H729" s="8">
        <f ca="1" t="shared" si="668"/>
        <v>5.01702054794521</v>
      </c>
      <c r="I729" s="8">
        <f ca="1" t="shared" si="668"/>
        <v>5.51702054794521</v>
      </c>
      <c r="J729" s="8">
        <f ca="1" t="shared" si="668"/>
        <v>6.01702054794521</v>
      </c>
      <c r="K729" s="8">
        <f ca="1" t="shared" si="668"/>
        <v>6.51702054794521</v>
      </c>
      <c r="L729" s="8">
        <f ca="1" t="shared" si="668"/>
        <v>7.01702054794521</v>
      </c>
      <c r="M729" s="8">
        <f ca="1" t="shared" si="668"/>
        <v>7.51702054794521</v>
      </c>
      <c r="N729" s="8">
        <f ca="1" t="shared" si="668"/>
        <v>8.0170205479452</v>
      </c>
      <c r="O729" s="9">
        <v>3</v>
      </c>
      <c r="Q729" s="10">
        <f ca="1" t="shared" si="654"/>
        <v>0.881</v>
      </c>
      <c r="R729" t="s">
        <v>353</v>
      </c>
      <c r="S729">
        <v>2096</v>
      </c>
      <c r="T729" s="8">
        <v>0.478</v>
      </c>
      <c r="U729" s="8">
        <v>0.535</v>
      </c>
      <c r="V729" s="8">
        <v>0.881</v>
      </c>
    </row>
    <row r="730" spans="1:22">
      <c r="A730" t="str">
        <f t="shared" ref="A730:B730" si="677">A562</f>
        <v>FRA</v>
      </c>
      <c r="B730" t="str">
        <f t="shared" si="677"/>
        <v>France</v>
      </c>
      <c r="C730" s="7">
        <f t="shared" si="626"/>
        <v>5</v>
      </c>
      <c r="E730" t="str">
        <f t="shared" si="652"/>
        <v>NatGrdExt_FRA_5</v>
      </c>
      <c r="F730" s="8">
        <f ca="1" t="shared" si="667"/>
        <v>21.5390353881279</v>
      </c>
      <c r="G730" s="8">
        <f ca="1" t="shared" si="668"/>
        <v>22.0390353881279</v>
      </c>
      <c r="H730" s="8">
        <f ca="1" t="shared" si="668"/>
        <v>22.92225456621</v>
      </c>
      <c r="I730" s="8">
        <f ca="1" t="shared" si="668"/>
        <v>23.6927739726027</v>
      </c>
      <c r="J730" s="8">
        <f ca="1" t="shared" si="668"/>
        <v>24.6297831050228</v>
      </c>
      <c r="K730" s="8">
        <f ca="1" t="shared" si="668"/>
        <v>25.8330079908676</v>
      </c>
      <c r="L730" s="8">
        <f ca="1" t="shared" si="668"/>
        <v>27.3076426940639</v>
      </c>
      <c r="M730" s="8">
        <f ca="1" t="shared" si="668"/>
        <v>29.0580821917808</v>
      </c>
      <c r="N730" s="8">
        <f ca="1" t="shared" si="668"/>
        <v>30.0209817351598</v>
      </c>
      <c r="O730" s="9">
        <v>3</v>
      </c>
      <c r="Q730" s="10">
        <f ca="1" t="shared" si="654"/>
        <v>0.885</v>
      </c>
      <c r="R730" t="s">
        <v>353</v>
      </c>
      <c r="S730">
        <v>2097</v>
      </c>
      <c r="T730" s="8">
        <v>0.474</v>
      </c>
      <c r="U730" s="8">
        <v>0.533</v>
      </c>
      <c r="V730" s="8">
        <v>0.885</v>
      </c>
    </row>
    <row r="731" spans="1:22">
      <c r="A731" t="str">
        <f t="shared" ref="A731:B731" si="678">A563</f>
        <v>GAB</v>
      </c>
      <c r="B731" t="str">
        <f t="shared" si="678"/>
        <v>Gabon</v>
      </c>
      <c r="C731" s="7">
        <f t="shared" si="626"/>
        <v>5</v>
      </c>
      <c r="E731" t="str">
        <f t="shared" si="652"/>
        <v>NatGrdExt_GAB_5</v>
      </c>
      <c r="F731" s="8">
        <f ca="1" t="shared" si="667"/>
        <v>0.629891552511415</v>
      </c>
      <c r="G731" s="8">
        <f ca="1" t="shared" ref="G731:N740" si="679">MAX(F731,SUMIFS($Q$5:$Q$19999,$R$5:$R$19999,RIGHT($A731,3),$S$5:$S$19999,G$4)*VLOOKUP($C731,$Y$5:$Z$15,2,FALSE)/8.76)+SUMIF($Y$5:$Y$15,$C731,$AA$5:$AA$15)</f>
        <v>1.12989155251142</v>
      </c>
      <c r="H731" s="8">
        <f ca="1" t="shared" si="679"/>
        <v>1.62989155251142</v>
      </c>
      <c r="I731" s="8">
        <f ca="1" t="shared" si="679"/>
        <v>2.12989155251142</v>
      </c>
      <c r="J731" s="8">
        <f ca="1" t="shared" si="679"/>
        <v>2.62989155251142</v>
      </c>
      <c r="K731" s="8">
        <f ca="1" t="shared" si="679"/>
        <v>3.12989155251142</v>
      </c>
      <c r="L731" s="8">
        <f ca="1" t="shared" si="679"/>
        <v>3.62989155251142</v>
      </c>
      <c r="M731" s="8">
        <f ca="1" t="shared" si="679"/>
        <v>4.12989155251142</v>
      </c>
      <c r="N731" s="8">
        <f ca="1" t="shared" si="679"/>
        <v>4.62989155251142</v>
      </c>
      <c r="O731" s="9">
        <v>3</v>
      </c>
      <c r="Q731" s="10">
        <f ca="1" t="shared" si="654"/>
        <v>0.889</v>
      </c>
      <c r="R731" t="s">
        <v>353</v>
      </c>
      <c r="S731">
        <v>2098</v>
      </c>
      <c r="T731" s="8">
        <v>0.47</v>
      </c>
      <c r="U731" s="8">
        <v>0.53</v>
      </c>
      <c r="V731" s="8">
        <v>0.889</v>
      </c>
    </row>
    <row r="732" spans="1:22">
      <c r="A732" t="str">
        <f t="shared" ref="A732:B732" si="680">A564</f>
        <v>GBR</v>
      </c>
      <c r="B732" t="str">
        <f t="shared" si="680"/>
        <v>United Kingdom</v>
      </c>
      <c r="C732" s="7">
        <f t="shared" si="626"/>
        <v>5</v>
      </c>
      <c r="E732" t="str">
        <f t="shared" si="652"/>
        <v>NatGrdExt_GBR_5</v>
      </c>
      <c r="F732" s="8">
        <f ca="1" t="shared" si="667"/>
        <v>15.9556563926941</v>
      </c>
      <c r="G732" s="8">
        <f ca="1" t="shared" si="679"/>
        <v>16.4556563926941</v>
      </c>
      <c r="H732" s="8">
        <f ca="1" t="shared" si="679"/>
        <v>16.9556563926941</v>
      </c>
      <c r="I732" s="8">
        <f ca="1" t="shared" si="679"/>
        <v>17.4556563926941</v>
      </c>
      <c r="J732" s="8">
        <f ca="1" t="shared" si="679"/>
        <v>18.070399543379</v>
      </c>
      <c r="K732" s="8">
        <f ca="1" t="shared" si="679"/>
        <v>18.8149885844749</v>
      </c>
      <c r="L732" s="8">
        <f ca="1" t="shared" si="679"/>
        <v>19.7416894977169</v>
      </c>
      <c r="M732" s="8">
        <f ca="1" t="shared" si="679"/>
        <v>20.8709988584475</v>
      </c>
      <c r="N732" s="8">
        <f ca="1" t="shared" si="679"/>
        <v>21.5058732876712</v>
      </c>
      <c r="O732" s="9">
        <v>3</v>
      </c>
      <c r="Q732" s="10">
        <f ca="1" t="shared" si="654"/>
        <v>0.894</v>
      </c>
      <c r="R732" t="s">
        <v>353</v>
      </c>
      <c r="S732">
        <v>2099</v>
      </c>
      <c r="T732" s="8">
        <v>0.466</v>
      </c>
      <c r="U732" s="8">
        <v>0.528</v>
      </c>
      <c r="V732" s="8">
        <v>0.894</v>
      </c>
    </row>
    <row r="733" spans="1:22">
      <c r="A733" t="str">
        <f t="shared" ref="A733:B733" si="681">A565</f>
        <v>GEO</v>
      </c>
      <c r="B733" t="str">
        <f t="shared" si="681"/>
        <v>Georgia</v>
      </c>
      <c r="C733" s="7">
        <f t="shared" si="626"/>
        <v>5</v>
      </c>
      <c r="E733" t="str">
        <f t="shared" si="652"/>
        <v>NatGrdExt_GEO_5</v>
      </c>
      <c r="F733" s="8">
        <f ca="1" t="shared" si="667"/>
        <v>0.889754566210046</v>
      </c>
      <c r="G733" s="8">
        <f ca="1" t="shared" si="679"/>
        <v>1.38975456621005</v>
      </c>
      <c r="H733" s="8">
        <f ca="1" t="shared" si="679"/>
        <v>1.88975456621005</v>
      </c>
      <c r="I733" s="8">
        <f ca="1" t="shared" si="679"/>
        <v>2.38975456621005</v>
      </c>
      <c r="J733" s="8">
        <f ca="1" t="shared" si="679"/>
        <v>2.88975456621005</v>
      </c>
      <c r="K733" s="8">
        <f ca="1" t="shared" si="679"/>
        <v>3.38975456621005</v>
      </c>
      <c r="L733" s="8">
        <f ca="1" t="shared" si="679"/>
        <v>3.88975456621005</v>
      </c>
      <c r="M733" s="8">
        <f ca="1" t="shared" si="679"/>
        <v>4.38975456621005</v>
      </c>
      <c r="N733" s="8">
        <f ca="1" t="shared" si="679"/>
        <v>4.88975456621005</v>
      </c>
      <c r="O733" s="9">
        <v>3</v>
      </c>
      <c r="Q733" s="10">
        <f ca="1" t="shared" si="654"/>
        <v>0.899</v>
      </c>
      <c r="R733" t="s">
        <v>353</v>
      </c>
      <c r="S733">
        <v>2100</v>
      </c>
      <c r="T733" s="8">
        <v>0.461</v>
      </c>
      <c r="U733" s="8">
        <v>0.526</v>
      </c>
      <c r="V733" s="8">
        <v>0.899</v>
      </c>
    </row>
    <row r="734" spans="1:22">
      <c r="A734" t="str">
        <f t="shared" ref="A734:B734" si="682">A566</f>
        <v>GHA</v>
      </c>
      <c r="B734" t="str">
        <f t="shared" si="682"/>
        <v>Ghana</v>
      </c>
      <c r="C734" s="7">
        <f t="shared" si="626"/>
        <v>5</v>
      </c>
      <c r="E734" t="str">
        <f t="shared" si="652"/>
        <v>NatGrdExt_GHA_5</v>
      </c>
      <c r="F734" s="8">
        <f ca="1" t="shared" si="667"/>
        <v>1.1822203196347</v>
      </c>
      <c r="G734" s="8">
        <f ca="1" t="shared" si="679"/>
        <v>1.6822203196347</v>
      </c>
      <c r="H734" s="8">
        <f ca="1" t="shared" si="679"/>
        <v>2.1822203196347</v>
      </c>
      <c r="I734" s="8">
        <f ca="1" t="shared" si="679"/>
        <v>2.82042808219178</v>
      </c>
      <c r="J734" s="8">
        <f ca="1" t="shared" si="679"/>
        <v>3.96699771689498</v>
      </c>
      <c r="K734" s="8">
        <f ca="1" t="shared" si="679"/>
        <v>5.40799086757991</v>
      </c>
      <c r="L734" s="8">
        <f ca="1" t="shared" si="679"/>
        <v>7.09186643835617</v>
      </c>
      <c r="M734" s="8">
        <f ca="1" t="shared" si="679"/>
        <v>8.91594178082192</v>
      </c>
      <c r="N734" s="8">
        <f ca="1" t="shared" si="679"/>
        <v>9.84400114155251</v>
      </c>
      <c r="O734" s="9">
        <v>3</v>
      </c>
      <c r="Q734" s="10">
        <f ca="1" t="shared" si="654"/>
        <v>281.022</v>
      </c>
      <c r="R734" t="s">
        <v>42</v>
      </c>
      <c r="S734">
        <v>2020</v>
      </c>
      <c r="T734" s="8">
        <v>281.022</v>
      </c>
      <c r="U734" s="8">
        <v>281.022</v>
      </c>
      <c r="V734" s="8">
        <v>281.022</v>
      </c>
    </row>
    <row r="735" spans="1:22">
      <c r="A735" t="str">
        <f t="shared" ref="A735:B735" si="683">A567</f>
        <v>GIN</v>
      </c>
      <c r="B735" t="str">
        <f t="shared" si="683"/>
        <v>Guinea</v>
      </c>
      <c r="C735" s="7">
        <f t="shared" si="626"/>
        <v>5</v>
      </c>
      <c r="E735" t="str">
        <f t="shared" si="652"/>
        <v>NatGrdExt_GIN_5</v>
      </c>
      <c r="F735" s="8">
        <f ca="1" t="shared" si="667"/>
        <v>0.593692922374429</v>
      </c>
      <c r="G735" s="8">
        <f ca="1" t="shared" si="679"/>
        <v>1.09369292237443</v>
      </c>
      <c r="H735" s="8">
        <f ca="1" t="shared" si="679"/>
        <v>1.59369292237443</v>
      </c>
      <c r="I735" s="8">
        <f ca="1" t="shared" si="679"/>
        <v>2.09369292237443</v>
      </c>
      <c r="J735" s="8">
        <f ca="1" t="shared" si="679"/>
        <v>2.59369292237443</v>
      </c>
      <c r="K735" s="8">
        <f ca="1" t="shared" si="679"/>
        <v>3.09369292237443</v>
      </c>
      <c r="L735" s="8">
        <f ca="1" t="shared" si="679"/>
        <v>3.59369292237443</v>
      </c>
      <c r="M735" s="8">
        <f ca="1" t="shared" si="679"/>
        <v>4.09369292237443</v>
      </c>
      <c r="N735" s="8">
        <f ca="1" t="shared" si="679"/>
        <v>4.59369292237443</v>
      </c>
      <c r="O735" s="9">
        <v>3</v>
      </c>
      <c r="Q735" s="10">
        <f ca="1" t="shared" si="654"/>
        <v>284.655</v>
      </c>
      <c r="R735" t="s">
        <v>42</v>
      </c>
      <c r="S735">
        <v>2021</v>
      </c>
      <c r="T735" s="8">
        <v>284.655</v>
      </c>
      <c r="U735" s="8">
        <v>284.655</v>
      </c>
      <c r="V735" s="8">
        <v>284.655</v>
      </c>
    </row>
    <row r="736" spans="1:22">
      <c r="A736" t="str">
        <f t="shared" ref="A736:B736" si="684">A568</f>
        <v>GMB</v>
      </c>
      <c r="B736" t="str">
        <f t="shared" si="684"/>
        <v>The Gambia</v>
      </c>
      <c r="C736" s="7">
        <f t="shared" si="626"/>
        <v>5</v>
      </c>
      <c r="E736" t="str">
        <f t="shared" si="652"/>
        <v>NatGrdExt_GMB_5</v>
      </c>
      <c r="F736" s="8">
        <f ca="1" t="shared" si="667"/>
        <v>0.517380136986301</v>
      </c>
      <c r="G736" s="8">
        <f ca="1" t="shared" si="679"/>
        <v>1.0173801369863</v>
      </c>
      <c r="H736" s="8">
        <f ca="1" t="shared" si="679"/>
        <v>1.5173801369863</v>
      </c>
      <c r="I736" s="8">
        <f ca="1" t="shared" si="679"/>
        <v>2.0173801369863</v>
      </c>
      <c r="J736" s="8">
        <f ca="1" t="shared" si="679"/>
        <v>2.5173801369863</v>
      </c>
      <c r="K736" s="8">
        <f ca="1" t="shared" si="679"/>
        <v>3.0173801369863</v>
      </c>
      <c r="L736" s="8">
        <f ca="1" t="shared" si="679"/>
        <v>3.5173801369863</v>
      </c>
      <c r="M736" s="8">
        <f ca="1" t="shared" si="679"/>
        <v>4.0173801369863</v>
      </c>
      <c r="N736" s="8">
        <f ca="1" t="shared" si="679"/>
        <v>4.5173801369863</v>
      </c>
      <c r="O736" s="9">
        <v>3</v>
      </c>
      <c r="Q736" s="10">
        <f ca="1" t="shared" si="654"/>
        <v>288.184</v>
      </c>
      <c r="R736" t="s">
        <v>42</v>
      </c>
      <c r="S736">
        <v>2022</v>
      </c>
      <c r="T736" s="8">
        <v>288.184</v>
      </c>
      <c r="U736" s="8">
        <v>288.184</v>
      </c>
      <c r="V736" s="8">
        <v>288.184</v>
      </c>
    </row>
    <row r="737" spans="1:22">
      <c r="A737" t="str">
        <f t="shared" ref="A737:B737" si="685">A569</f>
        <v>GNB</v>
      </c>
      <c r="B737" t="str">
        <f t="shared" si="685"/>
        <v>Guinea-Bissau</v>
      </c>
      <c r="C737" s="7">
        <f t="shared" si="626"/>
        <v>5</v>
      </c>
      <c r="E737" t="str">
        <f t="shared" si="652"/>
        <v>NatGrdExt_GNB_5</v>
      </c>
      <c r="F737" s="8">
        <f ca="1" t="shared" si="667"/>
        <v>0.514103881278539</v>
      </c>
      <c r="G737" s="8">
        <f ca="1" t="shared" si="679"/>
        <v>1.01410388127854</v>
      </c>
      <c r="H737" s="8">
        <f ca="1" t="shared" si="679"/>
        <v>1.51410388127854</v>
      </c>
      <c r="I737" s="8">
        <f ca="1" t="shared" si="679"/>
        <v>2.01410388127854</v>
      </c>
      <c r="J737" s="8">
        <f ca="1" t="shared" si="679"/>
        <v>2.51410388127854</v>
      </c>
      <c r="K737" s="8">
        <f ca="1" t="shared" si="679"/>
        <v>3.01410388127854</v>
      </c>
      <c r="L737" s="8">
        <f ca="1" t="shared" si="679"/>
        <v>3.51410388127854</v>
      </c>
      <c r="M737" s="8">
        <f ca="1" t="shared" si="679"/>
        <v>4.01410388127854</v>
      </c>
      <c r="N737" s="8">
        <f ca="1" t="shared" si="679"/>
        <v>4.51410388127854</v>
      </c>
      <c r="O737" s="9">
        <v>3</v>
      </c>
      <c r="Q737" s="10">
        <f ca="1" t="shared" si="654"/>
        <v>291.634</v>
      </c>
      <c r="R737" t="s">
        <v>42</v>
      </c>
      <c r="S737">
        <v>2023</v>
      </c>
      <c r="T737" s="8">
        <v>291.634</v>
      </c>
      <c r="U737" s="8">
        <v>291.634</v>
      </c>
      <c r="V737" s="8">
        <v>291.634</v>
      </c>
    </row>
    <row r="738" spans="1:22">
      <c r="A738" t="str">
        <f t="shared" ref="A738:B738" si="686">A570</f>
        <v>GNQ</v>
      </c>
      <c r="B738" t="str">
        <f t="shared" si="686"/>
        <v>Equatorial Guinea</v>
      </c>
      <c r="C738" s="7">
        <f t="shared" si="626"/>
        <v>5</v>
      </c>
      <c r="E738" t="str">
        <f t="shared" si="652"/>
        <v>NatGrdExt_GNQ_5</v>
      </c>
      <c r="F738" s="8">
        <f ca="1" t="shared" si="667"/>
        <v>0.686466894977169</v>
      </c>
      <c r="G738" s="8">
        <f ca="1" t="shared" si="679"/>
        <v>1.18646689497717</v>
      </c>
      <c r="H738" s="8">
        <f ca="1" t="shared" si="679"/>
        <v>1.68646689497717</v>
      </c>
      <c r="I738" s="8">
        <f ca="1" t="shared" si="679"/>
        <v>2.18646689497717</v>
      </c>
      <c r="J738" s="8">
        <f ca="1" t="shared" si="679"/>
        <v>2.68646689497717</v>
      </c>
      <c r="K738" s="8">
        <f ca="1" t="shared" si="679"/>
        <v>3.18646689497717</v>
      </c>
      <c r="L738" s="8">
        <f ca="1" t="shared" si="679"/>
        <v>3.68646689497717</v>
      </c>
      <c r="M738" s="8">
        <f ca="1" t="shared" si="679"/>
        <v>4.18646689497717</v>
      </c>
      <c r="N738" s="8">
        <f ca="1" t="shared" si="679"/>
        <v>4.68646689497717</v>
      </c>
      <c r="O738" s="9">
        <v>3</v>
      </c>
      <c r="Q738" s="10">
        <f ca="1" t="shared" si="654"/>
        <v>295.008</v>
      </c>
      <c r="R738" t="s">
        <v>42</v>
      </c>
      <c r="S738">
        <v>2024</v>
      </c>
      <c r="T738" s="8">
        <v>295.008</v>
      </c>
      <c r="U738" s="8">
        <v>295.008</v>
      </c>
      <c r="V738" s="8">
        <v>295.008</v>
      </c>
    </row>
    <row r="739" spans="1:22">
      <c r="A739" t="str">
        <f t="shared" ref="A739:B739" si="687">A571</f>
        <v>GRC</v>
      </c>
      <c r="B739" t="str">
        <f t="shared" si="687"/>
        <v>Greece</v>
      </c>
      <c r="C739" s="7">
        <f t="shared" si="626"/>
        <v>5</v>
      </c>
      <c r="E739" t="str">
        <f t="shared" si="652"/>
        <v>NatGrdExt_GRC_5</v>
      </c>
      <c r="F739" s="8">
        <f ca="1" t="shared" si="667"/>
        <v>2.97868721461187</v>
      </c>
      <c r="G739" s="8">
        <f ca="1" t="shared" si="679"/>
        <v>3.47868721461187</v>
      </c>
      <c r="H739" s="8">
        <f ca="1" t="shared" si="679"/>
        <v>3.97868721461187</v>
      </c>
      <c r="I739" s="8">
        <f ca="1" t="shared" si="679"/>
        <v>4.47868721461187</v>
      </c>
      <c r="J739" s="8">
        <f ca="1" t="shared" si="679"/>
        <v>4.97868721461187</v>
      </c>
      <c r="K739" s="8">
        <f ca="1" t="shared" si="679"/>
        <v>5.47868721461187</v>
      </c>
      <c r="L739" s="8">
        <f ca="1" t="shared" si="679"/>
        <v>5.97868721461187</v>
      </c>
      <c r="M739" s="8">
        <f ca="1" t="shared" si="679"/>
        <v>6.47868721461187</v>
      </c>
      <c r="N739" s="8">
        <f ca="1" t="shared" si="679"/>
        <v>6.97868721461187</v>
      </c>
      <c r="O739" s="9">
        <v>3</v>
      </c>
      <c r="Q739" s="10">
        <f ca="1" t="shared" si="654"/>
        <v>298.329</v>
      </c>
      <c r="R739" t="s">
        <v>42</v>
      </c>
      <c r="S739">
        <v>2025</v>
      </c>
      <c r="T739" s="8">
        <v>298.329</v>
      </c>
      <c r="U739" s="8">
        <v>298.329</v>
      </c>
      <c r="V739" s="8">
        <v>298.329</v>
      </c>
    </row>
    <row r="740" spans="1:22">
      <c r="A740" t="str">
        <f t="shared" ref="A740:B740" si="688">A572</f>
        <v>GTM</v>
      </c>
      <c r="B740" t="str">
        <f t="shared" si="688"/>
        <v>Guatemala</v>
      </c>
      <c r="C740" s="7">
        <f t="shared" si="626"/>
        <v>5</v>
      </c>
      <c r="E740" t="str">
        <f t="shared" si="652"/>
        <v>NatGrdExt_GTM_5</v>
      </c>
      <c r="F740" s="8">
        <f ca="1" t="shared" si="667"/>
        <v>1.19208904109589</v>
      </c>
      <c r="G740" s="8">
        <f ca="1" t="shared" si="679"/>
        <v>1.69208904109589</v>
      </c>
      <c r="H740" s="8">
        <f ca="1" t="shared" si="679"/>
        <v>2.19208904109589</v>
      </c>
      <c r="I740" s="8">
        <f ca="1" t="shared" si="679"/>
        <v>2.70280251141553</v>
      </c>
      <c r="J740" s="8">
        <f ca="1" t="shared" si="679"/>
        <v>3.59646118721461</v>
      </c>
      <c r="K740" s="8">
        <f ca="1" t="shared" si="679"/>
        <v>4.55880136986301</v>
      </c>
      <c r="L740" s="8">
        <f ca="1" t="shared" si="679"/>
        <v>5.50444063926941</v>
      </c>
      <c r="M740" s="8">
        <f ca="1" t="shared" si="679"/>
        <v>6.37816210045662</v>
      </c>
      <c r="N740" s="8">
        <f ca="1" t="shared" si="679"/>
        <v>6.87816210045662</v>
      </c>
      <c r="O740" s="9">
        <v>3</v>
      </c>
      <c r="Q740" s="10">
        <f ca="1" t="shared" si="654"/>
        <v>301.567</v>
      </c>
      <c r="R740" t="s">
        <v>42</v>
      </c>
      <c r="S740">
        <v>2026</v>
      </c>
      <c r="T740" s="8">
        <v>301.567</v>
      </c>
      <c r="U740" s="8">
        <v>301.567</v>
      </c>
      <c r="V740" s="8">
        <v>301.567</v>
      </c>
    </row>
    <row r="741" spans="1:22">
      <c r="A741" t="str">
        <f t="shared" ref="A741:B741" si="689">A573</f>
        <v>GUF</v>
      </c>
      <c r="B741" t="str">
        <f t="shared" si="689"/>
        <v>French Guiana</v>
      </c>
      <c r="C741" s="7">
        <f t="shared" si="626"/>
        <v>5</v>
      </c>
      <c r="E741" t="str">
        <f t="shared" si="652"/>
        <v>NatGrdExt_GUF_5</v>
      </c>
      <c r="F741" s="8">
        <f ca="1" t="shared" si="667"/>
        <v>0.571598173515982</v>
      </c>
      <c r="G741" s="8">
        <f ca="1" t="shared" ref="G741:N750" si="690">MAX(F741,SUMIFS($Q$5:$Q$19999,$R$5:$R$19999,RIGHT($A741,3),$S$5:$S$19999,G$4)*VLOOKUP($C741,$Y$5:$Z$15,2,FALSE)/8.76)+SUMIF($Y$5:$Y$15,$C741,$AA$5:$AA$15)</f>
        <v>1.07159817351598</v>
      </c>
      <c r="H741" s="8">
        <f ca="1" t="shared" si="690"/>
        <v>1.57159817351598</v>
      </c>
      <c r="I741" s="8">
        <f ca="1" t="shared" si="690"/>
        <v>2.07159817351598</v>
      </c>
      <c r="J741" s="8">
        <f ca="1" t="shared" si="690"/>
        <v>2.57159817351598</v>
      </c>
      <c r="K741" s="8">
        <f ca="1" t="shared" si="690"/>
        <v>3.07159817351598</v>
      </c>
      <c r="L741" s="8">
        <f ca="1" t="shared" si="690"/>
        <v>3.57159817351598</v>
      </c>
      <c r="M741" s="8">
        <f ca="1" t="shared" si="690"/>
        <v>4.07159817351598</v>
      </c>
      <c r="N741" s="8">
        <f ca="1" t="shared" si="690"/>
        <v>4.57159817351598</v>
      </c>
      <c r="O741" s="9">
        <v>3</v>
      </c>
      <c r="Q741" s="10">
        <f ca="1" t="shared" si="654"/>
        <v>303.709</v>
      </c>
      <c r="R741" t="s">
        <v>42</v>
      </c>
      <c r="S741">
        <v>2027</v>
      </c>
      <c r="T741" s="8">
        <v>304.254</v>
      </c>
      <c r="U741" s="8">
        <v>304.844</v>
      </c>
      <c r="V741" s="8">
        <v>303.709</v>
      </c>
    </row>
    <row r="742" spans="1:22">
      <c r="A742" t="str">
        <f t="shared" ref="A742:B742" si="691">A574</f>
        <v>GUY</v>
      </c>
      <c r="B742" t="str">
        <f t="shared" si="691"/>
        <v>Guyana</v>
      </c>
      <c r="C742" s="7">
        <f t="shared" si="626"/>
        <v>5</v>
      </c>
      <c r="E742" t="str">
        <f t="shared" si="652"/>
        <v>NatGrdExt_GUY_5</v>
      </c>
      <c r="F742" s="8">
        <f ca="1" t="shared" si="667"/>
        <v>0.682311643835616</v>
      </c>
      <c r="G742" s="8">
        <f ca="1" t="shared" si="690"/>
        <v>1.18231164383562</v>
      </c>
      <c r="H742" s="8">
        <f ca="1" t="shared" si="690"/>
        <v>1.68231164383562</v>
      </c>
      <c r="I742" s="8">
        <f ca="1" t="shared" si="690"/>
        <v>2.18231164383562</v>
      </c>
      <c r="J742" s="8">
        <f ca="1" t="shared" si="690"/>
        <v>2.68231164383562</v>
      </c>
      <c r="K742" s="8">
        <f ca="1" t="shared" si="690"/>
        <v>3.18231164383562</v>
      </c>
      <c r="L742" s="8">
        <f ca="1" t="shared" si="690"/>
        <v>3.68231164383562</v>
      </c>
      <c r="M742" s="8">
        <f ca="1" t="shared" si="690"/>
        <v>4.18231164383562</v>
      </c>
      <c r="N742" s="8">
        <f ca="1" t="shared" si="690"/>
        <v>4.68231164383562</v>
      </c>
      <c r="O742" s="9">
        <v>3</v>
      </c>
      <c r="Q742" s="10">
        <f ca="1" t="shared" si="654"/>
        <v>305.716</v>
      </c>
      <c r="R742" t="s">
        <v>42</v>
      </c>
      <c r="S742">
        <v>2028</v>
      </c>
      <c r="T742" s="8">
        <v>306.868</v>
      </c>
      <c r="U742" s="8">
        <v>308.075</v>
      </c>
      <c r="V742" s="8">
        <v>305.716</v>
      </c>
    </row>
    <row r="743" spans="1:22">
      <c r="A743" t="str">
        <f t="shared" ref="A743:B743" si="692">A575</f>
        <v>HND</v>
      </c>
      <c r="B743" t="str">
        <f t="shared" si="692"/>
        <v>Honduras</v>
      </c>
      <c r="C743" s="7">
        <f t="shared" si="626"/>
        <v>5</v>
      </c>
      <c r="E743" t="str">
        <f t="shared" si="652"/>
        <v>NatGrdExt_HND_5</v>
      </c>
      <c r="F743" s="8">
        <f ca="1" t="shared" si="667"/>
        <v>0.904497716894977</v>
      </c>
      <c r="G743" s="8">
        <f ca="1" t="shared" si="690"/>
        <v>1.40449771689498</v>
      </c>
      <c r="H743" s="8">
        <f ca="1" t="shared" si="690"/>
        <v>1.90449771689498</v>
      </c>
      <c r="I743" s="8">
        <f ca="1" t="shared" si="690"/>
        <v>2.40449771689498</v>
      </c>
      <c r="J743" s="8">
        <f ca="1" t="shared" si="690"/>
        <v>2.90449771689498</v>
      </c>
      <c r="K743" s="8">
        <f ca="1" t="shared" si="690"/>
        <v>3.40449771689498</v>
      </c>
      <c r="L743" s="8">
        <f ca="1" t="shared" si="690"/>
        <v>3.90449771689498</v>
      </c>
      <c r="M743" s="8">
        <f ca="1" t="shared" si="690"/>
        <v>4.40449771689498</v>
      </c>
      <c r="N743" s="8">
        <f ca="1" t="shared" si="690"/>
        <v>4.90449771689498</v>
      </c>
      <c r="O743" s="9">
        <v>3</v>
      </c>
      <c r="Q743" s="10">
        <f ca="1" t="shared" si="654"/>
        <v>307.616</v>
      </c>
      <c r="R743" t="s">
        <v>42</v>
      </c>
      <c r="S743">
        <v>2029</v>
      </c>
      <c r="T743" s="8">
        <v>309.411</v>
      </c>
      <c r="U743" s="8">
        <v>311.259</v>
      </c>
      <c r="V743" s="8">
        <v>307.616</v>
      </c>
    </row>
    <row r="744" spans="1:22">
      <c r="A744" t="str">
        <f t="shared" ref="A744:B744" si="693">A576</f>
        <v>HRV</v>
      </c>
      <c r="B744" t="str">
        <f t="shared" si="693"/>
        <v>Croatia</v>
      </c>
      <c r="C744" s="7">
        <f t="shared" si="626"/>
        <v>5</v>
      </c>
      <c r="E744" t="str">
        <f t="shared" si="652"/>
        <v>NatGrdExt_HRV_5</v>
      </c>
      <c r="F744" s="8">
        <f ca="1" t="shared" si="667"/>
        <v>1.20571347031963</v>
      </c>
      <c r="G744" s="8">
        <f ca="1" t="shared" si="690"/>
        <v>1.70571347031963</v>
      </c>
      <c r="H744" s="8">
        <f ca="1" t="shared" si="690"/>
        <v>2.20571347031963</v>
      </c>
      <c r="I744" s="8">
        <f ca="1" t="shared" si="690"/>
        <v>2.70571347031963</v>
      </c>
      <c r="J744" s="8">
        <f ca="1" t="shared" si="690"/>
        <v>3.20571347031963</v>
      </c>
      <c r="K744" s="8">
        <f ca="1" t="shared" si="690"/>
        <v>3.70571347031963</v>
      </c>
      <c r="L744" s="8">
        <f ca="1" t="shared" si="690"/>
        <v>4.20571347031964</v>
      </c>
      <c r="M744" s="8">
        <f ca="1" t="shared" si="690"/>
        <v>4.70571347031964</v>
      </c>
      <c r="N744" s="8">
        <f ca="1" t="shared" si="690"/>
        <v>5.20571347031964</v>
      </c>
      <c r="O744" s="9">
        <v>3</v>
      </c>
      <c r="Q744" s="10">
        <f ca="1" t="shared" si="654"/>
        <v>309.433</v>
      </c>
      <c r="R744" t="s">
        <v>42</v>
      </c>
      <c r="S744">
        <v>2030</v>
      </c>
      <c r="T744" s="8">
        <v>311.883</v>
      </c>
      <c r="U744" s="8">
        <v>314.392</v>
      </c>
      <c r="V744" s="8">
        <v>309.433</v>
      </c>
    </row>
    <row r="745" spans="1:22">
      <c r="A745" t="str">
        <f t="shared" ref="A745:B745" si="694">A577</f>
        <v>HTI</v>
      </c>
      <c r="B745" t="str">
        <f t="shared" si="694"/>
        <v>Haiti</v>
      </c>
      <c r="C745" s="7">
        <f t="shared" si="626"/>
        <v>5</v>
      </c>
      <c r="E745" t="str">
        <f t="shared" si="652"/>
        <v>NatGrdExt_HTI_5</v>
      </c>
      <c r="F745" s="8">
        <f ca="1" t="shared" si="667"/>
        <v>0.533641552511416</v>
      </c>
      <c r="G745" s="8">
        <f ca="1" t="shared" si="690"/>
        <v>1.03364155251142</v>
      </c>
      <c r="H745" s="8">
        <f ca="1" t="shared" si="690"/>
        <v>1.53364155251142</v>
      </c>
      <c r="I745" s="8">
        <f ca="1" t="shared" si="690"/>
        <v>2.03364155251142</v>
      </c>
      <c r="J745" s="8">
        <f ca="1" t="shared" si="690"/>
        <v>2.53364155251142</v>
      </c>
      <c r="K745" s="8">
        <f ca="1" t="shared" si="690"/>
        <v>3.03364155251142</v>
      </c>
      <c r="L745" s="8">
        <f ca="1" t="shared" si="690"/>
        <v>3.53364155251142</v>
      </c>
      <c r="M745" s="8">
        <f ca="1" t="shared" si="690"/>
        <v>4.03364155251142</v>
      </c>
      <c r="N745" s="8">
        <f ca="1" t="shared" si="690"/>
        <v>4.53364155251142</v>
      </c>
      <c r="O745" s="9">
        <v>3</v>
      </c>
      <c r="Q745" s="10">
        <f ca="1" t="shared" si="654"/>
        <v>311.192</v>
      </c>
      <c r="R745" t="s">
        <v>42</v>
      </c>
      <c r="S745">
        <v>2031</v>
      </c>
      <c r="T745" s="8">
        <v>314.289</v>
      </c>
      <c r="U745" s="8">
        <v>317.474</v>
      </c>
      <c r="V745" s="8">
        <v>311.192</v>
      </c>
    </row>
    <row r="746" spans="1:22">
      <c r="A746" t="str">
        <f t="shared" ref="A746:B746" si="695">A578</f>
        <v>HUN</v>
      </c>
      <c r="B746" t="str">
        <f t="shared" si="695"/>
        <v>Hungary</v>
      </c>
      <c r="C746" s="7">
        <f t="shared" si="626"/>
        <v>5</v>
      </c>
      <c r="E746" t="str">
        <f t="shared" si="652"/>
        <v>NatGrdExt_HUN_5</v>
      </c>
      <c r="F746" s="8">
        <f ca="1" t="shared" si="667"/>
        <v>2.09421803652968</v>
      </c>
      <c r="G746" s="8">
        <f ca="1" t="shared" si="690"/>
        <v>2.59421803652968</v>
      </c>
      <c r="H746" s="8">
        <f ca="1" t="shared" si="690"/>
        <v>3.09421803652968</v>
      </c>
      <c r="I746" s="8">
        <f ca="1" t="shared" si="690"/>
        <v>3.59421803652968</v>
      </c>
      <c r="J746" s="8">
        <f ca="1" t="shared" si="690"/>
        <v>4.09421803652968</v>
      </c>
      <c r="K746" s="8">
        <f ca="1" t="shared" si="690"/>
        <v>4.59421803652968</v>
      </c>
      <c r="L746" s="8">
        <f ca="1" t="shared" si="690"/>
        <v>5.09421803652968</v>
      </c>
      <c r="M746" s="8">
        <f ca="1" t="shared" si="690"/>
        <v>5.59421803652968</v>
      </c>
      <c r="N746" s="8">
        <f ca="1" t="shared" si="690"/>
        <v>6.09421803652968</v>
      </c>
      <c r="O746" s="9">
        <v>3</v>
      </c>
      <c r="Q746" s="10">
        <f ca="1" t="shared" si="654"/>
        <v>312.89</v>
      </c>
      <c r="R746" t="s">
        <v>42</v>
      </c>
      <c r="S746">
        <v>2032</v>
      </c>
      <c r="T746" s="8">
        <v>316.632</v>
      </c>
      <c r="U746" s="8">
        <v>320.506</v>
      </c>
      <c r="V746" s="8">
        <v>312.89</v>
      </c>
    </row>
    <row r="747" spans="1:22">
      <c r="A747" t="str">
        <f t="shared" ref="A747:B747" si="696">A579</f>
        <v>IDN</v>
      </c>
      <c r="B747" t="str">
        <f t="shared" si="696"/>
        <v>Indonesia</v>
      </c>
      <c r="C747" s="7">
        <f t="shared" si="626"/>
        <v>5</v>
      </c>
      <c r="E747" t="str">
        <f t="shared" si="652"/>
        <v>NatGrdExt_IDN_5</v>
      </c>
      <c r="F747" s="8">
        <f ca="1" t="shared" si="667"/>
        <v>16.7278139269406</v>
      </c>
      <c r="G747" s="8">
        <f ca="1" t="shared" si="690"/>
        <v>21.3579623287671</v>
      </c>
      <c r="H747" s="8">
        <f ca="1" t="shared" si="690"/>
        <v>31.1585616438356</v>
      </c>
      <c r="I747" s="8">
        <f ca="1" t="shared" si="690"/>
        <v>39.5971575342466</v>
      </c>
      <c r="J747" s="8">
        <f ca="1" t="shared" si="690"/>
        <v>45.5501141552511</v>
      </c>
      <c r="K747" s="8">
        <f ca="1" t="shared" si="690"/>
        <v>49.2135273972603</v>
      </c>
      <c r="L747" s="8">
        <f ca="1" t="shared" si="690"/>
        <v>51.3247146118721</v>
      </c>
      <c r="M747" s="8">
        <f ca="1" t="shared" si="690"/>
        <v>52.5413242009132</v>
      </c>
      <c r="N747" s="8">
        <f ca="1" t="shared" si="690"/>
        <v>53.0413242009132</v>
      </c>
      <c r="O747" s="9">
        <v>3</v>
      </c>
      <c r="Q747" s="10">
        <f ca="1" t="shared" si="654"/>
        <v>314.522</v>
      </c>
      <c r="R747" t="s">
        <v>42</v>
      </c>
      <c r="S747">
        <v>2033</v>
      </c>
      <c r="T747" s="8">
        <v>318.914</v>
      </c>
      <c r="U747" s="8">
        <v>323.491</v>
      </c>
      <c r="V747" s="8">
        <v>314.522</v>
      </c>
    </row>
    <row r="748" spans="1:22">
      <c r="A748" t="str">
        <f t="shared" ref="A748:B748" si="697">A580</f>
        <v>IND</v>
      </c>
      <c r="B748" t="str">
        <f t="shared" si="697"/>
        <v>India</v>
      </c>
      <c r="C748" s="7">
        <f t="shared" si="626"/>
        <v>5</v>
      </c>
      <c r="E748" t="str">
        <f t="shared" si="652"/>
        <v>NatGrdExt_IND_5</v>
      </c>
      <c r="F748" s="8">
        <f ca="1" t="shared" si="667"/>
        <v>76.2418378995434</v>
      </c>
      <c r="G748" s="8">
        <f ca="1" t="shared" si="690"/>
        <v>100.593207762557</v>
      </c>
      <c r="H748" s="8">
        <f ca="1" t="shared" si="690"/>
        <v>169.403767123288</v>
      </c>
      <c r="I748" s="8">
        <f ca="1" t="shared" si="690"/>
        <v>270.10348173516</v>
      </c>
      <c r="J748" s="8">
        <f ca="1" t="shared" si="690"/>
        <v>405.780821917808</v>
      </c>
      <c r="K748" s="8">
        <f ca="1" t="shared" si="690"/>
        <v>567.53196347032</v>
      </c>
      <c r="L748" s="8">
        <f ca="1" t="shared" si="690"/>
        <v>740.646118721461</v>
      </c>
      <c r="M748" s="8">
        <f ca="1" t="shared" si="690"/>
        <v>906.588470319635</v>
      </c>
      <c r="N748" s="8">
        <f ca="1" t="shared" si="690"/>
        <v>982.162100456621</v>
      </c>
      <c r="O748" s="9">
        <v>3</v>
      </c>
      <c r="Q748" s="10">
        <f ca="1" t="shared" si="654"/>
        <v>316.084</v>
      </c>
      <c r="R748" t="s">
        <v>42</v>
      </c>
      <c r="S748">
        <v>2034</v>
      </c>
      <c r="T748" s="8">
        <v>321.14</v>
      </c>
      <c r="U748" s="8">
        <v>326.431</v>
      </c>
      <c r="V748" s="8">
        <v>316.084</v>
      </c>
    </row>
    <row r="749" spans="1:22">
      <c r="A749" t="str">
        <f t="shared" ref="A749:B749" si="698">A581</f>
        <v>IRL</v>
      </c>
      <c r="B749" t="str">
        <f t="shared" si="698"/>
        <v>Ireland</v>
      </c>
      <c r="C749" s="7">
        <f t="shared" si="626"/>
        <v>5</v>
      </c>
      <c r="E749" t="str">
        <f t="shared" si="652"/>
        <v>NatGrdExt_IRL_5</v>
      </c>
      <c r="F749" s="8">
        <f ca="1" t="shared" si="667"/>
        <v>1.73646689497717</v>
      </c>
      <c r="G749" s="8">
        <f ca="1" t="shared" si="690"/>
        <v>2.23646689497717</v>
      </c>
      <c r="H749" s="8">
        <f ca="1" t="shared" si="690"/>
        <v>2.73646689497717</v>
      </c>
      <c r="I749" s="8">
        <f ca="1" t="shared" si="690"/>
        <v>3.23646689497717</v>
      </c>
      <c r="J749" s="8">
        <f ca="1" t="shared" si="690"/>
        <v>3.73646689497717</v>
      </c>
      <c r="K749" s="8">
        <f ca="1" t="shared" si="690"/>
        <v>4.23646689497717</v>
      </c>
      <c r="L749" s="8">
        <f ca="1" t="shared" si="690"/>
        <v>4.73646689497717</v>
      </c>
      <c r="M749" s="8">
        <f ca="1" t="shared" si="690"/>
        <v>5.23646689497717</v>
      </c>
      <c r="N749" s="8">
        <f ca="1" t="shared" si="690"/>
        <v>5.73646689497717</v>
      </c>
      <c r="O749" s="9">
        <v>3</v>
      </c>
      <c r="Q749" s="10">
        <f ca="1" t="shared" si="654"/>
        <v>317.571</v>
      </c>
      <c r="R749" t="s">
        <v>42</v>
      </c>
      <c r="S749">
        <v>2035</v>
      </c>
      <c r="T749" s="8">
        <v>323.313</v>
      </c>
      <c r="U749" s="8">
        <v>329.327</v>
      </c>
      <c r="V749" s="8">
        <v>317.571</v>
      </c>
    </row>
    <row r="750" spans="1:22">
      <c r="A750" t="str">
        <f t="shared" ref="A750:B750" si="699">A582</f>
        <v>IRN</v>
      </c>
      <c r="B750" t="str">
        <f t="shared" si="699"/>
        <v>Iran</v>
      </c>
      <c r="C750" s="7">
        <f t="shared" ref="C750:C813" si="700">C582+1</f>
        <v>5</v>
      </c>
      <c r="E750" t="str">
        <f t="shared" si="652"/>
        <v>NatGrdExt_IRN_5</v>
      </c>
      <c r="F750" s="8">
        <f ca="1" t="shared" si="667"/>
        <v>16.3765753424658</v>
      </c>
      <c r="G750" s="8">
        <f ca="1" t="shared" si="690"/>
        <v>19.5105936073059</v>
      </c>
      <c r="H750" s="8">
        <f ca="1" t="shared" si="690"/>
        <v>25.7406735159817</v>
      </c>
      <c r="I750" s="8">
        <f ca="1" t="shared" si="690"/>
        <v>30.6995662100457</v>
      </c>
      <c r="J750" s="8">
        <f ca="1" t="shared" si="690"/>
        <v>33.8647089041096</v>
      </c>
      <c r="K750" s="8">
        <f ca="1" t="shared" si="690"/>
        <v>35.6203824200913</v>
      </c>
      <c r="L750" s="8">
        <f ca="1" t="shared" si="690"/>
        <v>36.3252168949772</v>
      </c>
      <c r="M750" s="8">
        <f ca="1" t="shared" si="690"/>
        <v>37.1902283105023</v>
      </c>
      <c r="N750" s="8">
        <f ca="1" t="shared" si="690"/>
        <v>37.7780365296804</v>
      </c>
      <c r="O750" s="9">
        <v>3</v>
      </c>
      <c r="Q750" s="10">
        <f ca="1" t="shared" si="654"/>
        <v>318.98</v>
      </c>
      <c r="R750" t="s">
        <v>42</v>
      </c>
      <c r="S750">
        <v>2036</v>
      </c>
      <c r="T750" s="8">
        <v>325.438</v>
      </c>
      <c r="U750" s="8">
        <v>332.183</v>
      </c>
      <c r="V750" s="8">
        <v>318.98</v>
      </c>
    </row>
    <row r="751" spans="1:22">
      <c r="A751" t="str">
        <f t="shared" ref="A751:B751" si="701">A583</f>
        <v>IRQ</v>
      </c>
      <c r="B751" t="str">
        <f t="shared" si="701"/>
        <v>Iraq</v>
      </c>
      <c r="C751" s="7">
        <f t="shared" si="700"/>
        <v>5</v>
      </c>
      <c r="E751" t="str">
        <f t="shared" si="652"/>
        <v>NatGrdExt_IRQ_5</v>
      </c>
      <c r="F751" s="8">
        <f ca="1" t="shared" si="667"/>
        <v>3.2649200913242</v>
      </c>
      <c r="G751" s="8">
        <f ca="1" t="shared" ref="G751:N760" si="702">MAX(F751,SUMIFS($Q$5:$Q$19999,$R$5:$R$19999,RIGHT($A751,3),$S$5:$S$19999,G$4)*VLOOKUP($C751,$Y$5:$Z$15,2,FALSE)/8.76)+SUMIF($Y$5:$Y$15,$C751,$AA$5:$AA$15)</f>
        <v>3.89555936073059</v>
      </c>
      <c r="H751" s="8">
        <f ca="1" t="shared" si="702"/>
        <v>5.4701198630137</v>
      </c>
      <c r="I751" s="8">
        <f ca="1" t="shared" si="702"/>
        <v>7.40458904109589</v>
      </c>
      <c r="J751" s="8">
        <f ca="1" t="shared" si="702"/>
        <v>9.64275114155251</v>
      </c>
      <c r="K751" s="8">
        <f ca="1" t="shared" si="702"/>
        <v>12.1071746575342</v>
      </c>
      <c r="L751" s="8">
        <f ca="1" t="shared" si="702"/>
        <v>14.7068835616438</v>
      </c>
      <c r="M751" s="8">
        <f ca="1" t="shared" si="702"/>
        <v>17.3467465753425</v>
      </c>
      <c r="N751" s="8">
        <f ca="1" t="shared" si="702"/>
        <v>18.6565296803653</v>
      </c>
      <c r="O751" s="9">
        <v>3</v>
      </c>
      <c r="Q751" s="10">
        <f ca="1" t="shared" si="654"/>
        <v>320.317</v>
      </c>
      <c r="R751" t="s">
        <v>42</v>
      </c>
      <c r="S751">
        <v>2037</v>
      </c>
      <c r="T751" s="8">
        <v>327.519</v>
      </c>
      <c r="U751" s="8">
        <v>335.004</v>
      </c>
      <c r="V751" s="8">
        <v>320.317</v>
      </c>
    </row>
    <row r="752" spans="1:22">
      <c r="A752" t="str">
        <f t="shared" ref="A752:B752" si="703">A584</f>
        <v>ISL</v>
      </c>
      <c r="B752" t="str">
        <f t="shared" si="703"/>
        <v>Iceland</v>
      </c>
      <c r="C752" s="7">
        <f t="shared" si="700"/>
        <v>5</v>
      </c>
      <c r="E752" t="str">
        <f t="shared" si="652"/>
        <v>NatGrdExt_ISL_5</v>
      </c>
      <c r="F752" s="8">
        <f ca="1" t="shared" si="667"/>
        <v>1.28993721461187</v>
      </c>
      <c r="G752" s="8">
        <f ca="1" t="shared" si="702"/>
        <v>1.78993721461187</v>
      </c>
      <c r="H752" s="8">
        <f ca="1" t="shared" si="702"/>
        <v>2.28993721461187</v>
      </c>
      <c r="I752" s="8">
        <f ca="1" t="shared" si="702"/>
        <v>2.78993721461187</v>
      </c>
      <c r="J752" s="8">
        <f ca="1" t="shared" si="702"/>
        <v>3.28993721461187</v>
      </c>
      <c r="K752" s="8">
        <f ca="1" t="shared" si="702"/>
        <v>3.78993721461187</v>
      </c>
      <c r="L752" s="8">
        <f ca="1" t="shared" si="702"/>
        <v>4.28993721461187</v>
      </c>
      <c r="M752" s="8">
        <f ca="1" t="shared" si="702"/>
        <v>4.78993721461187</v>
      </c>
      <c r="N752" s="8">
        <f ca="1" t="shared" si="702"/>
        <v>5.28993721461187</v>
      </c>
      <c r="O752" s="9">
        <v>3</v>
      </c>
      <c r="Q752" s="10">
        <f ca="1" t="shared" si="654"/>
        <v>321.596</v>
      </c>
      <c r="R752" t="s">
        <v>42</v>
      </c>
      <c r="S752">
        <v>2038</v>
      </c>
      <c r="T752" s="8">
        <v>329.564</v>
      </c>
      <c r="U752" s="8">
        <v>337.798</v>
      </c>
      <c r="V752" s="8">
        <v>321.596</v>
      </c>
    </row>
    <row r="753" spans="1:22">
      <c r="A753" t="str">
        <f t="shared" ref="A753:B753" si="704">A585</f>
        <v>ISR</v>
      </c>
      <c r="B753" t="str">
        <f t="shared" si="704"/>
        <v>Israel</v>
      </c>
      <c r="C753" s="7">
        <f t="shared" si="700"/>
        <v>5</v>
      </c>
      <c r="E753" t="str">
        <f t="shared" si="652"/>
        <v>NatGrdExt_ISR_5</v>
      </c>
      <c r="F753" s="8">
        <f ca="1" t="shared" si="667"/>
        <v>3.47667808219178</v>
      </c>
      <c r="G753" s="8">
        <f ca="1" t="shared" si="702"/>
        <v>3.97667808219178</v>
      </c>
      <c r="H753" s="8">
        <f ca="1" t="shared" si="702"/>
        <v>4.47667808219178</v>
      </c>
      <c r="I753" s="8">
        <f ca="1" t="shared" si="702"/>
        <v>5.0152796803653</v>
      </c>
      <c r="J753" s="8">
        <f ca="1" t="shared" si="702"/>
        <v>5.76190639269406</v>
      </c>
      <c r="K753" s="8">
        <f ca="1" t="shared" si="702"/>
        <v>6.60238584474886</v>
      </c>
      <c r="L753" s="8">
        <f ca="1" t="shared" si="702"/>
        <v>7.56668378995434</v>
      </c>
      <c r="M753" s="8">
        <f ca="1" t="shared" si="702"/>
        <v>8.6725</v>
      </c>
      <c r="N753" s="8">
        <f ca="1" t="shared" si="702"/>
        <v>9.27704908675799</v>
      </c>
      <c r="O753" s="9">
        <v>3</v>
      </c>
      <c r="Q753" s="10">
        <f ca="1" t="shared" si="654"/>
        <v>322.826</v>
      </c>
      <c r="R753" t="s">
        <v>42</v>
      </c>
      <c r="S753">
        <v>2039</v>
      </c>
      <c r="T753" s="8">
        <v>331.578</v>
      </c>
      <c r="U753" s="8">
        <v>340.57</v>
      </c>
      <c r="V753" s="8">
        <v>322.826</v>
      </c>
    </row>
    <row r="754" spans="1:22">
      <c r="A754" t="str">
        <f t="shared" ref="A754:B754" si="705">A586</f>
        <v>ITA</v>
      </c>
      <c r="B754" t="str">
        <f t="shared" si="705"/>
        <v>Italy</v>
      </c>
      <c r="C754" s="7">
        <f t="shared" si="700"/>
        <v>5</v>
      </c>
      <c r="E754" t="str">
        <f t="shared" si="652"/>
        <v>NatGrdExt_ITA_5</v>
      </c>
      <c r="F754" s="8">
        <f ca="1" t="shared" si="667"/>
        <v>13.685450913242</v>
      </c>
      <c r="G754" s="8">
        <f ca="1" t="shared" si="702"/>
        <v>14.185450913242</v>
      </c>
      <c r="H754" s="8">
        <f ca="1" t="shared" si="702"/>
        <v>14.685450913242</v>
      </c>
      <c r="I754" s="8">
        <f ca="1" t="shared" si="702"/>
        <v>15.185450913242</v>
      </c>
      <c r="J754" s="8">
        <f ca="1" t="shared" si="702"/>
        <v>15.685450913242</v>
      </c>
      <c r="K754" s="8">
        <f ca="1" t="shared" si="702"/>
        <v>16.185450913242</v>
      </c>
      <c r="L754" s="8">
        <f ca="1" t="shared" si="702"/>
        <v>16.685450913242</v>
      </c>
      <c r="M754" s="8">
        <f ca="1" t="shared" si="702"/>
        <v>17.185450913242</v>
      </c>
      <c r="N754" s="8">
        <f ca="1" t="shared" si="702"/>
        <v>17.685450913242</v>
      </c>
      <c r="O754" s="9">
        <v>3</v>
      </c>
      <c r="Q754" s="10">
        <f ca="1" t="shared" si="654"/>
        <v>324.017</v>
      </c>
      <c r="R754" t="s">
        <v>42</v>
      </c>
      <c r="S754">
        <v>2040</v>
      </c>
      <c r="T754" s="8">
        <v>333.566</v>
      </c>
      <c r="U754" s="8">
        <v>343.328</v>
      </c>
      <c r="V754" s="8">
        <v>324.017</v>
      </c>
    </row>
    <row r="755" spans="1:22">
      <c r="A755" t="str">
        <f t="shared" ref="A755:B755" si="706">A587</f>
        <v>JAM</v>
      </c>
      <c r="B755" t="str">
        <f t="shared" si="706"/>
        <v>Jamaica</v>
      </c>
      <c r="C755" s="7">
        <f t="shared" si="700"/>
        <v>5</v>
      </c>
      <c r="E755" t="str">
        <f t="shared" si="652"/>
        <v>NatGrdExt_JAM_5</v>
      </c>
      <c r="F755" s="8">
        <f ca="1" t="shared" si="667"/>
        <v>0.678595890410959</v>
      </c>
      <c r="G755" s="8">
        <f ca="1" t="shared" si="702"/>
        <v>1.17859589041096</v>
      </c>
      <c r="H755" s="8">
        <f ca="1" t="shared" si="702"/>
        <v>1.67859589041096</v>
      </c>
      <c r="I755" s="8">
        <f ca="1" t="shared" si="702"/>
        <v>2.17859589041096</v>
      </c>
      <c r="J755" s="8">
        <f ca="1" t="shared" si="702"/>
        <v>2.67859589041096</v>
      </c>
      <c r="K755" s="8">
        <f ca="1" t="shared" si="702"/>
        <v>3.17859589041096</v>
      </c>
      <c r="L755" s="8">
        <f ca="1" t="shared" si="702"/>
        <v>3.67859589041096</v>
      </c>
      <c r="M755" s="8">
        <f ca="1" t="shared" si="702"/>
        <v>4.17859589041096</v>
      </c>
      <c r="N755" s="8">
        <f ca="1" t="shared" si="702"/>
        <v>4.67859589041096</v>
      </c>
      <c r="O755" s="9">
        <v>3</v>
      </c>
      <c r="Q755" s="10">
        <f ca="1" t="shared" si="654"/>
        <v>325.181</v>
      </c>
      <c r="R755" t="s">
        <v>42</v>
      </c>
      <c r="S755">
        <v>2041</v>
      </c>
      <c r="T755" s="8">
        <v>335.534</v>
      </c>
      <c r="U755" s="8">
        <v>346.076</v>
      </c>
      <c r="V755" s="8">
        <v>325.181</v>
      </c>
    </row>
    <row r="756" spans="1:22">
      <c r="A756" t="str">
        <f t="shared" ref="A756:B756" si="707">A588</f>
        <v>JOR</v>
      </c>
      <c r="B756" t="str">
        <f t="shared" si="707"/>
        <v>Jordan</v>
      </c>
      <c r="C756" s="7">
        <f t="shared" si="700"/>
        <v>5</v>
      </c>
      <c r="E756" t="str">
        <f t="shared" si="652"/>
        <v>NatGrdExt_JOR_5</v>
      </c>
      <c r="F756" s="8">
        <f ca="1" t="shared" si="667"/>
        <v>1.54820205479452</v>
      </c>
      <c r="G756" s="8">
        <f ca="1" t="shared" si="702"/>
        <v>2.04820205479452</v>
      </c>
      <c r="H756" s="8">
        <f ca="1" t="shared" si="702"/>
        <v>2.54820205479452</v>
      </c>
      <c r="I756" s="8">
        <f ca="1" t="shared" si="702"/>
        <v>3.04820205479452</v>
      </c>
      <c r="J756" s="8">
        <f ca="1" t="shared" si="702"/>
        <v>3.54820205479452</v>
      </c>
      <c r="K756" s="8">
        <f ca="1" t="shared" si="702"/>
        <v>4.04820205479452</v>
      </c>
      <c r="L756" s="8">
        <f ca="1" t="shared" si="702"/>
        <v>4.54820205479452</v>
      </c>
      <c r="M756" s="8">
        <f ca="1" t="shared" si="702"/>
        <v>5.04820205479452</v>
      </c>
      <c r="N756" s="8">
        <f ca="1" t="shared" si="702"/>
        <v>5.54820205479452</v>
      </c>
      <c r="O756" s="9">
        <v>3</v>
      </c>
      <c r="Q756" s="10">
        <f ca="1" t="shared" si="654"/>
        <v>326.32</v>
      </c>
      <c r="R756" t="s">
        <v>42</v>
      </c>
      <c r="S756">
        <v>2042</v>
      </c>
      <c r="T756" s="8">
        <v>337.482</v>
      </c>
      <c r="U756" s="8">
        <v>348.818</v>
      </c>
      <c r="V756" s="8">
        <v>326.32</v>
      </c>
    </row>
    <row r="757" spans="1:22">
      <c r="A757" t="str">
        <f t="shared" ref="A757:B757" si="708">A589</f>
        <v>JPN</v>
      </c>
      <c r="B757" t="str">
        <f t="shared" si="708"/>
        <v>Japan</v>
      </c>
      <c r="C757" s="7">
        <f t="shared" si="700"/>
        <v>5</v>
      </c>
      <c r="E757" t="str">
        <f t="shared" si="652"/>
        <v>NatGrdExt_JPN_5</v>
      </c>
      <c r="F757" s="8">
        <f ca="1" t="shared" si="667"/>
        <v>43.289897260274</v>
      </c>
      <c r="G757" s="8">
        <f ca="1" t="shared" si="702"/>
        <v>43.789897260274</v>
      </c>
      <c r="H757" s="8">
        <f ca="1" t="shared" si="702"/>
        <v>44.289897260274</v>
      </c>
      <c r="I757" s="8">
        <f ca="1" t="shared" si="702"/>
        <v>44.789897260274</v>
      </c>
      <c r="J757" s="8">
        <f ca="1" t="shared" si="702"/>
        <v>45.289897260274</v>
      </c>
      <c r="K757" s="8">
        <f ca="1" t="shared" si="702"/>
        <v>45.789897260274</v>
      </c>
      <c r="L757" s="8">
        <f ca="1" t="shared" si="702"/>
        <v>46.289897260274</v>
      </c>
      <c r="M757" s="8">
        <f ca="1" t="shared" si="702"/>
        <v>46.789897260274</v>
      </c>
      <c r="N757" s="8">
        <f ca="1" t="shared" si="702"/>
        <v>47.289897260274</v>
      </c>
      <c r="O757" s="9">
        <v>3</v>
      </c>
      <c r="Q757" s="10">
        <f ca="1" t="shared" si="654"/>
        <v>327.439</v>
      </c>
      <c r="R757" t="s">
        <v>42</v>
      </c>
      <c r="S757">
        <v>2043</v>
      </c>
      <c r="T757" s="8">
        <v>339.412</v>
      </c>
      <c r="U757" s="8">
        <v>351.555</v>
      </c>
      <c r="V757" s="8">
        <v>327.439</v>
      </c>
    </row>
    <row r="758" spans="1:22">
      <c r="A758" t="str">
        <f t="shared" ref="A758:B758" si="709">A590</f>
        <v>KAZ</v>
      </c>
      <c r="B758" t="str">
        <f t="shared" si="709"/>
        <v>Kazakhstan</v>
      </c>
      <c r="C758" s="7">
        <f t="shared" si="700"/>
        <v>5</v>
      </c>
      <c r="E758" t="str">
        <f t="shared" si="652"/>
        <v>NatGrdExt_KAZ_5</v>
      </c>
      <c r="F758" s="8">
        <f ca="1" t="shared" si="667"/>
        <v>5.15715753424657</v>
      </c>
      <c r="G758" s="8">
        <f ca="1" t="shared" si="702"/>
        <v>5.65715753424657</v>
      </c>
      <c r="H758" s="8">
        <f ca="1" t="shared" si="702"/>
        <v>6.55040525114155</v>
      </c>
      <c r="I758" s="8">
        <f ca="1" t="shared" si="702"/>
        <v>7.5350399543379</v>
      </c>
      <c r="J758" s="8">
        <f ca="1" t="shared" si="702"/>
        <v>8.42450342465753</v>
      </c>
      <c r="K758" s="8">
        <f ca="1" t="shared" si="702"/>
        <v>9.23437785388128</v>
      </c>
      <c r="L758" s="8">
        <f ca="1" t="shared" si="702"/>
        <v>9.98599885844749</v>
      </c>
      <c r="M758" s="8">
        <f ca="1" t="shared" si="702"/>
        <v>10.6811643835616</v>
      </c>
      <c r="N758" s="8">
        <f ca="1" t="shared" si="702"/>
        <v>11.1811643835616</v>
      </c>
      <c r="O758" s="9">
        <v>3</v>
      </c>
      <c r="Q758" s="10">
        <f ca="1" t="shared" si="654"/>
        <v>328.542</v>
      </c>
      <c r="R758" t="s">
        <v>42</v>
      </c>
      <c r="S758">
        <v>2044</v>
      </c>
      <c r="T758" s="8">
        <v>341.324</v>
      </c>
      <c r="U758" s="8">
        <v>354.29</v>
      </c>
      <c r="V758" s="8">
        <v>328.542</v>
      </c>
    </row>
    <row r="759" spans="1:22">
      <c r="A759" t="str">
        <f t="shared" ref="A759:B759" si="710">A591</f>
        <v>KEN</v>
      </c>
      <c r="B759" t="str">
        <f t="shared" si="710"/>
        <v>Kenya</v>
      </c>
      <c r="C759" s="7">
        <f t="shared" si="700"/>
        <v>5</v>
      </c>
      <c r="E759" t="str">
        <f t="shared" si="652"/>
        <v>NatGrdExt_KEN_5</v>
      </c>
      <c r="F759" s="8">
        <f ca="1" t="shared" si="667"/>
        <v>1.12077054794521</v>
      </c>
      <c r="G759" s="8">
        <f ca="1" t="shared" si="702"/>
        <v>1.62077054794521</v>
      </c>
      <c r="H759" s="8">
        <f ca="1" t="shared" si="702"/>
        <v>2.12077054794521</v>
      </c>
      <c r="I759" s="8">
        <f ca="1" t="shared" si="702"/>
        <v>3.28597602739726</v>
      </c>
      <c r="J759" s="8">
        <f ca="1" t="shared" si="702"/>
        <v>5.11548515981735</v>
      </c>
      <c r="K759" s="8">
        <f ca="1" t="shared" si="702"/>
        <v>7.68438926940639</v>
      </c>
      <c r="L759" s="8">
        <f ca="1" t="shared" si="702"/>
        <v>11.0029566210046</v>
      </c>
      <c r="M759" s="8">
        <f ca="1" t="shared" si="702"/>
        <v>14.8900742009132</v>
      </c>
      <c r="N759" s="8">
        <f ca="1" t="shared" si="702"/>
        <v>16.9342979452055</v>
      </c>
      <c r="O759" s="9">
        <v>3</v>
      </c>
      <c r="Q759" s="10">
        <f ca="1" t="shared" si="654"/>
        <v>329.632</v>
      </c>
      <c r="R759" t="s">
        <v>42</v>
      </c>
      <c r="S759">
        <v>2045</v>
      </c>
      <c r="T759" s="8">
        <v>343.217</v>
      </c>
      <c r="U759" s="8">
        <v>357.024</v>
      </c>
      <c r="V759" s="8">
        <v>329.632</v>
      </c>
    </row>
    <row r="760" spans="1:22">
      <c r="A760" t="str">
        <f t="shared" ref="A760:B760" si="711">A592</f>
        <v>KGZ</v>
      </c>
      <c r="B760" t="str">
        <f t="shared" si="711"/>
        <v>Kyrgyz Republic</v>
      </c>
      <c r="C760" s="7">
        <f t="shared" si="700"/>
        <v>5</v>
      </c>
      <c r="E760" t="str">
        <f t="shared" si="652"/>
        <v>NatGrdExt_KGZ_5</v>
      </c>
      <c r="F760" s="8">
        <f ca="1" t="shared" si="667"/>
        <v>1.04901255707763</v>
      </c>
      <c r="G760" s="8">
        <f ca="1" t="shared" si="702"/>
        <v>1.54901255707763</v>
      </c>
      <c r="H760" s="8">
        <f ca="1" t="shared" si="702"/>
        <v>2.04901255707763</v>
      </c>
      <c r="I760" s="8">
        <f ca="1" t="shared" si="702"/>
        <v>2.54901255707763</v>
      </c>
      <c r="J760" s="8">
        <f ca="1" t="shared" si="702"/>
        <v>3.04901255707763</v>
      </c>
      <c r="K760" s="8">
        <f ca="1" t="shared" si="702"/>
        <v>3.54901255707763</v>
      </c>
      <c r="L760" s="8">
        <f ca="1" t="shared" si="702"/>
        <v>4.04901255707763</v>
      </c>
      <c r="M760" s="8">
        <f ca="1" t="shared" si="702"/>
        <v>4.54901255707763</v>
      </c>
      <c r="N760" s="8">
        <f ca="1" t="shared" si="702"/>
        <v>5.04901255707763</v>
      </c>
      <c r="O760" s="9">
        <v>3</v>
      </c>
      <c r="Q760" s="10">
        <f ca="1" t="shared" si="654"/>
        <v>330.712</v>
      </c>
      <c r="R760" t="s">
        <v>42</v>
      </c>
      <c r="S760">
        <v>2046</v>
      </c>
      <c r="T760" s="8">
        <v>345.093</v>
      </c>
      <c r="U760" s="8">
        <v>359.759</v>
      </c>
      <c r="V760" s="8">
        <v>330.712</v>
      </c>
    </row>
    <row r="761" spans="1:22">
      <c r="A761" t="str">
        <f t="shared" ref="A761:B761" si="712">A593</f>
        <v>KHM</v>
      </c>
      <c r="B761" t="str">
        <f t="shared" si="712"/>
        <v>Cambodia</v>
      </c>
      <c r="C761" s="7">
        <f t="shared" si="700"/>
        <v>5</v>
      </c>
      <c r="E761" t="str">
        <f t="shared" si="652"/>
        <v>NatGrdExt_KHM_5</v>
      </c>
      <c r="F761" s="8">
        <f ca="1" t="shared" si="667"/>
        <v>1.40616438356164</v>
      </c>
      <c r="G761" s="8">
        <f ca="1" t="shared" ref="G761:N770" si="713">MAX(F761,SUMIFS($Q$5:$Q$19999,$R$5:$R$19999,RIGHT($A761,3),$S$5:$S$19999,G$4)*VLOOKUP($C761,$Y$5:$Z$15,2,FALSE)/8.76)+SUMIF($Y$5:$Y$15,$C761,$AA$5:$AA$15)</f>
        <v>2.02014269406393</v>
      </c>
      <c r="H761" s="8">
        <f ca="1" t="shared" si="713"/>
        <v>3.19811643835616</v>
      </c>
      <c r="I761" s="8">
        <f ca="1" t="shared" si="713"/>
        <v>3.8683904109589</v>
      </c>
      <c r="J761" s="8">
        <f ca="1" t="shared" si="713"/>
        <v>4.3683904109589</v>
      </c>
      <c r="K761" s="8">
        <f ca="1" t="shared" si="713"/>
        <v>4.8683904109589</v>
      </c>
      <c r="L761" s="8">
        <f ca="1" t="shared" si="713"/>
        <v>5.3683904109589</v>
      </c>
      <c r="M761" s="8">
        <f ca="1" t="shared" si="713"/>
        <v>5.8683904109589</v>
      </c>
      <c r="N761" s="8">
        <f ca="1" t="shared" si="713"/>
        <v>6.3683904109589</v>
      </c>
      <c r="O761" s="9">
        <v>3</v>
      </c>
      <c r="Q761" s="10">
        <f ca="1" t="shared" si="654"/>
        <v>331.786</v>
      </c>
      <c r="R761" t="s">
        <v>42</v>
      </c>
      <c r="S761">
        <v>2047</v>
      </c>
      <c r="T761" s="8">
        <v>346.947</v>
      </c>
      <c r="U761" s="8">
        <v>362.495</v>
      </c>
      <c r="V761" s="8">
        <v>331.786</v>
      </c>
    </row>
    <row r="762" spans="1:22">
      <c r="A762" t="str">
        <f t="shared" ref="A762:B762" si="714">A594</f>
        <v>KOR</v>
      </c>
      <c r="B762" t="str">
        <f t="shared" si="714"/>
        <v>South Korea</v>
      </c>
      <c r="C762" s="7">
        <f t="shared" si="700"/>
        <v>5</v>
      </c>
      <c r="E762" t="str">
        <f t="shared" si="652"/>
        <v>NatGrdExt_KOR_5</v>
      </c>
      <c r="F762" s="8">
        <f ca="1" t="shared" si="667"/>
        <v>26.7282648401826</v>
      </c>
      <c r="G762" s="8">
        <f ca="1" t="shared" si="713"/>
        <v>27.6070605022831</v>
      </c>
      <c r="H762" s="8">
        <f ca="1" t="shared" si="713"/>
        <v>28.1070605022831</v>
      </c>
      <c r="I762" s="8">
        <f ca="1" t="shared" si="713"/>
        <v>28.6070605022831</v>
      </c>
      <c r="J762" s="8">
        <f ca="1" t="shared" si="713"/>
        <v>29.1070605022831</v>
      </c>
      <c r="K762" s="8">
        <f ca="1" t="shared" si="713"/>
        <v>29.6070605022831</v>
      </c>
      <c r="L762" s="8">
        <f ca="1" t="shared" si="713"/>
        <v>30.1070605022831</v>
      </c>
      <c r="M762" s="8">
        <f ca="1" t="shared" si="713"/>
        <v>30.6070605022831</v>
      </c>
      <c r="N762" s="8">
        <f ca="1" t="shared" si="713"/>
        <v>31.1070605022831</v>
      </c>
      <c r="O762" s="9">
        <v>3</v>
      </c>
      <c r="Q762" s="10">
        <f ca="1" t="shared" si="654"/>
        <v>332.859</v>
      </c>
      <c r="R762" t="s">
        <v>42</v>
      </c>
      <c r="S762">
        <v>2048</v>
      </c>
      <c r="T762" s="8">
        <v>348.778</v>
      </c>
      <c r="U762" s="8">
        <v>365.233</v>
      </c>
      <c r="V762" s="8">
        <v>332.859</v>
      </c>
    </row>
    <row r="763" spans="1:22">
      <c r="A763" t="str">
        <f t="shared" ref="A763:B763" si="715">A595</f>
        <v>KWT</v>
      </c>
      <c r="B763" t="str">
        <f t="shared" si="715"/>
        <v>Kuwait</v>
      </c>
      <c r="C763" s="7">
        <f t="shared" si="700"/>
        <v>5</v>
      </c>
      <c r="E763" t="str">
        <f t="shared" si="652"/>
        <v>NatGrdExt_KWT_5</v>
      </c>
      <c r="F763" s="8">
        <f ca="1" t="shared" si="667"/>
        <v>3.41618721461187</v>
      </c>
      <c r="G763" s="8">
        <f ca="1" t="shared" si="713"/>
        <v>3.91618721461187</v>
      </c>
      <c r="H763" s="8">
        <f ca="1" t="shared" si="713"/>
        <v>4.41618721461187</v>
      </c>
      <c r="I763" s="8">
        <f ca="1" t="shared" si="713"/>
        <v>4.91618721461187</v>
      </c>
      <c r="J763" s="8">
        <f ca="1" t="shared" si="713"/>
        <v>5.41618721461187</v>
      </c>
      <c r="K763" s="8">
        <f ca="1" t="shared" si="713"/>
        <v>5.91618721461187</v>
      </c>
      <c r="L763" s="8">
        <f ca="1" t="shared" si="713"/>
        <v>6.41618721461187</v>
      </c>
      <c r="M763" s="8">
        <f ca="1" t="shared" si="713"/>
        <v>6.91618721461187</v>
      </c>
      <c r="N763" s="8">
        <f ca="1" t="shared" si="713"/>
        <v>7.41618721461187</v>
      </c>
      <c r="O763" s="9">
        <v>3</v>
      </c>
      <c r="Q763" s="10">
        <f ca="1" t="shared" si="654"/>
        <v>333.931</v>
      </c>
      <c r="R763" t="s">
        <v>42</v>
      </c>
      <c r="S763">
        <v>2049</v>
      </c>
      <c r="T763" s="8">
        <v>350.585</v>
      </c>
      <c r="U763" s="8">
        <v>367.97</v>
      </c>
      <c r="V763" s="8">
        <v>333.931</v>
      </c>
    </row>
    <row r="764" spans="1:22">
      <c r="A764" t="str">
        <f t="shared" ref="A764:B764" si="716">A596</f>
        <v>LAO</v>
      </c>
      <c r="B764" t="str">
        <f t="shared" si="716"/>
        <v>Laos</v>
      </c>
      <c r="C764" s="7">
        <f t="shared" si="700"/>
        <v>5</v>
      </c>
      <c r="E764" t="str">
        <f t="shared" si="652"/>
        <v>NatGrdExt_LAO_5</v>
      </c>
      <c r="F764" s="8">
        <f ca="1" t="shared" si="667"/>
        <v>1.02603881278539</v>
      </c>
      <c r="G764" s="8">
        <f ca="1" t="shared" si="713"/>
        <v>1.52603881278539</v>
      </c>
      <c r="H764" s="8">
        <f ca="1" t="shared" si="713"/>
        <v>2.02603881278539</v>
      </c>
      <c r="I764" s="8">
        <f ca="1" t="shared" si="713"/>
        <v>2.52603881278539</v>
      </c>
      <c r="J764" s="8">
        <f ca="1" t="shared" si="713"/>
        <v>3.02603881278539</v>
      </c>
      <c r="K764" s="8">
        <f ca="1" t="shared" si="713"/>
        <v>3.52603881278539</v>
      </c>
      <c r="L764" s="8">
        <f ca="1" t="shared" si="713"/>
        <v>4.02603881278539</v>
      </c>
      <c r="M764" s="8">
        <f ca="1" t="shared" si="713"/>
        <v>4.52603881278539</v>
      </c>
      <c r="N764" s="8">
        <f ca="1" t="shared" si="713"/>
        <v>5.02603881278539</v>
      </c>
      <c r="O764" s="9">
        <v>3</v>
      </c>
      <c r="Q764" s="10">
        <f ca="1" t="shared" si="654"/>
        <v>335.008</v>
      </c>
      <c r="R764" t="s">
        <v>42</v>
      </c>
      <c r="S764">
        <v>2050</v>
      </c>
      <c r="T764" s="8">
        <v>352.363</v>
      </c>
      <c r="U764" s="8">
        <v>370.708</v>
      </c>
      <c r="V764" s="8">
        <v>335.008</v>
      </c>
    </row>
    <row r="765" spans="1:22">
      <c r="A765" t="str">
        <f t="shared" ref="A765:B765" si="717">A597</f>
        <v>LBN</v>
      </c>
      <c r="B765" t="str">
        <f t="shared" si="717"/>
        <v>Lebanon</v>
      </c>
      <c r="C765" s="7">
        <f t="shared" si="700"/>
        <v>5</v>
      </c>
      <c r="E765" t="str">
        <f t="shared" si="652"/>
        <v>NatGrdExt_LBN_5</v>
      </c>
      <c r="F765" s="8">
        <f ca="1" t="shared" si="667"/>
        <v>1.4191095890411</v>
      </c>
      <c r="G765" s="8">
        <f ca="1" t="shared" si="713"/>
        <v>1.9191095890411</v>
      </c>
      <c r="H765" s="8">
        <f ca="1" t="shared" si="713"/>
        <v>2.4191095890411</v>
      </c>
      <c r="I765" s="8">
        <f ca="1" t="shared" si="713"/>
        <v>2.9191095890411</v>
      </c>
      <c r="J765" s="8">
        <f ca="1" t="shared" si="713"/>
        <v>3.4191095890411</v>
      </c>
      <c r="K765" s="8">
        <f ca="1" t="shared" si="713"/>
        <v>3.9191095890411</v>
      </c>
      <c r="L765" s="8">
        <f ca="1" t="shared" si="713"/>
        <v>4.4191095890411</v>
      </c>
      <c r="M765" s="8">
        <f ca="1" t="shared" si="713"/>
        <v>4.9191095890411</v>
      </c>
      <c r="N765" s="8">
        <f ca="1" t="shared" si="713"/>
        <v>5.4191095890411</v>
      </c>
      <c r="O765" s="9">
        <v>3</v>
      </c>
      <c r="Q765" s="10">
        <f ca="1" t="shared" si="654"/>
        <v>336.092</v>
      </c>
      <c r="R765" t="s">
        <v>42</v>
      </c>
      <c r="S765">
        <v>2051</v>
      </c>
      <c r="T765" s="8">
        <v>354.112</v>
      </c>
      <c r="U765" s="8">
        <v>373.447</v>
      </c>
      <c r="V765" s="8">
        <v>336.092</v>
      </c>
    </row>
    <row r="766" spans="1:22">
      <c r="A766" t="str">
        <f t="shared" ref="A766:B766" si="718">A598</f>
        <v>LBR</v>
      </c>
      <c r="B766" t="str">
        <f t="shared" si="718"/>
        <v>Liberia</v>
      </c>
      <c r="C766" s="7">
        <f t="shared" si="700"/>
        <v>5</v>
      </c>
      <c r="E766" t="str">
        <f t="shared" si="652"/>
        <v>NatGrdExt_LBR_5</v>
      </c>
      <c r="F766" s="8">
        <f ca="1" t="shared" si="667"/>
        <v>0.535799086757991</v>
      </c>
      <c r="G766" s="8">
        <f ca="1" t="shared" si="713"/>
        <v>1.03579908675799</v>
      </c>
      <c r="H766" s="8">
        <f ca="1" t="shared" si="713"/>
        <v>1.53579908675799</v>
      </c>
      <c r="I766" s="8">
        <f ca="1" t="shared" si="713"/>
        <v>2.03579908675799</v>
      </c>
      <c r="J766" s="8">
        <f ca="1" t="shared" si="713"/>
        <v>2.53579908675799</v>
      </c>
      <c r="K766" s="8">
        <f ca="1" t="shared" si="713"/>
        <v>3.03579908675799</v>
      </c>
      <c r="L766" s="8">
        <f ca="1" t="shared" si="713"/>
        <v>3.53579908675799</v>
      </c>
      <c r="M766" s="8">
        <f ca="1" t="shared" si="713"/>
        <v>4.03579908675799</v>
      </c>
      <c r="N766" s="8">
        <f ca="1" t="shared" si="713"/>
        <v>4.53579908675799</v>
      </c>
      <c r="O766" s="9">
        <v>3</v>
      </c>
      <c r="Q766" s="10">
        <f ca="1" t="shared" si="654"/>
        <v>337.182</v>
      </c>
      <c r="R766" t="s">
        <v>42</v>
      </c>
      <c r="S766">
        <v>2052</v>
      </c>
      <c r="T766" s="8">
        <v>355.83</v>
      </c>
      <c r="U766" s="8">
        <v>376.185</v>
      </c>
      <c r="V766" s="8">
        <v>337.182</v>
      </c>
    </row>
    <row r="767" spans="1:22">
      <c r="A767" t="str">
        <f t="shared" ref="A767:B767" si="719">A599</f>
        <v>LBY</v>
      </c>
      <c r="B767" t="str">
        <f t="shared" si="719"/>
        <v>Libya</v>
      </c>
      <c r="C767" s="7">
        <f t="shared" si="700"/>
        <v>5</v>
      </c>
      <c r="E767" t="str">
        <f t="shared" si="652"/>
        <v>NatGrdExt_LBY_5</v>
      </c>
      <c r="F767" s="8">
        <f ca="1" t="shared" si="667"/>
        <v>2.07240296803653</v>
      </c>
      <c r="G767" s="8">
        <f ca="1" t="shared" si="713"/>
        <v>2.57240296803653</v>
      </c>
      <c r="H767" s="8">
        <f ca="1" t="shared" si="713"/>
        <v>3.07240296803653</v>
      </c>
      <c r="I767" s="8">
        <f ca="1" t="shared" si="713"/>
        <v>3.57240296803653</v>
      </c>
      <c r="J767" s="8">
        <f ca="1" t="shared" si="713"/>
        <v>4.07240296803653</v>
      </c>
      <c r="K767" s="8">
        <f ca="1" t="shared" si="713"/>
        <v>4.57240296803653</v>
      </c>
      <c r="L767" s="8">
        <f ca="1" t="shared" si="713"/>
        <v>5.07240296803653</v>
      </c>
      <c r="M767" s="8">
        <f ca="1" t="shared" si="713"/>
        <v>5.57240296803653</v>
      </c>
      <c r="N767" s="8">
        <f ca="1" t="shared" si="713"/>
        <v>6.07240296803653</v>
      </c>
      <c r="O767" s="9">
        <v>3</v>
      </c>
      <c r="Q767" s="10">
        <f ca="1" t="shared" si="654"/>
        <v>338.277</v>
      </c>
      <c r="R767" t="s">
        <v>42</v>
      </c>
      <c r="S767">
        <v>2053</v>
      </c>
      <c r="T767" s="8">
        <v>357.515</v>
      </c>
      <c r="U767" s="8">
        <v>378.919</v>
      </c>
      <c r="V767" s="8">
        <v>338.277</v>
      </c>
    </row>
    <row r="768" spans="1:22">
      <c r="A768" t="str">
        <f t="shared" ref="A768:B768" si="720">A600</f>
        <v>LKA</v>
      </c>
      <c r="B768" t="str">
        <f t="shared" si="720"/>
        <v>Sri Lanka</v>
      </c>
      <c r="C768" s="7">
        <f t="shared" si="700"/>
        <v>5</v>
      </c>
      <c r="E768" t="str">
        <f t="shared" si="652"/>
        <v>NatGrdExt_LKA_5</v>
      </c>
      <c r="F768" s="8">
        <f ca="1" t="shared" si="667"/>
        <v>1.31962328767123</v>
      </c>
      <c r="G768" s="8">
        <f ca="1" t="shared" si="713"/>
        <v>1.81962328767123</v>
      </c>
      <c r="H768" s="8">
        <f ca="1" t="shared" si="713"/>
        <v>2.31962328767123</v>
      </c>
      <c r="I768" s="8">
        <f ca="1" t="shared" si="713"/>
        <v>2.81962328767123</v>
      </c>
      <c r="J768" s="8">
        <f ca="1" t="shared" si="713"/>
        <v>3.31962328767123</v>
      </c>
      <c r="K768" s="8">
        <f ca="1" t="shared" si="713"/>
        <v>3.87861872146119</v>
      </c>
      <c r="L768" s="8">
        <f ca="1" t="shared" si="713"/>
        <v>4.37861872146119</v>
      </c>
      <c r="M768" s="8">
        <f ca="1" t="shared" si="713"/>
        <v>4.87861872146119</v>
      </c>
      <c r="N768" s="8">
        <f ca="1" t="shared" si="713"/>
        <v>5.37861872146119</v>
      </c>
      <c r="O768" s="9">
        <v>3</v>
      </c>
      <c r="Q768" s="10">
        <f ca="1" t="shared" si="654"/>
        <v>339.373</v>
      </c>
      <c r="R768" t="s">
        <v>42</v>
      </c>
      <c r="S768">
        <v>2054</v>
      </c>
      <c r="T768" s="8">
        <v>359.163</v>
      </c>
      <c r="U768" s="8">
        <v>381.649</v>
      </c>
      <c r="V768" s="8">
        <v>339.373</v>
      </c>
    </row>
    <row r="769" spans="1:22">
      <c r="A769" t="str">
        <f t="shared" ref="A769:B769" si="721">A601</f>
        <v>LSO</v>
      </c>
      <c r="B769" t="str">
        <f t="shared" si="721"/>
        <v>Lesotho</v>
      </c>
      <c r="C769" s="7">
        <f t="shared" si="700"/>
        <v>5</v>
      </c>
      <c r="E769" t="str">
        <f t="shared" si="652"/>
        <v>NatGrdExt_LSO_5</v>
      </c>
      <c r="F769" s="8">
        <f ca="1" t="shared" si="667"/>
        <v>0.513864155251142</v>
      </c>
      <c r="G769" s="8">
        <f ca="1" t="shared" si="713"/>
        <v>1.01386415525114</v>
      </c>
      <c r="H769" s="8">
        <f ca="1" t="shared" si="713"/>
        <v>1.51386415525114</v>
      </c>
      <c r="I769" s="8">
        <f ca="1" t="shared" si="713"/>
        <v>2.01386415525114</v>
      </c>
      <c r="J769" s="8">
        <f ca="1" t="shared" si="713"/>
        <v>2.51386415525114</v>
      </c>
      <c r="K769" s="8">
        <f ca="1" t="shared" si="713"/>
        <v>3.01386415525114</v>
      </c>
      <c r="L769" s="8">
        <f ca="1" t="shared" si="713"/>
        <v>3.51386415525114</v>
      </c>
      <c r="M769" s="8">
        <f ca="1" t="shared" si="713"/>
        <v>4.01386415525114</v>
      </c>
      <c r="N769" s="8">
        <f ca="1" t="shared" si="713"/>
        <v>4.51386415525114</v>
      </c>
      <c r="O769" s="9">
        <v>3</v>
      </c>
      <c r="Q769" s="10">
        <f ca="1" t="shared" si="654"/>
        <v>340.468</v>
      </c>
      <c r="R769" t="s">
        <v>42</v>
      </c>
      <c r="S769">
        <v>2055</v>
      </c>
      <c r="T769" s="8">
        <v>360.775</v>
      </c>
      <c r="U769" s="8">
        <v>384.371</v>
      </c>
      <c r="V769" s="8">
        <v>340.468</v>
      </c>
    </row>
    <row r="770" spans="1:22">
      <c r="A770" t="str">
        <f t="shared" ref="A770:B770" si="722">A602</f>
        <v>LTU</v>
      </c>
      <c r="B770" t="str">
        <f t="shared" si="722"/>
        <v>Lithuania</v>
      </c>
      <c r="C770" s="7">
        <f t="shared" si="700"/>
        <v>5</v>
      </c>
      <c r="E770" t="str">
        <f t="shared" si="652"/>
        <v>NatGrdExt_LTU_5</v>
      </c>
      <c r="F770" s="8">
        <f ca="1" t="shared" si="667"/>
        <v>0.950365296803653</v>
      </c>
      <c r="G770" s="8">
        <f ca="1" t="shared" si="713"/>
        <v>1.45036529680365</v>
      </c>
      <c r="H770" s="8">
        <f ca="1" t="shared" si="713"/>
        <v>1.95036529680365</v>
      </c>
      <c r="I770" s="8">
        <f ca="1" t="shared" si="713"/>
        <v>2.45036529680365</v>
      </c>
      <c r="J770" s="8">
        <f ca="1" t="shared" si="713"/>
        <v>2.95036529680365</v>
      </c>
      <c r="K770" s="8">
        <f ca="1" t="shared" si="713"/>
        <v>3.45036529680365</v>
      </c>
      <c r="L770" s="8">
        <f ca="1" t="shared" si="713"/>
        <v>3.95036529680365</v>
      </c>
      <c r="M770" s="8">
        <f ca="1" t="shared" si="713"/>
        <v>4.45036529680365</v>
      </c>
      <c r="N770" s="8">
        <f ca="1" t="shared" si="713"/>
        <v>4.95036529680365</v>
      </c>
      <c r="O770" s="9">
        <v>3</v>
      </c>
      <c r="Q770" s="10">
        <f ca="1" t="shared" si="654"/>
        <v>341.562</v>
      </c>
      <c r="R770" t="s">
        <v>42</v>
      </c>
      <c r="S770">
        <v>2056</v>
      </c>
      <c r="T770" s="8">
        <v>362.349</v>
      </c>
      <c r="U770" s="8">
        <v>387.086</v>
      </c>
      <c r="V770" s="8">
        <v>341.562</v>
      </c>
    </row>
    <row r="771" spans="1:22">
      <c r="A771" t="str">
        <f t="shared" ref="A771:B771" si="723">A603</f>
        <v>LUX</v>
      </c>
      <c r="B771" t="str">
        <f t="shared" si="723"/>
        <v>Luxembourg</v>
      </c>
      <c r="C771" s="7">
        <f t="shared" si="700"/>
        <v>5</v>
      </c>
      <c r="E771" t="str">
        <f t="shared" si="652"/>
        <v>NatGrdExt_LUX_5</v>
      </c>
      <c r="F771" s="8">
        <f ca="1" t="shared" si="667"/>
        <v>0.908333333333333</v>
      </c>
      <c r="G771" s="8">
        <f ca="1" t="shared" ref="G771:N780" si="724">MAX(F771,SUMIFS($Q$5:$Q$19999,$R$5:$R$19999,RIGHT($A771,3),$S$5:$S$19999,G$4)*VLOOKUP($C771,$Y$5:$Z$15,2,FALSE)/8.76)+SUMIF($Y$5:$Y$15,$C771,$AA$5:$AA$15)</f>
        <v>1.40833333333333</v>
      </c>
      <c r="H771" s="8">
        <f ca="1" t="shared" si="724"/>
        <v>1.90833333333333</v>
      </c>
      <c r="I771" s="8">
        <f ca="1" t="shared" si="724"/>
        <v>2.40833333333333</v>
      </c>
      <c r="J771" s="8">
        <f ca="1" t="shared" si="724"/>
        <v>2.90833333333333</v>
      </c>
      <c r="K771" s="8">
        <f ca="1" t="shared" si="724"/>
        <v>3.40833333333333</v>
      </c>
      <c r="L771" s="8">
        <f ca="1" t="shared" si="724"/>
        <v>3.90833333333333</v>
      </c>
      <c r="M771" s="8">
        <f ca="1" t="shared" si="724"/>
        <v>4.40833333333333</v>
      </c>
      <c r="N771" s="8">
        <f ca="1" t="shared" si="724"/>
        <v>4.90833333333333</v>
      </c>
      <c r="O771" s="9">
        <v>3</v>
      </c>
      <c r="Q771" s="10">
        <f ca="1" t="shared" si="654"/>
        <v>342.651</v>
      </c>
      <c r="R771" t="s">
        <v>42</v>
      </c>
      <c r="S771">
        <v>2057</v>
      </c>
      <c r="T771" s="8">
        <v>363.884</v>
      </c>
      <c r="U771" s="8">
        <v>389.792</v>
      </c>
      <c r="V771" s="8">
        <v>342.651</v>
      </c>
    </row>
    <row r="772" spans="1:22">
      <c r="A772" t="str">
        <f t="shared" ref="A772:B772" si="725">A604</f>
        <v>LVA</v>
      </c>
      <c r="B772" t="str">
        <f t="shared" si="725"/>
        <v>Latvia</v>
      </c>
      <c r="C772" s="7">
        <f t="shared" si="700"/>
        <v>5</v>
      </c>
      <c r="E772" t="str">
        <f t="shared" si="652"/>
        <v>NatGrdExt_LVA_5</v>
      </c>
      <c r="F772" s="8">
        <f ca="1" t="shared" si="667"/>
        <v>0.831740867579909</v>
      </c>
      <c r="G772" s="8">
        <f ca="1" t="shared" si="724"/>
        <v>1.33174086757991</v>
      </c>
      <c r="H772" s="8">
        <f ca="1" t="shared" si="724"/>
        <v>1.83174086757991</v>
      </c>
      <c r="I772" s="8">
        <f ca="1" t="shared" si="724"/>
        <v>2.33174086757991</v>
      </c>
      <c r="J772" s="8">
        <f ca="1" t="shared" si="724"/>
        <v>2.83174086757991</v>
      </c>
      <c r="K772" s="8">
        <f ca="1" t="shared" si="724"/>
        <v>3.33174086757991</v>
      </c>
      <c r="L772" s="8">
        <f ca="1" t="shared" si="724"/>
        <v>3.83174086757991</v>
      </c>
      <c r="M772" s="8">
        <f ca="1" t="shared" si="724"/>
        <v>4.33174086757991</v>
      </c>
      <c r="N772" s="8">
        <f ca="1" t="shared" si="724"/>
        <v>4.83174086757991</v>
      </c>
      <c r="O772" s="9">
        <v>3</v>
      </c>
      <c r="Q772" s="10">
        <f ca="1" t="shared" si="654"/>
        <v>343.737</v>
      </c>
      <c r="R772" t="s">
        <v>42</v>
      </c>
      <c r="S772">
        <v>2058</v>
      </c>
      <c r="T772" s="8">
        <v>365.381</v>
      </c>
      <c r="U772" s="8">
        <v>392.49</v>
      </c>
      <c r="V772" s="8">
        <v>343.737</v>
      </c>
    </row>
    <row r="773" spans="1:22">
      <c r="A773" t="str">
        <f t="shared" ref="A773:B773" si="726">A605</f>
        <v>MAR</v>
      </c>
      <c r="B773" t="str">
        <f t="shared" si="726"/>
        <v>Morocco</v>
      </c>
      <c r="C773" s="7">
        <f t="shared" si="700"/>
        <v>5</v>
      </c>
      <c r="E773" t="str">
        <f t="shared" ref="E773:E836" si="727">"NatGrdExt_"&amp;A773&amp;"_"&amp;C773</f>
        <v>NatGrdExt_MAR_5</v>
      </c>
      <c r="F773" s="8">
        <f ca="1" t="shared" si="667"/>
        <v>2.71175228310502</v>
      </c>
      <c r="G773" s="8">
        <f ca="1" t="shared" si="724"/>
        <v>3.34067351598174</v>
      </c>
      <c r="H773" s="8">
        <f ca="1" t="shared" si="724"/>
        <v>5.05179794520548</v>
      </c>
      <c r="I773" s="8">
        <f ca="1" t="shared" si="724"/>
        <v>7.48333904109589</v>
      </c>
      <c r="J773" s="8">
        <f ca="1" t="shared" si="724"/>
        <v>10.7406164383562</v>
      </c>
      <c r="K773" s="8">
        <f ca="1" t="shared" si="724"/>
        <v>14.7438413242009</v>
      </c>
      <c r="L773" s="8">
        <f ca="1" t="shared" si="724"/>
        <v>19.3042294520548</v>
      </c>
      <c r="M773" s="8">
        <f ca="1" t="shared" si="724"/>
        <v>24.1806164383562</v>
      </c>
      <c r="N773" s="8">
        <f ca="1" t="shared" si="724"/>
        <v>26.6291381278539</v>
      </c>
      <c r="O773" s="9">
        <v>3</v>
      </c>
      <c r="Q773" s="10">
        <f ca="1" t="shared" si="654"/>
        <v>344.818</v>
      </c>
      <c r="R773" t="s">
        <v>42</v>
      </c>
      <c r="S773">
        <v>2059</v>
      </c>
      <c r="T773" s="8">
        <v>366.841</v>
      </c>
      <c r="U773" s="8">
        <v>395.181</v>
      </c>
      <c r="V773" s="8">
        <v>344.818</v>
      </c>
    </row>
    <row r="774" spans="1:22">
      <c r="A774" t="str">
        <f t="shared" ref="A774:B774" si="728">A606</f>
        <v>MDA</v>
      </c>
      <c r="B774" t="str">
        <f t="shared" si="728"/>
        <v>Moldova</v>
      </c>
      <c r="C774" s="7">
        <f t="shared" si="700"/>
        <v>5</v>
      </c>
      <c r="E774" t="str">
        <f t="shared" si="727"/>
        <v>NatGrdExt_MDA_5</v>
      </c>
      <c r="F774" s="8">
        <f ca="1" t="shared" si="667"/>
        <v>0.738127853881279</v>
      </c>
      <c r="G774" s="8">
        <f ca="1" t="shared" si="724"/>
        <v>1.23812785388128</v>
      </c>
      <c r="H774" s="8">
        <f ca="1" t="shared" si="724"/>
        <v>1.73812785388128</v>
      </c>
      <c r="I774" s="8">
        <f ca="1" t="shared" si="724"/>
        <v>2.23812785388128</v>
      </c>
      <c r="J774" s="8">
        <f ca="1" t="shared" si="724"/>
        <v>2.73812785388128</v>
      </c>
      <c r="K774" s="8">
        <f ca="1" t="shared" si="724"/>
        <v>3.23812785388128</v>
      </c>
      <c r="L774" s="8">
        <f ca="1" t="shared" si="724"/>
        <v>3.73812785388128</v>
      </c>
      <c r="M774" s="8">
        <f ca="1" t="shared" si="724"/>
        <v>4.23812785388128</v>
      </c>
      <c r="N774" s="8">
        <f ca="1" t="shared" si="724"/>
        <v>4.73812785388128</v>
      </c>
      <c r="O774" s="9">
        <v>3</v>
      </c>
      <c r="Q774" s="10">
        <f ca="1" t="shared" ref="Q774:Q837" si="729">OFFSET(S774,0,MATCH($Q$3,$T$4:$V$4,0))</f>
        <v>345.893</v>
      </c>
      <c r="R774" t="s">
        <v>42</v>
      </c>
      <c r="S774">
        <v>2060</v>
      </c>
      <c r="T774" s="8">
        <v>368.263</v>
      </c>
      <c r="U774" s="8">
        <v>397.866</v>
      </c>
      <c r="V774" s="8">
        <v>345.893</v>
      </c>
    </row>
    <row r="775" spans="1:22">
      <c r="A775" t="str">
        <f t="shared" ref="A775:B775" si="730">A607</f>
        <v>MDG</v>
      </c>
      <c r="B775" t="str">
        <f t="shared" si="730"/>
        <v>Madagascar</v>
      </c>
      <c r="C775" s="7">
        <f t="shared" si="700"/>
        <v>5</v>
      </c>
      <c r="E775" t="str">
        <f t="shared" si="727"/>
        <v>NatGrdExt_MDG_5</v>
      </c>
      <c r="F775" s="8">
        <f ca="1" t="shared" si="667"/>
        <v>0.697654109589041</v>
      </c>
      <c r="G775" s="8">
        <f ca="1" t="shared" si="724"/>
        <v>1.19765410958904</v>
      </c>
      <c r="H775" s="8">
        <f ca="1" t="shared" si="724"/>
        <v>1.69765410958904</v>
      </c>
      <c r="I775" s="8">
        <f ca="1" t="shared" si="724"/>
        <v>2.19765410958904</v>
      </c>
      <c r="J775" s="8">
        <f ca="1" t="shared" si="724"/>
        <v>2.69765410958904</v>
      </c>
      <c r="K775" s="8">
        <f ca="1" t="shared" si="724"/>
        <v>3.20530821917808</v>
      </c>
      <c r="L775" s="8">
        <f ca="1" t="shared" si="724"/>
        <v>4.67806506849315</v>
      </c>
      <c r="M775" s="8">
        <f ca="1" t="shared" si="724"/>
        <v>6.55987442922374</v>
      </c>
      <c r="N775" s="8">
        <f ca="1" t="shared" si="724"/>
        <v>7.62313926940639</v>
      </c>
      <c r="O775" s="9">
        <v>3</v>
      </c>
      <c r="Q775" s="10">
        <f ca="1" t="shared" si="729"/>
        <v>346.961</v>
      </c>
      <c r="R775" t="s">
        <v>42</v>
      </c>
      <c r="S775">
        <v>2061</v>
      </c>
      <c r="T775" s="8">
        <v>369.65</v>
      </c>
      <c r="U775" s="8">
        <v>400.543</v>
      </c>
      <c r="V775" s="8">
        <v>346.961</v>
      </c>
    </row>
    <row r="776" spans="1:22">
      <c r="A776" t="str">
        <f t="shared" ref="A776:B776" si="731">A608</f>
        <v>MEX</v>
      </c>
      <c r="B776" t="str">
        <f t="shared" si="731"/>
        <v>Mexico</v>
      </c>
      <c r="C776" s="7">
        <f t="shared" si="700"/>
        <v>5</v>
      </c>
      <c r="E776" t="str">
        <f t="shared" si="727"/>
        <v>NatGrdExt_MEX_5</v>
      </c>
      <c r="F776" s="8">
        <f ca="1" t="shared" si="667"/>
        <v>15.0333904109589</v>
      </c>
      <c r="G776" s="8">
        <f ca="1" t="shared" si="724"/>
        <v>16.9107248858447</v>
      </c>
      <c r="H776" s="8">
        <f ca="1" t="shared" si="724"/>
        <v>20.6427796803653</v>
      </c>
      <c r="I776" s="8">
        <f ca="1" t="shared" si="724"/>
        <v>23.9752910958904</v>
      </c>
      <c r="J776" s="8">
        <f ca="1" t="shared" si="724"/>
        <v>26.8563184931507</v>
      </c>
      <c r="K776" s="8">
        <f ca="1" t="shared" si="724"/>
        <v>29.2314440639269</v>
      </c>
      <c r="L776" s="8">
        <f ca="1" t="shared" si="724"/>
        <v>31.2897317351598</v>
      </c>
      <c r="M776" s="8">
        <f ca="1" t="shared" si="724"/>
        <v>33.1348630136986</v>
      </c>
      <c r="N776" s="8">
        <f ca="1" t="shared" si="724"/>
        <v>33.9832933789954</v>
      </c>
      <c r="O776" s="9">
        <v>3</v>
      </c>
      <c r="Q776" s="10">
        <f ca="1" t="shared" si="729"/>
        <v>348.019</v>
      </c>
      <c r="R776" t="s">
        <v>42</v>
      </c>
      <c r="S776">
        <v>2062</v>
      </c>
      <c r="T776" s="8">
        <v>371.001</v>
      </c>
      <c r="U776" s="8">
        <v>403.212</v>
      </c>
      <c r="V776" s="8">
        <v>348.019</v>
      </c>
    </row>
    <row r="777" spans="1:22">
      <c r="A777" t="str">
        <f t="shared" ref="A777:B777" si="732">A609</f>
        <v>MKD</v>
      </c>
      <c r="B777" t="str">
        <f t="shared" si="732"/>
        <v>Macedonia</v>
      </c>
      <c r="C777" s="7">
        <f t="shared" si="700"/>
        <v>5</v>
      </c>
      <c r="E777" t="str">
        <f t="shared" si="727"/>
        <v>NatGrdExt_MKD_5</v>
      </c>
      <c r="F777" s="8">
        <f ca="1" t="shared" si="667"/>
        <v>0.868179223744292</v>
      </c>
      <c r="G777" s="8">
        <f ca="1" t="shared" si="724"/>
        <v>1.36817922374429</v>
      </c>
      <c r="H777" s="8">
        <f ca="1" t="shared" si="724"/>
        <v>1.86817922374429</v>
      </c>
      <c r="I777" s="8">
        <f ca="1" t="shared" si="724"/>
        <v>2.36817922374429</v>
      </c>
      <c r="J777" s="8">
        <f ca="1" t="shared" si="724"/>
        <v>2.86817922374429</v>
      </c>
      <c r="K777" s="8">
        <f ca="1" t="shared" si="724"/>
        <v>3.36817922374429</v>
      </c>
      <c r="L777" s="8">
        <f ca="1" t="shared" si="724"/>
        <v>3.86817922374429</v>
      </c>
      <c r="M777" s="8">
        <f ca="1" t="shared" si="724"/>
        <v>4.36817922374429</v>
      </c>
      <c r="N777" s="8">
        <f ca="1" t="shared" si="724"/>
        <v>4.86817922374429</v>
      </c>
      <c r="O777" s="9">
        <v>3</v>
      </c>
      <c r="Q777" s="10">
        <f ca="1" t="shared" si="729"/>
        <v>349.068</v>
      </c>
      <c r="R777" t="s">
        <v>42</v>
      </c>
      <c r="S777">
        <v>2063</v>
      </c>
      <c r="T777" s="8">
        <v>372.322</v>
      </c>
      <c r="U777" s="8">
        <v>405.874</v>
      </c>
      <c r="V777" s="8">
        <v>349.068</v>
      </c>
    </row>
    <row r="778" spans="1:22">
      <c r="A778" t="str">
        <f t="shared" ref="A778:B778" si="733">A610</f>
        <v>MLI</v>
      </c>
      <c r="B778" t="str">
        <f t="shared" si="733"/>
        <v>Mali</v>
      </c>
      <c r="C778" s="7">
        <f t="shared" si="700"/>
        <v>5</v>
      </c>
      <c r="E778" t="str">
        <f t="shared" si="727"/>
        <v>NatGrdExt_MLI_5</v>
      </c>
      <c r="F778" s="8">
        <f ca="1" t="shared" si="667"/>
        <v>0.646472602739726</v>
      </c>
      <c r="G778" s="8">
        <f ca="1" t="shared" si="724"/>
        <v>1.14647260273973</v>
      </c>
      <c r="H778" s="8">
        <f ca="1" t="shared" si="724"/>
        <v>1.64647260273973</v>
      </c>
      <c r="I778" s="8">
        <f ca="1" t="shared" si="724"/>
        <v>2.14647260273973</v>
      </c>
      <c r="J778" s="8">
        <f ca="1" t="shared" si="724"/>
        <v>2.64647260273973</v>
      </c>
      <c r="K778" s="8">
        <f ca="1" t="shared" si="724"/>
        <v>3.14647260273973</v>
      </c>
      <c r="L778" s="8">
        <f ca="1" t="shared" si="724"/>
        <v>3.84953196347032</v>
      </c>
      <c r="M778" s="8">
        <f ca="1" t="shared" si="724"/>
        <v>5.33415525114155</v>
      </c>
      <c r="N778" s="8">
        <f ca="1" t="shared" si="724"/>
        <v>6.1616095890411</v>
      </c>
      <c r="O778" s="9">
        <v>3</v>
      </c>
      <c r="Q778" s="10">
        <f ca="1" t="shared" si="729"/>
        <v>350.104</v>
      </c>
      <c r="R778" t="s">
        <v>42</v>
      </c>
      <c r="S778">
        <v>2064</v>
      </c>
      <c r="T778" s="8">
        <v>373.614</v>
      </c>
      <c r="U778" s="8">
        <v>408.528</v>
      </c>
      <c r="V778" s="8">
        <v>350.104</v>
      </c>
    </row>
    <row r="779" spans="1:22">
      <c r="A779" t="str">
        <f t="shared" ref="A779:B779" si="734">A611</f>
        <v>MMR</v>
      </c>
      <c r="B779" t="str">
        <f t="shared" si="734"/>
        <v>Myanmar</v>
      </c>
      <c r="C779" s="7">
        <f t="shared" si="700"/>
        <v>5</v>
      </c>
      <c r="E779" t="str">
        <f t="shared" si="727"/>
        <v>NatGrdExt_MMR_5</v>
      </c>
      <c r="F779" s="8">
        <f ca="1" t="shared" si="667"/>
        <v>1.33236872146119</v>
      </c>
      <c r="G779" s="8">
        <f ca="1" t="shared" si="724"/>
        <v>1.83236872146119</v>
      </c>
      <c r="H779" s="8">
        <f ca="1" t="shared" si="724"/>
        <v>2.92686643835616</v>
      </c>
      <c r="I779" s="8">
        <f ca="1" t="shared" si="724"/>
        <v>5.13490296803653</v>
      </c>
      <c r="J779" s="8">
        <f ca="1" t="shared" si="724"/>
        <v>8.84426369863014</v>
      </c>
      <c r="K779" s="8">
        <f ca="1" t="shared" si="724"/>
        <v>14.3159303652968</v>
      </c>
      <c r="L779" s="8">
        <f ca="1" t="shared" si="724"/>
        <v>21.0463184931507</v>
      </c>
      <c r="M779" s="8">
        <f ca="1" t="shared" si="724"/>
        <v>27.8752340182648</v>
      </c>
      <c r="N779" s="8">
        <f ca="1" t="shared" si="724"/>
        <v>30.9805650684932</v>
      </c>
      <c r="O779" s="9">
        <v>3</v>
      </c>
      <c r="Q779" s="10">
        <f ca="1" t="shared" si="729"/>
        <v>351.124</v>
      </c>
      <c r="R779" t="s">
        <v>42</v>
      </c>
      <c r="S779">
        <v>2065</v>
      </c>
      <c r="T779" s="8">
        <v>374.881</v>
      </c>
      <c r="U779" s="8">
        <v>411.171</v>
      </c>
      <c r="V779" s="8">
        <v>351.124</v>
      </c>
    </row>
    <row r="780" spans="1:22">
      <c r="A780" t="str">
        <f t="shared" ref="A780:B780" si="735">A612</f>
        <v>MNE</v>
      </c>
      <c r="B780" t="str">
        <f t="shared" si="735"/>
        <v>Montenegro</v>
      </c>
      <c r="C780" s="7">
        <f t="shared" si="700"/>
        <v>5</v>
      </c>
      <c r="E780" t="str">
        <f t="shared" si="727"/>
        <v>NatGrdExt_MNE_5</v>
      </c>
      <c r="F780" s="8">
        <f ca="1" t="shared" si="667"/>
        <v>0.629971461187215</v>
      </c>
      <c r="G780" s="8">
        <f ca="1" t="shared" si="724"/>
        <v>1.12997146118721</v>
      </c>
      <c r="H780" s="8">
        <f ca="1" t="shared" si="724"/>
        <v>1.62997146118721</v>
      </c>
      <c r="I780" s="8">
        <f ca="1" t="shared" si="724"/>
        <v>2.12997146118721</v>
      </c>
      <c r="J780" s="8">
        <f ca="1" t="shared" si="724"/>
        <v>2.62997146118721</v>
      </c>
      <c r="K780" s="8">
        <f ca="1" t="shared" si="724"/>
        <v>3.12997146118721</v>
      </c>
      <c r="L780" s="8">
        <f ca="1" t="shared" si="724"/>
        <v>3.62997146118721</v>
      </c>
      <c r="M780" s="8">
        <f ca="1" t="shared" si="724"/>
        <v>4.12997146118721</v>
      </c>
      <c r="N780" s="8">
        <f ca="1" t="shared" si="724"/>
        <v>4.62997146118721</v>
      </c>
      <c r="O780" s="9">
        <v>3</v>
      </c>
      <c r="Q780" s="10">
        <f ca="1" t="shared" si="729"/>
        <v>352.128</v>
      </c>
      <c r="R780" t="s">
        <v>42</v>
      </c>
      <c r="S780">
        <v>2066</v>
      </c>
      <c r="T780" s="8">
        <v>376.122</v>
      </c>
      <c r="U780" s="8">
        <v>413.805</v>
      </c>
      <c r="V780" s="8">
        <v>352.128</v>
      </c>
    </row>
    <row r="781" spans="1:22">
      <c r="A781" t="str">
        <f t="shared" ref="A781:B781" si="736">A613</f>
        <v>MNG</v>
      </c>
      <c r="B781" t="str">
        <f t="shared" si="736"/>
        <v>Mongolia</v>
      </c>
      <c r="C781" s="7">
        <f t="shared" si="700"/>
        <v>5</v>
      </c>
      <c r="E781" t="str">
        <f t="shared" si="727"/>
        <v>NatGrdExt_MNG_5</v>
      </c>
      <c r="F781" s="8">
        <f ca="1" t="shared" si="667"/>
        <v>0.769412100456621</v>
      </c>
      <c r="G781" s="8">
        <f ca="1" t="shared" ref="G781:N790" si="737">MAX(F781,SUMIFS($Q$5:$Q$19999,$R$5:$R$19999,RIGHT($A781,3),$S$5:$S$19999,G$4)*VLOOKUP($C781,$Y$5:$Z$15,2,FALSE)/8.76)+SUMIF($Y$5:$Y$15,$C781,$AA$5:$AA$15)</f>
        <v>1.26941210045662</v>
      </c>
      <c r="H781" s="8">
        <f ca="1" t="shared" si="737"/>
        <v>1.76941210045662</v>
      </c>
      <c r="I781" s="8">
        <f ca="1" t="shared" si="737"/>
        <v>2.26941210045662</v>
      </c>
      <c r="J781" s="8">
        <f ca="1" t="shared" si="737"/>
        <v>2.76941210045662</v>
      </c>
      <c r="K781" s="8">
        <f ca="1" t="shared" si="737"/>
        <v>3.26941210045662</v>
      </c>
      <c r="L781" s="8">
        <f ca="1" t="shared" si="737"/>
        <v>3.76941210045662</v>
      </c>
      <c r="M781" s="8">
        <f ca="1" t="shared" si="737"/>
        <v>4.26941210045662</v>
      </c>
      <c r="N781" s="8">
        <f ca="1" t="shared" si="737"/>
        <v>4.76941210045662</v>
      </c>
      <c r="O781" s="9">
        <v>3</v>
      </c>
      <c r="Q781" s="10">
        <f ca="1" t="shared" si="729"/>
        <v>353.118</v>
      </c>
      <c r="R781" t="s">
        <v>42</v>
      </c>
      <c r="S781">
        <v>2067</v>
      </c>
      <c r="T781" s="8">
        <v>377.343</v>
      </c>
      <c r="U781" s="8">
        <v>416.428</v>
      </c>
      <c r="V781" s="8">
        <v>353.118</v>
      </c>
    </row>
    <row r="782" spans="1:22">
      <c r="A782" t="str">
        <f t="shared" ref="A782:B782" si="738">A614</f>
        <v>MOZ</v>
      </c>
      <c r="B782" t="str">
        <f t="shared" si="738"/>
        <v>Mozambique</v>
      </c>
      <c r="C782" s="7">
        <f t="shared" si="700"/>
        <v>5</v>
      </c>
      <c r="E782" t="str">
        <f t="shared" si="727"/>
        <v>NatGrdExt_MOZ_5</v>
      </c>
      <c r="F782" s="8">
        <f ca="1" t="shared" si="667"/>
        <v>2.144600456621</v>
      </c>
      <c r="G782" s="8">
        <f ca="1" t="shared" si="737"/>
        <v>2.9060502283105</v>
      </c>
      <c r="H782" s="8">
        <f ca="1" t="shared" si="737"/>
        <v>4.86988584474886</v>
      </c>
      <c r="I782" s="8">
        <f ca="1" t="shared" si="737"/>
        <v>7.01946917808219</v>
      </c>
      <c r="J782" s="8">
        <f ca="1" t="shared" si="737"/>
        <v>8.91993721461187</v>
      </c>
      <c r="K782" s="8">
        <f ca="1" t="shared" si="737"/>
        <v>10.4020433789954</v>
      </c>
      <c r="L782" s="8">
        <f ca="1" t="shared" si="737"/>
        <v>11.4765753424658</v>
      </c>
      <c r="M782" s="8">
        <f ca="1" t="shared" si="737"/>
        <v>12.2277168949772</v>
      </c>
      <c r="N782" s="8">
        <f ca="1" t="shared" si="737"/>
        <v>12.7277168949772</v>
      </c>
      <c r="O782" s="9">
        <v>3</v>
      </c>
      <c r="Q782" s="10">
        <f ca="1" t="shared" si="729"/>
        <v>354.093</v>
      </c>
      <c r="R782" t="s">
        <v>42</v>
      </c>
      <c r="S782">
        <v>2068</v>
      </c>
      <c r="T782" s="8">
        <v>378.542</v>
      </c>
      <c r="U782" s="8">
        <v>419.042</v>
      </c>
      <c r="V782" s="8">
        <v>354.093</v>
      </c>
    </row>
    <row r="783" spans="1:22">
      <c r="A783" t="str">
        <f t="shared" ref="A783:B783" si="739">A615</f>
        <v>MRT</v>
      </c>
      <c r="B783" t="str">
        <f t="shared" si="739"/>
        <v>Mauritania</v>
      </c>
      <c r="C783" s="7">
        <f t="shared" si="700"/>
        <v>5</v>
      </c>
      <c r="E783" t="str">
        <f t="shared" si="727"/>
        <v>NatGrdExt_MRT_5</v>
      </c>
      <c r="F783" s="8">
        <f ca="1" t="shared" si="667"/>
        <v>0.533441780821918</v>
      </c>
      <c r="G783" s="8">
        <f ca="1" t="shared" si="737"/>
        <v>1.03344178082192</v>
      </c>
      <c r="H783" s="8">
        <f ca="1" t="shared" si="737"/>
        <v>1.53344178082192</v>
      </c>
      <c r="I783" s="8">
        <f ca="1" t="shared" si="737"/>
        <v>2.03344178082192</v>
      </c>
      <c r="J783" s="8">
        <f ca="1" t="shared" si="737"/>
        <v>2.53344178082192</v>
      </c>
      <c r="K783" s="8">
        <f ca="1" t="shared" si="737"/>
        <v>3.03344178082192</v>
      </c>
      <c r="L783" s="8">
        <f ca="1" t="shared" si="737"/>
        <v>3.53344178082192</v>
      </c>
      <c r="M783" s="8">
        <f ca="1" t="shared" si="737"/>
        <v>4.03344178082192</v>
      </c>
      <c r="N783" s="8">
        <f ca="1" t="shared" si="737"/>
        <v>4.53344178082192</v>
      </c>
      <c r="O783" s="9">
        <v>3</v>
      </c>
      <c r="Q783" s="10">
        <f ca="1" t="shared" si="729"/>
        <v>355.054</v>
      </c>
      <c r="R783" t="s">
        <v>42</v>
      </c>
      <c r="S783">
        <v>2069</v>
      </c>
      <c r="T783" s="8">
        <v>379.718</v>
      </c>
      <c r="U783" s="8">
        <v>421.644</v>
      </c>
      <c r="V783" s="8">
        <v>355.054</v>
      </c>
    </row>
    <row r="784" spans="1:22">
      <c r="A784" t="str">
        <f t="shared" ref="A784:B784" si="740">A616</f>
        <v>MWI</v>
      </c>
      <c r="B784" t="str">
        <f t="shared" si="740"/>
        <v>Malawi</v>
      </c>
      <c r="C784" s="7">
        <f t="shared" si="700"/>
        <v>5</v>
      </c>
      <c r="E784" t="str">
        <f t="shared" si="727"/>
        <v>NatGrdExt_MWI_5</v>
      </c>
      <c r="F784" s="8">
        <f ca="1" t="shared" si="667"/>
        <v>0.63648401826484</v>
      </c>
      <c r="G784" s="8">
        <f ca="1" t="shared" si="737"/>
        <v>1.13648401826484</v>
      </c>
      <c r="H784" s="8">
        <f ca="1" t="shared" si="737"/>
        <v>1.63648401826484</v>
      </c>
      <c r="I784" s="8">
        <f ca="1" t="shared" si="737"/>
        <v>2.13648401826484</v>
      </c>
      <c r="J784" s="8">
        <f ca="1" t="shared" si="737"/>
        <v>2.63648401826484</v>
      </c>
      <c r="K784" s="8">
        <f ca="1" t="shared" si="737"/>
        <v>3.26995433789954</v>
      </c>
      <c r="L784" s="8">
        <f ca="1" t="shared" si="737"/>
        <v>5.02938356164384</v>
      </c>
      <c r="M784" s="8">
        <f ca="1" t="shared" si="737"/>
        <v>7.37849885844749</v>
      </c>
      <c r="N784" s="8">
        <f ca="1" t="shared" si="737"/>
        <v>8.73906392694064</v>
      </c>
      <c r="O784" s="9">
        <v>3</v>
      </c>
      <c r="Q784" s="10">
        <f ca="1" t="shared" si="729"/>
        <v>356.005</v>
      </c>
      <c r="R784" t="s">
        <v>42</v>
      </c>
      <c r="S784">
        <v>2070</v>
      </c>
      <c r="T784" s="8">
        <v>380.875</v>
      </c>
      <c r="U784" s="8">
        <v>424.235</v>
      </c>
      <c r="V784" s="8">
        <v>356.005</v>
      </c>
    </row>
    <row r="785" spans="1:22">
      <c r="A785" t="str">
        <f t="shared" ref="A785:B785" si="741">A617</f>
        <v>MYS</v>
      </c>
      <c r="B785" t="str">
        <f t="shared" si="741"/>
        <v>Malaysia</v>
      </c>
      <c r="C785" s="7">
        <f t="shared" si="700"/>
        <v>5</v>
      </c>
      <c r="E785" t="str">
        <f t="shared" si="727"/>
        <v>NatGrdExt_MYS_5</v>
      </c>
      <c r="F785" s="8">
        <f ca="1" t="shared" ref="F785:F848" si="742">SUMIFS($Q$5:$Q$19999,$R$5:$R$19999,RIGHT($A785,3),$S$5:$S$19999,F$4)*VLOOKUP($C785,$Y$5:$Z$15,2,FALSE)/8.76+SUMIF($Y$5:$Y$15,$C785,$AA$5:$AA$15)</f>
        <v>9.40614155251141</v>
      </c>
      <c r="G785" s="8">
        <f ca="1" t="shared" si="737"/>
        <v>10.9049086757991</v>
      </c>
      <c r="H785" s="8">
        <f ca="1" t="shared" si="737"/>
        <v>13.5280308219178</v>
      </c>
      <c r="I785" s="8">
        <f ca="1" t="shared" si="737"/>
        <v>15.5163184931507</v>
      </c>
      <c r="J785" s="8">
        <f ca="1" t="shared" si="737"/>
        <v>17.1401426940639</v>
      </c>
      <c r="K785" s="8">
        <f ca="1" t="shared" si="737"/>
        <v>18.4037785388128</v>
      </c>
      <c r="L785" s="8">
        <f ca="1" t="shared" si="737"/>
        <v>19.3219292237443</v>
      </c>
      <c r="M785" s="8">
        <f ca="1" t="shared" si="737"/>
        <v>20.1990068493151</v>
      </c>
      <c r="N785" s="8">
        <f ca="1" t="shared" si="737"/>
        <v>20.6990068493151</v>
      </c>
      <c r="O785" s="9">
        <v>3</v>
      </c>
      <c r="Q785" s="10">
        <f ca="1" t="shared" si="729"/>
        <v>356.945</v>
      </c>
      <c r="R785" t="s">
        <v>42</v>
      </c>
      <c r="S785">
        <v>2071</v>
      </c>
      <c r="T785" s="8">
        <v>382.011</v>
      </c>
      <c r="U785" s="8">
        <v>426.816</v>
      </c>
      <c r="V785" s="8">
        <v>356.945</v>
      </c>
    </row>
    <row r="786" spans="1:22">
      <c r="A786" t="str">
        <f t="shared" ref="A786:B786" si="743">A618</f>
        <v>NAM</v>
      </c>
      <c r="B786" t="str">
        <f t="shared" si="743"/>
        <v>Namibia</v>
      </c>
      <c r="C786" s="7">
        <f t="shared" si="700"/>
        <v>5</v>
      </c>
      <c r="E786" t="str">
        <f t="shared" si="727"/>
        <v>NatGrdExt_NAM_5</v>
      </c>
      <c r="F786" s="8">
        <f ca="1" t="shared" si="742"/>
        <v>0.744440639269406</v>
      </c>
      <c r="G786" s="8">
        <f ca="1" t="shared" si="737"/>
        <v>1.24444063926941</v>
      </c>
      <c r="H786" s="8">
        <f ca="1" t="shared" si="737"/>
        <v>1.74444063926941</v>
      </c>
      <c r="I786" s="8">
        <f ca="1" t="shared" si="737"/>
        <v>2.24444063926941</v>
      </c>
      <c r="J786" s="8">
        <f ca="1" t="shared" si="737"/>
        <v>2.74444063926941</v>
      </c>
      <c r="K786" s="8">
        <f ca="1" t="shared" si="737"/>
        <v>3.24444063926941</v>
      </c>
      <c r="L786" s="8">
        <f ca="1" t="shared" si="737"/>
        <v>3.74444063926941</v>
      </c>
      <c r="M786" s="8">
        <f ca="1" t="shared" si="737"/>
        <v>4.24444063926941</v>
      </c>
      <c r="N786" s="8">
        <f ca="1" t="shared" si="737"/>
        <v>4.74444063926941</v>
      </c>
      <c r="O786" s="9">
        <v>3</v>
      </c>
      <c r="Q786" s="10">
        <f ca="1" t="shared" si="729"/>
        <v>357.877</v>
      </c>
      <c r="R786" t="s">
        <v>42</v>
      </c>
      <c r="S786">
        <v>2072</v>
      </c>
      <c r="T786" s="8">
        <v>383.126</v>
      </c>
      <c r="U786" s="8">
        <v>429.386</v>
      </c>
      <c r="V786" s="8">
        <v>357.877</v>
      </c>
    </row>
    <row r="787" spans="1:22">
      <c r="A787" t="str">
        <f t="shared" ref="A787:B787" si="744">A619</f>
        <v>NER</v>
      </c>
      <c r="B787" t="str">
        <f t="shared" si="744"/>
        <v>Niger</v>
      </c>
      <c r="C787" s="7">
        <f t="shared" si="700"/>
        <v>5</v>
      </c>
      <c r="E787" t="str">
        <f t="shared" si="727"/>
        <v>NatGrdExt_NER_5</v>
      </c>
      <c r="F787" s="8">
        <f ca="1" t="shared" si="742"/>
        <v>0.603441780821918</v>
      </c>
      <c r="G787" s="8">
        <f ca="1" t="shared" si="737"/>
        <v>1.10344178082192</v>
      </c>
      <c r="H787" s="8">
        <f ca="1" t="shared" si="737"/>
        <v>1.60344178082192</v>
      </c>
      <c r="I787" s="8">
        <f ca="1" t="shared" si="737"/>
        <v>2.10344178082192</v>
      </c>
      <c r="J787" s="8">
        <f ca="1" t="shared" si="737"/>
        <v>2.60344178082192</v>
      </c>
      <c r="K787" s="8">
        <f ca="1" t="shared" si="737"/>
        <v>3.53093607305936</v>
      </c>
      <c r="L787" s="8">
        <f ca="1" t="shared" si="737"/>
        <v>5.86155251141552</v>
      </c>
      <c r="M787" s="8">
        <f ca="1" t="shared" si="737"/>
        <v>9.26334474885845</v>
      </c>
      <c r="N787" s="8">
        <f ca="1" t="shared" si="737"/>
        <v>11.3577111872146</v>
      </c>
      <c r="O787" s="9">
        <v>3</v>
      </c>
      <c r="Q787" s="10">
        <f ca="1" t="shared" si="729"/>
        <v>358.806</v>
      </c>
      <c r="R787" t="s">
        <v>42</v>
      </c>
      <c r="S787">
        <v>2073</v>
      </c>
      <c r="T787" s="8">
        <v>384.224</v>
      </c>
      <c r="U787" s="8">
        <v>431.943</v>
      </c>
      <c r="V787" s="8">
        <v>358.806</v>
      </c>
    </row>
    <row r="788" spans="1:22">
      <c r="A788" t="str">
        <f t="shared" ref="A788:B788" si="745">A620</f>
        <v>NGA</v>
      </c>
      <c r="B788" t="str">
        <f t="shared" si="745"/>
        <v>Nigeria</v>
      </c>
      <c r="C788" s="7">
        <f t="shared" si="700"/>
        <v>5</v>
      </c>
      <c r="E788" t="str">
        <f t="shared" si="727"/>
        <v>NatGrdExt_NGA_5</v>
      </c>
      <c r="F788" s="8">
        <f ca="1" t="shared" si="742"/>
        <v>2.68426369863014</v>
      </c>
      <c r="G788" s="8">
        <f ca="1" t="shared" si="737"/>
        <v>3.52793949771689</v>
      </c>
      <c r="H788" s="8">
        <f ca="1" t="shared" si="737"/>
        <v>6.24279680365297</v>
      </c>
      <c r="I788" s="8">
        <f ca="1" t="shared" si="737"/>
        <v>10.9406678082192</v>
      </c>
      <c r="J788" s="8">
        <f ca="1" t="shared" si="737"/>
        <v>18.4507248858447</v>
      </c>
      <c r="K788" s="8">
        <f ca="1" t="shared" si="737"/>
        <v>29.4270605022831</v>
      </c>
      <c r="L788" s="8">
        <f ca="1" t="shared" si="737"/>
        <v>44.1109589041096</v>
      </c>
      <c r="M788" s="8">
        <f ca="1" t="shared" si="737"/>
        <v>62.103595890411</v>
      </c>
      <c r="N788" s="8">
        <f ca="1" t="shared" si="737"/>
        <v>71.9966894977169</v>
      </c>
      <c r="O788" s="9">
        <v>3</v>
      </c>
      <c r="Q788" s="10">
        <f ca="1" t="shared" si="729"/>
        <v>359.734</v>
      </c>
      <c r="R788" t="s">
        <v>42</v>
      </c>
      <c r="S788">
        <v>2074</v>
      </c>
      <c r="T788" s="8">
        <v>385.304</v>
      </c>
      <c r="U788" s="8">
        <v>434.489</v>
      </c>
      <c r="V788" s="8">
        <v>359.734</v>
      </c>
    </row>
    <row r="789" spans="1:22">
      <c r="A789" t="str">
        <f t="shared" ref="A789:B789" si="746">A621</f>
        <v>NIC</v>
      </c>
      <c r="B789" t="str">
        <f t="shared" si="746"/>
        <v>Nicaragua</v>
      </c>
      <c r="C789" s="7">
        <f t="shared" si="700"/>
        <v>5</v>
      </c>
      <c r="E789" t="str">
        <f t="shared" si="727"/>
        <v>NatGrdExt_NIC_5</v>
      </c>
      <c r="F789" s="8">
        <f ca="1" t="shared" si="742"/>
        <v>0.705205479452055</v>
      </c>
      <c r="G789" s="8">
        <f ca="1" t="shared" si="737"/>
        <v>1.20520547945205</v>
      </c>
      <c r="H789" s="8">
        <f ca="1" t="shared" si="737"/>
        <v>1.70520547945205</v>
      </c>
      <c r="I789" s="8">
        <f ca="1" t="shared" si="737"/>
        <v>2.20520547945205</v>
      </c>
      <c r="J789" s="8">
        <f ca="1" t="shared" si="737"/>
        <v>2.70520547945205</v>
      </c>
      <c r="K789" s="8">
        <f ca="1" t="shared" si="737"/>
        <v>3.20520547945205</v>
      </c>
      <c r="L789" s="8">
        <f ca="1" t="shared" si="737"/>
        <v>3.70520547945205</v>
      </c>
      <c r="M789" s="8">
        <f ca="1" t="shared" si="737"/>
        <v>4.20520547945205</v>
      </c>
      <c r="N789" s="8">
        <f ca="1" t="shared" si="737"/>
        <v>4.70520547945205</v>
      </c>
      <c r="O789" s="9">
        <v>3</v>
      </c>
      <c r="Q789" s="10">
        <f ca="1" t="shared" si="729"/>
        <v>360.664</v>
      </c>
      <c r="R789" t="s">
        <v>42</v>
      </c>
      <c r="S789">
        <v>2075</v>
      </c>
      <c r="T789" s="8">
        <v>386.366</v>
      </c>
      <c r="U789" s="8">
        <v>437.022</v>
      </c>
      <c r="V789" s="8">
        <v>360.664</v>
      </c>
    </row>
    <row r="790" spans="1:22">
      <c r="A790" t="str">
        <f t="shared" ref="A790:B790" si="747">A622</f>
        <v>NLD</v>
      </c>
      <c r="B790" t="str">
        <f t="shared" si="747"/>
        <v>Netherlands</v>
      </c>
      <c r="C790" s="7">
        <f t="shared" si="700"/>
        <v>5</v>
      </c>
      <c r="E790" t="str">
        <f t="shared" si="727"/>
        <v>NatGrdExt_NLD_5</v>
      </c>
      <c r="F790" s="8">
        <f ca="1" t="shared" si="742"/>
        <v>5.76094748858447</v>
      </c>
      <c r="G790" s="8">
        <f ca="1" t="shared" si="737"/>
        <v>6.26094748858447</v>
      </c>
      <c r="H790" s="8">
        <f ca="1" t="shared" si="737"/>
        <v>6.76094748858447</v>
      </c>
      <c r="I790" s="8">
        <f ca="1" t="shared" si="737"/>
        <v>7.26094748858447</v>
      </c>
      <c r="J790" s="8">
        <f ca="1" t="shared" si="737"/>
        <v>7.76094748858447</v>
      </c>
      <c r="K790" s="8">
        <f ca="1" t="shared" si="737"/>
        <v>8.26094748858447</v>
      </c>
      <c r="L790" s="8">
        <f ca="1" t="shared" si="737"/>
        <v>8.76094748858447</v>
      </c>
      <c r="M790" s="8">
        <f ca="1" t="shared" si="737"/>
        <v>9.26094748858447</v>
      </c>
      <c r="N790" s="8">
        <f ca="1" t="shared" si="737"/>
        <v>9.76094748858447</v>
      </c>
      <c r="O790" s="9">
        <v>3</v>
      </c>
      <c r="Q790" s="10">
        <f ca="1" t="shared" si="729"/>
        <v>361.6</v>
      </c>
      <c r="R790" t="s">
        <v>42</v>
      </c>
      <c r="S790">
        <v>2076</v>
      </c>
      <c r="T790" s="8">
        <v>387.412</v>
      </c>
      <c r="U790" s="8">
        <v>439.543</v>
      </c>
      <c r="V790" s="8">
        <v>361.6</v>
      </c>
    </row>
    <row r="791" spans="1:22">
      <c r="A791" t="str">
        <f t="shared" ref="A791:B791" si="748">A623</f>
        <v>NOR</v>
      </c>
      <c r="B791" t="str">
        <f t="shared" si="748"/>
        <v>Norway</v>
      </c>
      <c r="C791" s="7">
        <f t="shared" si="700"/>
        <v>5</v>
      </c>
      <c r="E791" t="str">
        <f t="shared" si="727"/>
        <v>NatGrdExt_NOR_5</v>
      </c>
      <c r="F791" s="8">
        <f ca="1" t="shared" si="742"/>
        <v>5.8899200913242</v>
      </c>
      <c r="G791" s="8">
        <f ca="1" t="shared" ref="G791:N800" si="749">MAX(F791,SUMIFS($Q$5:$Q$19999,$R$5:$R$19999,RIGHT($A791,3),$S$5:$S$19999,G$4)*VLOOKUP($C791,$Y$5:$Z$15,2,FALSE)/8.76)+SUMIF($Y$5:$Y$15,$C791,$AA$5:$AA$15)</f>
        <v>6.3899200913242</v>
      </c>
      <c r="H791" s="8">
        <f ca="1" t="shared" si="749"/>
        <v>6.8899200913242</v>
      </c>
      <c r="I791" s="8">
        <f ca="1" t="shared" si="749"/>
        <v>7.3899200913242</v>
      </c>
      <c r="J791" s="8">
        <f ca="1" t="shared" si="749"/>
        <v>7.8899200913242</v>
      </c>
      <c r="K791" s="8">
        <f ca="1" t="shared" si="749"/>
        <v>8.3899200913242</v>
      </c>
      <c r="L791" s="8">
        <f ca="1" t="shared" si="749"/>
        <v>8.8899200913242</v>
      </c>
      <c r="M791" s="8">
        <f ca="1" t="shared" si="749"/>
        <v>9.3899200913242</v>
      </c>
      <c r="N791" s="8">
        <f ca="1" t="shared" si="749"/>
        <v>9.8899200913242</v>
      </c>
      <c r="O791" s="9">
        <v>3</v>
      </c>
      <c r="Q791" s="10">
        <f ca="1" t="shared" si="729"/>
        <v>362.547</v>
      </c>
      <c r="R791" t="s">
        <v>42</v>
      </c>
      <c r="S791">
        <v>2077</v>
      </c>
      <c r="T791" s="8">
        <v>388.44</v>
      </c>
      <c r="U791" s="8">
        <v>442.051</v>
      </c>
      <c r="V791" s="8">
        <v>362.547</v>
      </c>
    </row>
    <row r="792" spans="1:22">
      <c r="A792" t="str">
        <f t="shared" ref="A792:B792" si="750">A624</f>
        <v>NPL</v>
      </c>
      <c r="B792" t="str">
        <f t="shared" si="750"/>
        <v>Nepal</v>
      </c>
      <c r="C792" s="7">
        <f t="shared" si="700"/>
        <v>5</v>
      </c>
      <c r="E792" t="str">
        <f t="shared" si="727"/>
        <v>NatGrdExt_NPL_5</v>
      </c>
      <c r="F792" s="8">
        <f ca="1" t="shared" si="742"/>
        <v>0.848601598173516</v>
      </c>
      <c r="G792" s="8">
        <f ca="1" t="shared" si="749"/>
        <v>1.34860159817352</v>
      </c>
      <c r="H792" s="8">
        <f ca="1" t="shared" si="749"/>
        <v>1.84860159817352</v>
      </c>
      <c r="I792" s="8">
        <f ca="1" t="shared" si="749"/>
        <v>2.68286529680365</v>
      </c>
      <c r="J792" s="8">
        <f ca="1" t="shared" si="749"/>
        <v>4.67850456621005</v>
      </c>
      <c r="K792" s="8">
        <f ca="1" t="shared" si="749"/>
        <v>7.86574200913242</v>
      </c>
      <c r="L792" s="8">
        <f ca="1" t="shared" si="749"/>
        <v>12.3200114155251</v>
      </c>
      <c r="M792" s="8">
        <f ca="1" t="shared" si="749"/>
        <v>17.4786757990868</v>
      </c>
      <c r="N792" s="8">
        <f ca="1" t="shared" si="749"/>
        <v>20.0388698630137</v>
      </c>
      <c r="O792" s="9">
        <v>3</v>
      </c>
      <c r="Q792" s="10">
        <f ca="1" t="shared" si="729"/>
        <v>363.509</v>
      </c>
      <c r="R792" t="s">
        <v>42</v>
      </c>
      <c r="S792">
        <v>2078</v>
      </c>
      <c r="T792" s="8">
        <v>389.447</v>
      </c>
      <c r="U792" s="8">
        <v>444.544</v>
      </c>
      <c r="V792" s="8">
        <v>363.509</v>
      </c>
    </row>
    <row r="793" spans="1:22">
      <c r="A793" t="str">
        <f t="shared" ref="A793:B793" si="751">A625</f>
        <v>OMN</v>
      </c>
      <c r="B793" t="str">
        <f t="shared" si="751"/>
        <v>Oman</v>
      </c>
      <c r="C793" s="7">
        <f t="shared" si="700"/>
        <v>5</v>
      </c>
      <c r="E793" t="str">
        <f t="shared" si="727"/>
        <v>NatGrdExt_OMN_5</v>
      </c>
      <c r="F793" s="8">
        <f ca="1" t="shared" si="742"/>
        <v>2.67303652968036</v>
      </c>
      <c r="G793" s="8">
        <f ca="1" t="shared" si="749"/>
        <v>3.17303652968036</v>
      </c>
      <c r="H793" s="8">
        <f ca="1" t="shared" si="749"/>
        <v>3.80498287671233</v>
      </c>
      <c r="I793" s="8">
        <f ca="1" t="shared" si="749"/>
        <v>4.46506849315068</v>
      </c>
      <c r="J793" s="8">
        <f ca="1" t="shared" si="749"/>
        <v>4.96506849315068</v>
      </c>
      <c r="K793" s="8">
        <f ca="1" t="shared" si="749"/>
        <v>5.46506849315068</v>
      </c>
      <c r="L793" s="8">
        <f ca="1" t="shared" si="749"/>
        <v>5.96506849315068</v>
      </c>
      <c r="M793" s="8">
        <f ca="1" t="shared" si="749"/>
        <v>6.46506849315068</v>
      </c>
      <c r="N793" s="8">
        <f ca="1" t="shared" si="749"/>
        <v>6.96506849315068</v>
      </c>
      <c r="O793" s="9">
        <v>3</v>
      </c>
      <c r="Q793" s="10">
        <f ca="1" t="shared" si="729"/>
        <v>364.493</v>
      </c>
      <c r="R793" t="s">
        <v>42</v>
      </c>
      <c r="S793">
        <v>2079</v>
      </c>
      <c r="T793" s="8">
        <v>390.433</v>
      </c>
      <c r="U793" s="8">
        <v>447.023</v>
      </c>
      <c r="V793" s="8">
        <v>364.493</v>
      </c>
    </row>
    <row r="794" spans="1:22">
      <c r="A794" t="str">
        <f t="shared" ref="A794:B794" si="752">A626</f>
        <v>PAK</v>
      </c>
      <c r="B794" t="str">
        <f t="shared" si="752"/>
        <v>Pakistan</v>
      </c>
      <c r="C794" s="7">
        <f t="shared" si="700"/>
        <v>5</v>
      </c>
      <c r="E794" t="str">
        <f t="shared" si="727"/>
        <v>NatGrdExt_PAK_5</v>
      </c>
      <c r="F794" s="8">
        <f ca="1" t="shared" si="742"/>
        <v>6.93644406392694</v>
      </c>
      <c r="G794" s="8">
        <f ca="1" t="shared" si="749"/>
        <v>8.60681506849315</v>
      </c>
      <c r="H794" s="8">
        <f ca="1" t="shared" si="749"/>
        <v>12.9758219178082</v>
      </c>
      <c r="I794" s="8">
        <f ca="1" t="shared" si="749"/>
        <v>18.8291324200913</v>
      </c>
      <c r="J794" s="8">
        <f ca="1" t="shared" si="749"/>
        <v>26.0446461187215</v>
      </c>
      <c r="K794" s="8">
        <f ca="1" t="shared" si="749"/>
        <v>34.3197488584475</v>
      </c>
      <c r="L794" s="8">
        <f ca="1" t="shared" si="749"/>
        <v>43.2271689497717</v>
      </c>
      <c r="M794" s="8">
        <f ca="1" t="shared" si="749"/>
        <v>52.2348744292237</v>
      </c>
      <c r="N794" s="8">
        <f ca="1" t="shared" si="749"/>
        <v>56.6130707762557</v>
      </c>
      <c r="O794" s="9">
        <v>3</v>
      </c>
      <c r="Q794" s="10">
        <f ca="1" t="shared" si="729"/>
        <v>365.502</v>
      </c>
      <c r="R794" t="s">
        <v>42</v>
      </c>
      <c r="S794">
        <v>2080</v>
      </c>
      <c r="T794" s="8">
        <v>391.396</v>
      </c>
      <c r="U794" s="8">
        <v>449.485</v>
      </c>
      <c r="V794" s="8">
        <v>365.502</v>
      </c>
    </row>
    <row r="795" spans="1:22">
      <c r="A795" t="str">
        <f t="shared" ref="A795:B795" si="753">A627</f>
        <v>PAN</v>
      </c>
      <c r="B795" t="str">
        <f t="shared" si="753"/>
        <v>Panama</v>
      </c>
      <c r="C795" s="7">
        <f t="shared" si="700"/>
        <v>5</v>
      </c>
      <c r="E795" t="str">
        <f t="shared" si="727"/>
        <v>NatGrdExt_PAN_5</v>
      </c>
      <c r="F795" s="8">
        <f ca="1" t="shared" si="742"/>
        <v>1.02228310502283</v>
      </c>
      <c r="G795" s="8">
        <f ca="1" t="shared" si="749"/>
        <v>1.52228310502283</v>
      </c>
      <c r="H795" s="8">
        <f ca="1" t="shared" si="749"/>
        <v>2.02228310502283</v>
      </c>
      <c r="I795" s="8">
        <f ca="1" t="shared" si="749"/>
        <v>2.52228310502283</v>
      </c>
      <c r="J795" s="8">
        <f ca="1" t="shared" si="749"/>
        <v>3.02228310502283</v>
      </c>
      <c r="K795" s="8">
        <f ca="1" t="shared" si="749"/>
        <v>3.52228310502283</v>
      </c>
      <c r="L795" s="8">
        <f ca="1" t="shared" si="749"/>
        <v>4.02228310502283</v>
      </c>
      <c r="M795" s="8">
        <f ca="1" t="shared" si="749"/>
        <v>4.52228310502283</v>
      </c>
      <c r="N795" s="8">
        <f ca="1" t="shared" si="749"/>
        <v>5.02228310502283</v>
      </c>
      <c r="O795" s="9">
        <v>3</v>
      </c>
      <c r="Q795" s="10">
        <f ca="1" t="shared" si="729"/>
        <v>366.541</v>
      </c>
      <c r="R795" t="s">
        <v>42</v>
      </c>
      <c r="S795">
        <v>2081</v>
      </c>
      <c r="T795" s="8">
        <v>392.334</v>
      </c>
      <c r="U795" s="8">
        <v>451.93</v>
      </c>
      <c r="V795" s="8">
        <v>366.541</v>
      </c>
    </row>
    <row r="796" spans="1:22">
      <c r="A796" t="str">
        <f t="shared" ref="A796:B796" si="754">A628</f>
        <v>PER</v>
      </c>
      <c r="B796" t="str">
        <f t="shared" si="754"/>
        <v>Peru</v>
      </c>
      <c r="C796" s="7">
        <f t="shared" si="700"/>
        <v>5</v>
      </c>
      <c r="E796" t="str">
        <f t="shared" si="727"/>
        <v>NatGrdExt_PER_5</v>
      </c>
      <c r="F796" s="8">
        <f ca="1" t="shared" si="742"/>
        <v>3.31014840182648</v>
      </c>
      <c r="G796" s="8">
        <f ca="1" t="shared" si="749"/>
        <v>4.08210616438356</v>
      </c>
      <c r="H796" s="8">
        <f ca="1" t="shared" si="749"/>
        <v>6.15633561643836</v>
      </c>
      <c r="I796" s="8">
        <f ca="1" t="shared" si="749"/>
        <v>8.97990867579909</v>
      </c>
      <c r="J796" s="8">
        <f ca="1" t="shared" si="749"/>
        <v>12.5453139269406</v>
      </c>
      <c r="K796" s="8">
        <f ca="1" t="shared" si="749"/>
        <v>16.6489440639269</v>
      </c>
      <c r="L796" s="8">
        <f ca="1" t="shared" si="749"/>
        <v>20.9847089041096</v>
      </c>
      <c r="M796" s="8">
        <f ca="1" t="shared" si="749"/>
        <v>25.2582248858447</v>
      </c>
      <c r="N796" s="8">
        <f ca="1" t="shared" si="749"/>
        <v>27.2827910958904</v>
      </c>
      <c r="O796" s="9">
        <v>3</v>
      </c>
      <c r="Q796" s="10">
        <f ca="1" t="shared" si="729"/>
        <v>367.617</v>
      </c>
      <c r="R796" t="s">
        <v>42</v>
      </c>
      <c r="S796">
        <v>2082</v>
      </c>
      <c r="T796" s="8">
        <v>393.239</v>
      </c>
      <c r="U796" s="8">
        <v>454.36</v>
      </c>
      <c r="V796" s="8">
        <v>367.617</v>
      </c>
    </row>
    <row r="797" spans="1:22">
      <c r="A797" t="str">
        <f t="shared" ref="A797:B797" si="755">A629</f>
        <v>PHL</v>
      </c>
      <c r="B797" t="str">
        <f t="shared" si="755"/>
        <v>Philippines</v>
      </c>
      <c r="C797" s="7">
        <f t="shared" si="700"/>
        <v>5</v>
      </c>
      <c r="E797" t="str">
        <f t="shared" si="727"/>
        <v>NatGrdExt_PHL_5</v>
      </c>
      <c r="F797" s="8">
        <f ca="1" t="shared" si="742"/>
        <v>4.83220890410959</v>
      </c>
      <c r="G797" s="8">
        <f ca="1" t="shared" si="749"/>
        <v>5.77213470319635</v>
      </c>
      <c r="H797" s="8">
        <f ca="1" t="shared" si="749"/>
        <v>8.09619863013699</v>
      </c>
      <c r="I797" s="8">
        <f ca="1" t="shared" si="749"/>
        <v>10.9420662100457</v>
      </c>
      <c r="J797" s="8">
        <f ca="1" t="shared" si="749"/>
        <v>14.2475285388128</v>
      </c>
      <c r="K797" s="8">
        <f ca="1" t="shared" si="749"/>
        <v>17.8361073059361</v>
      </c>
      <c r="L797" s="8">
        <f ca="1" t="shared" si="749"/>
        <v>21.4669178082192</v>
      </c>
      <c r="M797" s="8">
        <f ca="1" t="shared" si="749"/>
        <v>24.9425856164384</v>
      </c>
      <c r="N797" s="8">
        <f ca="1" t="shared" si="749"/>
        <v>26.5800742009132</v>
      </c>
      <c r="O797" s="9">
        <v>3</v>
      </c>
      <c r="Q797" s="10">
        <f ca="1" t="shared" si="729"/>
        <v>368.733</v>
      </c>
      <c r="R797" t="s">
        <v>42</v>
      </c>
      <c r="S797">
        <v>2083</v>
      </c>
      <c r="T797" s="8">
        <v>394.104</v>
      </c>
      <c r="U797" s="8">
        <v>456.777</v>
      </c>
      <c r="V797" s="8">
        <v>368.733</v>
      </c>
    </row>
    <row r="798" spans="1:22">
      <c r="A798" t="str">
        <f t="shared" ref="A798:B798" si="756">A630</f>
        <v>PNG</v>
      </c>
      <c r="B798" t="str">
        <f t="shared" si="756"/>
        <v>Papua New Guinea</v>
      </c>
      <c r="C798" s="7">
        <f t="shared" si="700"/>
        <v>5</v>
      </c>
      <c r="E798" t="str">
        <f t="shared" si="727"/>
        <v>NatGrdExt_PNG_5</v>
      </c>
      <c r="F798" s="8">
        <f ca="1" t="shared" si="742"/>
        <v>0.732813926940639</v>
      </c>
      <c r="G798" s="8">
        <f ca="1" t="shared" si="749"/>
        <v>1.23281392694064</v>
      </c>
      <c r="H798" s="8">
        <f ca="1" t="shared" si="749"/>
        <v>1.73281392694064</v>
      </c>
      <c r="I798" s="8">
        <f ca="1" t="shared" si="749"/>
        <v>2.23281392694064</v>
      </c>
      <c r="J798" s="8">
        <f ca="1" t="shared" si="749"/>
        <v>2.73281392694064</v>
      </c>
      <c r="K798" s="8">
        <f ca="1" t="shared" si="749"/>
        <v>3.23281392694064</v>
      </c>
      <c r="L798" s="8">
        <f ca="1" t="shared" si="749"/>
        <v>3.73281392694064</v>
      </c>
      <c r="M798" s="8">
        <f ca="1" t="shared" si="749"/>
        <v>4.23281392694064</v>
      </c>
      <c r="N798" s="8">
        <f ca="1" t="shared" si="749"/>
        <v>4.73281392694064</v>
      </c>
      <c r="O798" s="9">
        <v>3</v>
      </c>
      <c r="Q798" s="10">
        <f ca="1" t="shared" si="729"/>
        <v>369.893</v>
      </c>
      <c r="R798" t="s">
        <v>42</v>
      </c>
      <c r="S798">
        <v>2084</v>
      </c>
      <c r="T798" s="8">
        <v>394.924</v>
      </c>
      <c r="U798" s="8">
        <v>459.18</v>
      </c>
      <c r="V798" s="8">
        <v>369.893</v>
      </c>
    </row>
    <row r="799" spans="1:22">
      <c r="A799" t="str">
        <f t="shared" ref="A799:B799" si="757">A631</f>
        <v>POL</v>
      </c>
      <c r="B799" t="str">
        <f t="shared" si="757"/>
        <v>Poland</v>
      </c>
      <c r="C799" s="7">
        <f t="shared" si="700"/>
        <v>5</v>
      </c>
      <c r="E799" t="str">
        <f t="shared" si="727"/>
        <v>NatGrdExt_POL_5</v>
      </c>
      <c r="F799" s="8">
        <f ca="1" t="shared" si="742"/>
        <v>6.7649600456621</v>
      </c>
      <c r="G799" s="8">
        <f ca="1" t="shared" si="749"/>
        <v>7.2649600456621</v>
      </c>
      <c r="H799" s="8">
        <f ca="1" t="shared" si="749"/>
        <v>7.7649600456621</v>
      </c>
      <c r="I799" s="8">
        <f ca="1" t="shared" si="749"/>
        <v>8.2649600456621</v>
      </c>
      <c r="J799" s="8">
        <f ca="1" t="shared" si="749"/>
        <v>8.7649600456621</v>
      </c>
      <c r="K799" s="8">
        <f ca="1" t="shared" si="749"/>
        <v>9.2649600456621</v>
      </c>
      <c r="L799" s="8">
        <f ca="1" t="shared" si="749"/>
        <v>9.7649600456621</v>
      </c>
      <c r="M799" s="8">
        <f ca="1" t="shared" si="749"/>
        <v>10.2649600456621</v>
      </c>
      <c r="N799" s="8">
        <f ca="1" t="shared" si="749"/>
        <v>10.7649600456621</v>
      </c>
      <c r="O799" s="9">
        <v>3</v>
      </c>
      <c r="Q799" s="10">
        <f ca="1" t="shared" si="729"/>
        <v>371.102</v>
      </c>
      <c r="R799" t="s">
        <v>42</v>
      </c>
      <c r="S799">
        <v>2085</v>
      </c>
      <c r="T799" s="8">
        <v>395.689</v>
      </c>
      <c r="U799" s="8">
        <v>461.575</v>
      </c>
      <c r="V799" s="8">
        <v>371.102</v>
      </c>
    </row>
    <row r="800" spans="1:22">
      <c r="A800" t="str">
        <f t="shared" ref="A800:B800" si="758">A632</f>
        <v>PRK</v>
      </c>
      <c r="B800" t="str">
        <f t="shared" si="758"/>
        <v>Dem. People^s Rep. Korea</v>
      </c>
      <c r="C800" s="7">
        <f t="shared" si="700"/>
        <v>5</v>
      </c>
      <c r="E800" t="str">
        <f t="shared" si="727"/>
        <v>NatGrdExt_PRK_5</v>
      </c>
      <c r="F800" s="8">
        <f ca="1" t="shared" si="742"/>
        <v>1.44092465753425</v>
      </c>
      <c r="G800" s="8">
        <f ca="1" t="shared" si="749"/>
        <v>1.94092465753425</v>
      </c>
      <c r="H800" s="8">
        <f ca="1" t="shared" si="749"/>
        <v>2.44092465753425</v>
      </c>
      <c r="I800" s="8">
        <f ca="1" t="shared" si="749"/>
        <v>2.94092465753425</v>
      </c>
      <c r="J800" s="8">
        <f ca="1" t="shared" si="749"/>
        <v>3.44092465753425</v>
      </c>
      <c r="K800" s="8">
        <f ca="1" t="shared" si="749"/>
        <v>3.94092465753425</v>
      </c>
      <c r="L800" s="8">
        <f ca="1" t="shared" si="749"/>
        <v>4.44092465753425</v>
      </c>
      <c r="M800" s="8">
        <f ca="1" t="shared" si="749"/>
        <v>4.94092465753425</v>
      </c>
      <c r="N800" s="8">
        <f ca="1" t="shared" si="749"/>
        <v>5.44092465753425</v>
      </c>
      <c r="O800" s="9">
        <v>3</v>
      </c>
      <c r="Q800" s="10">
        <f ca="1" t="shared" si="729"/>
        <v>372.365</v>
      </c>
      <c r="R800" t="s">
        <v>42</v>
      </c>
      <c r="S800">
        <v>2086</v>
      </c>
      <c r="T800" s="8">
        <v>396.396</v>
      </c>
      <c r="U800" s="8">
        <v>463.962</v>
      </c>
      <c r="V800" s="8">
        <v>372.365</v>
      </c>
    </row>
    <row r="801" spans="1:22">
      <c r="A801" t="str">
        <f t="shared" ref="A801:B801" si="759">A633</f>
        <v>PRT</v>
      </c>
      <c r="B801" t="str">
        <f t="shared" si="759"/>
        <v>Portugal</v>
      </c>
      <c r="C801" s="7">
        <f t="shared" si="700"/>
        <v>5</v>
      </c>
      <c r="E801" t="str">
        <f t="shared" si="727"/>
        <v>NatGrdExt_PRT_5</v>
      </c>
      <c r="F801" s="8">
        <f ca="1" t="shared" si="742"/>
        <v>2.62329337899543</v>
      </c>
      <c r="G801" s="8">
        <f ca="1" t="shared" ref="G801:N810" si="760">MAX(F801,SUMIFS($Q$5:$Q$19999,$R$5:$R$19999,RIGHT($A801,3),$S$5:$S$19999,G$4)*VLOOKUP($C801,$Y$5:$Z$15,2,FALSE)/8.76)+SUMIF($Y$5:$Y$15,$C801,$AA$5:$AA$15)</f>
        <v>3.12329337899543</v>
      </c>
      <c r="H801" s="8">
        <f ca="1" t="shared" si="760"/>
        <v>3.62329337899543</v>
      </c>
      <c r="I801" s="8">
        <f ca="1" t="shared" si="760"/>
        <v>4.12329337899543</v>
      </c>
      <c r="J801" s="8">
        <f ca="1" t="shared" si="760"/>
        <v>4.62329337899543</v>
      </c>
      <c r="K801" s="8">
        <f ca="1" t="shared" si="760"/>
        <v>5.12329337899543</v>
      </c>
      <c r="L801" s="8">
        <f ca="1" t="shared" si="760"/>
        <v>5.62329337899543</v>
      </c>
      <c r="M801" s="8">
        <f ca="1" t="shared" si="760"/>
        <v>6.12329337899543</v>
      </c>
      <c r="N801" s="8">
        <f ca="1" t="shared" si="760"/>
        <v>6.62329337899543</v>
      </c>
      <c r="O801" s="9">
        <v>3</v>
      </c>
      <c r="Q801" s="10">
        <f ca="1" t="shared" si="729"/>
        <v>373.679</v>
      </c>
      <c r="R801" t="s">
        <v>42</v>
      </c>
      <c r="S801">
        <v>2087</v>
      </c>
      <c r="T801" s="8">
        <v>397.047</v>
      </c>
      <c r="U801" s="8">
        <v>466.341</v>
      </c>
      <c r="V801" s="8">
        <v>373.679</v>
      </c>
    </row>
    <row r="802" spans="1:22">
      <c r="A802" t="str">
        <f t="shared" ref="A802:B802" si="761">A634</f>
        <v>PRY</v>
      </c>
      <c r="B802" t="str">
        <f t="shared" si="761"/>
        <v>Paraguay</v>
      </c>
      <c r="C802" s="7">
        <f t="shared" si="700"/>
        <v>5</v>
      </c>
      <c r="E802" t="str">
        <f t="shared" si="727"/>
        <v>NatGrdExt_PRY_5</v>
      </c>
      <c r="F802" s="8">
        <f ca="1" t="shared" si="742"/>
        <v>1.15625</v>
      </c>
      <c r="G802" s="8">
        <f ca="1" t="shared" si="760"/>
        <v>1.65625</v>
      </c>
      <c r="H802" s="8">
        <f ca="1" t="shared" si="760"/>
        <v>2.15625</v>
      </c>
      <c r="I802" s="8">
        <f ca="1" t="shared" si="760"/>
        <v>2.65625</v>
      </c>
      <c r="J802" s="8">
        <f ca="1" t="shared" si="760"/>
        <v>3.15625</v>
      </c>
      <c r="K802" s="8">
        <f ca="1" t="shared" si="760"/>
        <v>3.65625</v>
      </c>
      <c r="L802" s="8">
        <f ca="1" t="shared" si="760"/>
        <v>4.15625</v>
      </c>
      <c r="M802" s="8">
        <f ca="1" t="shared" si="760"/>
        <v>4.65625</v>
      </c>
      <c r="N802" s="8">
        <f ca="1" t="shared" si="760"/>
        <v>5.15625</v>
      </c>
      <c r="O802" s="9">
        <v>3</v>
      </c>
      <c r="Q802" s="10">
        <f ca="1" t="shared" si="729"/>
        <v>375.045</v>
      </c>
      <c r="R802" t="s">
        <v>42</v>
      </c>
      <c r="S802">
        <v>2088</v>
      </c>
      <c r="T802" s="8">
        <v>397.646</v>
      </c>
      <c r="U802" s="8">
        <v>468.715</v>
      </c>
      <c r="V802" s="8">
        <v>375.045</v>
      </c>
    </row>
    <row r="803" spans="1:22">
      <c r="A803" t="str">
        <f t="shared" ref="A803:B803" si="762">A635</f>
        <v>PSE</v>
      </c>
      <c r="B803" t="str">
        <f t="shared" si="762"/>
        <v>Palestine</v>
      </c>
      <c r="C803" s="7">
        <f t="shared" si="700"/>
        <v>5</v>
      </c>
      <c r="E803" t="str">
        <f t="shared" si="727"/>
        <v>NatGrdExt_PSE_5</v>
      </c>
      <c r="F803" s="8">
        <f ca="1" t="shared" si="742"/>
        <v>0.5</v>
      </c>
      <c r="G803" s="8">
        <f ca="1" t="shared" si="760"/>
        <v>1</v>
      </c>
      <c r="H803" s="8">
        <f ca="1" t="shared" si="760"/>
        <v>1.5</v>
      </c>
      <c r="I803" s="8">
        <f ca="1" t="shared" si="760"/>
        <v>2</v>
      </c>
      <c r="J803" s="8">
        <f ca="1" t="shared" si="760"/>
        <v>2.5</v>
      </c>
      <c r="K803" s="8">
        <f ca="1" t="shared" si="760"/>
        <v>3</v>
      </c>
      <c r="L803" s="8">
        <f ca="1" t="shared" si="760"/>
        <v>3.5</v>
      </c>
      <c r="M803" s="8">
        <f ca="1" t="shared" si="760"/>
        <v>4</v>
      </c>
      <c r="N803" s="8">
        <f ca="1" t="shared" si="760"/>
        <v>4.5</v>
      </c>
      <c r="O803" s="9">
        <v>3</v>
      </c>
      <c r="Q803" s="10">
        <f ca="1" t="shared" si="729"/>
        <v>376.46</v>
      </c>
      <c r="R803" t="s">
        <v>42</v>
      </c>
      <c r="S803">
        <v>2089</v>
      </c>
      <c r="T803" s="8">
        <v>398.197</v>
      </c>
      <c r="U803" s="8">
        <v>471.087</v>
      </c>
      <c r="V803" s="8">
        <v>376.46</v>
      </c>
    </row>
    <row r="804" spans="1:22">
      <c r="A804" t="str">
        <f t="shared" ref="A804:B804" si="763">A636</f>
        <v>QAT</v>
      </c>
      <c r="B804" t="str">
        <f t="shared" si="763"/>
        <v>Qatar</v>
      </c>
      <c r="C804" s="7">
        <f t="shared" si="700"/>
        <v>5</v>
      </c>
      <c r="E804" t="str">
        <f t="shared" si="727"/>
        <v>NatGrdExt_QAT_5</v>
      </c>
      <c r="F804" s="8">
        <f ca="1" t="shared" si="742"/>
        <v>2.34145547945205</v>
      </c>
      <c r="G804" s="8">
        <f ca="1" t="shared" si="760"/>
        <v>2.84145547945205</v>
      </c>
      <c r="H804" s="8">
        <f ca="1" t="shared" si="760"/>
        <v>3.34145547945205</v>
      </c>
      <c r="I804" s="8">
        <f ca="1" t="shared" si="760"/>
        <v>3.84145547945205</v>
      </c>
      <c r="J804" s="8">
        <f ca="1" t="shared" si="760"/>
        <v>4.34145547945205</v>
      </c>
      <c r="K804" s="8">
        <f ca="1" t="shared" si="760"/>
        <v>4.84145547945205</v>
      </c>
      <c r="L804" s="8">
        <f ca="1" t="shared" si="760"/>
        <v>5.34145547945205</v>
      </c>
      <c r="M804" s="8">
        <f ca="1" t="shared" si="760"/>
        <v>5.84145547945205</v>
      </c>
      <c r="N804" s="8">
        <f ca="1" t="shared" si="760"/>
        <v>6.34145547945205</v>
      </c>
      <c r="O804" s="9">
        <v>3</v>
      </c>
      <c r="Q804" s="10">
        <f ca="1" t="shared" si="729"/>
        <v>377.923</v>
      </c>
      <c r="R804" t="s">
        <v>42</v>
      </c>
      <c r="S804">
        <v>2090</v>
      </c>
      <c r="T804" s="8">
        <v>398.704</v>
      </c>
      <c r="U804" s="8">
        <v>473.457</v>
      </c>
      <c r="V804" s="8">
        <v>377.923</v>
      </c>
    </row>
    <row r="805" spans="1:22">
      <c r="A805" t="str">
        <f t="shared" ref="A805:B805" si="764">A637</f>
        <v>ROU</v>
      </c>
      <c r="B805" t="str">
        <f t="shared" si="764"/>
        <v>Romania</v>
      </c>
      <c r="C805" s="7">
        <f t="shared" si="700"/>
        <v>5</v>
      </c>
      <c r="E805" t="str">
        <f t="shared" si="727"/>
        <v>NatGrdExt_ROU_5</v>
      </c>
      <c r="F805" s="8">
        <f ca="1" t="shared" si="742"/>
        <v>2.56623858447489</v>
      </c>
      <c r="G805" s="8">
        <f ca="1" t="shared" si="760"/>
        <v>3.06623858447489</v>
      </c>
      <c r="H805" s="8">
        <f ca="1" t="shared" si="760"/>
        <v>3.56623858447489</v>
      </c>
      <c r="I805" s="8">
        <f ca="1" t="shared" si="760"/>
        <v>4.06623858447489</v>
      </c>
      <c r="J805" s="8">
        <f ca="1" t="shared" si="760"/>
        <v>4.56623858447489</v>
      </c>
      <c r="K805" s="8">
        <f ca="1" t="shared" si="760"/>
        <v>5.06623858447489</v>
      </c>
      <c r="L805" s="8">
        <f ca="1" t="shared" si="760"/>
        <v>5.56623858447489</v>
      </c>
      <c r="M805" s="8">
        <f ca="1" t="shared" si="760"/>
        <v>6.06623858447489</v>
      </c>
      <c r="N805" s="8">
        <f ca="1" t="shared" si="760"/>
        <v>6.56623858447489</v>
      </c>
      <c r="O805" s="9">
        <v>3</v>
      </c>
      <c r="Q805" s="10">
        <f ca="1" t="shared" si="729"/>
        <v>379.433</v>
      </c>
      <c r="R805" t="s">
        <v>42</v>
      </c>
      <c r="S805">
        <v>2091</v>
      </c>
      <c r="T805" s="8">
        <v>399.169</v>
      </c>
      <c r="U805" s="8">
        <v>475.827</v>
      </c>
      <c r="V805" s="8">
        <v>379.433</v>
      </c>
    </row>
    <row r="806" spans="1:22">
      <c r="A806" t="str">
        <f t="shared" ref="A806:B806" si="765">A638</f>
        <v>RUS</v>
      </c>
      <c r="B806" t="str">
        <f t="shared" si="765"/>
        <v>Russia</v>
      </c>
      <c r="C806" s="7">
        <f t="shared" si="700"/>
        <v>5</v>
      </c>
      <c r="E806" t="str">
        <f t="shared" si="727"/>
        <v>NatGrdExt_RUS_5</v>
      </c>
      <c r="F806" s="8">
        <f ca="1" t="shared" si="742"/>
        <v>42.3429794520548</v>
      </c>
      <c r="G806" s="8">
        <f ca="1" t="shared" si="760"/>
        <v>43.3138698630137</v>
      </c>
      <c r="H806" s="8">
        <f ca="1" t="shared" si="760"/>
        <v>44.6495433789954</v>
      </c>
      <c r="I806" s="8">
        <f ca="1" t="shared" si="760"/>
        <v>46.0231735159817</v>
      </c>
      <c r="J806" s="8">
        <f ca="1" t="shared" si="760"/>
        <v>47.4699200913242</v>
      </c>
      <c r="K806" s="8">
        <f ca="1" t="shared" si="760"/>
        <v>48.7740296803653</v>
      </c>
      <c r="L806" s="8">
        <f ca="1" t="shared" si="760"/>
        <v>50.5739726027397</v>
      </c>
      <c r="M806" s="8">
        <f ca="1" t="shared" si="760"/>
        <v>53.3040525114155</v>
      </c>
      <c r="N806" s="8">
        <f ca="1" t="shared" si="760"/>
        <v>54.7128424657534</v>
      </c>
      <c r="O806" s="9">
        <v>3</v>
      </c>
      <c r="Q806" s="10">
        <f ca="1" t="shared" si="729"/>
        <v>380.984</v>
      </c>
      <c r="R806" t="s">
        <v>42</v>
      </c>
      <c r="S806">
        <v>2092</v>
      </c>
      <c r="T806" s="8">
        <v>399.578</v>
      </c>
      <c r="U806" s="8">
        <v>478.199</v>
      </c>
      <c r="V806" s="8">
        <v>380.984</v>
      </c>
    </row>
    <row r="807" spans="1:22">
      <c r="A807" t="str">
        <f t="shared" ref="A807:B807" si="766">A639</f>
        <v>RWA</v>
      </c>
      <c r="B807" t="str">
        <f t="shared" si="766"/>
        <v>Rwanda</v>
      </c>
      <c r="C807" s="7">
        <f t="shared" si="700"/>
        <v>5</v>
      </c>
      <c r="E807" t="str">
        <f t="shared" si="727"/>
        <v>NatGrdExt_RWA_5</v>
      </c>
      <c r="F807" s="8">
        <f ca="1" t="shared" si="742"/>
        <v>0.591815068493151</v>
      </c>
      <c r="G807" s="8">
        <f ca="1" t="shared" si="760"/>
        <v>1.09181506849315</v>
      </c>
      <c r="H807" s="8">
        <f ca="1" t="shared" si="760"/>
        <v>1.59181506849315</v>
      </c>
      <c r="I807" s="8">
        <f ca="1" t="shared" si="760"/>
        <v>2.09181506849315</v>
      </c>
      <c r="J807" s="8">
        <f ca="1" t="shared" si="760"/>
        <v>2.59181506849315</v>
      </c>
      <c r="K807" s="8">
        <f ca="1" t="shared" si="760"/>
        <v>3.09181506849315</v>
      </c>
      <c r="L807" s="8">
        <f ca="1" t="shared" si="760"/>
        <v>3.59181506849315</v>
      </c>
      <c r="M807" s="8">
        <f ca="1" t="shared" si="760"/>
        <v>4.09181506849315</v>
      </c>
      <c r="N807" s="8">
        <f ca="1" t="shared" si="760"/>
        <v>4.59181506849315</v>
      </c>
      <c r="O807" s="9">
        <v>3</v>
      </c>
      <c r="Q807" s="10">
        <f ca="1" t="shared" si="729"/>
        <v>382.572</v>
      </c>
      <c r="R807" t="s">
        <v>42</v>
      </c>
      <c r="S807">
        <v>2093</v>
      </c>
      <c r="T807" s="8">
        <v>399.912</v>
      </c>
      <c r="U807" s="8">
        <v>480.572</v>
      </c>
      <c r="V807" s="8">
        <v>382.572</v>
      </c>
    </row>
    <row r="808" spans="1:22">
      <c r="A808" t="str">
        <f t="shared" ref="A808:B808" si="767">A640</f>
        <v>SAU</v>
      </c>
      <c r="B808" t="str">
        <f t="shared" si="767"/>
        <v>Saudi Arabia</v>
      </c>
      <c r="C808" s="7">
        <f t="shared" si="700"/>
        <v>5</v>
      </c>
      <c r="E808" t="str">
        <f t="shared" si="727"/>
        <v>NatGrdExt_SAU_5</v>
      </c>
      <c r="F808" s="8">
        <f ca="1" t="shared" si="742"/>
        <v>17.8124543378995</v>
      </c>
      <c r="G808" s="8">
        <f ca="1" t="shared" si="760"/>
        <v>20.16600456621</v>
      </c>
      <c r="H808" s="8">
        <f ca="1" t="shared" si="760"/>
        <v>24.5192694063927</v>
      </c>
      <c r="I808" s="8">
        <f ca="1" t="shared" si="760"/>
        <v>28.4323173515982</v>
      </c>
      <c r="J808" s="8">
        <f ca="1" t="shared" si="760"/>
        <v>31.5634189497717</v>
      </c>
      <c r="K808" s="8">
        <f ca="1" t="shared" si="760"/>
        <v>34.1483047945205</v>
      </c>
      <c r="L808" s="8">
        <f ca="1" t="shared" si="760"/>
        <v>36.9563356164384</v>
      </c>
      <c r="M808" s="8">
        <f ca="1" t="shared" si="760"/>
        <v>39.9973401826484</v>
      </c>
      <c r="N808" s="8">
        <f ca="1" t="shared" si="760"/>
        <v>41.5175228310502</v>
      </c>
      <c r="O808" s="9">
        <v>3</v>
      </c>
      <c r="Q808" s="10">
        <f ca="1" t="shared" si="729"/>
        <v>384.193</v>
      </c>
      <c r="R808" t="s">
        <v>42</v>
      </c>
      <c r="S808">
        <v>2094</v>
      </c>
      <c r="T808" s="8">
        <v>400.155</v>
      </c>
      <c r="U808" s="8">
        <v>482.948</v>
      </c>
      <c r="V808" s="8">
        <v>384.193</v>
      </c>
    </row>
    <row r="809" spans="1:22">
      <c r="A809" t="str">
        <f t="shared" ref="A809:B809" si="768">A641</f>
        <v>SEN</v>
      </c>
      <c r="B809" t="str">
        <f t="shared" si="768"/>
        <v>Senegal</v>
      </c>
      <c r="C809" s="7">
        <f t="shared" si="700"/>
        <v>5</v>
      </c>
      <c r="E809" t="str">
        <f t="shared" si="727"/>
        <v>NatGrdExt_SEN_5</v>
      </c>
      <c r="F809" s="8">
        <f ca="1" t="shared" si="742"/>
        <v>0.801735159817352</v>
      </c>
      <c r="G809" s="8">
        <f ca="1" t="shared" si="760"/>
        <v>1.30173515981735</v>
      </c>
      <c r="H809" s="8">
        <f ca="1" t="shared" si="760"/>
        <v>1.80173515981735</v>
      </c>
      <c r="I809" s="8">
        <f ca="1" t="shared" si="760"/>
        <v>2.30173515981735</v>
      </c>
      <c r="J809" s="8">
        <f ca="1" t="shared" si="760"/>
        <v>2.80173515981735</v>
      </c>
      <c r="K809" s="8">
        <f ca="1" t="shared" si="760"/>
        <v>4.01905821917808</v>
      </c>
      <c r="L809" s="8">
        <f ca="1" t="shared" si="760"/>
        <v>5.71364155251142</v>
      </c>
      <c r="M809" s="8">
        <f ca="1" t="shared" si="760"/>
        <v>7.77077054794521</v>
      </c>
      <c r="N809" s="8">
        <f ca="1" t="shared" si="760"/>
        <v>8.89316780821918</v>
      </c>
      <c r="O809" s="9">
        <v>3</v>
      </c>
      <c r="Q809" s="10">
        <f ca="1" t="shared" si="729"/>
        <v>385.841</v>
      </c>
      <c r="R809" t="s">
        <v>42</v>
      </c>
      <c r="S809">
        <v>2095</v>
      </c>
      <c r="T809" s="8">
        <v>400.286</v>
      </c>
      <c r="U809" s="8">
        <v>485.327</v>
      </c>
      <c r="V809" s="8">
        <v>385.841</v>
      </c>
    </row>
    <row r="810" spans="1:22">
      <c r="A810" t="str">
        <f t="shared" ref="A810:B810" si="769">A642</f>
        <v>SLE</v>
      </c>
      <c r="B810" t="str">
        <f t="shared" si="769"/>
        <v>Sierra Leone</v>
      </c>
      <c r="C810" s="7">
        <f t="shared" si="700"/>
        <v>5</v>
      </c>
      <c r="E810" t="str">
        <f t="shared" si="727"/>
        <v>NatGrdExt_SLE_5</v>
      </c>
      <c r="F810" s="8">
        <f ca="1" t="shared" si="742"/>
        <v>0.555017123287671</v>
      </c>
      <c r="G810" s="8">
        <f ca="1" t="shared" si="760"/>
        <v>1.05501712328767</v>
      </c>
      <c r="H810" s="8">
        <f ca="1" t="shared" si="760"/>
        <v>1.55501712328767</v>
      </c>
      <c r="I810" s="8">
        <f ca="1" t="shared" si="760"/>
        <v>2.05501712328767</v>
      </c>
      <c r="J810" s="8">
        <f ca="1" t="shared" si="760"/>
        <v>2.55501712328767</v>
      </c>
      <c r="K810" s="8">
        <f ca="1" t="shared" si="760"/>
        <v>3.05501712328767</v>
      </c>
      <c r="L810" s="8">
        <f ca="1" t="shared" si="760"/>
        <v>3.55501712328767</v>
      </c>
      <c r="M810" s="8">
        <f ca="1" t="shared" si="760"/>
        <v>4.05501712328767</v>
      </c>
      <c r="N810" s="8">
        <f ca="1" t="shared" si="760"/>
        <v>4.55501712328767</v>
      </c>
      <c r="O810" s="9">
        <v>3</v>
      </c>
      <c r="Q810" s="10">
        <f ca="1" t="shared" si="729"/>
        <v>387.513</v>
      </c>
      <c r="R810" t="s">
        <v>42</v>
      </c>
      <c r="S810">
        <v>2096</v>
      </c>
      <c r="T810" s="8">
        <v>400.289</v>
      </c>
      <c r="U810" s="8">
        <v>487.711</v>
      </c>
      <c r="V810" s="8">
        <v>387.513</v>
      </c>
    </row>
    <row r="811" spans="1:22">
      <c r="A811" t="str">
        <f t="shared" ref="A811:B811" si="770">A643</f>
        <v>SLV</v>
      </c>
      <c r="B811" t="str">
        <f t="shared" si="770"/>
        <v>El Salvador</v>
      </c>
      <c r="C811" s="7">
        <f t="shared" si="700"/>
        <v>5</v>
      </c>
      <c r="E811" t="str">
        <f t="shared" si="727"/>
        <v>NatGrdExt_SLV_5</v>
      </c>
      <c r="F811" s="8">
        <f ca="1" t="shared" si="742"/>
        <v>0.870376712328767</v>
      </c>
      <c r="G811" s="8">
        <f ca="1" t="shared" ref="G811:N820" si="771">MAX(F811,SUMIFS($Q$5:$Q$19999,$R$5:$R$19999,RIGHT($A811,3),$S$5:$S$19999,G$4)*VLOOKUP($C811,$Y$5:$Z$15,2,FALSE)/8.76)+SUMIF($Y$5:$Y$15,$C811,$AA$5:$AA$15)</f>
        <v>1.37037671232877</v>
      </c>
      <c r="H811" s="8">
        <f ca="1" t="shared" si="771"/>
        <v>1.87037671232877</v>
      </c>
      <c r="I811" s="8">
        <f ca="1" t="shared" si="771"/>
        <v>2.37037671232877</v>
      </c>
      <c r="J811" s="8">
        <f ca="1" t="shared" si="771"/>
        <v>2.87037671232877</v>
      </c>
      <c r="K811" s="8">
        <f ca="1" t="shared" si="771"/>
        <v>3.37037671232877</v>
      </c>
      <c r="L811" s="8">
        <f ca="1" t="shared" si="771"/>
        <v>3.87037671232877</v>
      </c>
      <c r="M811" s="8">
        <f ca="1" t="shared" si="771"/>
        <v>4.37037671232877</v>
      </c>
      <c r="N811" s="8">
        <f ca="1" t="shared" si="771"/>
        <v>4.87037671232877</v>
      </c>
      <c r="O811" s="9">
        <v>3</v>
      </c>
      <c r="Q811" s="10">
        <f ca="1" t="shared" si="729"/>
        <v>389.202</v>
      </c>
      <c r="R811" t="s">
        <v>42</v>
      </c>
      <c r="S811">
        <v>2097</v>
      </c>
      <c r="T811" s="8">
        <v>400.148</v>
      </c>
      <c r="U811" s="8">
        <v>490.099</v>
      </c>
      <c r="V811" s="8">
        <v>389.202</v>
      </c>
    </row>
    <row r="812" spans="1:22">
      <c r="A812" t="str">
        <f t="shared" ref="A812:B812" si="772">A644</f>
        <v>SOM</v>
      </c>
      <c r="B812" t="str">
        <f t="shared" si="772"/>
        <v>Somalia</v>
      </c>
      <c r="C812" s="7">
        <f t="shared" si="700"/>
        <v>5</v>
      </c>
      <c r="E812" t="str">
        <f t="shared" si="727"/>
        <v>NatGrdExt_SOM_5</v>
      </c>
      <c r="F812" s="8">
        <f ca="1" t="shared" si="742"/>
        <v>0.616426940639269</v>
      </c>
      <c r="G812" s="8">
        <f ca="1" t="shared" si="771"/>
        <v>1.11642694063927</v>
      </c>
      <c r="H812" s="8">
        <f ca="1" t="shared" si="771"/>
        <v>1.61642694063927</v>
      </c>
      <c r="I812" s="8">
        <f ca="1" t="shared" si="771"/>
        <v>2.11642694063927</v>
      </c>
      <c r="J812" s="8">
        <f ca="1" t="shared" si="771"/>
        <v>2.61642694063927</v>
      </c>
      <c r="K812" s="8">
        <f ca="1" t="shared" si="771"/>
        <v>3.11642694063927</v>
      </c>
      <c r="L812" s="8">
        <f ca="1" t="shared" si="771"/>
        <v>3.61642694063927</v>
      </c>
      <c r="M812" s="8">
        <f ca="1" t="shared" si="771"/>
        <v>4.68733447488584</v>
      </c>
      <c r="N812" s="8">
        <f ca="1" t="shared" si="771"/>
        <v>5.39612442922374</v>
      </c>
      <c r="O812" s="9">
        <v>3</v>
      </c>
      <c r="Q812" s="10">
        <f ca="1" t="shared" si="729"/>
        <v>390.904</v>
      </c>
      <c r="R812" t="s">
        <v>42</v>
      </c>
      <c r="S812">
        <v>2098</v>
      </c>
      <c r="T812" s="8">
        <v>399.842</v>
      </c>
      <c r="U812" s="8">
        <v>492.494</v>
      </c>
      <c r="V812" s="8">
        <v>390.904</v>
      </c>
    </row>
    <row r="813" spans="1:22">
      <c r="A813" t="str">
        <f t="shared" ref="A813:B813" si="773">A645</f>
        <v>SRB</v>
      </c>
      <c r="B813" t="str">
        <f t="shared" si="773"/>
        <v>Serbia</v>
      </c>
      <c r="C813" s="7">
        <f t="shared" si="700"/>
        <v>5</v>
      </c>
      <c r="E813" t="str">
        <f t="shared" si="727"/>
        <v>NatGrdExt_SRB_5</v>
      </c>
      <c r="F813" s="8">
        <f ca="1" t="shared" si="742"/>
        <v>1.8909703196347</v>
      </c>
      <c r="G813" s="8">
        <f ca="1" t="shared" si="771"/>
        <v>2.3909703196347</v>
      </c>
      <c r="H813" s="8">
        <f ca="1" t="shared" si="771"/>
        <v>2.8909703196347</v>
      </c>
      <c r="I813" s="8">
        <f ca="1" t="shared" si="771"/>
        <v>3.3909703196347</v>
      </c>
      <c r="J813" s="8">
        <f ca="1" t="shared" si="771"/>
        <v>3.8909703196347</v>
      </c>
      <c r="K813" s="8">
        <f ca="1" t="shared" si="771"/>
        <v>4.3909703196347</v>
      </c>
      <c r="L813" s="8">
        <f ca="1" t="shared" si="771"/>
        <v>4.8909703196347</v>
      </c>
      <c r="M813" s="8">
        <f ca="1" t="shared" si="771"/>
        <v>5.3909703196347</v>
      </c>
      <c r="N813" s="8">
        <f ca="1" t="shared" si="771"/>
        <v>5.8909703196347</v>
      </c>
      <c r="O813" s="9">
        <v>3</v>
      </c>
      <c r="Q813" s="10">
        <f ca="1" t="shared" si="729"/>
        <v>392.616</v>
      </c>
      <c r="R813" t="s">
        <v>42</v>
      </c>
      <c r="S813">
        <v>2099</v>
      </c>
      <c r="T813" s="8">
        <v>399.354</v>
      </c>
      <c r="U813" s="8">
        <v>494.894</v>
      </c>
      <c r="V813" s="8">
        <v>392.616</v>
      </c>
    </row>
    <row r="814" spans="1:22">
      <c r="A814" t="str">
        <f t="shared" ref="A814:B814" si="774">A646</f>
        <v>SSD</v>
      </c>
      <c r="B814" t="str">
        <f t="shared" si="774"/>
        <v>South Sudan</v>
      </c>
      <c r="C814" s="7">
        <f t="shared" ref="C814:C877" si="775">C646+1</f>
        <v>5</v>
      </c>
      <c r="E814" t="str">
        <f t="shared" si="727"/>
        <v>NatGrdExt_SSD_5</v>
      </c>
      <c r="F814" s="8">
        <f ca="1" t="shared" si="742"/>
        <v>0.5</v>
      </c>
      <c r="G814" s="8">
        <f ca="1" t="shared" si="771"/>
        <v>1</v>
      </c>
      <c r="H814" s="8">
        <f ca="1" t="shared" si="771"/>
        <v>1.5</v>
      </c>
      <c r="I814" s="8">
        <f ca="1" t="shared" si="771"/>
        <v>2</v>
      </c>
      <c r="J814" s="8">
        <f ca="1" t="shared" si="771"/>
        <v>2.5</v>
      </c>
      <c r="K814" s="8">
        <f ca="1" t="shared" si="771"/>
        <v>3</v>
      </c>
      <c r="L814" s="8">
        <f ca="1" t="shared" si="771"/>
        <v>3.5</v>
      </c>
      <c r="M814" s="8">
        <f ca="1" t="shared" si="771"/>
        <v>4</v>
      </c>
      <c r="N814" s="8">
        <f ca="1" t="shared" si="771"/>
        <v>4.5</v>
      </c>
      <c r="O814" s="9">
        <v>3</v>
      </c>
      <c r="Q814" s="10">
        <f ca="1" t="shared" si="729"/>
        <v>394.331</v>
      </c>
      <c r="R814" t="s">
        <v>42</v>
      </c>
      <c r="S814">
        <v>2100</v>
      </c>
      <c r="T814" s="8">
        <v>398.668</v>
      </c>
      <c r="U814" s="8">
        <v>497.303</v>
      </c>
      <c r="V814" s="8">
        <v>394.331</v>
      </c>
    </row>
    <row r="815" spans="1:22">
      <c r="A815" t="str">
        <f t="shared" ref="A815:B815" si="776">A647</f>
        <v>SUR</v>
      </c>
      <c r="B815" t="str">
        <f t="shared" si="776"/>
        <v>Suriname</v>
      </c>
      <c r="C815" s="7">
        <f t="shared" si="775"/>
        <v>5</v>
      </c>
      <c r="E815" t="str">
        <f t="shared" si="727"/>
        <v>NatGrdExt_SUR_5</v>
      </c>
      <c r="F815" s="8">
        <f ca="1" t="shared" si="742"/>
        <v>0.595091324200913</v>
      </c>
      <c r="G815" s="8">
        <f ca="1" t="shared" si="771"/>
        <v>1.09509132420091</v>
      </c>
      <c r="H815" s="8">
        <f ca="1" t="shared" si="771"/>
        <v>1.59509132420091</v>
      </c>
      <c r="I815" s="8">
        <f ca="1" t="shared" si="771"/>
        <v>2.09509132420091</v>
      </c>
      <c r="J815" s="8">
        <f ca="1" t="shared" si="771"/>
        <v>2.59509132420091</v>
      </c>
      <c r="K815" s="8">
        <f ca="1" t="shared" si="771"/>
        <v>3.09509132420091</v>
      </c>
      <c r="L815" s="8">
        <f ca="1" t="shared" si="771"/>
        <v>3.59509132420091</v>
      </c>
      <c r="M815" s="8">
        <f ca="1" t="shared" si="771"/>
        <v>4.09509132420091</v>
      </c>
      <c r="N815" s="8">
        <f ca="1" t="shared" si="771"/>
        <v>4.59509132420091</v>
      </c>
      <c r="O815" s="9">
        <v>3</v>
      </c>
      <c r="Q815" s="10">
        <f ca="1" t="shared" si="729"/>
        <v>80.709</v>
      </c>
      <c r="R815" t="s">
        <v>46</v>
      </c>
      <c r="S815">
        <v>2020</v>
      </c>
      <c r="T815" s="8">
        <v>80.709</v>
      </c>
      <c r="U815" s="8">
        <v>80.709</v>
      </c>
      <c r="V815" s="8">
        <v>80.709</v>
      </c>
    </row>
    <row r="816" spans="1:22">
      <c r="A816" t="str">
        <f t="shared" ref="A816:B816" si="777">A648</f>
        <v>SVK</v>
      </c>
      <c r="B816" t="str">
        <f t="shared" si="777"/>
        <v>Slovak Republic</v>
      </c>
      <c r="C816" s="7">
        <f t="shared" si="775"/>
        <v>5</v>
      </c>
      <c r="E816" t="str">
        <f t="shared" si="727"/>
        <v>NatGrdExt_SVK_5</v>
      </c>
      <c r="F816" s="8">
        <f ca="1" t="shared" si="742"/>
        <v>1.6465296803653</v>
      </c>
      <c r="G816" s="8">
        <f ca="1" t="shared" si="771"/>
        <v>2.1465296803653</v>
      </c>
      <c r="H816" s="8">
        <f ca="1" t="shared" si="771"/>
        <v>2.6465296803653</v>
      </c>
      <c r="I816" s="8">
        <f ca="1" t="shared" si="771"/>
        <v>3.1465296803653</v>
      </c>
      <c r="J816" s="8">
        <f ca="1" t="shared" si="771"/>
        <v>3.6465296803653</v>
      </c>
      <c r="K816" s="8">
        <f ca="1" t="shared" si="771"/>
        <v>4.1465296803653</v>
      </c>
      <c r="L816" s="8">
        <f ca="1" t="shared" si="771"/>
        <v>4.6465296803653</v>
      </c>
      <c r="M816" s="8">
        <f ca="1" t="shared" si="771"/>
        <v>5.1465296803653</v>
      </c>
      <c r="N816" s="8">
        <f ca="1" t="shared" si="771"/>
        <v>5.6465296803653</v>
      </c>
      <c r="O816" s="9">
        <v>3</v>
      </c>
      <c r="Q816" s="10">
        <f ca="1" t="shared" si="729"/>
        <v>81.487</v>
      </c>
      <c r="R816" t="s">
        <v>46</v>
      </c>
      <c r="S816">
        <v>2021</v>
      </c>
      <c r="T816" s="8">
        <v>81.487</v>
      </c>
      <c r="U816" s="8">
        <v>81.487</v>
      </c>
      <c r="V816" s="8">
        <v>81.487</v>
      </c>
    </row>
    <row r="817" spans="1:22">
      <c r="A817" t="str">
        <f t="shared" ref="A817:B817" si="778">A649</f>
        <v>SVN</v>
      </c>
      <c r="B817" t="str">
        <f t="shared" si="778"/>
        <v>Slovenia</v>
      </c>
      <c r="C817" s="7">
        <f t="shared" si="775"/>
        <v>5</v>
      </c>
      <c r="E817" t="str">
        <f t="shared" si="727"/>
        <v>NatGrdExt_SVN_5</v>
      </c>
      <c r="F817" s="8">
        <f ca="1" t="shared" si="742"/>
        <v>1.08397260273973</v>
      </c>
      <c r="G817" s="8">
        <f ca="1" t="shared" si="771"/>
        <v>1.58397260273973</v>
      </c>
      <c r="H817" s="8">
        <f ca="1" t="shared" si="771"/>
        <v>2.08397260273973</v>
      </c>
      <c r="I817" s="8">
        <f ca="1" t="shared" si="771"/>
        <v>2.58397260273973</v>
      </c>
      <c r="J817" s="8">
        <f ca="1" t="shared" si="771"/>
        <v>3.08397260273973</v>
      </c>
      <c r="K817" s="8">
        <f ca="1" t="shared" si="771"/>
        <v>3.58397260273973</v>
      </c>
      <c r="L817" s="8">
        <f ca="1" t="shared" si="771"/>
        <v>4.08397260273973</v>
      </c>
      <c r="M817" s="8">
        <f ca="1" t="shared" si="771"/>
        <v>4.58397260273973</v>
      </c>
      <c r="N817" s="8">
        <f ca="1" t="shared" si="771"/>
        <v>5.08397260273973</v>
      </c>
      <c r="O817" s="9">
        <v>3</v>
      </c>
      <c r="Q817" s="10">
        <f ca="1" t="shared" si="729"/>
        <v>82.156</v>
      </c>
      <c r="R817" t="s">
        <v>46</v>
      </c>
      <c r="S817">
        <v>2022</v>
      </c>
      <c r="T817" s="8">
        <v>82.156</v>
      </c>
      <c r="U817" s="8">
        <v>82.156</v>
      </c>
      <c r="V817" s="8">
        <v>82.156</v>
      </c>
    </row>
    <row r="818" spans="1:22">
      <c r="A818" t="str">
        <f t="shared" ref="A818:B818" si="779">A650</f>
        <v>SWE</v>
      </c>
      <c r="B818" t="str">
        <f t="shared" si="779"/>
        <v>Sweden</v>
      </c>
      <c r="C818" s="7">
        <f t="shared" si="775"/>
        <v>5</v>
      </c>
      <c r="E818" t="str">
        <f t="shared" si="727"/>
        <v>NatGrdExt_SWE_5</v>
      </c>
      <c r="F818" s="8">
        <f ca="1" t="shared" si="742"/>
        <v>6.65009132420091</v>
      </c>
      <c r="G818" s="8">
        <f ca="1" t="shared" si="771"/>
        <v>7.15009132420091</v>
      </c>
      <c r="H818" s="8">
        <f ca="1" t="shared" si="771"/>
        <v>7.65009132420091</v>
      </c>
      <c r="I818" s="8">
        <f ca="1" t="shared" si="771"/>
        <v>8.15009132420091</v>
      </c>
      <c r="J818" s="8">
        <f ca="1" t="shared" si="771"/>
        <v>8.65009132420091</v>
      </c>
      <c r="K818" s="8">
        <f ca="1" t="shared" si="771"/>
        <v>9.15009132420091</v>
      </c>
      <c r="L818" s="8">
        <f ca="1" t="shared" si="771"/>
        <v>9.65009132420091</v>
      </c>
      <c r="M818" s="8">
        <f ca="1" t="shared" si="771"/>
        <v>10.1500913242009</v>
      </c>
      <c r="N818" s="8">
        <f ca="1" t="shared" si="771"/>
        <v>10.6500913242009</v>
      </c>
      <c r="O818" s="9">
        <v>3</v>
      </c>
      <c r="Q818" s="10">
        <f ca="1" t="shared" si="729"/>
        <v>82.769</v>
      </c>
      <c r="R818" t="s">
        <v>46</v>
      </c>
      <c r="S818">
        <v>2023</v>
      </c>
      <c r="T818" s="8">
        <v>82.769</v>
      </c>
      <c r="U818" s="8">
        <v>82.769</v>
      </c>
      <c r="V818" s="8">
        <v>82.769</v>
      </c>
    </row>
    <row r="819" spans="1:22">
      <c r="A819" t="str">
        <f t="shared" ref="A819:B819" si="780">A651</f>
        <v>SWZ</v>
      </c>
      <c r="B819" t="str">
        <f t="shared" si="780"/>
        <v>Swaziland</v>
      </c>
      <c r="C819" s="7">
        <f t="shared" si="775"/>
        <v>5</v>
      </c>
      <c r="E819" t="str">
        <f t="shared" si="727"/>
        <v>NatGrdExt_SWZ_5</v>
      </c>
      <c r="F819" s="8">
        <f ca="1" t="shared" si="742"/>
        <v>0.507631278538813</v>
      </c>
      <c r="G819" s="8">
        <f ca="1" t="shared" si="771"/>
        <v>1.00763127853881</v>
      </c>
      <c r="H819" s="8">
        <f ca="1" t="shared" si="771"/>
        <v>1.50763127853881</v>
      </c>
      <c r="I819" s="8">
        <f ca="1" t="shared" si="771"/>
        <v>2.00763127853881</v>
      </c>
      <c r="J819" s="8">
        <f ca="1" t="shared" si="771"/>
        <v>2.50763127853881</v>
      </c>
      <c r="K819" s="8">
        <f ca="1" t="shared" si="771"/>
        <v>3.00763127853881</v>
      </c>
      <c r="L819" s="8">
        <f ca="1" t="shared" si="771"/>
        <v>3.50763127853881</v>
      </c>
      <c r="M819" s="8">
        <f ca="1" t="shared" si="771"/>
        <v>4.00763127853881</v>
      </c>
      <c r="N819" s="8">
        <f ca="1" t="shared" si="771"/>
        <v>4.50763127853881</v>
      </c>
      <c r="O819" s="9">
        <v>3</v>
      </c>
      <c r="Q819" s="10">
        <f ca="1" t="shared" si="729"/>
        <v>83.352</v>
      </c>
      <c r="R819" t="s">
        <v>46</v>
      </c>
      <c r="S819">
        <v>2024</v>
      </c>
      <c r="T819" s="8">
        <v>83.352</v>
      </c>
      <c r="U819" s="8">
        <v>83.352</v>
      </c>
      <c r="V819" s="8">
        <v>83.352</v>
      </c>
    </row>
    <row r="820" spans="1:22">
      <c r="A820" t="str">
        <f t="shared" ref="A820:B820" si="781">A652</f>
        <v>SYR</v>
      </c>
      <c r="B820" t="str">
        <f t="shared" si="781"/>
        <v>Syrian Arab Republic</v>
      </c>
      <c r="C820" s="7">
        <f t="shared" si="775"/>
        <v>5</v>
      </c>
      <c r="E820" t="str">
        <f t="shared" si="727"/>
        <v>NatGrdExt_SYR_5</v>
      </c>
      <c r="F820" s="8">
        <f ca="1" t="shared" si="742"/>
        <v>2.29750570776256</v>
      </c>
      <c r="G820" s="8">
        <f ca="1" t="shared" si="771"/>
        <v>2.79750570776256</v>
      </c>
      <c r="H820" s="8">
        <f ca="1" t="shared" si="771"/>
        <v>3.68919520547945</v>
      </c>
      <c r="I820" s="8">
        <f ca="1" t="shared" si="771"/>
        <v>4.53938356164384</v>
      </c>
      <c r="J820" s="8">
        <f ca="1" t="shared" si="771"/>
        <v>5.40703196347032</v>
      </c>
      <c r="K820" s="8">
        <f ca="1" t="shared" si="771"/>
        <v>6.31751141552511</v>
      </c>
      <c r="L820" s="8">
        <f ca="1" t="shared" si="771"/>
        <v>7.08103881278539</v>
      </c>
      <c r="M820" s="8">
        <f ca="1" t="shared" si="771"/>
        <v>7.76913242009132</v>
      </c>
      <c r="N820" s="8">
        <f ca="1" t="shared" si="771"/>
        <v>8.26913242009132</v>
      </c>
      <c r="O820" s="9">
        <v>3</v>
      </c>
      <c r="Q820" s="10">
        <f ca="1" t="shared" si="729"/>
        <v>83.935</v>
      </c>
      <c r="R820" t="s">
        <v>46</v>
      </c>
      <c r="S820">
        <v>2025</v>
      </c>
      <c r="T820" s="8">
        <v>83.935</v>
      </c>
      <c r="U820" s="8">
        <v>83.935</v>
      </c>
      <c r="V820" s="8">
        <v>83.935</v>
      </c>
    </row>
    <row r="821" spans="1:22">
      <c r="A821" t="str">
        <f t="shared" ref="A821:B821" si="782">A653</f>
        <v>TCD</v>
      </c>
      <c r="B821" t="str">
        <f t="shared" si="782"/>
        <v>Chad</v>
      </c>
      <c r="C821" s="7">
        <f t="shared" si="775"/>
        <v>5</v>
      </c>
      <c r="E821" t="str">
        <f t="shared" si="727"/>
        <v>NatGrdExt_TCD_5</v>
      </c>
      <c r="F821" s="8">
        <f ca="1" t="shared" si="742"/>
        <v>0.619183789954338</v>
      </c>
      <c r="G821" s="8">
        <f ca="1" t="shared" ref="G821:N830" si="783">MAX(F821,SUMIFS($Q$5:$Q$19999,$R$5:$R$19999,RIGHT($A821,3),$S$5:$S$19999,G$4)*VLOOKUP($C821,$Y$5:$Z$15,2,FALSE)/8.76)+SUMIF($Y$5:$Y$15,$C821,$AA$5:$AA$15)</f>
        <v>1.11918378995434</v>
      </c>
      <c r="H821" s="8">
        <f ca="1" t="shared" si="783"/>
        <v>1.61918378995434</v>
      </c>
      <c r="I821" s="8">
        <f ca="1" t="shared" si="783"/>
        <v>2.11918378995434</v>
      </c>
      <c r="J821" s="8">
        <f ca="1" t="shared" si="783"/>
        <v>2.61918378995434</v>
      </c>
      <c r="K821" s="8">
        <f ca="1" t="shared" si="783"/>
        <v>3.11918378995434</v>
      </c>
      <c r="L821" s="8">
        <f ca="1" t="shared" si="783"/>
        <v>3.61918378995434</v>
      </c>
      <c r="M821" s="8">
        <f ca="1" t="shared" si="783"/>
        <v>4.14147831050228</v>
      </c>
      <c r="N821" s="8">
        <f ca="1" t="shared" si="783"/>
        <v>4.75030251141553</v>
      </c>
      <c r="O821" s="9">
        <v>3</v>
      </c>
      <c r="Q821" s="10">
        <f ca="1" t="shared" si="729"/>
        <v>84.528</v>
      </c>
      <c r="R821" t="s">
        <v>46</v>
      </c>
      <c r="S821">
        <v>2026</v>
      </c>
      <c r="T821" s="8">
        <v>84.528</v>
      </c>
      <c r="U821" s="8">
        <v>84.528</v>
      </c>
      <c r="V821" s="8">
        <v>84.528</v>
      </c>
    </row>
    <row r="822" spans="1:22">
      <c r="A822" t="str">
        <f t="shared" ref="A822:B822" si="784">A654</f>
        <v>TGO</v>
      </c>
      <c r="B822" t="str">
        <f t="shared" si="784"/>
        <v>Togo</v>
      </c>
      <c r="C822" s="7">
        <f t="shared" si="775"/>
        <v>5</v>
      </c>
      <c r="E822" t="str">
        <f t="shared" si="727"/>
        <v>NatGrdExt_TGO_5</v>
      </c>
      <c r="F822" s="8">
        <f ca="1" t="shared" si="742"/>
        <v>0.579828767123288</v>
      </c>
      <c r="G822" s="8">
        <f ca="1" t="shared" si="783"/>
        <v>1.07982876712329</v>
      </c>
      <c r="H822" s="8">
        <f ca="1" t="shared" si="783"/>
        <v>1.57982876712329</v>
      </c>
      <c r="I822" s="8">
        <f ca="1" t="shared" si="783"/>
        <v>2.07982876712329</v>
      </c>
      <c r="J822" s="8">
        <f ca="1" t="shared" si="783"/>
        <v>2.57982876712329</v>
      </c>
      <c r="K822" s="8">
        <f ca="1" t="shared" si="783"/>
        <v>3.07982876712329</v>
      </c>
      <c r="L822" s="8">
        <f ca="1" t="shared" si="783"/>
        <v>3.57982876712329</v>
      </c>
      <c r="M822" s="8">
        <f ca="1" t="shared" si="783"/>
        <v>4.07982876712329</v>
      </c>
      <c r="N822" s="8">
        <f ca="1" t="shared" si="783"/>
        <v>4.57982876712329</v>
      </c>
      <c r="O822" s="9">
        <v>3</v>
      </c>
      <c r="Q822" s="10">
        <f ca="1" t="shared" si="729"/>
        <v>84.92</v>
      </c>
      <c r="R822" t="s">
        <v>46</v>
      </c>
      <c r="S822">
        <v>2027</v>
      </c>
      <c r="T822" s="8">
        <v>85.048</v>
      </c>
      <c r="U822" s="8">
        <v>85.157</v>
      </c>
      <c r="V822" s="8">
        <v>84.92</v>
      </c>
    </row>
    <row r="823" spans="1:22">
      <c r="A823" t="str">
        <f t="shared" ref="A823:B823" si="785">A655</f>
        <v>THA</v>
      </c>
      <c r="B823" t="str">
        <f t="shared" si="785"/>
        <v>Thailand</v>
      </c>
      <c r="C823" s="7">
        <f t="shared" si="775"/>
        <v>5</v>
      </c>
      <c r="E823" t="str">
        <f t="shared" si="727"/>
        <v>NatGrdExt_THA_5</v>
      </c>
      <c r="F823" s="8">
        <f ca="1" t="shared" si="742"/>
        <v>9.53962899543379</v>
      </c>
      <c r="G823" s="8">
        <f ca="1" t="shared" si="783"/>
        <v>10.1134931506849</v>
      </c>
      <c r="H823" s="8">
        <f ca="1" t="shared" si="783"/>
        <v>10.6134931506849</v>
      </c>
      <c r="I823" s="8">
        <f ca="1" t="shared" si="783"/>
        <v>11.1134931506849</v>
      </c>
      <c r="J823" s="8">
        <f ca="1" t="shared" si="783"/>
        <v>11.6134931506849</v>
      </c>
      <c r="K823" s="8">
        <f ca="1" t="shared" si="783"/>
        <v>12.1134931506849</v>
      </c>
      <c r="L823" s="8">
        <f ca="1" t="shared" si="783"/>
        <v>12.6134931506849</v>
      </c>
      <c r="M823" s="8">
        <f ca="1" t="shared" si="783"/>
        <v>13.1134931506849</v>
      </c>
      <c r="N823" s="8">
        <f ca="1" t="shared" si="783"/>
        <v>13.6134931506849</v>
      </c>
      <c r="O823" s="9">
        <v>3</v>
      </c>
      <c r="Q823" s="10">
        <f ca="1" t="shared" si="729"/>
        <v>85.268</v>
      </c>
      <c r="R823" t="s">
        <v>46</v>
      </c>
      <c r="S823">
        <v>2028</v>
      </c>
      <c r="T823" s="8">
        <v>85.54</v>
      </c>
      <c r="U823" s="8">
        <v>85.763</v>
      </c>
      <c r="V823" s="8">
        <v>85.268</v>
      </c>
    </row>
    <row r="824" spans="1:22">
      <c r="A824" t="str">
        <f t="shared" ref="A824:B824" si="786">A656</f>
        <v>TJK</v>
      </c>
      <c r="B824" t="str">
        <f t="shared" si="786"/>
        <v>Tajikistan</v>
      </c>
      <c r="C824" s="7">
        <f t="shared" si="775"/>
        <v>5</v>
      </c>
      <c r="E824" t="str">
        <f t="shared" si="727"/>
        <v>NatGrdExt_TJK_5</v>
      </c>
      <c r="F824" s="8">
        <f ca="1" t="shared" si="742"/>
        <v>1.39765410958904</v>
      </c>
      <c r="G824" s="8">
        <f ca="1" t="shared" si="783"/>
        <v>1.89765410958904</v>
      </c>
      <c r="H824" s="8">
        <f ca="1" t="shared" si="783"/>
        <v>2.39765410958904</v>
      </c>
      <c r="I824" s="8">
        <f ca="1" t="shared" si="783"/>
        <v>2.89765410958904</v>
      </c>
      <c r="J824" s="8">
        <f ca="1" t="shared" si="783"/>
        <v>3.39765410958904</v>
      </c>
      <c r="K824" s="8">
        <f ca="1" t="shared" si="783"/>
        <v>3.89765410958904</v>
      </c>
      <c r="L824" s="8">
        <f ca="1" t="shared" si="783"/>
        <v>4.39765410958904</v>
      </c>
      <c r="M824" s="8">
        <f ca="1" t="shared" si="783"/>
        <v>4.89765410958904</v>
      </c>
      <c r="N824" s="8">
        <f ca="1" t="shared" si="783"/>
        <v>5.39765410958904</v>
      </c>
      <c r="O824" s="9">
        <v>3</v>
      </c>
      <c r="Q824" s="10">
        <f ca="1" t="shared" si="729"/>
        <v>85.577</v>
      </c>
      <c r="R824" t="s">
        <v>46</v>
      </c>
      <c r="S824">
        <v>2029</v>
      </c>
      <c r="T824" s="8">
        <v>86.007</v>
      </c>
      <c r="U824" s="8">
        <v>86.347</v>
      </c>
      <c r="V824" s="8">
        <v>85.577</v>
      </c>
    </row>
    <row r="825" spans="1:22">
      <c r="A825" t="str">
        <f t="shared" ref="A825:B825" si="787">A657</f>
        <v>TKM</v>
      </c>
      <c r="B825" t="str">
        <f t="shared" si="787"/>
        <v>Turkmenistan</v>
      </c>
      <c r="C825" s="7">
        <f t="shared" si="775"/>
        <v>5</v>
      </c>
      <c r="E825" t="str">
        <f t="shared" si="727"/>
        <v>NatGrdExt_TKM_5</v>
      </c>
      <c r="F825" s="8">
        <f ca="1" t="shared" si="742"/>
        <v>1.35398401826484</v>
      </c>
      <c r="G825" s="8">
        <f ca="1" t="shared" si="783"/>
        <v>1.85398401826484</v>
      </c>
      <c r="H825" s="8">
        <f ca="1" t="shared" si="783"/>
        <v>2.35398401826484</v>
      </c>
      <c r="I825" s="8">
        <f ca="1" t="shared" si="783"/>
        <v>2.85398401826484</v>
      </c>
      <c r="J825" s="8">
        <f ca="1" t="shared" si="783"/>
        <v>3.35398401826484</v>
      </c>
      <c r="K825" s="8">
        <f ca="1" t="shared" si="783"/>
        <v>3.85398401826484</v>
      </c>
      <c r="L825" s="8">
        <f ca="1" t="shared" si="783"/>
        <v>4.35398401826484</v>
      </c>
      <c r="M825" s="8">
        <f ca="1" t="shared" si="783"/>
        <v>4.85398401826484</v>
      </c>
      <c r="N825" s="8">
        <f ca="1" t="shared" si="783"/>
        <v>5.35398401826484</v>
      </c>
      <c r="O825" s="9">
        <v>3</v>
      </c>
      <c r="Q825" s="10">
        <f ca="1" t="shared" si="729"/>
        <v>85.853</v>
      </c>
      <c r="R825" t="s">
        <v>46</v>
      </c>
      <c r="S825">
        <v>2030</v>
      </c>
      <c r="T825" s="8">
        <v>86.447</v>
      </c>
      <c r="U825" s="8">
        <v>86.906</v>
      </c>
      <c r="V825" s="8">
        <v>85.853</v>
      </c>
    </row>
    <row r="826" spans="1:22">
      <c r="A826" t="str">
        <f t="shared" ref="A826:B826" si="788">A658</f>
        <v>TLS</v>
      </c>
      <c r="B826" t="str">
        <f t="shared" si="788"/>
        <v>Timor-Leste</v>
      </c>
      <c r="C826" s="7">
        <f t="shared" si="775"/>
        <v>5</v>
      </c>
      <c r="E826" t="str">
        <f t="shared" si="727"/>
        <v>NatGrdExt_TLS_5</v>
      </c>
      <c r="F826" s="8">
        <f ca="1" t="shared" si="742"/>
        <v>0.5</v>
      </c>
      <c r="G826" s="8">
        <f ca="1" t="shared" si="783"/>
        <v>1</v>
      </c>
      <c r="H826" s="8">
        <f ca="1" t="shared" si="783"/>
        <v>1.5</v>
      </c>
      <c r="I826" s="8">
        <f ca="1" t="shared" si="783"/>
        <v>2</v>
      </c>
      <c r="J826" s="8">
        <f ca="1" t="shared" si="783"/>
        <v>2.5</v>
      </c>
      <c r="K826" s="8">
        <f ca="1" t="shared" si="783"/>
        <v>3</v>
      </c>
      <c r="L826" s="8">
        <f ca="1" t="shared" si="783"/>
        <v>3.5</v>
      </c>
      <c r="M826" s="8">
        <f ca="1" t="shared" si="783"/>
        <v>4</v>
      </c>
      <c r="N826" s="8">
        <f ca="1" t="shared" si="783"/>
        <v>4.5</v>
      </c>
      <c r="O826" s="9">
        <v>3</v>
      </c>
      <c r="Q826" s="10">
        <f ca="1" t="shared" si="729"/>
        <v>86.1</v>
      </c>
      <c r="R826" t="s">
        <v>46</v>
      </c>
      <c r="S826">
        <v>2031</v>
      </c>
      <c r="T826" s="8">
        <v>86.86</v>
      </c>
      <c r="U826" s="8">
        <v>87.442</v>
      </c>
      <c r="V826" s="8">
        <v>86.1</v>
      </c>
    </row>
    <row r="827" spans="1:22">
      <c r="A827" t="str">
        <f t="shared" ref="A827:B827" si="789">A659</f>
        <v>TON</v>
      </c>
      <c r="B827" t="str">
        <f t="shared" si="789"/>
        <v>Tonga</v>
      </c>
      <c r="C827" s="7">
        <f t="shared" si="775"/>
        <v>5</v>
      </c>
      <c r="E827" t="str">
        <f t="shared" si="727"/>
        <v>NatGrdExt_TON_5</v>
      </c>
      <c r="F827" s="8">
        <f ca="1" t="shared" si="742"/>
        <v>0.50259703196347</v>
      </c>
      <c r="G827" s="8">
        <f ca="1" t="shared" si="783"/>
        <v>1.00259703196347</v>
      </c>
      <c r="H827" s="8">
        <f ca="1" t="shared" si="783"/>
        <v>1.50259703196347</v>
      </c>
      <c r="I827" s="8">
        <f ca="1" t="shared" si="783"/>
        <v>2.00259703196347</v>
      </c>
      <c r="J827" s="8">
        <f ca="1" t="shared" si="783"/>
        <v>2.50259703196347</v>
      </c>
      <c r="K827" s="8">
        <f ca="1" t="shared" si="783"/>
        <v>3.00259703196347</v>
      </c>
      <c r="L827" s="8">
        <f ca="1" t="shared" si="783"/>
        <v>3.50259703196347</v>
      </c>
      <c r="M827" s="8">
        <f ca="1" t="shared" si="783"/>
        <v>4.00259703196347</v>
      </c>
      <c r="N827" s="8">
        <f ca="1" t="shared" si="783"/>
        <v>4.50259703196347</v>
      </c>
      <c r="O827" s="9">
        <v>3</v>
      </c>
      <c r="Q827" s="10">
        <f ca="1" t="shared" si="729"/>
        <v>86.319</v>
      </c>
      <c r="R827" t="s">
        <v>46</v>
      </c>
      <c r="S827">
        <v>2032</v>
      </c>
      <c r="T827" s="8">
        <v>87.249</v>
      </c>
      <c r="U827" s="8">
        <v>87.956</v>
      </c>
      <c r="V827" s="8">
        <v>86.319</v>
      </c>
    </row>
    <row r="828" spans="1:22">
      <c r="A828" t="str">
        <f t="shared" ref="A828:B828" si="790">A660</f>
        <v>TTO</v>
      </c>
      <c r="B828" t="str">
        <f t="shared" si="790"/>
        <v>Trinidad and Tobago</v>
      </c>
      <c r="C828" s="7">
        <f t="shared" si="775"/>
        <v>5</v>
      </c>
      <c r="E828" t="str">
        <f t="shared" si="727"/>
        <v>NatGrdExt_TTO_5</v>
      </c>
      <c r="F828" s="8">
        <f ca="1" t="shared" si="742"/>
        <v>1.034149543379</v>
      </c>
      <c r="G828" s="8">
        <f ca="1" t="shared" si="783"/>
        <v>1.534149543379</v>
      </c>
      <c r="H828" s="8">
        <f ca="1" t="shared" si="783"/>
        <v>2.034149543379</v>
      </c>
      <c r="I828" s="8">
        <f ca="1" t="shared" si="783"/>
        <v>2.534149543379</v>
      </c>
      <c r="J828" s="8">
        <f ca="1" t="shared" si="783"/>
        <v>3.034149543379</v>
      </c>
      <c r="K828" s="8">
        <f ca="1" t="shared" si="783"/>
        <v>3.534149543379</v>
      </c>
      <c r="L828" s="8">
        <f ca="1" t="shared" si="783"/>
        <v>4.034149543379</v>
      </c>
      <c r="M828" s="8">
        <f ca="1" t="shared" si="783"/>
        <v>4.534149543379</v>
      </c>
      <c r="N828" s="8">
        <f ca="1" t="shared" si="783"/>
        <v>5.034149543379</v>
      </c>
      <c r="O828" s="9">
        <v>3</v>
      </c>
      <c r="Q828" s="10">
        <f ca="1" t="shared" si="729"/>
        <v>86.509</v>
      </c>
      <c r="R828" t="s">
        <v>46</v>
      </c>
      <c r="S828">
        <v>2033</v>
      </c>
      <c r="T828" s="8">
        <v>87.614</v>
      </c>
      <c r="U828" s="8">
        <v>88.448</v>
      </c>
      <c r="V828" s="8">
        <v>86.509</v>
      </c>
    </row>
    <row r="829" spans="1:22">
      <c r="A829" t="str">
        <f t="shared" ref="A829:B829" si="791">A661</f>
        <v>TUN</v>
      </c>
      <c r="B829" t="str">
        <f t="shared" si="791"/>
        <v>Tunisia</v>
      </c>
      <c r="C829" s="7">
        <f t="shared" si="775"/>
        <v>5</v>
      </c>
      <c r="E829" t="str">
        <f t="shared" si="727"/>
        <v>NatGrdExt_TUN_5</v>
      </c>
      <c r="F829" s="8">
        <f ca="1" t="shared" si="742"/>
        <v>1.48599315068493</v>
      </c>
      <c r="G829" s="8">
        <f ca="1" t="shared" si="783"/>
        <v>1.98599315068493</v>
      </c>
      <c r="H829" s="8">
        <f ca="1" t="shared" si="783"/>
        <v>2.48599315068493</v>
      </c>
      <c r="I829" s="8">
        <f ca="1" t="shared" si="783"/>
        <v>2.98599315068493</v>
      </c>
      <c r="J829" s="8">
        <f ca="1" t="shared" si="783"/>
        <v>3.48599315068493</v>
      </c>
      <c r="K829" s="8">
        <f ca="1" t="shared" si="783"/>
        <v>3.98599315068493</v>
      </c>
      <c r="L829" s="8">
        <f ca="1" t="shared" si="783"/>
        <v>4.48599315068493</v>
      </c>
      <c r="M829" s="8">
        <f ca="1" t="shared" si="783"/>
        <v>4.98599315068493</v>
      </c>
      <c r="N829" s="8">
        <f ca="1" t="shared" si="783"/>
        <v>5.48599315068493</v>
      </c>
      <c r="O829" s="9">
        <v>3</v>
      </c>
      <c r="Q829" s="10">
        <f ca="1" t="shared" si="729"/>
        <v>86.671</v>
      </c>
      <c r="R829" t="s">
        <v>46</v>
      </c>
      <c r="S829">
        <v>2034</v>
      </c>
      <c r="T829" s="8">
        <v>87.957</v>
      </c>
      <c r="U829" s="8">
        <v>88.92</v>
      </c>
      <c r="V829" s="8">
        <v>86.671</v>
      </c>
    </row>
    <row r="830" spans="1:22">
      <c r="A830" t="str">
        <f t="shared" ref="A830:B830" si="792">A662</f>
        <v>TUR</v>
      </c>
      <c r="B830" t="str">
        <f t="shared" si="792"/>
        <v>Turkey</v>
      </c>
      <c r="C830" s="7">
        <f t="shared" si="775"/>
        <v>5</v>
      </c>
      <c r="E830" t="str">
        <f t="shared" si="727"/>
        <v>NatGrdExt_TUR_5</v>
      </c>
      <c r="F830" s="8">
        <f ca="1" t="shared" si="742"/>
        <v>14.19850456621</v>
      </c>
      <c r="G830" s="8">
        <f ca="1" t="shared" si="783"/>
        <v>16.2677796803653</v>
      </c>
      <c r="H830" s="8">
        <f ca="1" t="shared" si="783"/>
        <v>19.930154109589</v>
      </c>
      <c r="I830" s="8">
        <f ca="1" t="shared" si="783"/>
        <v>22.5188755707763</v>
      </c>
      <c r="J830" s="8">
        <f ca="1" t="shared" si="783"/>
        <v>24.2357134703196</v>
      </c>
      <c r="K830" s="8">
        <f ca="1" t="shared" si="783"/>
        <v>25.3758904109589</v>
      </c>
      <c r="L830" s="8">
        <f ca="1" t="shared" si="783"/>
        <v>26.2168093607306</v>
      </c>
      <c r="M830" s="8">
        <f ca="1" t="shared" si="783"/>
        <v>26.9715867579909</v>
      </c>
      <c r="N830" s="8">
        <f ca="1" t="shared" si="783"/>
        <v>27.4715867579909</v>
      </c>
      <c r="O830" s="9">
        <v>3</v>
      </c>
      <c r="Q830" s="10">
        <f ca="1" t="shared" si="729"/>
        <v>86.805</v>
      </c>
      <c r="R830" t="s">
        <v>46</v>
      </c>
      <c r="S830">
        <v>2035</v>
      </c>
      <c r="T830" s="8">
        <v>88.279</v>
      </c>
      <c r="U830" s="8">
        <v>89.373</v>
      </c>
      <c r="V830" s="8">
        <v>86.805</v>
      </c>
    </row>
    <row r="831" spans="1:22">
      <c r="A831" t="str">
        <f t="shared" ref="A831:B831" si="793">A663</f>
        <v>TWN</v>
      </c>
      <c r="B831" t="str">
        <f t="shared" si="793"/>
        <v>Taiwan</v>
      </c>
      <c r="C831" s="7">
        <f t="shared" si="775"/>
        <v>5</v>
      </c>
      <c r="E831" t="str">
        <f t="shared" si="727"/>
        <v>NatGrdExt_TWN_5</v>
      </c>
      <c r="F831" s="8">
        <f ca="1" t="shared" si="742"/>
        <v>10.8095776255708</v>
      </c>
      <c r="G831" s="8">
        <f ca="1" t="shared" ref="G831:N840" si="794">MAX(F831,SUMIFS($Q$5:$Q$19999,$R$5:$R$19999,RIGHT($A831,3),$S$5:$S$19999,G$4)*VLOOKUP($C831,$Y$5:$Z$15,2,FALSE)/8.76)+SUMIF($Y$5:$Y$15,$C831,$AA$5:$AA$15)</f>
        <v>11.3095776255708</v>
      </c>
      <c r="H831" s="8">
        <f ca="1" t="shared" si="794"/>
        <v>11.8095776255708</v>
      </c>
      <c r="I831" s="8">
        <f ca="1" t="shared" si="794"/>
        <v>12.3095776255708</v>
      </c>
      <c r="J831" s="8">
        <f ca="1" t="shared" si="794"/>
        <v>12.8095776255708</v>
      </c>
      <c r="K831" s="8">
        <f ca="1" t="shared" si="794"/>
        <v>13.3095776255708</v>
      </c>
      <c r="L831" s="8">
        <f ca="1" t="shared" si="794"/>
        <v>13.8095776255708</v>
      </c>
      <c r="M831" s="8">
        <f ca="1" t="shared" si="794"/>
        <v>14.3095776255708</v>
      </c>
      <c r="N831" s="8">
        <f ca="1" t="shared" si="794"/>
        <v>14.8095776255708</v>
      </c>
      <c r="O831" s="9">
        <v>3</v>
      </c>
      <c r="Q831" s="10">
        <f ca="1" t="shared" si="729"/>
        <v>86.912</v>
      </c>
      <c r="R831" t="s">
        <v>46</v>
      </c>
      <c r="S831">
        <v>2036</v>
      </c>
      <c r="T831" s="8">
        <v>88.581</v>
      </c>
      <c r="U831" s="8">
        <v>89.809</v>
      </c>
      <c r="V831" s="8">
        <v>86.912</v>
      </c>
    </row>
    <row r="832" spans="1:22">
      <c r="A832" t="str">
        <f t="shared" ref="A832:B832" si="795">A664</f>
        <v>TZA</v>
      </c>
      <c r="B832" t="str">
        <f t="shared" si="795"/>
        <v>Tanzania</v>
      </c>
      <c r="C832" s="7">
        <f t="shared" si="775"/>
        <v>5</v>
      </c>
      <c r="E832" t="str">
        <f t="shared" si="727"/>
        <v>NatGrdExt_TZA_5</v>
      </c>
      <c r="F832" s="8">
        <f ca="1" t="shared" si="742"/>
        <v>0.957317351598174</v>
      </c>
      <c r="G832" s="8">
        <f ca="1" t="shared" si="794"/>
        <v>1.45731735159817</v>
      </c>
      <c r="H832" s="8">
        <f ca="1" t="shared" si="794"/>
        <v>1.95731735159817</v>
      </c>
      <c r="I832" s="8">
        <f ca="1" t="shared" si="794"/>
        <v>2.89678082191781</v>
      </c>
      <c r="J832" s="8">
        <f ca="1" t="shared" si="794"/>
        <v>4.72561073059361</v>
      </c>
      <c r="K832" s="8">
        <f ca="1" t="shared" si="794"/>
        <v>7.51446347031963</v>
      </c>
      <c r="L832" s="8">
        <f ca="1" t="shared" si="794"/>
        <v>11.4392979452055</v>
      </c>
      <c r="M832" s="8">
        <f ca="1" t="shared" si="794"/>
        <v>16.4779794520548</v>
      </c>
      <c r="N832" s="8">
        <f ca="1" t="shared" si="794"/>
        <v>19.3271632420091</v>
      </c>
      <c r="O832" s="9">
        <v>3</v>
      </c>
      <c r="Q832" s="10">
        <f ca="1" t="shared" si="729"/>
        <v>86.993</v>
      </c>
      <c r="R832" t="s">
        <v>46</v>
      </c>
      <c r="S832">
        <v>2037</v>
      </c>
      <c r="T832" s="8">
        <v>88.865</v>
      </c>
      <c r="U832" s="8">
        <v>90.229</v>
      </c>
      <c r="V832" s="8">
        <v>86.993</v>
      </c>
    </row>
    <row r="833" spans="1:22">
      <c r="A833" t="str">
        <f t="shared" ref="A833:B833" si="796">A665</f>
        <v>UGA</v>
      </c>
      <c r="B833" t="str">
        <f t="shared" si="796"/>
        <v>Uganda</v>
      </c>
      <c r="C833" s="7">
        <f t="shared" si="775"/>
        <v>5</v>
      </c>
      <c r="E833" t="str">
        <f t="shared" si="727"/>
        <v>NatGrdExt_UGA_5</v>
      </c>
      <c r="F833" s="8">
        <f ca="1" t="shared" si="742"/>
        <v>0.829982876712329</v>
      </c>
      <c r="G833" s="8">
        <f ca="1" t="shared" si="794"/>
        <v>1.32998287671233</v>
      </c>
      <c r="H833" s="8">
        <f ca="1" t="shared" si="794"/>
        <v>1.82998287671233</v>
      </c>
      <c r="I833" s="8">
        <f ca="1" t="shared" si="794"/>
        <v>2.547100456621</v>
      </c>
      <c r="J833" s="8">
        <f ca="1" t="shared" si="794"/>
        <v>4.376649543379</v>
      </c>
      <c r="K833" s="8">
        <f ca="1" t="shared" si="794"/>
        <v>7.350850456621</v>
      </c>
      <c r="L833" s="8">
        <f ca="1" t="shared" si="794"/>
        <v>11.7822260273973</v>
      </c>
      <c r="M833" s="8">
        <f ca="1" t="shared" si="794"/>
        <v>17.7629109589041</v>
      </c>
      <c r="N833" s="8">
        <f ca="1" t="shared" si="794"/>
        <v>21.2491267123288</v>
      </c>
      <c r="O833" s="9">
        <v>3</v>
      </c>
      <c r="Q833" s="10">
        <f ca="1" t="shared" si="729"/>
        <v>87.051</v>
      </c>
      <c r="R833" t="s">
        <v>46</v>
      </c>
      <c r="S833">
        <v>2038</v>
      </c>
      <c r="T833" s="8">
        <v>89.132</v>
      </c>
      <c r="U833" s="8">
        <v>90.635</v>
      </c>
      <c r="V833" s="8">
        <v>87.051</v>
      </c>
    </row>
    <row r="834" spans="1:22">
      <c r="A834" t="str">
        <f t="shared" ref="A834:B834" si="797">A666</f>
        <v>UKR</v>
      </c>
      <c r="B834" t="str">
        <f t="shared" si="797"/>
        <v>Ukraine</v>
      </c>
      <c r="C834" s="7">
        <f t="shared" si="775"/>
        <v>5</v>
      </c>
      <c r="E834" t="str">
        <f t="shared" si="727"/>
        <v>NatGrdExt_UKR_5</v>
      </c>
      <c r="F834" s="8">
        <f ca="1" t="shared" si="742"/>
        <v>6.71341894977169</v>
      </c>
      <c r="G834" s="8">
        <f ca="1" t="shared" si="794"/>
        <v>7.21341894977169</v>
      </c>
      <c r="H834" s="8">
        <f ca="1" t="shared" si="794"/>
        <v>7.71341894977169</v>
      </c>
      <c r="I834" s="8">
        <f ca="1" t="shared" si="794"/>
        <v>8.21341894977169</v>
      </c>
      <c r="J834" s="8">
        <f ca="1" t="shared" si="794"/>
        <v>8.71341894977169</v>
      </c>
      <c r="K834" s="8">
        <f ca="1" t="shared" si="794"/>
        <v>9.21341894977169</v>
      </c>
      <c r="L834" s="8">
        <f ca="1" t="shared" si="794"/>
        <v>9.71341894977169</v>
      </c>
      <c r="M834" s="8">
        <f ca="1" t="shared" si="794"/>
        <v>10.2134189497717</v>
      </c>
      <c r="N834" s="8">
        <f ca="1" t="shared" si="794"/>
        <v>10.7134189497717</v>
      </c>
      <c r="O834" s="9">
        <v>3</v>
      </c>
      <c r="Q834" s="10">
        <f ca="1" t="shared" si="729"/>
        <v>87.088</v>
      </c>
      <c r="R834" t="s">
        <v>46</v>
      </c>
      <c r="S834">
        <v>2039</v>
      </c>
      <c r="T834" s="8">
        <v>89.386</v>
      </c>
      <c r="U834" s="8">
        <v>91.029</v>
      </c>
      <c r="V834" s="8">
        <v>87.088</v>
      </c>
    </row>
    <row r="835" spans="1:22">
      <c r="A835" t="str">
        <f t="shared" ref="A835:B835" si="798">A667</f>
        <v>URY</v>
      </c>
      <c r="B835" t="str">
        <f t="shared" si="798"/>
        <v>Uruguay</v>
      </c>
      <c r="C835" s="7">
        <f t="shared" si="775"/>
        <v>5</v>
      </c>
      <c r="E835" t="str">
        <f t="shared" si="727"/>
        <v>NatGrdExt_URY_5</v>
      </c>
      <c r="F835" s="8">
        <f ca="1" t="shared" si="742"/>
        <v>1.13111872146119</v>
      </c>
      <c r="G835" s="8">
        <f ca="1" t="shared" si="794"/>
        <v>1.63111872146119</v>
      </c>
      <c r="H835" s="8">
        <f ca="1" t="shared" si="794"/>
        <v>2.13111872146119</v>
      </c>
      <c r="I835" s="8">
        <f ca="1" t="shared" si="794"/>
        <v>2.63111872146119</v>
      </c>
      <c r="J835" s="8">
        <f ca="1" t="shared" si="794"/>
        <v>3.13111872146119</v>
      </c>
      <c r="K835" s="8">
        <f ca="1" t="shared" si="794"/>
        <v>3.63111872146119</v>
      </c>
      <c r="L835" s="8">
        <f ca="1" t="shared" si="794"/>
        <v>4.13111872146119</v>
      </c>
      <c r="M835" s="8">
        <f ca="1" t="shared" si="794"/>
        <v>4.63111872146119</v>
      </c>
      <c r="N835" s="8">
        <f ca="1" t="shared" si="794"/>
        <v>5.13111872146119</v>
      </c>
      <c r="O835" s="9">
        <v>3</v>
      </c>
      <c r="Q835" s="10">
        <f ca="1" t="shared" si="729"/>
        <v>87.106</v>
      </c>
      <c r="R835" t="s">
        <v>46</v>
      </c>
      <c r="S835">
        <v>2040</v>
      </c>
      <c r="T835" s="8">
        <v>89.628</v>
      </c>
      <c r="U835" s="8">
        <v>91.413</v>
      </c>
      <c r="V835" s="8">
        <v>87.106</v>
      </c>
    </row>
    <row r="836" spans="1:22">
      <c r="A836" t="str">
        <f t="shared" ref="A836:B836" si="799">A668</f>
        <v>USA</v>
      </c>
      <c r="B836" t="str">
        <f t="shared" si="799"/>
        <v>United States</v>
      </c>
      <c r="C836" s="7">
        <f t="shared" si="775"/>
        <v>5</v>
      </c>
      <c r="E836" t="str">
        <f t="shared" si="727"/>
        <v>NatGrdExt_USA_5</v>
      </c>
      <c r="F836" s="8">
        <f ca="1" t="shared" si="742"/>
        <v>182.851997716895</v>
      </c>
      <c r="G836" s="8">
        <f ca="1" t="shared" si="794"/>
        <v>188.52151826484</v>
      </c>
      <c r="H836" s="8">
        <f ca="1" t="shared" si="794"/>
        <v>197.695433789954</v>
      </c>
      <c r="I836" s="8">
        <f ca="1" t="shared" si="794"/>
        <v>205.334703196347</v>
      </c>
      <c r="J836" s="8">
        <f ca="1" t="shared" si="794"/>
        <v>214.782305936073</v>
      </c>
      <c r="K836" s="8">
        <f ca="1" t="shared" si="794"/>
        <v>226.195662100457</v>
      </c>
      <c r="L836" s="8">
        <f ca="1" t="shared" si="794"/>
        <v>238.65102739726</v>
      </c>
      <c r="M836" s="8">
        <f ca="1" t="shared" si="794"/>
        <v>253.009417808219</v>
      </c>
      <c r="N836" s="8">
        <f ca="1" t="shared" si="794"/>
        <v>261.159703196347</v>
      </c>
      <c r="O836" s="9">
        <v>3</v>
      </c>
      <c r="Q836" s="10">
        <f ca="1" t="shared" si="729"/>
        <v>87.107</v>
      </c>
      <c r="R836" t="s">
        <v>46</v>
      </c>
      <c r="S836">
        <v>2041</v>
      </c>
      <c r="T836" s="8">
        <v>89.859</v>
      </c>
      <c r="U836" s="8">
        <v>91.787</v>
      </c>
      <c r="V836" s="8">
        <v>87.107</v>
      </c>
    </row>
    <row r="837" spans="1:22">
      <c r="A837" t="str">
        <f t="shared" ref="A837:B837" si="800">A669</f>
        <v>UZB</v>
      </c>
      <c r="B837" t="str">
        <f t="shared" si="800"/>
        <v>Uzbekistan</v>
      </c>
      <c r="C837" s="7">
        <f t="shared" si="775"/>
        <v>5</v>
      </c>
      <c r="E837" t="str">
        <f t="shared" ref="E837:E900" si="801">"NatGrdExt_"&amp;A837&amp;"_"&amp;C837</f>
        <v>NatGrdExt_UZB_5</v>
      </c>
      <c r="F837" s="8">
        <f ca="1" t="shared" si="742"/>
        <v>3.14777397260274</v>
      </c>
      <c r="G837" s="8">
        <f ca="1" t="shared" si="794"/>
        <v>3.64777397260274</v>
      </c>
      <c r="H837" s="8">
        <f ca="1" t="shared" si="794"/>
        <v>4.17787671232877</v>
      </c>
      <c r="I837" s="8">
        <f ca="1" t="shared" si="794"/>
        <v>4.87591894977169</v>
      </c>
      <c r="J837" s="8">
        <f ca="1" t="shared" si="794"/>
        <v>5.49928652968037</v>
      </c>
      <c r="K837" s="8">
        <f ca="1" t="shared" si="794"/>
        <v>6.02612442922374</v>
      </c>
      <c r="L837" s="8">
        <f ca="1" t="shared" si="794"/>
        <v>6.52612442922374</v>
      </c>
      <c r="M837" s="8">
        <f ca="1" t="shared" si="794"/>
        <v>7.02612442922374</v>
      </c>
      <c r="N837" s="8">
        <f ca="1" t="shared" si="794"/>
        <v>7.52612442922374</v>
      </c>
      <c r="O837" s="9">
        <v>3</v>
      </c>
      <c r="Q837" s="10">
        <f ca="1" t="shared" si="729"/>
        <v>87.092</v>
      </c>
      <c r="R837" t="s">
        <v>46</v>
      </c>
      <c r="S837">
        <v>2042</v>
      </c>
      <c r="T837" s="8">
        <v>90.079</v>
      </c>
      <c r="U837" s="8">
        <v>92.153</v>
      </c>
      <c r="V837" s="8">
        <v>87.092</v>
      </c>
    </row>
    <row r="838" spans="1:22">
      <c r="A838" t="str">
        <f t="shared" ref="A838:B838" si="802">A670</f>
        <v>VEN</v>
      </c>
      <c r="B838" t="str">
        <f t="shared" si="802"/>
        <v>Venezuela</v>
      </c>
      <c r="C838" s="7">
        <f t="shared" si="775"/>
        <v>5</v>
      </c>
      <c r="E838" t="str">
        <f t="shared" si="801"/>
        <v>NatGrdExt_VEN_5</v>
      </c>
      <c r="F838" s="8">
        <f ca="1" t="shared" si="742"/>
        <v>4.98247716894977</v>
      </c>
      <c r="G838" s="8">
        <f ca="1" t="shared" si="794"/>
        <v>5.48247716894977</v>
      </c>
      <c r="H838" s="8">
        <f ca="1" t="shared" si="794"/>
        <v>6.06759703196347</v>
      </c>
      <c r="I838" s="8">
        <f ca="1" t="shared" si="794"/>
        <v>6.61836757990867</v>
      </c>
      <c r="J838" s="8">
        <f ca="1" t="shared" si="794"/>
        <v>7.11836757990867</v>
      </c>
      <c r="K838" s="8">
        <f ca="1" t="shared" si="794"/>
        <v>7.61836757990867</v>
      </c>
      <c r="L838" s="8">
        <f ca="1" t="shared" si="794"/>
        <v>8.11836757990867</v>
      </c>
      <c r="M838" s="8">
        <f ca="1" t="shared" si="794"/>
        <v>8.61836757990867</v>
      </c>
      <c r="N838" s="8">
        <f ca="1" t="shared" si="794"/>
        <v>9.11836757990867</v>
      </c>
      <c r="O838" s="9">
        <v>3</v>
      </c>
      <c r="Q838" s="10">
        <f ca="1" t="shared" ref="Q838:Q901" si="803">OFFSET(S838,0,MATCH($Q$3,$T$4:$V$4,0))</f>
        <v>87.062</v>
      </c>
      <c r="R838" t="s">
        <v>46</v>
      </c>
      <c r="S838">
        <v>2043</v>
      </c>
      <c r="T838" s="8">
        <v>90.288</v>
      </c>
      <c r="U838" s="8">
        <v>92.509</v>
      </c>
      <c r="V838" s="8">
        <v>87.062</v>
      </c>
    </row>
    <row r="839" spans="1:22">
      <c r="A839" t="str">
        <f t="shared" ref="A839:B839" si="804">A671</f>
        <v>VNM</v>
      </c>
      <c r="B839" t="str">
        <f t="shared" si="804"/>
        <v>Vietnam</v>
      </c>
      <c r="C839" s="7">
        <f t="shared" si="775"/>
        <v>5</v>
      </c>
      <c r="E839" t="str">
        <f t="shared" si="801"/>
        <v>NatGrdExt_VNM_5</v>
      </c>
      <c r="F839" s="8">
        <f ca="1" t="shared" si="742"/>
        <v>12.0362157534247</v>
      </c>
      <c r="G839" s="8">
        <f ca="1" t="shared" si="794"/>
        <v>14.3287956621005</v>
      </c>
      <c r="H839" s="8">
        <f ca="1" t="shared" si="794"/>
        <v>16.9756107305936</v>
      </c>
      <c r="I839" s="8">
        <f ca="1" t="shared" si="794"/>
        <v>18.1049200913242</v>
      </c>
      <c r="J839" s="8">
        <f ca="1" t="shared" si="794"/>
        <v>18.6049200913242</v>
      </c>
      <c r="K839" s="8">
        <f ca="1" t="shared" si="794"/>
        <v>19.1049200913242</v>
      </c>
      <c r="L839" s="8">
        <f ca="1" t="shared" si="794"/>
        <v>19.6049200913242</v>
      </c>
      <c r="M839" s="8">
        <f ca="1" t="shared" si="794"/>
        <v>20.1049200913242</v>
      </c>
      <c r="N839" s="8">
        <f ca="1" t="shared" si="794"/>
        <v>20.6049200913242</v>
      </c>
      <c r="O839" s="9">
        <v>3</v>
      </c>
      <c r="Q839" s="10">
        <f ca="1" t="shared" si="803"/>
        <v>87.016</v>
      </c>
      <c r="R839" t="s">
        <v>46</v>
      </c>
      <c r="S839">
        <v>2044</v>
      </c>
      <c r="T839" s="8">
        <v>90.487</v>
      </c>
      <c r="U839" s="8">
        <v>92.855</v>
      </c>
      <c r="V839" s="8">
        <v>87.016</v>
      </c>
    </row>
    <row r="840" spans="1:22">
      <c r="A840" t="str">
        <f t="shared" ref="A840:B840" si="805">A672</f>
        <v>VUT</v>
      </c>
      <c r="B840" t="str">
        <f t="shared" si="805"/>
        <v>Vanuatu</v>
      </c>
      <c r="C840" s="7">
        <f t="shared" si="775"/>
        <v>5</v>
      </c>
      <c r="E840" t="str">
        <f t="shared" si="801"/>
        <v>NatGrdExt_VUT_5</v>
      </c>
      <c r="F840" s="8">
        <f ca="1" t="shared" si="742"/>
        <v>0.508110730593607</v>
      </c>
      <c r="G840" s="8">
        <f ca="1" t="shared" si="794"/>
        <v>1.00811073059361</v>
      </c>
      <c r="H840" s="8">
        <f ca="1" t="shared" si="794"/>
        <v>1.50811073059361</v>
      </c>
      <c r="I840" s="8">
        <f ca="1" t="shared" si="794"/>
        <v>2.00811073059361</v>
      </c>
      <c r="J840" s="8">
        <f ca="1" t="shared" si="794"/>
        <v>2.50811073059361</v>
      </c>
      <c r="K840" s="8">
        <f ca="1" t="shared" si="794"/>
        <v>3.00811073059361</v>
      </c>
      <c r="L840" s="8">
        <f ca="1" t="shared" si="794"/>
        <v>3.50811073059361</v>
      </c>
      <c r="M840" s="8">
        <f ca="1" t="shared" si="794"/>
        <v>4.00811073059361</v>
      </c>
      <c r="N840" s="8">
        <f ca="1" t="shared" si="794"/>
        <v>4.50811073059361</v>
      </c>
      <c r="O840" s="9">
        <v>3</v>
      </c>
      <c r="Q840" s="10">
        <f ca="1" t="shared" si="803"/>
        <v>86.956</v>
      </c>
      <c r="R840" t="s">
        <v>46</v>
      </c>
      <c r="S840">
        <v>2045</v>
      </c>
      <c r="T840" s="8">
        <v>90.674</v>
      </c>
      <c r="U840" s="8">
        <v>93.192</v>
      </c>
      <c r="V840" s="8">
        <v>86.956</v>
      </c>
    </row>
    <row r="841" spans="1:22">
      <c r="A841" t="str">
        <f t="shared" ref="A841:B841" si="806">A673</f>
        <v>YEM</v>
      </c>
      <c r="B841" t="str">
        <f t="shared" si="806"/>
        <v>Yemen</v>
      </c>
      <c r="C841" s="7">
        <f t="shared" si="775"/>
        <v>5</v>
      </c>
      <c r="E841" t="str">
        <f t="shared" si="801"/>
        <v>NatGrdExt_YEM_5</v>
      </c>
      <c r="F841" s="8">
        <f ca="1" t="shared" si="742"/>
        <v>0.989200913242009</v>
      </c>
      <c r="G841" s="8">
        <f ca="1" t="shared" ref="G841:N850" si="807">MAX(F841,SUMIFS($Q$5:$Q$19999,$R$5:$R$19999,RIGHT($A841,3),$S$5:$S$19999,G$4)*VLOOKUP($C841,$Y$5:$Z$15,2,FALSE)/8.76)+SUMIF($Y$5:$Y$15,$C841,$AA$5:$AA$15)</f>
        <v>1.48920091324201</v>
      </c>
      <c r="H841" s="8">
        <f ca="1" t="shared" si="807"/>
        <v>1.98920091324201</v>
      </c>
      <c r="I841" s="8">
        <f ca="1" t="shared" si="807"/>
        <v>2.48920091324201</v>
      </c>
      <c r="J841" s="8">
        <f ca="1" t="shared" si="807"/>
        <v>3.40959474885845</v>
      </c>
      <c r="K841" s="8">
        <f ca="1" t="shared" si="807"/>
        <v>4.76352739726027</v>
      </c>
      <c r="L841" s="8">
        <f ca="1" t="shared" si="807"/>
        <v>6.38727168949772</v>
      </c>
      <c r="M841" s="8">
        <f ca="1" t="shared" si="807"/>
        <v>8.1822203196347</v>
      </c>
      <c r="N841" s="8">
        <f ca="1" t="shared" si="807"/>
        <v>9.10021118721461</v>
      </c>
      <c r="O841" s="9">
        <v>3</v>
      </c>
      <c r="Q841" s="10">
        <f ca="1" t="shared" si="803"/>
        <v>86.882</v>
      </c>
      <c r="R841" t="s">
        <v>46</v>
      </c>
      <c r="S841">
        <v>2046</v>
      </c>
      <c r="T841" s="8">
        <v>90.848</v>
      </c>
      <c r="U841" s="8">
        <v>93.519</v>
      </c>
      <c r="V841" s="8">
        <v>86.882</v>
      </c>
    </row>
    <row r="842" spans="1:22">
      <c r="A842" t="str">
        <f t="shared" ref="A842:B842" si="808">A674</f>
        <v>ZAF</v>
      </c>
      <c r="B842" t="str">
        <f t="shared" si="808"/>
        <v>South Africa</v>
      </c>
      <c r="C842" s="7">
        <f t="shared" si="775"/>
        <v>5</v>
      </c>
      <c r="E842" t="str">
        <f t="shared" si="801"/>
        <v>NatGrdExt_ZAF_5</v>
      </c>
      <c r="F842" s="8">
        <f ca="1" t="shared" si="742"/>
        <v>12.0536358447489</v>
      </c>
      <c r="G842" s="8">
        <f ca="1" t="shared" si="807"/>
        <v>12.7504794520548</v>
      </c>
      <c r="H842" s="8">
        <f ca="1" t="shared" si="807"/>
        <v>13.9511073059361</v>
      </c>
      <c r="I842" s="8">
        <f ca="1" t="shared" si="807"/>
        <v>14.9458105022831</v>
      </c>
      <c r="J842" s="8">
        <f ca="1" t="shared" si="807"/>
        <v>15.7413413242009</v>
      </c>
      <c r="K842" s="8">
        <f ca="1" t="shared" si="807"/>
        <v>16.3180422374429</v>
      </c>
      <c r="L842" s="8">
        <f ca="1" t="shared" si="807"/>
        <v>16.8180422374429</v>
      </c>
      <c r="M842" s="8">
        <f ca="1" t="shared" si="807"/>
        <v>17.3180422374429</v>
      </c>
      <c r="N842" s="8">
        <f ca="1" t="shared" si="807"/>
        <v>17.8180422374429</v>
      </c>
      <c r="O842" s="9">
        <v>3</v>
      </c>
      <c r="Q842" s="10">
        <f ca="1" t="shared" si="803"/>
        <v>86.794</v>
      </c>
      <c r="R842" t="s">
        <v>46</v>
      </c>
      <c r="S842">
        <v>2047</v>
      </c>
      <c r="T842" s="8">
        <v>91.01</v>
      </c>
      <c r="U842" s="8">
        <v>93.837</v>
      </c>
      <c r="V842" s="8">
        <v>86.794</v>
      </c>
    </row>
    <row r="843" spans="1:22">
      <c r="A843" t="str">
        <f t="shared" ref="A843:B843" si="809">A675</f>
        <v>ZMB</v>
      </c>
      <c r="B843" t="str">
        <f t="shared" si="809"/>
        <v>Zambia</v>
      </c>
      <c r="C843" s="7">
        <f t="shared" si="775"/>
        <v>5</v>
      </c>
      <c r="E843" t="str">
        <f t="shared" si="801"/>
        <v>NatGrdExt_ZMB_5</v>
      </c>
      <c r="F843" s="8">
        <f ca="1" t="shared" si="742"/>
        <v>1.296649543379</v>
      </c>
      <c r="G843" s="8">
        <f ca="1" t="shared" si="807"/>
        <v>1.796649543379</v>
      </c>
      <c r="H843" s="8">
        <f ca="1" t="shared" si="807"/>
        <v>2.296649543379</v>
      </c>
      <c r="I843" s="8">
        <f ca="1" t="shared" si="807"/>
        <v>3.33272260273973</v>
      </c>
      <c r="J843" s="8">
        <f ca="1" t="shared" si="807"/>
        <v>4.69708333333333</v>
      </c>
      <c r="K843" s="8">
        <f ca="1" t="shared" si="807"/>
        <v>6.31119863013699</v>
      </c>
      <c r="L843" s="8">
        <f ca="1" t="shared" si="807"/>
        <v>8.08353310502283</v>
      </c>
      <c r="M843" s="8">
        <f ca="1" t="shared" si="807"/>
        <v>9.89054794520548</v>
      </c>
      <c r="N843" s="8">
        <f ca="1" t="shared" si="807"/>
        <v>10.7589554794521</v>
      </c>
      <c r="O843" s="9">
        <v>3</v>
      </c>
      <c r="Q843" s="10">
        <f ca="1" t="shared" si="803"/>
        <v>86.693</v>
      </c>
      <c r="R843" t="s">
        <v>46</v>
      </c>
      <c r="S843">
        <v>2048</v>
      </c>
      <c r="T843" s="8">
        <v>91.159</v>
      </c>
      <c r="U843" s="8">
        <v>94.144</v>
      </c>
      <c r="V843" s="8">
        <v>86.693</v>
      </c>
    </row>
    <row r="844" spans="1:22">
      <c r="A844" t="str">
        <f t="shared" ref="A844:B844" si="810">A676</f>
        <v>ZWE</v>
      </c>
      <c r="B844" t="str">
        <f t="shared" si="810"/>
        <v>Zimbabwe</v>
      </c>
      <c r="C844" s="7">
        <f t="shared" si="775"/>
        <v>5</v>
      </c>
      <c r="E844" t="str">
        <f t="shared" si="801"/>
        <v>NatGrdExt_ZWE_5</v>
      </c>
      <c r="F844" s="8">
        <f ca="1" t="shared" si="742"/>
        <v>1.07997716894977</v>
      </c>
      <c r="G844" s="8">
        <f ca="1" t="shared" si="807"/>
        <v>1.57997716894977</v>
      </c>
      <c r="H844" s="8">
        <f ca="1" t="shared" si="807"/>
        <v>2.07997716894977</v>
      </c>
      <c r="I844" s="8">
        <f ca="1" t="shared" si="807"/>
        <v>2.57997716894977</v>
      </c>
      <c r="J844" s="8">
        <f ca="1" t="shared" si="807"/>
        <v>3.07997716894977</v>
      </c>
      <c r="K844" s="8">
        <f ca="1" t="shared" si="807"/>
        <v>3.57997716894977</v>
      </c>
      <c r="L844" s="8">
        <f ca="1" t="shared" si="807"/>
        <v>4.07997716894977</v>
      </c>
      <c r="M844" s="8">
        <f ca="1" t="shared" si="807"/>
        <v>4.57997716894977</v>
      </c>
      <c r="N844" s="8">
        <f ca="1" t="shared" si="807"/>
        <v>5.07997716894977</v>
      </c>
      <c r="O844" s="9">
        <v>3</v>
      </c>
      <c r="Q844" s="10">
        <f ca="1" t="shared" si="803"/>
        <v>86.581</v>
      </c>
      <c r="R844" t="s">
        <v>46</v>
      </c>
      <c r="S844">
        <v>2049</v>
      </c>
      <c r="T844" s="8">
        <v>91.293</v>
      </c>
      <c r="U844" s="8">
        <v>94.441</v>
      </c>
      <c r="V844" s="8">
        <v>86.581</v>
      </c>
    </row>
    <row r="845" spans="1:22">
      <c r="A845" t="str">
        <f t="shared" ref="A845:B845" si="811">A677</f>
        <v>AFG</v>
      </c>
      <c r="B845" t="str">
        <f t="shared" si="811"/>
        <v>Afghanistan</v>
      </c>
      <c r="C845" s="7">
        <f t="shared" si="775"/>
        <v>6</v>
      </c>
      <c r="E845" t="str">
        <f t="shared" si="801"/>
        <v>NatGrdExt_AFG_6</v>
      </c>
      <c r="F845" s="8">
        <f ca="1" t="shared" si="742"/>
        <v>0.732077625570776</v>
      </c>
      <c r="G845" s="8">
        <f ca="1" t="shared" si="807"/>
        <v>0.993065068493151</v>
      </c>
      <c r="H845" s="8">
        <f ca="1" t="shared" si="807"/>
        <v>1.79854452054795</v>
      </c>
      <c r="I845" s="8">
        <f ca="1" t="shared" si="807"/>
        <v>3.04977168949772</v>
      </c>
      <c r="J845" s="8">
        <f ca="1" t="shared" si="807"/>
        <v>4.85599315068493</v>
      </c>
      <c r="K845" s="8">
        <f ca="1" t="shared" si="807"/>
        <v>7.19106735159817</v>
      </c>
      <c r="L845" s="8">
        <f ca="1" t="shared" si="807"/>
        <v>9.9527397260274</v>
      </c>
      <c r="M845" s="8">
        <f ca="1" t="shared" si="807"/>
        <v>12.9731449771689</v>
      </c>
      <c r="N845" s="8">
        <f ca="1" t="shared" si="807"/>
        <v>14.4942351598174</v>
      </c>
      <c r="O845" s="9">
        <v>3</v>
      </c>
      <c r="Q845" s="10">
        <f ca="1" t="shared" si="803"/>
        <v>86.458</v>
      </c>
      <c r="R845" t="s">
        <v>46</v>
      </c>
      <c r="S845">
        <v>2050</v>
      </c>
      <c r="T845" s="8">
        <v>91.412</v>
      </c>
      <c r="U845" s="8">
        <v>94.727</v>
      </c>
      <c r="V845" s="8">
        <v>86.458</v>
      </c>
    </row>
    <row r="846" spans="1:22">
      <c r="A846" t="str">
        <f t="shared" ref="A846:B846" si="812">A678</f>
        <v>AGO</v>
      </c>
      <c r="B846" t="str">
        <f t="shared" si="812"/>
        <v>Angola</v>
      </c>
      <c r="C846" s="7">
        <f t="shared" si="775"/>
        <v>6</v>
      </c>
      <c r="E846" t="str">
        <f t="shared" si="801"/>
        <v>NatGrdExt_AGO_6</v>
      </c>
      <c r="F846" s="8">
        <f ca="1" t="shared" si="742"/>
        <v>0.750171232876712</v>
      </c>
      <c r="G846" s="8">
        <f ca="1" t="shared" si="807"/>
        <v>1.27791095890411</v>
      </c>
      <c r="H846" s="8">
        <f ca="1" t="shared" si="807"/>
        <v>3.43601598173516</v>
      </c>
      <c r="I846" s="8">
        <f ca="1" t="shared" si="807"/>
        <v>8.13164954337899</v>
      </c>
      <c r="J846" s="8">
        <f ca="1" t="shared" si="807"/>
        <v>16.2044805936073</v>
      </c>
      <c r="K846" s="8">
        <f ca="1" t="shared" si="807"/>
        <v>26.4756278538813</v>
      </c>
      <c r="L846" s="8">
        <f ca="1" t="shared" si="807"/>
        <v>36.1355593607306</v>
      </c>
      <c r="M846" s="8">
        <f ca="1" t="shared" si="807"/>
        <v>43.3975456621005</v>
      </c>
      <c r="N846" s="8">
        <f ca="1" t="shared" si="807"/>
        <v>46.0636415525114</v>
      </c>
      <c r="O846" s="9">
        <v>3</v>
      </c>
      <c r="Q846" s="10">
        <f ca="1" t="shared" si="803"/>
        <v>86.324</v>
      </c>
      <c r="R846" t="s">
        <v>46</v>
      </c>
      <c r="S846">
        <v>2051</v>
      </c>
      <c r="T846" s="8">
        <v>91.514</v>
      </c>
      <c r="U846" s="8">
        <v>95.004</v>
      </c>
      <c r="V846" s="8">
        <v>86.324</v>
      </c>
    </row>
    <row r="847" spans="1:22">
      <c r="A847" t="str">
        <f t="shared" ref="A847:B847" si="813">A679</f>
        <v>ALB</v>
      </c>
      <c r="B847" t="str">
        <f t="shared" si="813"/>
        <v>Albania</v>
      </c>
      <c r="C847" s="7">
        <f t="shared" si="775"/>
        <v>6</v>
      </c>
      <c r="E847" t="str">
        <f t="shared" si="801"/>
        <v>NatGrdExt_ALB_6</v>
      </c>
      <c r="F847" s="8">
        <f ca="1" t="shared" si="742"/>
        <v>0.29851598173516</v>
      </c>
      <c r="G847" s="8">
        <f ca="1" t="shared" si="807"/>
        <v>0.361957762557078</v>
      </c>
      <c r="H847" s="8">
        <f ca="1" t="shared" si="807"/>
        <v>0.499086757990868</v>
      </c>
      <c r="I847" s="8">
        <f ca="1" t="shared" si="807"/>
        <v>0.640953196347032</v>
      </c>
      <c r="J847" s="8">
        <f ca="1" t="shared" si="807"/>
        <v>0.777654109589041</v>
      </c>
      <c r="K847" s="8">
        <f ca="1" t="shared" si="807"/>
        <v>0.885302511415525</v>
      </c>
      <c r="L847" s="8">
        <f ca="1" t="shared" si="807"/>
        <v>0.965924657534246</v>
      </c>
      <c r="M847" s="8">
        <f ca="1" t="shared" si="807"/>
        <v>1.02228881278539</v>
      </c>
      <c r="N847" s="8">
        <f ca="1" t="shared" si="807"/>
        <v>1.04546232876712</v>
      </c>
      <c r="O847" s="9">
        <v>3</v>
      </c>
      <c r="Q847" s="10">
        <f ca="1" t="shared" si="803"/>
        <v>86.183</v>
      </c>
      <c r="R847" t="s">
        <v>46</v>
      </c>
      <c r="S847">
        <v>2052</v>
      </c>
      <c r="T847" s="8">
        <v>91.6</v>
      </c>
      <c r="U847" s="8">
        <v>95.27</v>
      </c>
      <c r="V847" s="8">
        <v>86.183</v>
      </c>
    </row>
    <row r="848" spans="1:22">
      <c r="A848" t="str">
        <f t="shared" ref="A848:B848" si="814">A680</f>
        <v>ARE</v>
      </c>
      <c r="B848" t="str">
        <f t="shared" si="814"/>
        <v>United Arab Emirates</v>
      </c>
      <c r="C848" s="7">
        <f t="shared" si="775"/>
        <v>6</v>
      </c>
      <c r="E848" t="str">
        <f t="shared" si="801"/>
        <v>NatGrdExt_ARE_6</v>
      </c>
      <c r="F848" s="8">
        <f ca="1" t="shared" si="742"/>
        <v>3.22728310502283</v>
      </c>
      <c r="G848" s="8">
        <f ca="1" t="shared" si="807"/>
        <v>3.22728310502283</v>
      </c>
      <c r="H848" s="8">
        <f ca="1" t="shared" si="807"/>
        <v>3.3962899543379</v>
      </c>
      <c r="I848" s="8">
        <f ca="1" t="shared" si="807"/>
        <v>3.3962899543379</v>
      </c>
      <c r="J848" s="8">
        <f ca="1" t="shared" si="807"/>
        <v>3.3962899543379</v>
      </c>
      <c r="K848" s="8">
        <f ca="1" t="shared" si="807"/>
        <v>3.3962899543379</v>
      </c>
      <c r="L848" s="8">
        <f ca="1" t="shared" si="807"/>
        <v>3.3962899543379</v>
      </c>
      <c r="M848" s="8">
        <f ca="1" t="shared" si="807"/>
        <v>3.3962899543379</v>
      </c>
      <c r="N848" s="8">
        <f ca="1" t="shared" si="807"/>
        <v>3.3962899543379</v>
      </c>
      <c r="O848" s="9">
        <v>3</v>
      </c>
      <c r="Q848" s="10">
        <f ca="1" t="shared" si="803"/>
        <v>86.034</v>
      </c>
      <c r="R848" t="s">
        <v>46</v>
      </c>
      <c r="S848">
        <v>2053</v>
      </c>
      <c r="T848" s="8">
        <v>91.669</v>
      </c>
      <c r="U848" s="8">
        <v>95.526</v>
      </c>
      <c r="V848" s="8">
        <v>86.034</v>
      </c>
    </row>
    <row r="849" spans="1:22">
      <c r="A849" t="str">
        <f t="shared" ref="A849:B849" si="815">A681</f>
        <v>ARG</v>
      </c>
      <c r="B849" t="str">
        <f t="shared" si="815"/>
        <v>Argentina</v>
      </c>
      <c r="C849" s="7">
        <f t="shared" si="775"/>
        <v>6</v>
      </c>
      <c r="E849" t="str">
        <f t="shared" si="801"/>
        <v>NatGrdExt_ARG_6</v>
      </c>
      <c r="F849" s="8">
        <f ca="1" t="shared" ref="F849:F912" si="816">SUMIFS($Q$5:$Q$19999,$R$5:$R$19999,RIGHT($A849,3),$S$5:$S$19999,F$4)*VLOOKUP($C849,$Y$5:$Z$15,2,FALSE)/8.76+SUMIF($Y$5:$Y$15,$C849,$AA$5:$AA$15)</f>
        <v>5.73447488584475</v>
      </c>
      <c r="G849" s="8">
        <f ca="1" t="shared" si="807"/>
        <v>6.82925228310502</v>
      </c>
      <c r="H849" s="8">
        <f ca="1" t="shared" si="807"/>
        <v>9.43889840182648</v>
      </c>
      <c r="I849" s="8">
        <f ca="1" t="shared" si="807"/>
        <v>12.5095605022831</v>
      </c>
      <c r="J849" s="8">
        <f ca="1" t="shared" si="807"/>
        <v>15.898401826484</v>
      </c>
      <c r="K849" s="8">
        <f ca="1" t="shared" si="807"/>
        <v>19.3700342465753</v>
      </c>
      <c r="L849" s="8">
        <f ca="1" t="shared" si="807"/>
        <v>22.7430650684932</v>
      </c>
      <c r="M849" s="8">
        <f ca="1" t="shared" si="807"/>
        <v>25.9506278538813</v>
      </c>
      <c r="N849" s="8">
        <f ca="1" t="shared" si="807"/>
        <v>27.4799372146119</v>
      </c>
      <c r="O849" s="9">
        <v>3</v>
      </c>
      <c r="Q849" s="10">
        <f ca="1" t="shared" si="803"/>
        <v>85.88</v>
      </c>
      <c r="R849" t="s">
        <v>46</v>
      </c>
      <c r="S849">
        <v>2054</v>
      </c>
      <c r="T849" s="8">
        <v>91.72</v>
      </c>
      <c r="U849" s="8">
        <v>95.772</v>
      </c>
      <c r="V849" s="8">
        <v>85.88</v>
      </c>
    </row>
    <row r="850" spans="1:22">
      <c r="A850" t="str">
        <f t="shared" ref="A850:B850" si="817">A682</f>
        <v>ARM</v>
      </c>
      <c r="B850" t="str">
        <f t="shared" si="817"/>
        <v>Armenia</v>
      </c>
      <c r="C850" s="7">
        <f t="shared" si="775"/>
        <v>6</v>
      </c>
      <c r="E850" t="str">
        <f t="shared" si="801"/>
        <v>NatGrdExt_ARM_6</v>
      </c>
      <c r="F850" s="8">
        <f ca="1" t="shared" si="816"/>
        <v>0.181535388127854</v>
      </c>
      <c r="G850" s="8">
        <f ca="1" t="shared" si="807"/>
        <v>0.192722602739726</v>
      </c>
      <c r="H850" s="8">
        <f ca="1" t="shared" si="807"/>
        <v>0.213498858447489</v>
      </c>
      <c r="I850" s="8">
        <f ca="1" t="shared" si="807"/>
        <v>0.233304794520548</v>
      </c>
      <c r="J850" s="8">
        <f ca="1" t="shared" si="807"/>
        <v>0.249942922374429</v>
      </c>
      <c r="K850" s="8">
        <f ca="1" t="shared" si="807"/>
        <v>0.263070776255708</v>
      </c>
      <c r="L850" s="8">
        <f ca="1" t="shared" si="807"/>
        <v>0.276227168949772</v>
      </c>
      <c r="M850" s="8">
        <f ca="1" t="shared" si="807"/>
        <v>0.289269406392694</v>
      </c>
      <c r="N850" s="8">
        <f ca="1" t="shared" si="807"/>
        <v>0.295776255707763</v>
      </c>
      <c r="O850" s="9">
        <v>3</v>
      </c>
      <c r="Q850" s="10">
        <f ca="1" t="shared" si="803"/>
        <v>85.722</v>
      </c>
      <c r="R850" t="s">
        <v>46</v>
      </c>
      <c r="S850">
        <v>2055</v>
      </c>
      <c r="T850" s="8">
        <v>91.753</v>
      </c>
      <c r="U850" s="8">
        <v>96.01</v>
      </c>
      <c r="V850" s="8">
        <v>85.722</v>
      </c>
    </row>
    <row r="851" spans="1:22">
      <c r="A851" t="str">
        <f t="shared" ref="A851:B851" si="818">A683</f>
        <v>ATG</v>
      </c>
      <c r="B851" t="str">
        <f t="shared" si="818"/>
        <v>Antigua and Barbuda</v>
      </c>
      <c r="C851" s="7">
        <f t="shared" si="775"/>
        <v>6</v>
      </c>
      <c r="E851" t="str">
        <f t="shared" si="801"/>
        <v>NatGrdExt_ATG_6</v>
      </c>
      <c r="F851" s="8">
        <f ca="1" t="shared" si="816"/>
        <v>0.0162100456621005</v>
      </c>
      <c r="G851" s="8">
        <f ca="1" t="shared" ref="G851:N860" si="819">MAX(F851,SUMIFS($Q$5:$Q$19999,$R$5:$R$19999,RIGHT($A851,3),$S$5:$S$19999,G$4)*VLOOKUP($C851,$Y$5:$Z$15,2,FALSE)/8.76)+SUMIF($Y$5:$Y$15,$C851,$AA$5:$AA$15)</f>
        <v>0.0172659817351598</v>
      </c>
      <c r="H851" s="8">
        <f ca="1" t="shared" si="819"/>
        <v>0.0189783105022831</v>
      </c>
      <c r="I851" s="8">
        <f ca="1" t="shared" si="819"/>
        <v>0.0201198630136986</v>
      </c>
      <c r="J851" s="8">
        <f ca="1" t="shared" si="819"/>
        <v>0.0210616438356164</v>
      </c>
      <c r="K851" s="8">
        <f ca="1" t="shared" si="819"/>
        <v>0.0222317351598174</v>
      </c>
      <c r="L851" s="8">
        <f ca="1" t="shared" si="819"/>
        <v>0.0233447488584475</v>
      </c>
      <c r="M851" s="8">
        <f ca="1" t="shared" si="819"/>
        <v>0.024486301369863</v>
      </c>
      <c r="N851" s="8">
        <f ca="1" t="shared" si="819"/>
        <v>0.0250285388127854</v>
      </c>
      <c r="O851" s="9">
        <v>3</v>
      </c>
      <c r="Q851" s="10">
        <f ca="1" t="shared" si="803"/>
        <v>85.562</v>
      </c>
      <c r="R851" t="s">
        <v>46</v>
      </c>
      <c r="S851">
        <v>2056</v>
      </c>
      <c r="T851" s="8">
        <v>91.768</v>
      </c>
      <c r="U851" s="8">
        <v>96.238</v>
      </c>
      <c r="V851" s="8">
        <v>85.562</v>
      </c>
    </row>
    <row r="852" spans="1:22">
      <c r="A852" t="str">
        <f t="shared" ref="A852:B852" si="820">A684</f>
        <v>AUS</v>
      </c>
      <c r="B852" t="str">
        <f t="shared" si="820"/>
        <v>Australia</v>
      </c>
      <c r="C852" s="7">
        <f t="shared" si="775"/>
        <v>6</v>
      </c>
      <c r="E852" t="str">
        <f t="shared" si="801"/>
        <v>NatGrdExt_AUS_6</v>
      </c>
      <c r="F852" s="8">
        <f ca="1" t="shared" si="816"/>
        <v>8.51395547945206</v>
      </c>
      <c r="G852" s="8">
        <f ca="1" t="shared" si="819"/>
        <v>8.830850456621</v>
      </c>
      <c r="H852" s="8">
        <f ca="1" t="shared" si="819"/>
        <v>9.24706050228311</v>
      </c>
      <c r="I852" s="8">
        <f ca="1" t="shared" si="819"/>
        <v>9.56073059360731</v>
      </c>
      <c r="J852" s="8">
        <f ca="1" t="shared" si="819"/>
        <v>9.87137557077626</v>
      </c>
      <c r="K852" s="8">
        <f ca="1" t="shared" si="819"/>
        <v>10.1599600456621</v>
      </c>
      <c r="L852" s="8">
        <f ca="1" t="shared" si="819"/>
        <v>10.4309931506849</v>
      </c>
      <c r="M852" s="8">
        <f ca="1" t="shared" si="819"/>
        <v>10.7854737442922</v>
      </c>
      <c r="N852" s="8">
        <f ca="1" t="shared" si="819"/>
        <v>11.0114440639269</v>
      </c>
      <c r="O852" s="9">
        <v>3</v>
      </c>
      <c r="Q852" s="10">
        <f ca="1" t="shared" si="803"/>
        <v>85.4</v>
      </c>
      <c r="R852" t="s">
        <v>46</v>
      </c>
      <c r="S852">
        <v>2057</v>
      </c>
      <c r="T852" s="8">
        <v>91.766</v>
      </c>
      <c r="U852" s="8">
        <v>96.459</v>
      </c>
      <c r="V852" s="8">
        <v>85.4</v>
      </c>
    </row>
    <row r="853" spans="1:22">
      <c r="A853" t="str">
        <f t="shared" ref="A853:B853" si="821">A685</f>
        <v>AUT</v>
      </c>
      <c r="B853" t="str">
        <f t="shared" si="821"/>
        <v>Austria</v>
      </c>
      <c r="C853" s="7">
        <f t="shared" si="775"/>
        <v>6</v>
      </c>
      <c r="E853" t="str">
        <f t="shared" si="801"/>
        <v>NatGrdExt_AUT_6</v>
      </c>
      <c r="F853" s="8">
        <f ca="1" t="shared" si="816"/>
        <v>2.39540525114155</v>
      </c>
      <c r="G853" s="8">
        <f ca="1" t="shared" si="819"/>
        <v>2.45014269406393</v>
      </c>
      <c r="H853" s="8">
        <f ca="1" t="shared" si="819"/>
        <v>2.48590182648402</v>
      </c>
      <c r="I853" s="8">
        <f ca="1" t="shared" si="819"/>
        <v>2.48590182648402</v>
      </c>
      <c r="J853" s="8">
        <f ca="1" t="shared" si="819"/>
        <v>2.48590182648402</v>
      </c>
      <c r="K853" s="8">
        <f ca="1" t="shared" si="819"/>
        <v>2.48590182648402</v>
      </c>
      <c r="L853" s="8">
        <f ca="1" t="shared" si="819"/>
        <v>2.48590182648402</v>
      </c>
      <c r="M853" s="8">
        <f ca="1" t="shared" si="819"/>
        <v>2.48590182648402</v>
      </c>
      <c r="N853" s="8">
        <f ca="1" t="shared" si="819"/>
        <v>2.48590182648402</v>
      </c>
      <c r="O853" s="9">
        <v>3</v>
      </c>
      <c r="Q853" s="10">
        <f ca="1" t="shared" si="803"/>
        <v>85.238</v>
      </c>
      <c r="R853" t="s">
        <v>46</v>
      </c>
      <c r="S853">
        <v>2058</v>
      </c>
      <c r="T853" s="8">
        <v>91.747</v>
      </c>
      <c r="U853" s="8">
        <v>96.674</v>
      </c>
      <c r="V853" s="8">
        <v>85.238</v>
      </c>
    </row>
    <row r="854" spans="1:22">
      <c r="A854" t="str">
        <f t="shared" ref="A854:B854" si="822">A686</f>
        <v>AZE</v>
      </c>
      <c r="B854" t="str">
        <f t="shared" si="822"/>
        <v>Azerbaijan</v>
      </c>
      <c r="C854" s="7">
        <f t="shared" si="775"/>
        <v>6</v>
      </c>
      <c r="E854" t="str">
        <f t="shared" si="801"/>
        <v>NatGrdExt_AZE_6</v>
      </c>
      <c r="F854" s="8">
        <f ca="1" t="shared" si="816"/>
        <v>0.638470319634703</v>
      </c>
      <c r="G854" s="8">
        <f ca="1" t="shared" si="819"/>
        <v>0.688527397260274</v>
      </c>
      <c r="H854" s="8">
        <f ca="1" t="shared" si="819"/>
        <v>0.781877853881279</v>
      </c>
      <c r="I854" s="8">
        <f ca="1" t="shared" si="819"/>
        <v>0.857676940639269</v>
      </c>
      <c r="J854" s="8">
        <f ca="1" t="shared" si="819"/>
        <v>0.914754566210046</v>
      </c>
      <c r="K854" s="8">
        <f ca="1" t="shared" si="819"/>
        <v>0.960245433789954</v>
      </c>
      <c r="L854" s="8">
        <f ca="1" t="shared" si="819"/>
        <v>0.999286529680365</v>
      </c>
      <c r="M854" s="8">
        <f ca="1" t="shared" si="819"/>
        <v>1.0402397260274</v>
      </c>
      <c r="N854" s="8">
        <f ca="1" t="shared" si="819"/>
        <v>1.0611301369863</v>
      </c>
      <c r="O854" s="9">
        <v>3</v>
      </c>
      <c r="Q854" s="10">
        <f ca="1" t="shared" si="803"/>
        <v>85.079</v>
      </c>
      <c r="R854" t="s">
        <v>46</v>
      </c>
      <c r="S854">
        <v>2059</v>
      </c>
      <c r="T854" s="8">
        <v>91.713</v>
      </c>
      <c r="U854" s="8">
        <v>96.886</v>
      </c>
      <c r="V854" s="8">
        <v>85.079</v>
      </c>
    </row>
    <row r="855" spans="1:22">
      <c r="A855" t="str">
        <f t="shared" ref="A855:B855" si="823">A687</f>
        <v>BDI</v>
      </c>
      <c r="B855" t="str">
        <f t="shared" si="823"/>
        <v>Burundi</v>
      </c>
      <c r="C855" s="7">
        <f t="shared" si="775"/>
        <v>6</v>
      </c>
      <c r="E855" t="str">
        <f t="shared" si="801"/>
        <v>NatGrdExt_BDI_6</v>
      </c>
      <c r="F855" s="8">
        <f ca="1" t="shared" si="816"/>
        <v>0.0616723744292237</v>
      </c>
      <c r="G855" s="8">
        <f ca="1" t="shared" si="819"/>
        <v>0.0853595890410959</v>
      </c>
      <c r="H855" s="8">
        <f ca="1" t="shared" si="819"/>
        <v>0.155022831050228</v>
      </c>
      <c r="I855" s="8">
        <f ca="1" t="shared" si="819"/>
        <v>0.268179223744292</v>
      </c>
      <c r="J855" s="8">
        <f ca="1" t="shared" si="819"/>
        <v>0.438926940639269</v>
      </c>
      <c r="K855" s="8">
        <f ca="1" t="shared" si="819"/>
        <v>0.678595890410959</v>
      </c>
      <c r="L855" s="8">
        <f ca="1" t="shared" si="819"/>
        <v>0.990239726027397</v>
      </c>
      <c r="M855" s="8">
        <f ca="1" t="shared" si="819"/>
        <v>1.35627853881279</v>
      </c>
      <c r="N855" s="8">
        <f ca="1" t="shared" si="819"/>
        <v>1.54982876712329</v>
      </c>
      <c r="O855" s="9">
        <v>3</v>
      </c>
      <c r="Q855" s="10">
        <f ca="1" t="shared" si="803"/>
        <v>84.923</v>
      </c>
      <c r="R855" t="s">
        <v>46</v>
      </c>
      <c r="S855">
        <v>2060</v>
      </c>
      <c r="T855" s="8">
        <v>91.664</v>
      </c>
      <c r="U855" s="8">
        <v>97.095</v>
      </c>
      <c r="V855" s="8">
        <v>84.923</v>
      </c>
    </row>
    <row r="856" spans="1:22">
      <c r="A856" t="str">
        <f t="shared" ref="A856:B856" si="824">A688</f>
        <v>BEL</v>
      </c>
      <c r="B856" t="str">
        <f t="shared" si="824"/>
        <v>Belgium</v>
      </c>
      <c r="C856" s="7">
        <f t="shared" si="775"/>
        <v>6</v>
      </c>
      <c r="E856" t="str">
        <f t="shared" si="801"/>
        <v>NatGrdExt_BEL_6</v>
      </c>
      <c r="F856" s="8">
        <f ca="1" t="shared" si="816"/>
        <v>2.77468607305936</v>
      </c>
      <c r="G856" s="8">
        <f ca="1" t="shared" si="819"/>
        <v>2.81715182648402</v>
      </c>
      <c r="H856" s="8">
        <f ca="1" t="shared" si="819"/>
        <v>2.87913812785388</v>
      </c>
      <c r="I856" s="8">
        <f ca="1" t="shared" si="819"/>
        <v>2.92631278538813</v>
      </c>
      <c r="J856" s="8">
        <f ca="1" t="shared" si="819"/>
        <v>2.98518835616438</v>
      </c>
      <c r="K856" s="8">
        <f ca="1" t="shared" si="819"/>
        <v>3.06926369863014</v>
      </c>
      <c r="L856" s="8">
        <f ca="1" t="shared" si="819"/>
        <v>3.18381849315069</v>
      </c>
      <c r="M856" s="8">
        <f ca="1" t="shared" si="819"/>
        <v>3.33541666666667</v>
      </c>
      <c r="N856" s="8">
        <f ca="1" t="shared" si="819"/>
        <v>3.42442922374429</v>
      </c>
      <c r="O856" s="9">
        <v>3</v>
      </c>
      <c r="Q856" s="10">
        <f ca="1" t="shared" si="803"/>
        <v>84.771</v>
      </c>
      <c r="R856" t="s">
        <v>46</v>
      </c>
      <c r="S856">
        <v>2061</v>
      </c>
      <c r="T856" s="8">
        <v>91.603</v>
      </c>
      <c r="U856" s="8">
        <v>97.305</v>
      </c>
      <c r="V856" s="8">
        <v>84.771</v>
      </c>
    </row>
    <row r="857" spans="1:22">
      <c r="A857" t="str">
        <f t="shared" ref="A857:B857" si="825">A689</f>
        <v>BEN</v>
      </c>
      <c r="B857" t="str">
        <f t="shared" si="825"/>
        <v>Benin</v>
      </c>
      <c r="C857" s="7">
        <f t="shared" si="775"/>
        <v>6</v>
      </c>
      <c r="E857" t="str">
        <f t="shared" si="801"/>
        <v>NatGrdExt_BEN_6</v>
      </c>
      <c r="F857" s="8">
        <f ca="1" t="shared" si="816"/>
        <v>0.0659817351598174</v>
      </c>
      <c r="G857" s="8">
        <f ca="1" t="shared" si="819"/>
        <v>0.0917237442922374</v>
      </c>
      <c r="H857" s="8">
        <f ca="1" t="shared" si="819"/>
        <v>0.170148401826484</v>
      </c>
      <c r="I857" s="8">
        <f ca="1" t="shared" si="819"/>
        <v>0.299486301369863</v>
      </c>
      <c r="J857" s="8">
        <f ca="1" t="shared" si="819"/>
        <v>0.500684931506849</v>
      </c>
      <c r="K857" s="8">
        <f ca="1" t="shared" si="819"/>
        <v>0.791837899543379</v>
      </c>
      <c r="L857" s="8">
        <f ca="1" t="shared" si="819"/>
        <v>1.17833904109589</v>
      </c>
      <c r="M857" s="8">
        <f ca="1" t="shared" si="819"/>
        <v>1.64426369863014</v>
      </c>
      <c r="N857" s="8">
        <f ca="1" t="shared" si="819"/>
        <v>1.89571917808219</v>
      </c>
      <c r="O857" s="9">
        <v>3</v>
      </c>
      <c r="Q857" s="10">
        <f ca="1" t="shared" si="803"/>
        <v>84.623</v>
      </c>
      <c r="R857" t="s">
        <v>46</v>
      </c>
      <c r="S857">
        <v>2062</v>
      </c>
      <c r="T857" s="8">
        <v>91.531</v>
      </c>
      <c r="U857" s="8">
        <v>97.515</v>
      </c>
      <c r="V857" s="8">
        <v>84.623</v>
      </c>
    </row>
    <row r="858" spans="1:22">
      <c r="A858" t="str">
        <f t="shared" ref="A858:B858" si="826">A690</f>
        <v>BFA</v>
      </c>
      <c r="B858" t="str">
        <f t="shared" si="826"/>
        <v>Burkina Faso</v>
      </c>
      <c r="C858" s="7">
        <f t="shared" si="775"/>
        <v>6</v>
      </c>
      <c r="E858" t="str">
        <f t="shared" si="801"/>
        <v>NatGrdExt_BFA_6</v>
      </c>
      <c r="F858" s="8">
        <f ca="1" t="shared" si="816"/>
        <v>0.108818493150685</v>
      </c>
      <c r="G858" s="8">
        <f ca="1" t="shared" si="819"/>
        <v>0.156735159817352</v>
      </c>
      <c r="H858" s="8">
        <f ca="1" t="shared" si="819"/>
        <v>0.317522831050228</v>
      </c>
      <c r="I858" s="8">
        <f ca="1" t="shared" si="819"/>
        <v>0.611558219178082</v>
      </c>
      <c r="J858" s="8">
        <f ca="1" t="shared" si="819"/>
        <v>1.11384132420091</v>
      </c>
      <c r="K858" s="8">
        <f ca="1" t="shared" si="819"/>
        <v>1.90801940639269</v>
      </c>
      <c r="L858" s="8">
        <f ca="1" t="shared" si="819"/>
        <v>3.06207191780822</v>
      </c>
      <c r="M858" s="8">
        <f ca="1" t="shared" si="819"/>
        <v>4.59072488584475</v>
      </c>
      <c r="N858" s="8">
        <f ca="1" t="shared" si="819"/>
        <v>5.47502853881279</v>
      </c>
      <c r="O858" s="9">
        <v>3</v>
      </c>
      <c r="Q858" s="10">
        <f ca="1" t="shared" si="803"/>
        <v>84.481</v>
      </c>
      <c r="R858" t="s">
        <v>46</v>
      </c>
      <c r="S858">
        <v>2063</v>
      </c>
      <c r="T858" s="8">
        <v>91.452</v>
      </c>
      <c r="U858" s="8">
        <v>97.729</v>
      </c>
      <c r="V858" s="8">
        <v>84.481</v>
      </c>
    </row>
    <row r="859" spans="1:22">
      <c r="A859" t="str">
        <f t="shared" ref="A859:B859" si="827">A691</f>
        <v>BGD</v>
      </c>
      <c r="B859" t="str">
        <f t="shared" si="827"/>
        <v>Bangladesh</v>
      </c>
      <c r="C859" s="7">
        <f t="shared" si="775"/>
        <v>6</v>
      </c>
      <c r="E859" t="str">
        <f t="shared" si="801"/>
        <v>NatGrdExt_BGD_6</v>
      </c>
      <c r="F859" s="8">
        <f ca="1" t="shared" si="816"/>
        <v>3.53373287671233</v>
      </c>
      <c r="G859" s="8">
        <f ca="1" t="shared" si="819"/>
        <v>5.11603881278539</v>
      </c>
      <c r="H859" s="8">
        <f ca="1" t="shared" si="819"/>
        <v>9.51518264840183</v>
      </c>
      <c r="I859" s="8">
        <f ca="1" t="shared" si="819"/>
        <v>14.6593892694064</v>
      </c>
      <c r="J859" s="8">
        <f ca="1" t="shared" si="819"/>
        <v>19.0648687214612</v>
      </c>
      <c r="K859" s="8">
        <f ca="1" t="shared" si="819"/>
        <v>21.9962899543379</v>
      </c>
      <c r="L859" s="8">
        <f ca="1" t="shared" si="819"/>
        <v>23.7608732876712</v>
      </c>
      <c r="M859" s="8">
        <f ca="1" t="shared" si="819"/>
        <v>24.884703196347</v>
      </c>
      <c r="N859" s="8">
        <f ca="1" t="shared" si="819"/>
        <v>25.3540525114155</v>
      </c>
      <c r="O859" s="9">
        <v>3</v>
      </c>
      <c r="Q859" s="10">
        <f ca="1" t="shared" si="803"/>
        <v>84.343</v>
      </c>
      <c r="R859" t="s">
        <v>46</v>
      </c>
      <c r="S859">
        <v>2064</v>
      </c>
      <c r="T859" s="8">
        <v>91.367</v>
      </c>
      <c r="U859" s="8">
        <v>97.947</v>
      </c>
      <c r="V859" s="8">
        <v>84.343</v>
      </c>
    </row>
    <row r="860" spans="1:22">
      <c r="A860" t="str">
        <f t="shared" ref="A860:B860" si="828">A692</f>
        <v>BGR</v>
      </c>
      <c r="B860" t="str">
        <f t="shared" si="828"/>
        <v>Bulgaria</v>
      </c>
      <c r="C860" s="7">
        <f t="shared" si="775"/>
        <v>6</v>
      </c>
      <c r="E860" t="str">
        <f t="shared" si="801"/>
        <v>NatGrdExt_BGR_6</v>
      </c>
      <c r="F860" s="8">
        <f ca="1" t="shared" si="816"/>
        <v>0.952083333333333</v>
      </c>
      <c r="G860" s="8">
        <f ca="1" t="shared" si="819"/>
        <v>0.952083333333333</v>
      </c>
      <c r="H860" s="8">
        <f ca="1" t="shared" si="819"/>
        <v>0.952083333333333</v>
      </c>
      <c r="I860" s="8">
        <f ca="1" t="shared" si="819"/>
        <v>0.952083333333333</v>
      </c>
      <c r="J860" s="8">
        <f ca="1" t="shared" si="819"/>
        <v>0.952083333333333</v>
      </c>
      <c r="K860" s="8">
        <f ca="1" t="shared" si="819"/>
        <v>0.952083333333333</v>
      </c>
      <c r="L860" s="8">
        <f ca="1" t="shared" si="819"/>
        <v>0.952083333333333</v>
      </c>
      <c r="M860" s="8">
        <f ca="1" t="shared" si="819"/>
        <v>0.952083333333333</v>
      </c>
      <c r="N860" s="8">
        <f ca="1" t="shared" si="819"/>
        <v>0.955650684931507</v>
      </c>
      <c r="O860" s="9">
        <v>3</v>
      </c>
      <c r="Q860" s="10">
        <f ca="1" t="shared" si="803"/>
        <v>84.209</v>
      </c>
      <c r="R860" t="s">
        <v>46</v>
      </c>
      <c r="S860">
        <v>2065</v>
      </c>
      <c r="T860" s="8">
        <v>91.281</v>
      </c>
      <c r="U860" s="8">
        <v>98.17</v>
      </c>
      <c r="V860" s="8">
        <v>84.209</v>
      </c>
    </row>
    <row r="861" spans="1:22">
      <c r="A861" t="str">
        <f t="shared" ref="A861:B861" si="829">A693</f>
        <v>BHR</v>
      </c>
      <c r="B861" t="str">
        <f t="shared" si="829"/>
        <v>Bahrain</v>
      </c>
      <c r="C861" s="7">
        <f t="shared" si="775"/>
        <v>6</v>
      </c>
      <c r="E861" t="str">
        <f t="shared" si="801"/>
        <v>NatGrdExt_BHR_6</v>
      </c>
      <c r="F861" s="8">
        <f ca="1" t="shared" si="816"/>
        <v>0.957534246575342</v>
      </c>
      <c r="G861" s="8">
        <f ca="1" t="shared" ref="G861:N870" si="830">MAX(F861,SUMIFS($Q$5:$Q$19999,$R$5:$R$19999,RIGHT($A861,3),$S$5:$S$19999,G$4)*VLOOKUP($C861,$Y$5:$Z$15,2,FALSE)/8.76)+SUMIF($Y$5:$Y$15,$C861,$AA$5:$AA$15)</f>
        <v>0.969577625570776</v>
      </c>
      <c r="H861" s="8">
        <f ca="1" t="shared" si="830"/>
        <v>1.03033675799087</v>
      </c>
      <c r="I861" s="8">
        <f ca="1" t="shared" si="830"/>
        <v>1.0736301369863</v>
      </c>
      <c r="J861" s="8">
        <f ca="1" t="shared" si="830"/>
        <v>1.08829908675799</v>
      </c>
      <c r="K861" s="8">
        <f ca="1" t="shared" si="830"/>
        <v>1.09497716894977</v>
      </c>
      <c r="L861" s="8">
        <f ca="1" t="shared" si="830"/>
        <v>1.09871575342466</v>
      </c>
      <c r="M861" s="8">
        <f ca="1" t="shared" si="830"/>
        <v>1.12354452054795</v>
      </c>
      <c r="N861" s="8">
        <f ca="1" t="shared" si="830"/>
        <v>1.14186643835616</v>
      </c>
      <c r="O861" s="9">
        <v>3</v>
      </c>
      <c r="Q861" s="10">
        <f ca="1" t="shared" si="803"/>
        <v>84.08</v>
      </c>
      <c r="R861" t="s">
        <v>46</v>
      </c>
      <c r="S861">
        <v>2066</v>
      </c>
      <c r="T861" s="8">
        <v>91.194</v>
      </c>
      <c r="U861" s="8">
        <v>98.401</v>
      </c>
      <c r="V861" s="8">
        <v>84.08</v>
      </c>
    </row>
    <row r="862" spans="1:22">
      <c r="A862" t="str">
        <f t="shared" ref="A862:B862" si="831">A694</f>
        <v>BHS</v>
      </c>
      <c r="B862" t="str">
        <f t="shared" si="831"/>
        <v>The Bahamas</v>
      </c>
      <c r="C862" s="7">
        <f t="shared" si="775"/>
        <v>6</v>
      </c>
      <c r="E862" t="str">
        <f t="shared" si="801"/>
        <v>NatGrdExt_BHS_6</v>
      </c>
      <c r="F862" s="8">
        <f ca="1" t="shared" si="816"/>
        <v>0.0667522831050228</v>
      </c>
      <c r="G862" s="8">
        <f ca="1" t="shared" si="830"/>
        <v>0.0691210045662101</v>
      </c>
      <c r="H862" s="8">
        <f ca="1" t="shared" si="830"/>
        <v>0.0721746575342466</v>
      </c>
      <c r="I862" s="8">
        <f ca="1" t="shared" si="830"/>
        <v>0.0733447488584475</v>
      </c>
      <c r="J862" s="8">
        <f ca="1" t="shared" si="830"/>
        <v>0.0733447488584475</v>
      </c>
      <c r="K862" s="8">
        <f ca="1" t="shared" si="830"/>
        <v>0.0733447488584475</v>
      </c>
      <c r="L862" s="8">
        <f ca="1" t="shared" si="830"/>
        <v>0.0733447488584475</v>
      </c>
      <c r="M862" s="8">
        <f ca="1" t="shared" si="830"/>
        <v>0.0733447488584475</v>
      </c>
      <c r="N862" s="8">
        <f ca="1" t="shared" si="830"/>
        <v>0.0733447488584475</v>
      </c>
      <c r="O862" s="9">
        <v>3</v>
      </c>
      <c r="Q862" s="10">
        <f ca="1" t="shared" si="803"/>
        <v>83.955</v>
      </c>
      <c r="R862" t="s">
        <v>46</v>
      </c>
      <c r="S862">
        <v>2067</v>
      </c>
      <c r="T862" s="8">
        <v>91.109</v>
      </c>
      <c r="U862" s="8">
        <v>98.639</v>
      </c>
      <c r="V862" s="8">
        <v>83.955</v>
      </c>
    </row>
    <row r="863" spans="1:22">
      <c r="A863" t="str">
        <f t="shared" ref="A863:B863" si="832">A695</f>
        <v>BIH</v>
      </c>
      <c r="B863" t="str">
        <f t="shared" si="832"/>
        <v>Bosnia and Herzegovina</v>
      </c>
      <c r="C863" s="7">
        <f t="shared" si="775"/>
        <v>6</v>
      </c>
      <c r="E863" t="str">
        <f t="shared" si="801"/>
        <v>NatGrdExt_BIH_6</v>
      </c>
      <c r="F863" s="8">
        <f ca="1" t="shared" si="816"/>
        <v>0.540496575342466</v>
      </c>
      <c r="G863" s="8">
        <f ca="1" t="shared" si="830"/>
        <v>0.632591324200913</v>
      </c>
      <c r="H863" s="8">
        <f ca="1" t="shared" si="830"/>
        <v>0.807962328767123</v>
      </c>
      <c r="I863" s="8">
        <f ca="1" t="shared" si="830"/>
        <v>0.936244292237443</v>
      </c>
      <c r="J863" s="8">
        <f ca="1" t="shared" si="830"/>
        <v>1.01969178082192</v>
      </c>
      <c r="K863" s="8">
        <f ca="1" t="shared" si="830"/>
        <v>1.06683789954338</v>
      </c>
      <c r="L863" s="8">
        <f ca="1" t="shared" si="830"/>
        <v>1.08624429223744</v>
      </c>
      <c r="M863" s="8">
        <f ca="1" t="shared" si="830"/>
        <v>1.10236872146119</v>
      </c>
      <c r="N863" s="8">
        <f ca="1" t="shared" si="830"/>
        <v>1.11247146118721</v>
      </c>
      <c r="O863" s="9">
        <v>3</v>
      </c>
      <c r="Q863" s="10">
        <f ca="1" t="shared" si="803"/>
        <v>83.834</v>
      </c>
      <c r="R863" t="s">
        <v>46</v>
      </c>
      <c r="S863">
        <v>2068</v>
      </c>
      <c r="T863" s="8">
        <v>91.026</v>
      </c>
      <c r="U863" s="8">
        <v>98.883</v>
      </c>
      <c r="V863" s="8">
        <v>83.834</v>
      </c>
    </row>
    <row r="864" spans="1:22">
      <c r="A864" t="str">
        <f t="shared" ref="A864:B864" si="833">A696</f>
        <v>BLR</v>
      </c>
      <c r="B864" t="str">
        <f t="shared" si="833"/>
        <v>Belarus</v>
      </c>
      <c r="C864" s="7">
        <f t="shared" si="775"/>
        <v>6</v>
      </c>
      <c r="E864" t="str">
        <f t="shared" si="801"/>
        <v>NatGrdExt_BLR_6</v>
      </c>
      <c r="F864" s="8">
        <f ca="1" t="shared" si="816"/>
        <v>1.02377283105023</v>
      </c>
      <c r="G864" s="8">
        <f ca="1" t="shared" si="830"/>
        <v>1.02542808219178</v>
      </c>
      <c r="H864" s="8">
        <f ca="1" t="shared" si="830"/>
        <v>1.02542808219178</v>
      </c>
      <c r="I864" s="8">
        <f ca="1" t="shared" si="830"/>
        <v>1.02819634703196</v>
      </c>
      <c r="J864" s="8">
        <f ca="1" t="shared" si="830"/>
        <v>1.02819634703196</v>
      </c>
      <c r="K864" s="8">
        <f ca="1" t="shared" si="830"/>
        <v>1.02819634703196</v>
      </c>
      <c r="L864" s="8">
        <f ca="1" t="shared" si="830"/>
        <v>1.04029680365297</v>
      </c>
      <c r="M864" s="8">
        <f ca="1" t="shared" si="830"/>
        <v>1.06495433789954</v>
      </c>
      <c r="N864" s="8">
        <f ca="1" t="shared" si="830"/>
        <v>1.0802796803653</v>
      </c>
      <c r="O864" s="9">
        <v>3</v>
      </c>
      <c r="Q864" s="10">
        <f ca="1" t="shared" si="803"/>
        <v>83.717</v>
      </c>
      <c r="R864" t="s">
        <v>46</v>
      </c>
      <c r="S864">
        <v>2069</v>
      </c>
      <c r="T864" s="8">
        <v>90.946</v>
      </c>
      <c r="U864" s="8">
        <v>99.134</v>
      </c>
      <c r="V864" s="8">
        <v>83.717</v>
      </c>
    </row>
    <row r="865" spans="1:22">
      <c r="A865" t="str">
        <f t="shared" ref="A865:B865" si="834">A697</f>
        <v>BLZ</v>
      </c>
      <c r="B865" t="str">
        <f t="shared" si="834"/>
        <v>Belize</v>
      </c>
      <c r="C865" s="7">
        <f t="shared" si="775"/>
        <v>6</v>
      </c>
      <c r="E865" t="str">
        <f t="shared" si="801"/>
        <v>NatGrdExt_BLZ_6</v>
      </c>
      <c r="F865" s="8">
        <f ca="1" t="shared" si="816"/>
        <v>0.0702054794520548</v>
      </c>
      <c r="G865" s="8">
        <f ca="1" t="shared" si="830"/>
        <v>0.0768264840182648</v>
      </c>
      <c r="H865" s="8">
        <f ca="1" t="shared" si="830"/>
        <v>0.0903538812785388</v>
      </c>
      <c r="I865" s="8">
        <f ca="1" t="shared" si="830"/>
        <v>0.103966894977169</v>
      </c>
      <c r="J865" s="8">
        <f ca="1" t="shared" si="830"/>
        <v>0.117522831050228</v>
      </c>
      <c r="K865" s="8">
        <f ca="1" t="shared" si="830"/>
        <v>0.131078767123288</v>
      </c>
      <c r="L865" s="8">
        <f ca="1" t="shared" si="830"/>
        <v>0.143978310502283</v>
      </c>
      <c r="M865" s="8">
        <f ca="1" t="shared" si="830"/>
        <v>0.155993150684932</v>
      </c>
      <c r="N865" s="8">
        <f ca="1" t="shared" si="830"/>
        <v>0.162071917808219</v>
      </c>
      <c r="O865" s="9">
        <v>3</v>
      </c>
      <c r="Q865" s="10">
        <f ca="1" t="shared" si="803"/>
        <v>83.603</v>
      </c>
      <c r="R865" t="s">
        <v>46</v>
      </c>
      <c r="S865">
        <v>2070</v>
      </c>
      <c r="T865" s="8">
        <v>90.871</v>
      </c>
      <c r="U865" s="8">
        <v>99.39</v>
      </c>
      <c r="V865" s="8">
        <v>83.603</v>
      </c>
    </row>
    <row r="866" spans="1:22">
      <c r="A866" t="str">
        <f t="shared" ref="A866:B866" si="835">A698</f>
        <v>BOL</v>
      </c>
      <c r="B866" t="str">
        <f t="shared" si="835"/>
        <v>Bolivia</v>
      </c>
      <c r="C866" s="7">
        <f t="shared" si="775"/>
        <v>6</v>
      </c>
      <c r="E866" t="str">
        <f t="shared" si="801"/>
        <v>NatGrdExt_BOL_6</v>
      </c>
      <c r="F866" s="8">
        <f ca="1" t="shared" si="816"/>
        <v>0.355622146118722</v>
      </c>
      <c r="G866" s="8">
        <f ca="1" t="shared" si="830"/>
        <v>0.454337899543379</v>
      </c>
      <c r="H866" s="8">
        <f ca="1" t="shared" si="830"/>
        <v>0.726227168949772</v>
      </c>
      <c r="I866" s="8">
        <f ca="1" t="shared" si="830"/>
        <v>1.11284246575342</v>
      </c>
      <c r="J866" s="8">
        <f ca="1" t="shared" si="830"/>
        <v>1.62919520547945</v>
      </c>
      <c r="K866" s="8">
        <f ca="1" t="shared" si="830"/>
        <v>2.26355593607306</v>
      </c>
      <c r="L866" s="8">
        <f ca="1" t="shared" si="830"/>
        <v>2.98995433789954</v>
      </c>
      <c r="M866" s="8">
        <f ca="1" t="shared" si="830"/>
        <v>3.76732305936073</v>
      </c>
      <c r="N866" s="8">
        <f ca="1" t="shared" si="830"/>
        <v>4.1603595890411</v>
      </c>
      <c r="O866" s="9">
        <v>3</v>
      </c>
      <c r="Q866" s="10">
        <f ca="1" t="shared" si="803"/>
        <v>83.491</v>
      </c>
      <c r="R866" t="s">
        <v>46</v>
      </c>
      <c r="S866">
        <v>2071</v>
      </c>
      <c r="T866" s="8">
        <v>90.801</v>
      </c>
      <c r="U866" s="8">
        <v>99.651</v>
      </c>
      <c r="V866" s="8">
        <v>83.491</v>
      </c>
    </row>
    <row r="867" spans="1:22">
      <c r="A867" t="str">
        <f t="shared" ref="A867:B867" si="836">A699</f>
        <v>BRA</v>
      </c>
      <c r="B867" t="str">
        <f t="shared" si="836"/>
        <v>Brazil</v>
      </c>
      <c r="C867" s="7">
        <f t="shared" si="775"/>
        <v>6</v>
      </c>
      <c r="E867" t="str">
        <f t="shared" si="801"/>
        <v>NatGrdExt_BRA_6</v>
      </c>
      <c r="F867" s="8">
        <f ca="1" t="shared" si="816"/>
        <v>19.4994577625571</v>
      </c>
      <c r="G867" s="8">
        <f ca="1" t="shared" si="830"/>
        <v>21.5709760273973</v>
      </c>
      <c r="H867" s="8">
        <f ca="1" t="shared" si="830"/>
        <v>25.2384132420091</v>
      </c>
      <c r="I867" s="8">
        <f ca="1" t="shared" si="830"/>
        <v>27.978453196347</v>
      </c>
      <c r="J867" s="8">
        <f ca="1" t="shared" si="830"/>
        <v>29.771404109589</v>
      </c>
      <c r="K867" s="8">
        <f ca="1" t="shared" si="830"/>
        <v>30.8307648401826</v>
      </c>
      <c r="L867" s="8">
        <f ca="1" t="shared" si="830"/>
        <v>31.501997716895</v>
      </c>
      <c r="M867" s="8">
        <f ca="1" t="shared" si="830"/>
        <v>32.0833333333333</v>
      </c>
      <c r="N867" s="8">
        <f ca="1" t="shared" si="830"/>
        <v>32.4166666666667</v>
      </c>
      <c r="O867" s="9">
        <v>3</v>
      </c>
      <c r="Q867" s="10">
        <f ca="1" t="shared" si="803"/>
        <v>83.383</v>
      </c>
      <c r="R867" t="s">
        <v>46</v>
      </c>
      <c r="S867">
        <v>2072</v>
      </c>
      <c r="T867" s="8">
        <v>90.737</v>
      </c>
      <c r="U867" s="8">
        <v>99.917</v>
      </c>
      <c r="V867" s="8">
        <v>83.383</v>
      </c>
    </row>
    <row r="868" spans="1:22">
      <c r="A868" t="str">
        <f t="shared" ref="A868:B868" si="837">A700</f>
        <v>BRN</v>
      </c>
      <c r="B868" t="str">
        <f t="shared" si="837"/>
        <v>Brunei</v>
      </c>
      <c r="C868" s="7">
        <f t="shared" si="775"/>
        <v>6</v>
      </c>
      <c r="E868" t="str">
        <f t="shared" si="801"/>
        <v>NatGrdExt_BRN_6</v>
      </c>
      <c r="F868" s="8">
        <f ca="1" t="shared" si="816"/>
        <v>0.126341324200913</v>
      </c>
      <c r="G868" s="8">
        <f ca="1" t="shared" si="830"/>
        <v>0.1337899543379</v>
      </c>
      <c r="H868" s="8">
        <f ca="1" t="shared" si="830"/>
        <v>0.145776255707763</v>
      </c>
      <c r="I868" s="8">
        <f ca="1" t="shared" si="830"/>
        <v>0.154480593607306</v>
      </c>
      <c r="J868" s="8">
        <f ca="1" t="shared" si="830"/>
        <v>0.161101598173516</v>
      </c>
      <c r="K868" s="8">
        <f ca="1" t="shared" si="830"/>
        <v>0.165724885844749</v>
      </c>
      <c r="L868" s="8">
        <f ca="1" t="shared" si="830"/>
        <v>0.170205479452055</v>
      </c>
      <c r="M868" s="8">
        <f ca="1" t="shared" si="830"/>
        <v>0.17611301369863</v>
      </c>
      <c r="N868" s="8">
        <f ca="1" t="shared" si="830"/>
        <v>0.179708904109589</v>
      </c>
      <c r="O868" s="9">
        <v>3</v>
      </c>
      <c r="Q868" s="10">
        <f ca="1" t="shared" si="803"/>
        <v>83.277</v>
      </c>
      <c r="R868" t="s">
        <v>46</v>
      </c>
      <c r="S868">
        <v>2073</v>
      </c>
      <c r="T868" s="8">
        <v>90.679</v>
      </c>
      <c r="U868" s="8">
        <v>100.187</v>
      </c>
      <c r="V868" s="8">
        <v>83.277</v>
      </c>
    </row>
    <row r="869" spans="1:22">
      <c r="A869" t="str">
        <f t="shared" ref="A869:B869" si="838">A701</f>
        <v>BTN</v>
      </c>
      <c r="B869" t="str">
        <f t="shared" si="838"/>
        <v>Bhutan</v>
      </c>
      <c r="C869" s="7">
        <f t="shared" si="775"/>
        <v>6</v>
      </c>
      <c r="E869" t="str">
        <f t="shared" si="801"/>
        <v>NatGrdExt_BTN_6</v>
      </c>
      <c r="F869" s="8">
        <f ca="1" t="shared" si="816"/>
        <v>0.0136700913242009</v>
      </c>
      <c r="G869" s="8">
        <f ca="1" t="shared" si="830"/>
        <v>0.0167808219178082</v>
      </c>
      <c r="H869" s="8">
        <f ca="1" t="shared" si="830"/>
        <v>0.0246575342465753</v>
      </c>
      <c r="I869" s="8">
        <f ca="1" t="shared" si="830"/>
        <v>0.0349315068493151</v>
      </c>
      <c r="J869" s="8">
        <f ca="1" t="shared" si="830"/>
        <v>0.0476027397260274</v>
      </c>
      <c r="K869" s="8">
        <f ca="1" t="shared" si="830"/>
        <v>0.0617579908675799</v>
      </c>
      <c r="L869" s="8">
        <f ca="1" t="shared" si="830"/>
        <v>0.0767408675799087</v>
      </c>
      <c r="M869" s="8">
        <f ca="1" t="shared" si="830"/>
        <v>0.0924657534246575</v>
      </c>
      <c r="N869" s="8">
        <f ca="1" t="shared" si="830"/>
        <v>0.100513698630137</v>
      </c>
      <c r="O869" s="9">
        <v>3</v>
      </c>
      <c r="Q869" s="10">
        <f ca="1" t="shared" si="803"/>
        <v>83.176</v>
      </c>
      <c r="R869" t="s">
        <v>46</v>
      </c>
      <c r="S869">
        <v>2074</v>
      </c>
      <c r="T869" s="8">
        <v>90.627</v>
      </c>
      <c r="U869" s="8">
        <v>100.46</v>
      </c>
      <c r="V869" s="8">
        <v>83.176</v>
      </c>
    </row>
    <row r="870" spans="1:22">
      <c r="A870" t="str">
        <f t="shared" ref="A870:B870" si="839">A702</f>
        <v>BWA</v>
      </c>
      <c r="B870" t="str">
        <f t="shared" si="839"/>
        <v>Botswana</v>
      </c>
      <c r="C870" s="7">
        <f t="shared" si="775"/>
        <v>6</v>
      </c>
      <c r="E870" t="str">
        <f t="shared" si="801"/>
        <v>NatGrdExt_BWA_6</v>
      </c>
      <c r="F870" s="8">
        <f ca="1" t="shared" si="816"/>
        <v>0.162186073059361</v>
      </c>
      <c r="G870" s="8">
        <f ca="1" t="shared" si="830"/>
        <v>0.190724885844749</v>
      </c>
      <c r="H870" s="8">
        <f ca="1" t="shared" si="830"/>
        <v>0.246461187214612</v>
      </c>
      <c r="I870" s="8">
        <f ca="1" t="shared" si="830"/>
        <v>0.297060502283105</v>
      </c>
      <c r="J870" s="8">
        <f ca="1" t="shared" si="830"/>
        <v>0.337813926940639</v>
      </c>
      <c r="K870" s="8">
        <f ca="1" t="shared" si="830"/>
        <v>0.366381278538813</v>
      </c>
      <c r="L870" s="8">
        <f ca="1" t="shared" si="830"/>
        <v>0.386187214611872</v>
      </c>
      <c r="M870" s="8">
        <f ca="1" t="shared" si="830"/>
        <v>0.400028538812785</v>
      </c>
      <c r="N870" s="8">
        <f ca="1" t="shared" si="830"/>
        <v>0.404651826484018</v>
      </c>
      <c r="O870" s="9">
        <v>3</v>
      </c>
      <c r="Q870" s="10">
        <f ca="1" t="shared" si="803"/>
        <v>83.077</v>
      </c>
      <c r="R870" t="s">
        <v>46</v>
      </c>
      <c r="S870">
        <v>2075</v>
      </c>
      <c r="T870" s="8">
        <v>90.581</v>
      </c>
      <c r="U870" s="8">
        <v>100.736</v>
      </c>
      <c r="V870" s="8">
        <v>83.077</v>
      </c>
    </row>
    <row r="871" spans="1:22">
      <c r="A871" t="str">
        <f t="shared" ref="A871:B871" si="840">A703</f>
        <v>CAF</v>
      </c>
      <c r="B871" t="str">
        <f t="shared" si="840"/>
        <v>Central African Republic</v>
      </c>
      <c r="C871" s="7">
        <f t="shared" si="775"/>
        <v>6</v>
      </c>
      <c r="E871" t="str">
        <f t="shared" si="801"/>
        <v>NatGrdExt_CAF_6</v>
      </c>
      <c r="F871" s="8">
        <f ca="1" t="shared" si="816"/>
        <v>0.0241438356164384</v>
      </c>
      <c r="G871" s="8">
        <f ca="1" t="shared" ref="G871:N880" si="841">MAX(F871,SUMIFS($Q$5:$Q$19999,$R$5:$R$19999,RIGHT($A871,3),$S$5:$S$19999,G$4)*VLOOKUP($C871,$Y$5:$Z$15,2,FALSE)/8.76)+SUMIF($Y$5:$Y$15,$C871,$AA$5:$AA$15)</f>
        <v>0.0332477168949772</v>
      </c>
      <c r="H871" s="8">
        <f ca="1" t="shared" si="841"/>
        <v>0.0603881278538813</v>
      </c>
      <c r="I871" s="8">
        <f ca="1" t="shared" si="841"/>
        <v>0.103966894977169</v>
      </c>
      <c r="J871" s="8">
        <f ca="1" t="shared" si="841"/>
        <v>0.170519406392694</v>
      </c>
      <c r="K871" s="8">
        <f ca="1" t="shared" si="841"/>
        <v>0.264069634703196</v>
      </c>
      <c r="L871" s="8">
        <f ca="1" t="shared" si="841"/>
        <v>0.384446347031964</v>
      </c>
      <c r="M871" s="8">
        <f ca="1" t="shared" si="841"/>
        <v>0.525428082191781</v>
      </c>
      <c r="N871" s="8">
        <f ca="1" t="shared" si="841"/>
        <v>0.599657534246575</v>
      </c>
      <c r="O871" s="9">
        <v>3</v>
      </c>
      <c r="Q871" s="10">
        <f ca="1" t="shared" si="803"/>
        <v>82.984</v>
      </c>
      <c r="R871" t="s">
        <v>46</v>
      </c>
      <c r="S871">
        <v>2076</v>
      </c>
      <c r="T871" s="8">
        <v>90.542</v>
      </c>
      <c r="U871" s="8">
        <v>101.013</v>
      </c>
      <c r="V871" s="8">
        <v>82.984</v>
      </c>
    </row>
    <row r="872" spans="1:22">
      <c r="A872" t="str">
        <f t="shared" ref="A872:B872" si="842">A704</f>
        <v>CAN</v>
      </c>
      <c r="B872" t="str">
        <f t="shared" si="842"/>
        <v>Canada</v>
      </c>
      <c r="C872" s="7">
        <f t="shared" si="775"/>
        <v>6</v>
      </c>
      <c r="E872" t="str">
        <f t="shared" si="801"/>
        <v>NatGrdExt_CAN_6</v>
      </c>
      <c r="F872" s="8">
        <f ca="1" t="shared" si="816"/>
        <v>18.4606735159817</v>
      </c>
      <c r="G872" s="8">
        <f ca="1" t="shared" si="841"/>
        <v>18.7726883561644</v>
      </c>
      <c r="H872" s="8">
        <f ca="1" t="shared" si="841"/>
        <v>18.9786529680365</v>
      </c>
      <c r="I872" s="8">
        <f ca="1" t="shared" si="841"/>
        <v>19.0220605022831</v>
      </c>
      <c r="J872" s="8">
        <f ca="1" t="shared" si="841"/>
        <v>19.150799086758</v>
      </c>
      <c r="K872" s="8">
        <f ca="1" t="shared" si="841"/>
        <v>19.4250570776256</v>
      </c>
      <c r="L872" s="8">
        <f ca="1" t="shared" si="841"/>
        <v>19.7878139269406</v>
      </c>
      <c r="M872" s="8">
        <f ca="1" t="shared" si="841"/>
        <v>20.3448915525114</v>
      </c>
      <c r="N872" s="8">
        <f ca="1" t="shared" si="841"/>
        <v>20.7341324200913</v>
      </c>
      <c r="O872" s="9">
        <v>3</v>
      </c>
      <c r="Q872" s="10">
        <f ca="1" t="shared" si="803"/>
        <v>82.895</v>
      </c>
      <c r="R872" t="s">
        <v>46</v>
      </c>
      <c r="S872">
        <v>2077</v>
      </c>
      <c r="T872" s="8">
        <v>90.508</v>
      </c>
      <c r="U872" s="8">
        <v>101.291</v>
      </c>
      <c r="V872" s="8">
        <v>82.895</v>
      </c>
    </row>
    <row r="873" spans="1:22">
      <c r="A873" t="str">
        <f t="shared" ref="A873:B873" si="843">A705</f>
        <v>CHE</v>
      </c>
      <c r="B873" t="str">
        <f t="shared" si="843"/>
        <v>Switzerland</v>
      </c>
      <c r="C873" s="7">
        <f t="shared" si="775"/>
        <v>6</v>
      </c>
      <c r="E873" t="str">
        <f t="shared" si="801"/>
        <v>NatGrdExt_CHE_6</v>
      </c>
      <c r="F873" s="8">
        <f ca="1" t="shared" si="816"/>
        <v>2.08570205479452</v>
      </c>
      <c r="G873" s="8">
        <f ca="1" t="shared" si="841"/>
        <v>2.12422945205479</v>
      </c>
      <c r="H873" s="8">
        <f ca="1" t="shared" si="841"/>
        <v>2.15442351598173</v>
      </c>
      <c r="I873" s="8">
        <f ca="1" t="shared" si="841"/>
        <v>2.16358447488584</v>
      </c>
      <c r="J873" s="8">
        <f ca="1" t="shared" si="841"/>
        <v>2.16426940639269</v>
      </c>
      <c r="K873" s="8">
        <f ca="1" t="shared" si="841"/>
        <v>2.17414383561644</v>
      </c>
      <c r="L873" s="8">
        <f ca="1" t="shared" si="841"/>
        <v>2.20325342465753</v>
      </c>
      <c r="M873" s="8">
        <f ca="1" t="shared" si="841"/>
        <v>2.2689497716895</v>
      </c>
      <c r="N873" s="8">
        <f ca="1" t="shared" si="841"/>
        <v>2.31920662100457</v>
      </c>
      <c r="O873" s="9">
        <v>3</v>
      </c>
      <c r="Q873" s="10">
        <f ca="1" t="shared" si="803"/>
        <v>82.813</v>
      </c>
      <c r="R873" t="s">
        <v>46</v>
      </c>
      <c r="S873">
        <v>2078</v>
      </c>
      <c r="T873" s="8">
        <v>90.477</v>
      </c>
      <c r="U873" s="8">
        <v>101.569</v>
      </c>
      <c r="V873" s="8">
        <v>82.813</v>
      </c>
    </row>
    <row r="874" spans="1:22">
      <c r="A874" t="str">
        <f t="shared" ref="A874:B874" si="844">A706</f>
        <v>CHL</v>
      </c>
      <c r="B874" t="str">
        <f t="shared" si="844"/>
        <v>Chile</v>
      </c>
      <c r="C874" s="7">
        <f t="shared" si="775"/>
        <v>6</v>
      </c>
      <c r="E874" t="str">
        <f t="shared" si="801"/>
        <v>NatGrdExt_CHL_6</v>
      </c>
      <c r="F874" s="8">
        <f ca="1" t="shared" si="816"/>
        <v>2.5978595890411</v>
      </c>
      <c r="G874" s="8">
        <f ca="1" t="shared" si="841"/>
        <v>2.81612442922374</v>
      </c>
      <c r="H874" s="8">
        <f ca="1" t="shared" si="841"/>
        <v>3.14574771689498</v>
      </c>
      <c r="I874" s="8">
        <f ca="1" t="shared" si="841"/>
        <v>3.32905251141553</v>
      </c>
      <c r="J874" s="8">
        <f ca="1" t="shared" si="841"/>
        <v>3.42985159817352</v>
      </c>
      <c r="K874" s="8">
        <f ca="1" t="shared" si="841"/>
        <v>3.48396118721461</v>
      </c>
      <c r="L874" s="8">
        <f ca="1" t="shared" si="841"/>
        <v>3.51492579908676</v>
      </c>
      <c r="M874" s="8">
        <f ca="1" t="shared" si="841"/>
        <v>3.55031392694064</v>
      </c>
      <c r="N874" s="8">
        <f ca="1" t="shared" si="841"/>
        <v>3.57631278538813</v>
      </c>
      <c r="O874" s="9">
        <v>3</v>
      </c>
      <c r="Q874" s="10">
        <f ca="1" t="shared" si="803"/>
        <v>82.739</v>
      </c>
      <c r="R874" t="s">
        <v>46</v>
      </c>
      <c r="S874">
        <v>2079</v>
      </c>
      <c r="T874" s="8">
        <v>90.447</v>
      </c>
      <c r="U874" s="8">
        <v>101.846</v>
      </c>
      <c r="V874" s="8">
        <v>82.739</v>
      </c>
    </row>
    <row r="875" spans="1:22">
      <c r="A875" t="str">
        <f t="shared" ref="A875:B875" si="845">A707</f>
        <v>CHN</v>
      </c>
      <c r="B875" t="str">
        <f t="shared" si="845"/>
        <v>China</v>
      </c>
      <c r="C875" s="7">
        <f t="shared" si="775"/>
        <v>6</v>
      </c>
      <c r="E875" t="str">
        <f t="shared" si="801"/>
        <v>NatGrdExt_CHN_6</v>
      </c>
      <c r="F875" s="8">
        <f ca="1" t="shared" si="816"/>
        <v>351.341324200913</v>
      </c>
      <c r="G875" s="8">
        <f ca="1" t="shared" si="841"/>
        <v>436.666666666667</v>
      </c>
      <c r="H875" s="8">
        <f ca="1" t="shared" si="841"/>
        <v>547.417237442922</v>
      </c>
      <c r="I875" s="8">
        <f ca="1" t="shared" si="841"/>
        <v>578.393264840183</v>
      </c>
      <c r="J875" s="8">
        <f ca="1" t="shared" si="841"/>
        <v>578.393264840183</v>
      </c>
      <c r="K875" s="8">
        <f ca="1" t="shared" si="841"/>
        <v>578.393264840183</v>
      </c>
      <c r="L875" s="8">
        <f ca="1" t="shared" si="841"/>
        <v>578.393264840183</v>
      </c>
      <c r="M875" s="8">
        <f ca="1" t="shared" si="841"/>
        <v>578.393264840183</v>
      </c>
      <c r="N875" s="8">
        <f ca="1" t="shared" si="841"/>
        <v>578.393264840183</v>
      </c>
      <c r="O875" s="9">
        <v>3</v>
      </c>
      <c r="Q875" s="10">
        <f ca="1" t="shared" si="803"/>
        <v>82.675</v>
      </c>
      <c r="R875" t="s">
        <v>46</v>
      </c>
      <c r="S875">
        <v>2080</v>
      </c>
      <c r="T875" s="8">
        <v>90.417</v>
      </c>
      <c r="U875" s="8">
        <v>102.121</v>
      </c>
      <c r="V875" s="8">
        <v>82.675</v>
      </c>
    </row>
    <row r="876" spans="1:22">
      <c r="A876" t="str">
        <f t="shared" ref="A876:B876" si="846">A708</f>
        <v>CIV</v>
      </c>
      <c r="B876" t="str">
        <f t="shared" si="846"/>
        <v>Ivory Coast</v>
      </c>
      <c r="C876" s="7">
        <f t="shared" si="775"/>
        <v>6</v>
      </c>
      <c r="E876" t="str">
        <f t="shared" si="801"/>
        <v>NatGrdExt_CIV_6</v>
      </c>
      <c r="F876" s="8">
        <f ca="1" t="shared" si="816"/>
        <v>0.305593607305936</v>
      </c>
      <c r="G876" s="8">
        <f ca="1" t="shared" si="841"/>
        <v>0.405565068493151</v>
      </c>
      <c r="H876" s="8">
        <f ca="1" t="shared" si="841"/>
        <v>0.680993150684931</v>
      </c>
      <c r="I876" s="8">
        <f ca="1" t="shared" si="841"/>
        <v>1.0822203196347</v>
      </c>
      <c r="J876" s="8">
        <f ca="1" t="shared" si="841"/>
        <v>1.63082191780822</v>
      </c>
      <c r="K876" s="8">
        <f ca="1" t="shared" si="841"/>
        <v>2.32305936073059</v>
      </c>
      <c r="L876" s="8">
        <f ca="1" t="shared" si="841"/>
        <v>3.12497146118721</v>
      </c>
      <c r="M876" s="8">
        <f ca="1" t="shared" si="841"/>
        <v>3.98324771689498</v>
      </c>
      <c r="N876" s="8">
        <f ca="1" t="shared" si="841"/>
        <v>4.41312785388128</v>
      </c>
      <c r="O876" s="9">
        <v>3</v>
      </c>
      <c r="Q876" s="10">
        <f ca="1" t="shared" si="803"/>
        <v>82.622</v>
      </c>
      <c r="R876" t="s">
        <v>46</v>
      </c>
      <c r="S876">
        <v>2081</v>
      </c>
      <c r="T876" s="8">
        <v>90.384</v>
      </c>
      <c r="U876" s="8">
        <v>102.394</v>
      </c>
      <c r="V876" s="8">
        <v>82.622</v>
      </c>
    </row>
    <row r="877" spans="1:22">
      <c r="A877" t="str">
        <f t="shared" ref="A877:B877" si="847">A709</f>
        <v>CMR</v>
      </c>
      <c r="B877" t="str">
        <f t="shared" si="847"/>
        <v>Cameroon</v>
      </c>
      <c r="C877" s="7">
        <f t="shared" si="775"/>
        <v>6</v>
      </c>
      <c r="E877" t="str">
        <f t="shared" si="801"/>
        <v>NatGrdExt_CMR_6</v>
      </c>
      <c r="F877" s="8">
        <f ca="1" t="shared" si="816"/>
        <v>0.343436073059361</v>
      </c>
      <c r="G877" s="8">
        <f ca="1" t="shared" si="841"/>
        <v>0.454337899543379</v>
      </c>
      <c r="H877" s="8">
        <f ca="1" t="shared" si="841"/>
        <v>0.756963470319635</v>
      </c>
      <c r="I877" s="8">
        <f ca="1" t="shared" si="841"/>
        <v>1.187899543379</v>
      </c>
      <c r="J877" s="8">
        <f ca="1" t="shared" si="841"/>
        <v>1.76135844748858</v>
      </c>
      <c r="K877" s="8">
        <f ca="1" t="shared" si="841"/>
        <v>2.46535388127854</v>
      </c>
      <c r="L877" s="8">
        <f ca="1" t="shared" si="841"/>
        <v>3.25793378995434</v>
      </c>
      <c r="M877" s="8">
        <f ca="1" t="shared" si="841"/>
        <v>4.07431506849315</v>
      </c>
      <c r="N877" s="8">
        <f ca="1" t="shared" si="841"/>
        <v>4.47020547945205</v>
      </c>
      <c r="O877" s="9">
        <v>3</v>
      </c>
      <c r="Q877" s="10">
        <f ca="1" t="shared" si="803"/>
        <v>82.58</v>
      </c>
      <c r="R877" t="s">
        <v>46</v>
      </c>
      <c r="S877">
        <v>2082</v>
      </c>
      <c r="T877" s="8">
        <v>90.347</v>
      </c>
      <c r="U877" s="8">
        <v>102.664</v>
      </c>
      <c r="V877" s="8">
        <v>82.58</v>
      </c>
    </row>
    <row r="878" spans="1:22">
      <c r="A878" t="str">
        <f t="shared" ref="A878:B878" si="848">A710</f>
        <v>COD</v>
      </c>
      <c r="B878" t="str">
        <f t="shared" si="848"/>
        <v>Democratic Republic of Congo</v>
      </c>
      <c r="C878" s="7">
        <f t="shared" ref="C878:C941" si="849">C710+1</f>
        <v>6</v>
      </c>
      <c r="E878" t="str">
        <f t="shared" si="801"/>
        <v>NatGrdExt_COD_6</v>
      </c>
      <c r="F878" s="8">
        <f ca="1" t="shared" si="816"/>
        <v>0.577340182648402</v>
      </c>
      <c r="G878" s="8">
        <f ca="1" t="shared" si="841"/>
        <v>0.814611872146119</v>
      </c>
      <c r="H878" s="8">
        <f ca="1" t="shared" si="841"/>
        <v>1.55433789954338</v>
      </c>
      <c r="I878" s="8">
        <f ca="1" t="shared" si="841"/>
        <v>2.78547374429224</v>
      </c>
      <c r="J878" s="8">
        <f ca="1" t="shared" si="841"/>
        <v>4.69871575342466</v>
      </c>
      <c r="K878" s="8">
        <f ca="1" t="shared" si="841"/>
        <v>7.44514840182648</v>
      </c>
      <c r="L878" s="8">
        <f ca="1" t="shared" si="841"/>
        <v>11.0482020547945</v>
      </c>
      <c r="M878" s="8">
        <f ca="1" t="shared" si="841"/>
        <v>15.3262271689498</v>
      </c>
      <c r="N878" s="8">
        <f ca="1" t="shared" si="841"/>
        <v>17.599600456621</v>
      </c>
      <c r="O878" s="9">
        <v>3</v>
      </c>
      <c r="Q878" s="10">
        <f ca="1" t="shared" si="803"/>
        <v>82.553</v>
      </c>
      <c r="R878" t="s">
        <v>46</v>
      </c>
      <c r="S878">
        <v>2083</v>
      </c>
      <c r="T878" s="8">
        <v>90.303</v>
      </c>
      <c r="U878" s="8">
        <v>102.933</v>
      </c>
      <c r="V878" s="8">
        <v>82.553</v>
      </c>
    </row>
    <row r="879" spans="1:22">
      <c r="A879" t="str">
        <f t="shared" ref="A879:B879" si="850">A711</f>
        <v>COG</v>
      </c>
      <c r="B879" t="str">
        <f t="shared" si="850"/>
        <v>Republic of Congo</v>
      </c>
      <c r="C879" s="7">
        <f t="shared" si="849"/>
        <v>6</v>
      </c>
      <c r="E879" t="str">
        <f t="shared" si="801"/>
        <v>NatGrdExt_COG_6</v>
      </c>
      <c r="F879" s="8">
        <f ca="1" t="shared" si="816"/>
        <v>0.0517408675799087</v>
      </c>
      <c r="G879" s="8">
        <f ca="1" t="shared" si="841"/>
        <v>0.070291095890411</v>
      </c>
      <c r="H879" s="8">
        <f ca="1" t="shared" si="841"/>
        <v>0.124600456621005</v>
      </c>
      <c r="I879" s="8">
        <f ca="1" t="shared" si="841"/>
        <v>0.207876712328767</v>
      </c>
      <c r="J879" s="8">
        <f ca="1" t="shared" si="841"/>
        <v>0.328767123287671</v>
      </c>
      <c r="K879" s="8">
        <f ca="1" t="shared" si="841"/>
        <v>0.491095890410959</v>
      </c>
      <c r="L879" s="8">
        <f ca="1" t="shared" si="841"/>
        <v>0.68972602739726</v>
      </c>
      <c r="M879" s="8">
        <f ca="1" t="shared" si="841"/>
        <v>0.909845890410959</v>
      </c>
      <c r="N879" s="8">
        <f ca="1" t="shared" si="841"/>
        <v>1.02146118721461</v>
      </c>
      <c r="O879" s="9">
        <v>3</v>
      </c>
      <c r="Q879" s="10">
        <f ca="1" t="shared" si="803"/>
        <v>82.54</v>
      </c>
      <c r="R879" t="s">
        <v>46</v>
      </c>
      <c r="S879">
        <v>2084</v>
      </c>
      <c r="T879" s="8">
        <v>90.251</v>
      </c>
      <c r="U879" s="8">
        <v>103.202</v>
      </c>
      <c r="V879" s="8">
        <v>82.54</v>
      </c>
    </row>
    <row r="880" spans="1:22">
      <c r="A880" t="str">
        <f t="shared" ref="A880:B880" si="851">A712</f>
        <v>COL</v>
      </c>
      <c r="B880" t="str">
        <f t="shared" si="851"/>
        <v>Colombia</v>
      </c>
      <c r="C880" s="7">
        <f t="shared" si="849"/>
        <v>6</v>
      </c>
      <c r="E880" t="str">
        <f t="shared" si="801"/>
        <v>NatGrdExt_COL_6</v>
      </c>
      <c r="F880" s="8">
        <f ca="1" t="shared" si="816"/>
        <v>2.43307648401826</v>
      </c>
      <c r="G880" s="8">
        <f ca="1" t="shared" si="841"/>
        <v>2.78675799086758</v>
      </c>
      <c r="H880" s="8">
        <f ca="1" t="shared" si="841"/>
        <v>3.56755136986301</v>
      </c>
      <c r="I880" s="8">
        <f ca="1" t="shared" si="841"/>
        <v>4.38173515981735</v>
      </c>
      <c r="J880" s="8">
        <f ca="1" t="shared" si="841"/>
        <v>5.17953767123288</v>
      </c>
      <c r="K880" s="8">
        <f ca="1" t="shared" si="841"/>
        <v>5.92708333333333</v>
      </c>
      <c r="L880" s="8">
        <f ca="1" t="shared" si="841"/>
        <v>6.59517694063927</v>
      </c>
      <c r="M880" s="8">
        <f ca="1" t="shared" si="841"/>
        <v>7.20239726027397</v>
      </c>
      <c r="N880" s="8">
        <f ca="1" t="shared" si="841"/>
        <v>7.49711757990868</v>
      </c>
      <c r="O880" s="9">
        <v>3</v>
      </c>
      <c r="Q880" s="10">
        <f ca="1" t="shared" si="803"/>
        <v>82.544</v>
      </c>
      <c r="R880" t="s">
        <v>46</v>
      </c>
      <c r="S880">
        <v>2085</v>
      </c>
      <c r="T880" s="8">
        <v>90.189</v>
      </c>
      <c r="U880" s="8">
        <v>103.471</v>
      </c>
      <c r="V880" s="8">
        <v>82.544</v>
      </c>
    </row>
    <row r="881" spans="1:22">
      <c r="A881" t="str">
        <f t="shared" ref="A881:B881" si="852">A713</f>
        <v>CRI</v>
      </c>
      <c r="B881" t="str">
        <f t="shared" si="852"/>
        <v>Costa Rica</v>
      </c>
      <c r="C881" s="7">
        <f t="shared" si="849"/>
        <v>6</v>
      </c>
      <c r="E881" t="str">
        <f t="shared" si="801"/>
        <v>NatGrdExt_CRI_6</v>
      </c>
      <c r="F881" s="8">
        <f ca="1" t="shared" si="816"/>
        <v>0.362899543378995</v>
      </c>
      <c r="G881" s="8">
        <f ca="1" t="shared" ref="G881:N890" si="853">MAX(F881,SUMIFS($Q$5:$Q$19999,$R$5:$R$19999,RIGHT($A881,3),$S$5:$S$19999,G$4)*VLOOKUP($C881,$Y$5:$Z$15,2,FALSE)/8.76)+SUMIF($Y$5:$Y$15,$C881,$AA$5:$AA$15)</f>
        <v>0.401712328767123</v>
      </c>
      <c r="H881" s="8">
        <f ca="1" t="shared" si="853"/>
        <v>0.472488584474886</v>
      </c>
      <c r="I881" s="8">
        <f ca="1" t="shared" si="853"/>
        <v>0.529965753424658</v>
      </c>
      <c r="J881" s="8">
        <f ca="1" t="shared" si="853"/>
        <v>0.572716894977169</v>
      </c>
      <c r="K881" s="8">
        <f ca="1" t="shared" si="853"/>
        <v>0.60037100456621</v>
      </c>
      <c r="L881" s="8">
        <f ca="1" t="shared" si="853"/>
        <v>0.616638127853881</v>
      </c>
      <c r="M881" s="8">
        <f ca="1" t="shared" si="853"/>
        <v>0.629737442922374</v>
      </c>
      <c r="N881" s="8">
        <f ca="1" t="shared" si="853"/>
        <v>0.63675799086758</v>
      </c>
      <c r="O881" s="9">
        <v>3</v>
      </c>
      <c r="Q881" s="10">
        <f ca="1" t="shared" si="803"/>
        <v>82.565</v>
      </c>
      <c r="R881" t="s">
        <v>46</v>
      </c>
      <c r="S881">
        <v>2086</v>
      </c>
      <c r="T881" s="8">
        <v>90.114</v>
      </c>
      <c r="U881" s="8">
        <v>103.742</v>
      </c>
      <c r="V881" s="8">
        <v>82.565</v>
      </c>
    </row>
    <row r="882" spans="1:22">
      <c r="A882" t="str">
        <f t="shared" ref="A882:B882" si="854">A714</f>
        <v>CUB</v>
      </c>
      <c r="B882" t="str">
        <f t="shared" si="854"/>
        <v>Cuba</v>
      </c>
      <c r="C882" s="7">
        <f t="shared" si="849"/>
        <v>6</v>
      </c>
      <c r="E882" t="str">
        <f t="shared" si="801"/>
        <v>NatGrdExt_CUB_6</v>
      </c>
      <c r="F882" s="8">
        <f ca="1" t="shared" si="816"/>
        <v>0.546803652968037</v>
      </c>
      <c r="G882" s="8">
        <f ca="1" t="shared" si="853"/>
        <v>0.585958904109589</v>
      </c>
      <c r="H882" s="8">
        <f ca="1" t="shared" si="853"/>
        <v>0.653510273972603</v>
      </c>
      <c r="I882" s="8">
        <f ca="1" t="shared" si="853"/>
        <v>0.701027397260274</v>
      </c>
      <c r="J882" s="8">
        <f ca="1" t="shared" si="853"/>
        <v>0.728224885844749</v>
      </c>
      <c r="K882" s="8">
        <f ca="1" t="shared" si="853"/>
        <v>0.747117579908676</v>
      </c>
      <c r="L882" s="8">
        <f ca="1" t="shared" si="853"/>
        <v>0.7662100456621</v>
      </c>
      <c r="M882" s="8">
        <f ca="1" t="shared" si="853"/>
        <v>0.783675799086758</v>
      </c>
      <c r="N882" s="8">
        <f ca="1" t="shared" si="853"/>
        <v>0.792151826484018</v>
      </c>
      <c r="O882" s="9">
        <v>3</v>
      </c>
      <c r="Q882" s="10">
        <f ca="1" t="shared" si="803"/>
        <v>82.604</v>
      </c>
      <c r="R882" t="s">
        <v>46</v>
      </c>
      <c r="S882">
        <v>2087</v>
      </c>
      <c r="T882" s="8">
        <v>90.028</v>
      </c>
      <c r="U882" s="8">
        <v>104.015</v>
      </c>
      <c r="V882" s="8">
        <v>82.604</v>
      </c>
    </row>
    <row r="883" spans="1:22">
      <c r="A883" t="str">
        <f t="shared" ref="A883:B883" si="855">A715</f>
        <v>CYP</v>
      </c>
      <c r="B883" t="str">
        <f t="shared" si="855"/>
        <v>Cyprus</v>
      </c>
      <c r="C883" s="7">
        <f t="shared" si="849"/>
        <v>6</v>
      </c>
      <c r="E883" t="str">
        <f t="shared" si="801"/>
        <v>NatGrdExt_CYP_6</v>
      </c>
      <c r="F883" s="8">
        <f ca="1" t="shared" si="816"/>
        <v>0.216352739726027</v>
      </c>
      <c r="G883" s="8">
        <f ca="1" t="shared" si="853"/>
        <v>0.223772831050228</v>
      </c>
      <c r="H883" s="8">
        <f ca="1" t="shared" si="853"/>
        <v>0.234788812785388</v>
      </c>
      <c r="I883" s="8">
        <f ca="1" t="shared" si="853"/>
        <v>0.239098173515982</v>
      </c>
      <c r="J883" s="8">
        <f ca="1" t="shared" si="853"/>
        <v>0.24009703196347</v>
      </c>
      <c r="K883" s="8">
        <f ca="1" t="shared" si="853"/>
        <v>0.24009703196347</v>
      </c>
      <c r="L883" s="8">
        <f ca="1" t="shared" si="853"/>
        <v>0.24009703196347</v>
      </c>
      <c r="M883" s="8">
        <f ca="1" t="shared" si="853"/>
        <v>0.24009703196347</v>
      </c>
      <c r="N883" s="8">
        <f ca="1" t="shared" si="853"/>
        <v>0.24009703196347</v>
      </c>
      <c r="O883" s="9">
        <v>3</v>
      </c>
      <c r="Q883" s="10">
        <f ca="1" t="shared" si="803"/>
        <v>82.659</v>
      </c>
      <c r="R883" t="s">
        <v>46</v>
      </c>
      <c r="S883">
        <v>2088</v>
      </c>
      <c r="T883" s="8">
        <v>89.932</v>
      </c>
      <c r="U883" s="8">
        <v>104.291</v>
      </c>
      <c r="V883" s="8">
        <v>82.659</v>
      </c>
    </row>
    <row r="884" spans="1:22">
      <c r="A884" t="str">
        <f t="shared" ref="A884:B884" si="856">A716</f>
        <v>CZE</v>
      </c>
      <c r="B884" t="str">
        <f t="shared" si="856"/>
        <v>Czech Republic</v>
      </c>
      <c r="C884" s="7">
        <f t="shared" si="849"/>
        <v>6</v>
      </c>
      <c r="E884" t="str">
        <f t="shared" si="801"/>
        <v>NatGrdExt_CZE_6</v>
      </c>
      <c r="F884" s="8">
        <f ca="1" t="shared" si="816"/>
        <v>1.99212328767123</v>
      </c>
      <c r="G884" s="8">
        <f ca="1" t="shared" si="853"/>
        <v>1.99212328767123</v>
      </c>
      <c r="H884" s="8">
        <f ca="1" t="shared" si="853"/>
        <v>1.99212328767123</v>
      </c>
      <c r="I884" s="8">
        <f ca="1" t="shared" si="853"/>
        <v>1.99212328767123</v>
      </c>
      <c r="J884" s="8">
        <f ca="1" t="shared" si="853"/>
        <v>1.99212328767123</v>
      </c>
      <c r="K884" s="8">
        <f ca="1" t="shared" si="853"/>
        <v>1.99212328767123</v>
      </c>
      <c r="L884" s="8">
        <f ca="1" t="shared" si="853"/>
        <v>1.99212328767123</v>
      </c>
      <c r="M884" s="8">
        <f ca="1" t="shared" si="853"/>
        <v>1.99212328767123</v>
      </c>
      <c r="N884" s="8">
        <f ca="1" t="shared" si="853"/>
        <v>1.99212328767123</v>
      </c>
      <c r="O884" s="9">
        <v>3</v>
      </c>
      <c r="Q884" s="10">
        <f ca="1" t="shared" si="803"/>
        <v>82.731</v>
      </c>
      <c r="R884" t="s">
        <v>46</v>
      </c>
      <c r="S884">
        <v>2089</v>
      </c>
      <c r="T884" s="8">
        <v>89.826</v>
      </c>
      <c r="U884" s="8">
        <v>104.571</v>
      </c>
      <c r="V884" s="8">
        <v>82.731</v>
      </c>
    </row>
    <row r="885" spans="1:22">
      <c r="A885" t="str">
        <f t="shared" ref="A885:B885" si="857">A717</f>
        <v>DEU</v>
      </c>
      <c r="B885" t="str">
        <f t="shared" si="857"/>
        <v>Germany</v>
      </c>
      <c r="C885" s="7">
        <f t="shared" si="849"/>
        <v>6</v>
      </c>
      <c r="E885" t="str">
        <f t="shared" si="801"/>
        <v>NatGrdExt_DEU_6</v>
      </c>
      <c r="F885" s="8">
        <f ca="1" t="shared" si="816"/>
        <v>17.4559075342466</v>
      </c>
      <c r="G885" s="8">
        <f ca="1" t="shared" si="853"/>
        <v>17.4559075342466</v>
      </c>
      <c r="H885" s="8">
        <f ca="1" t="shared" si="853"/>
        <v>17.4559075342466</v>
      </c>
      <c r="I885" s="8">
        <f ca="1" t="shared" si="853"/>
        <v>17.4559075342466</v>
      </c>
      <c r="J885" s="8">
        <f ca="1" t="shared" si="853"/>
        <v>17.4559075342466</v>
      </c>
      <c r="K885" s="8">
        <f ca="1" t="shared" si="853"/>
        <v>17.4559075342466</v>
      </c>
      <c r="L885" s="8">
        <f ca="1" t="shared" si="853"/>
        <v>17.4559075342466</v>
      </c>
      <c r="M885" s="8">
        <f ca="1" t="shared" si="853"/>
        <v>17.4559075342466</v>
      </c>
      <c r="N885" s="8">
        <f ca="1" t="shared" si="853"/>
        <v>17.4559075342466</v>
      </c>
      <c r="O885" s="9">
        <v>3</v>
      </c>
      <c r="Q885" s="10">
        <f ca="1" t="shared" si="803"/>
        <v>82.819</v>
      </c>
      <c r="R885" t="s">
        <v>46</v>
      </c>
      <c r="S885">
        <v>2090</v>
      </c>
      <c r="T885" s="8">
        <v>89.712</v>
      </c>
      <c r="U885" s="8">
        <v>104.856</v>
      </c>
      <c r="V885" s="8">
        <v>82.819</v>
      </c>
    </row>
    <row r="886" spans="1:22">
      <c r="A886" t="str">
        <f t="shared" ref="A886:B886" si="858">A718</f>
        <v>DJI</v>
      </c>
      <c r="B886" t="str">
        <f t="shared" si="858"/>
        <v>Djibouti</v>
      </c>
      <c r="C886" s="7">
        <f t="shared" si="849"/>
        <v>6</v>
      </c>
      <c r="E886" t="str">
        <f t="shared" si="801"/>
        <v>NatGrdExt_DJI_6</v>
      </c>
      <c r="F886" s="8">
        <f ca="1" t="shared" si="816"/>
        <v>0.00470890410958904</v>
      </c>
      <c r="G886" s="8">
        <f ca="1" t="shared" si="853"/>
        <v>0.00622146118721461</v>
      </c>
      <c r="H886" s="8">
        <f ca="1" t="shared" si="853"/>
        <v>0.0106735159817352</v>
      </c>
      <c r="I886" s="8">
        <f ca="1" t="shared" si="853"/>
        <v>0.0173801369863014</v>
      </c>
      <c r="J886" s="8">
        <f ca="1" t="shared" si="853"/>
        <v>0.0272260273972603</v>
      </c>
      <c r="K886" s="8">
        <f ca="1" t="shared" si="853"/>
        <v>0.0407819634703196</v>
      </c>
      <c r="L886" s="8">
        <f ca="1" t="shared" si="853"/>
        <v>0.0579908675799087</v>
      </c>
      <c r="M886" s="8">
        <f ca="1" t="shared" si="853"/>
        <v>0.0787385844748858</v>
      </c>
      <c r="N886" s="8">
        <f ca="1" t="shared" si="853"/>
        <v>0.0900399543378995</v>
      </c>
      <c r="O886" s="9">
        <v>3</v>
      </c>
      <c r="Q886" s="10">
        <f ca="1" t="shared" si="803"/>
        <v>82.923</v>
      </c>
      <c r="R886" t="s">
        <v>46</v>
      </c>
      <c r="S886">
        <v>2091</v>
      </c>
      <c r="T886" s="8">
        <v>89.59</v>
      </c>
      <c r="U886" s="8">
        <v>105.146</v>
      </c>
      <c r="V886" s="8">
        <v>82.923</v>
      </c>
    </row>
    <row r="887" spans="1:22">
      <c r="A887" t="str">
        <f t="shared" ref="A887:B887" si="859">A719</f>
        <v>DNK</v>
      </c>
      <c r="B887" t="str">
        <f t="shared" si="859"/>
        <v>Denmark</v>
      </c>
      <c r="C887" s="7">
        <f t="shared" si="849"/>
        <v>6</v>
      </c>
      <c r="E887" t="str">
        <f t="shared" si="801"/>
        <v>NatGrdExt_DNK_6</v>
      </c>
      <c r="F887" s="8">
        <f ca="1" t="shared" si="816"/>
        <v>1.08290525114155</v>
      </c>
      <c r="G887" s="8">
        <f ca="1" t="shared" si="853"/>
        <v>1.10736301369863</v>
      </c>
      <c r="H887" s="8">
        <f ca="1" t="shared" si="853"/>
        <v>1.14480593607306</v>
      </c>
      <c r="I887" s="8">
        <f ca="1" t="shared" si="853"/>
        <v>1.18047945205479</v>
      </c>
      <c r="J887" s="8">
        <f ca="1" t="shared" si="853"/>
        <v>1.23555936073059</v>
      </c>
      <c r="K887" s="8">
        <f ca="1" t="shared" si="853"/>
        <v>1.30850456621005</v>
      </c>
      <c r="L887" s="8">
        <f ca="1" t="shared" si="853"/>
        <v>1.39392123287671</v>
      </c>
      <c r="M887" s="8">
        <f ca="1" t="shared" si="853"/>
        <v>1.49671803652968</v>
      </c>
      <c r="N887" s="8">
        <f ca="1" t="shared" si="853"/>
        <v>1.55533675799087</v>
      </c>
      <c r="O887" s="9">
        <v>3</v>
      </c>
      <c r="Q887" s="10">
        <f ca="1" t="shared" si="803"/>
        <v>83.04</v>
      </c>
      <c r="R887" t="s">
        <v>46</v>
      </c>
      <c r="S887">
        <v>2092</v>
      </c>
      <c r="T887" s="8">
        <v>89.461</v>
      </c>
      <c r="U887" s="8">
        <v>105.441</v>
      </c>
      <c r="V887" s="8">
        <v>83.04</v>
      </c>
    </row>
    <row r="888" spans="1:22">
      <c r="A888" t="str">
        <f t="shared" ref="A888:B888" si="860">A720</f>
        <v>DOM</v>
      </c>
      <c r="B888" t="str">
        <f t="shared" si="860"/>
        <v>Dominican Republic</v>
      </c>
      <c r="C888" s="7">
        <f t="shared" si="849"/>
        <v>6</v>
      </c>
      <c r="E888" t="str">
        <f t="shared" si="801"/>
        <v>NatGrdExt_DOM_6</v>
      </c>
      <c r="F888" s="8">
        <f ca="1" t="shared" si="816"/>
        <v>0.643321917808219</v>
      </c>
      <c r="G888" s="8">
        <f ca="1" t="shared" si="853"/>
        <v>0.757106164383562</v>
      </c>
      <c r="H888" s="8">
        <f ca="1" t="shared" si="853"/>
        <v>1.00194063926941</v>
      </c>
      <c r="I888" s="8">
        <f ca="1" t="shared" si="853"/>
        <v>1.24046803652968</v>
      </c>
      <c r="J888" s="8">
        <f ca="1" t="shared" si="853"/>
        <v>1.45850456621005</v>
      </c>
      <c r="K888" s="8">
        <f ca="1" t="shared" si="853"/>
        <v>1.64457762557078</v>
      </c>
      <c r="L888" s="8">
        <f ca="1" t="shared" si="853"/>
        <v>1.79845890410959</v>
      </c>
      <c r="M888" s="8">
        <f ca="1" t="shared" si="853"/>
        <v>1.92625570776256</v>
      </c>
      <c r="N888" s="8">
        <f ca="1" t="shared" si="853"/>
        <v>1.9833904109589</v>
      </c>
      <c r="O888" s="9">
        <v>3</v>
      </c>
      <c r="Q888" s="10">
        <f ca="1" t="shared" si="803"/>
        <v>83.171</v>
      </c>
      <c r="R888" t="s">
        <v>46</v>
      </c>
      <c r="S888">
        <v>2093</v>
      </c>
      <c r="T888" s="8">
        <v>89.323</v>
      </c>
      <c r="U888" s="8">
        <v>105.742</v>
      </c>
      <c r="V888" s="8">
        <v>83.171</v>
      </c>
    </row>
    <row r="889" spans="1:22">
      <c r="A889" t="str">
        <f t="shared" ref="A889:B889" si="861">A721</f>
        <v>DZA</v>
      </c>
      <c r="B889" t="str">
        <f t="shared" si="861"/>
        <v>Algeria</v>
      </c>
      <c r="C889" s="7">
        <f t="shared" si="849"/>
        <v>6</v>
      </c>
      <c r="E889" t="str">
        <f t="shared" si="801"/>
        <v>NatGrdExt_DZA_6</v>
      </c>
      <c r="F889" s="8">
        <f ca="1" t="shared" si="816"/>
        <v>2.58267694063927</v>
      </c>
      <c r="G889" s="8">
        <f ca="1" t="shared" si="853"/>
        <v>3.31007420091324</v>
      </c>
      <c r="H889" s="8">
        <f ca="1" t="shared" si="853"/>
        <v>5.25185502283105</v>
      </c>
      <c r="I889" s="8">
        <f ca="1" t="shared" si="853"/>
        <v>8.01886415525114</v>
      </c>
      <c r="J889" s="8">
        <f ca="1" t="shared" si="853"/>
        <v>11.5104166666667</v>
      </c>
      <c r="K889" s="8">
        <f ca="1" t="shared" si="853"/>
        <v>15.4903824200913</v>
      </c>
      <c r="L889" s="8">
        <f ca="1" t="shared" si="853"/>
        <v>19.8178082191781</v>
      </c>
      <c r="M889" s="8">
        <f ca="1" t="shared" si="853"/>
        <v>24.1840753424658</v>
      </c>
      <c r="N889" s="8">
        <f ca="1" t="shared" si="853"/>
        <v>26.2352168949772</v>
      </c>
      <c r="O889" s="9">
        <v>3</v>
      </c>
      <c r="Q889" s="10">
        <f ca="1" t="shared" si="803"/>
        <v>83.314</v>
      </c>
      <c r="R889" t="s">
        <v>46</v>
      </c>
      <c r="S889">
        <v>2094</v>
      </c>
      <c r="T889" s="8">
        <v>89.177</v>
      </c>
      <c r="U889" s="8">
        <v>106.051</v>
      </c>
      <c r="V889" s="8">
        <v>83.314</v>
      </c>
    </row>
    <row r="890" spans="1:22">
      <c r="A890" t="str">
        <f t="shared" ref="A890:B890" si="862">A722</f>
        <v>ECU</v>
      </c>
      <c r="B890" t="str">
        <f t="shared" si="862"/>
        <v>Ecuador</v>
      </c>
      <c r="C890" s="7">
        <f t="shared" si="849"/>
        <v>6</v>
      </c>
      <c r="E890" t="str">
        <f t="shared" si="801"/>
        <v>NatGrdExt_ECU_6</v>
      </c>
      <c r="F890" s="8">
        <f ca="1" t="shared" si="816"/>
        <v>1.16110159817352</v>
      </c>
      <c r="G890" s="8">
        <f ca="1" t="shared" si="853"/>
        <v>1.52462899543379</v>
      </c>
      <c r="H890" s="8">
        <f ca="1" t="shared" si="853"/>
        <v>2.52545662100457</v>
      </c>
      <c r="I890" s="8">
        <f ca="1" t="shared" si="853"/>
        <v>3.91752283105023</v>
      </c>
      <c r="J890" s="8">
        <f ca="1" t="shared" si="853"/>
        <v>5.66150114155251</v>
      </c>
      <c r="K890" s="8">
        <f ca="1" t="shared" si="853"/>
        <v>7.60844748858448</v>
      </c>
      <c r="L890" s="8">
        <f ca="1" t="shared" si="853"/>
        <v>9.55014269406393</v>
      </c>
      <c r="M890" s="8">
        <f ca="1" t="shared" si="853"/>
        <v>11.3016267123288</v>
      </c>
      <c r="N890" s="8">
        <f ca="1" t="shared" si="853"/>
        <v>12.0740011415525</v>
      </c>
      <c r="O890" s="9">
        <v>3</v>
      </c>
      <c r="Q890" s="10">
        <f ca="1" t="shared" si="803"/>
        <v>83.467</v>
      </c>
      <c r="R890" t="s">
        <v>46</v>
      </c>
      <c r="S890">
        <v>2095</v>
      </c>
      <c r="T890" s="8">
        <v>89.02</v>
      </c>
      <c r="U890" s="8">
        <v>106.367</v>
      </c>
      <c r="V890" s="8">
        <v>83.467</v>
      </c>
    </row>
    <row r="891" spans="1:22">
      <c r="A891" t="str">
        <f t="shared" ref="A891:B891" si="863">A723</f>
        <v>EGY</v>
      </c>
      <c r="B891" t="str">
        <f t="shared" si="863"/>
        <v>Egypt</v>
      </c>
      <c r="C891" s="7">
        <f t="shared" si="849"/>
        <v>6</v>
      </c>
      <c r="E891" t="str">
        <f t="shared" si="801"/>
        <v>NatGrdExt_EGY_6</v>
      </c>
      <c r="F891" s="8">
        <f ca="1" t="shared" si="816"/>
        <v>8.73287671232877</v>
      </c>
      <c r="G891" s="8">
        <f ca="1" t="shared" ref="G891:N900" si="864">MAX(F891,SUMIFS($Q$5:$Q$19999,$R$5:$R$19999,RIGHT($A891,3),$S$5:$S$19999,G$4)*VLOOKUP($C891,$Y$5:$Z$15,2,FALSE)/8.76)+SUMIF($Y$5:$Y$15,$C891,$AA$5:$AA$15)</f>
        <v>10.9334760273973</v>
      </c>
      <c r="H891" s="8">
        <f ca="1" t="shared" si="864"/>
        <v>15.9846746575342</v>
      </c>
      <c r="I891" s="8">
        <f ca="1" t="shared" si="864"/>
        <v>21.2832191780822</v>
      </c>
      <c r="J891" s="8">
        <f ca="1" t="shared" si="864"/>
        <v>26.2008561643836</v>
      </c>
      <c r="K891" s="8">
        <f ca="1" t="shared" si="864"/>
        <v>30.4668949771689</v>
      </c>
      <c r="L891" s="8">
        <f ca="1" t="shared" si="864"/>
        <v>33.9660388127854</v>
      </c>
      <c r="M891" s="8">
        <f ca="1" t="shared" si="864"/>
        <v>36.7628424657534</v>
      </c>
      <c r="N891" s="8">
        <f ca="1" t="shared" si="864"/>
        <v>37.8955479452055</v>
      </c>
      <c r="O891" s="9">
        <v>3</v>
      </c>
      <c r="Q891" s="10">
        <f ca="1" t="shared" si="803"/>
        <v>83.63</v>
      </c>
      <c r="R891" t="s">
        <v>46</v>
      </c>
      <c r="S891">
        <v>2096</v>
      </c>
      <c r="T891" s="8">
        <v>88.854</v>
      </c>
      <c r="U891" s="8">
        <v>106.689</v>
      </c>
      <c r="V891" s="8">
        <v>83.63</v>
      </c>
    </row>
    <row r="892" spans="1:22">
      <c r="A892" t="str">
        <f t="shared" ref="A892:B892" si="865">A724</f>
        <v>ERI</v>
      </c>
      <c r="B892" t="str">
        <f t="shared" si="865"/>
        <v>Eritrea</v>
      </c>
      <c r="C892" s="7">
        <f t="shared" si="849"/>
        <v>6</v>
      </c>
      <c r="E892" t="str">
        <f t="shared" si="801"/>
        <v>NatGrdExt_ERI_6</v>
      </c>
      <c r="F892" s="8">
        <f ca="1" t="shared" si="816"/>
        <v>0.0207477168949772</v>
      </c>
      <c r="G892" s="8">
        <f ca="1" t="shared" si="864"/>
        <v>0.0285102739726027</v>
      </c>
      <c r="H892" s="8">
        <f ca="1" t="shared" si="864"/>
        <v>0.0521689497716895</v>
      </c>
      <c r="I892" s="8">
        <f ca="1" t="shared" si="864"/>
        <v>0.0909246575342466</v>
      </c>
      <c r="J892" s="8">
        <f ca="1" t="shared" si="864"/>
        <v>0.150856164383562</v>
      </c>
      <c r="K892" s="8">
        <f ca="1" t="shared" si="864"/>
        <v>0.238413242009132</v>
      </c>
      <c r="L892" s="8">
        <f ca="1" t="shared" si="864"/>
        <v>0.356164383561644</v>
      </c>
      <c r="M892" s="8">
        <f ca="1" t="shared" si="864"/>
        <v>0.500770547945205</v>
      </c>
      <c r="N892" s="8">
        <f ca="1" t="shared" si="864"/>
        <v>0.580108447488585</v>
      </c>
      <c r="O892" s="9">
        <v>3</v>
      </c>
      <c r="Q892" s="10">
        <f ca="1" t="shared" si="803"/>
        <v>83.802</v>
      </c>
      <c r="R892" t="s">
        <v>46</v>
      </c>
      <c r="S892">
        <v>2097</v>
      </c>
      <c r="T892" s="8">
        <v>88.677</v>
      </c>
      <c r="U892" s="8">
        <v>107.021</v>
      </c>
      <c r="V892" s="8">
        <v>83.802</v>
      </c>
    </row>
    <row r="893" spans="1:22">
      <c r="A893" t="str">
        <f t="shared" ref="A893:B893" si="866">A725</f>
        <v>ESH</v>
      </c>
      <c r="B893" t="str">
        <f t="shared" si="866"/>
        <v>Western Sahara</v>
      </c>
      <c r="C893" s="7">
        <f t="shared" si="849"/>
        <v>6</v>
      </c>
      <c r="E893" t="str">
        <f t="shared" si="801"/>
        <v>NatGrdExt_ESH_6</v>
      </c>
      <c r="F893" s="8">
        <f ca="1" t="shared" si="816"/>
        <v>0</v>
      </c>
      <c r="G893" s="8">
        <f ca="1" t="shared" si="864"/>
        <v>0</v>
      </c>
      <c r="H893" s="8">
        <f ca="1" t="shared" si="864"/>
        <v>0</v>
      </c>
      <c r="I893" s="8">
        <f ca="1" t="shared" si="864"/>
        <v>0</v>
      </c>
      <c r="J893" s="8">
        <f ca="1" t="shared" si="864"/>
        <v>0</v>
      </c>
      <c r="K893" s="8">
        <f ca="1" t="shared" si="864"/>
        <v>0</v>
      </c>
      <c r="L893" s="8">
        <f ca="1" t="shared" si="864"/>
        <v>0</v>
      </c>
      <c r="M893" s="8">
        <f ca="1" t="shared" si="864"/>
        <v>0</v>
      </c>
      <c r="N893" s="8">
        <f ca="1" t="shared" si="864"/>
        <v>0</v>
      </c>
      <c r="O893" s="9">
        <v>3</v>
      </c>
      <c r="Q893" s="10">
        <f ca="1" t="shared" si="803"/>
        <v>83.981</v>
      </c>
      <c r="R893" t="s">
        <v>46</v>
      </c>
      <c r="S893">
        <v>2098</v>
      </c>
      <c r="T893" s="8">
        <v>88.489</v>
      </c>
      <c r="U893" s="8">
        <v>107.361</v>
      </c>
      <c r="V893" s="8">
        <v>83.981</v>
      </c>
    </row>
    <row r="894" spans="1:22">
      <c r="A894" t="str">
        <f t="shared" ref="A894:B894" si="867">A726</f>
        <v>ESP</v>
      </c>
      <c r="B894" t="str">
        <f t="shared" si="867"/>
        <v>Spain</v>
      </c>
      <c r="C894" s="7">
        <f t="shared" si="849"/>
        <v>6</v>
      </c>
      <c r="E894" t="str">
        <f t="shared" si="801"/>
        <v>NatGrdExt_ESP_6</v>
      </c>
      <c r="F894" s="8">
        <f ca="1" t="shared" si="816"/>
        <v>7.91495433789954</v>
      </c>
      <c r="G894" s="8">
        <f ca="1" t="shared" si="864"/>
        <v>7.91495433789954</v>
      </c>
      <c r="H894" s="8">
        <f ca="1" t="shared" si="864"/>
        <v>7.91495433789954</v>
      </c>
      <c r="I894" s="8">
        <f ca="1" t="shared" si="864"/>
        <v>7.91495433789954</v>
      </c>
      <c r="J894" s="8">
        <f ca="1" t="shared" si="864"/>
        <v>7.91495433789954</v>
      </c>
      <c r="K894" s="8">
        <f ca="1" t="shared" si="864"/>
        <v>7.91495433789954</v>
      </c>
      <c r="L894" s="8">
        <f ca="1" t="shared" si="864"/>
        <v>7.91495433789954</v>
      </c>
      <c r="M894" s="8">
        <f ca="1" t="shared" si="864"/>
        <v>7.91495433789954</v>
      </c>
      <c r="N894" s="8">
        <f ca="1" t="shared" si="864"/>
        <v>7.91495433789954</v>
      </c>
      <c r="O894" s="9">
        <v>3</v>
      </c>
      <c r="Q894" s="10">
        <f ca="1" t="shared" si="803"/>
        <v>84.165</v>
      </c>
      <c r="R894" t="s">
        <v>46</v>
      </c>
      <c r="S894">
        <v>2099</v>
      </c>
      <c r="T894" s="8">
        <v>88.289</v>
      </c>
      <c r="U894" s="8">
        <v>107.709</v>
      </c>
      <c r="V894" s="8">
        <v>84.165</v>
      </c>
    </row>
    <row r="895" spans="1:22">
      <c r="A895" t="str">
        <f t="shared" ref="A895:B895" si="868">A727</f>
        <v>EST</v>
      </c>
      <c r="B895" t="str">
        <f t="shared" si="868"/>
        <v>Estonia</v>
      </c>
      <c r="C895" s="7">
        <f t="shared" si="849"/>
        <v>6</v>
      </c>
      <c r="E895" t="str">
        <f t="shared" si="801"/>
        <v>NatGrdExt_EST_6</v>
      </c>
      <c r="F895" s="8">
        <f ca="1" t="shared" si="816"/>
        <v>0.307762557077626</v>
      </c>
      <c r="G895" s="8">
        <f ca="1" t="shared" si="864"/>
        <v>0.327311643835616</v>
      </c>
      <c r="H895" s="8">
        <f ca="1" t="shared" si="864"/>
        <v>0.367151826484018</v>
      </c>
      <c r="I895" s="8">
        <f ca="1" t="shared" si="864"/>
        <v>0.403453196347032</v>
      </c>
      <c r="J895" s="8">
        <f ca="1" t="shared" si="864"/>
        <v>0.438384703196347</v>
      </c>
      <c r="K895" s="8">
        <f ca="1" t="shared" si="864"/>
        <v>0.469092465753425</v>
      </c>
      <c r="L895" s="8">
        <f ca="1" t="shared" si="864"/>
        <v>0.50222602739726</v>
      </c>
      <c r="M895" s="8">
        <f ca="1" t="shared" si="864"/>
        <v>0.540353881278539</v>
      </c>
      <c r="N895" s="8">
        <f ca="1" t="shared" si="864"/>
        <v>0.560302511415525</v>
      </c>
      <c r="O895" s="9">
        <v>3</v>
      </c>
      <c r="Q895" s="10">
        <f ca="1" t="shared" si="803"/>
        <v>84.355</v>
      </c>
      <c r="R895" t="s">
        <v>46</v>
      </c>
      <c r="S895">
        <v>2100</v>
      </c>
      <c r="T895" s="8">
        <v>88.077</v>
      </c>
      <c r="U895" s="8">
        <v>108.068</v>
      </c>
      <c r="V895" s="8">
        <v>84.355</v>
      </c>
    </row>
    <row r="896" spans="1:22">
      <c r="A896" t="str">
        <f t="shared" ref="A896:B896" si="869">A728</f>
        <v>ETH</v>
      </c>
      <c r="B896" t="str">
        <f t="shared" si="869"/>
        <v>Ethiopia</v>
      </c>
      <c r="C896" s="7">
        <f t="shared" si="849"/>
        <v>6</v>
      </c>
      <c r="E896" t="str">
        <f t="shared" si="801"/>
        <v>NatGrdExt_ETH_6</v>
      </c>
      <c r="F896" s="8">
        <f ca="1" t="shared" si="816"/>
        <v>0.382305936073059</v>
      </c>
      <c r="G896" s="8">
        <f ca="1" t="shared" si="864"/>
        <v>0.55328196347032</v>
      </c>
      <c r="H896" s="8">
        <f ca="1" t="shared" si="864"/>
        <v>1.12454337899543</v>
      </c>
      <c r="I896" s="8">
        <f ca="1" t="shared" si="864"/>
        <v>2.1953196347032</v>
      </c>
      <c r="J896" s="8">
        <f ca="1" t="shared" si="864"/>
        <v>4.11817922374429</v>
      </c>
      <c r="K896" s="8">
        <f ca="1" t="shared" si="864"/>
        <v>7.35773401826484</v>
      </c>
      <c r="L896" s="8">
        <f ca="1" t="shared" si="864"/>
        <v>12.4572203196347</v>
      </c>
      <c r="M896" s="8">
        <f ca="1" t="shared" si="864"/>
        <v>19.891752283105</v>
      </c>
      <c r="N896" s="8">
        <f ca="1" t="shared" si="864"/>
        <v>24.5307933789954</v>
      </c>
      <c r="O896" s="9">
        <v>3</v>
      </c>
      <c r="Q896" s="10">
        <f ca="1" t="shared" si="803"/>
        <v>20.446</v>
      </c>
      <c r="R896" t="s">
        <v>44</v>
      </c>
      <c r="S896">
        <v>2020</v>
      </c>
      <c r="T896" s="8">
        <v>20.446</v>
      </c>
      <c r="U896" s="8">
        <v>20.446</v>
      </c>
      <c r="V896" s="8">
        <v>20.446</v>
      </c>
    </row>
    <row r="897" spans="1:22">
      <c r="A897" t="str">
        <f t="shared" ref="A897:B897" si="870">A729</f>
        <v>FIN</v>
      </c>
      <c r="B897" t="str">
        <f t="shared" si="870"/>
        <v>Finland</v>
      </c>
      <c r="C897" s="7">
        <f t="shared" si="849"/>
        <v>6</v>
      </c>
      <c r="E897" t="str">
        <f t="shared" si="801"/>
        <v>NatGrdExt_FIN_6</v>
      </c>
      <c r="F897" s="8">
        <f ca="1" t="shared" si="816"/>
        <v>2.51215753424658</v>
      </c>
      <c r="G897" s="8">
        <f ca="1" t="shared" si="864"/>
        <v>2.53590182648402</v>
      </c>
      <c r="H897" s="8">
        <f ca="1" t="shared" si="864"/>
        <v>2.58025114155251</v>
      </c>
      <c r="I897" s="8">
        <f ca="1" t="shared" si="864"/>
        <v>2.64392123287671</v>
      </c>
      <c r="J897" s="8">
        <f ca="1" t="shared" si="864"/>
        <v>2.76495433789954</v>
      </c>
      <c r="K897" s="8">
        <f ca="1" t="shared" si="864"/>
        <v>2.9333904109589</v>
      </c>
      <c r="L897" s="8">
        <f ca="1" t="shared" si="864"/>
        <v>3.13547374429224</v>
      </c>
      <c r="M897" s="8">
        <f ca="1" t="shared" si="864"/>
        <v>3.38601598173516</v>
      </c>
      <c r="N897" s="8">
        <f ca="1" t="shared" si="864"/>
        <v>3.53070776255708</v>
      </c>
      <c r="O897" s="9">
        <v>3</v>
      </c>
      <c r="Q897" s="10">
        <f ca="1" t="shared" si="803"/>
        <v>20.878</v>
      </c>
      <c r="R897" t="s">
        <v>44</v>
      </c>
      <c r="S897">
        <v>2021</v>
      </c>
      <c r="T897" s="8">
        <v>20.878</v>
      </c>
      <c r="U897" s="8">
        <v>20.878</v>
      </c>
      <c r="V897" s="8">
        <v>20.878</v>
      </c>
    </row>
    <row r="898" spans="1:22">
      <c r="A898" t="str">
        <f t="shared" ref="A898:B898" si="871">A730</f>
        <v>FRA</v>
      </c>
      <c r="B898" t="str">
        <f t="shared" si="871"/>
        <v>France</v>
      </c>
      <c r="C898" s="7">
        <f t="shared" si="849"/>
        <v>6</v>
      </c>
      <c r="E898" t="str">
        <f t="shared" si="801"/>
        <v>NatGrdExt_FRA_6</v>
      </c>
      <c r="F898" s="8">
        <f ca="1" t="shared" si="816"/>
        <v>15.0278824200913</v>
      </c>
      <c r="G898" s="8">
        <f ca="1" t="shared" si="864"/>
        <v>15.3623002283105</v>
      </c>
      <c r="H898" s="8">
        <f ca="1" t="shared" si="864"/>
        <v>16.0158961187215</v>
      </c>
      <c r="I898" s="8">
        <f ca="1" t="shared" si="864"/>
        <v>16.5662671232877</v>
      </c>
      <c r="J898" s="8">
        <f ca="1" t="shared" si="864"/>
        <v>17.2355593607306</v>
      </c>
      <c r="K898" s="8">
        <f ca="1" t="shared" si="864"/>
        <v>18.0950057077626</v>
      </c>
      <c r="L898" s="8">
        <f ca="1" t="shared" si="864"/>
        <v>19.1483162100457</v>
      </c>
      <c r="M898" s="8">
        <f ca="1" t="shared" si="864"/>
        <v>20.3986301369863</v>
      </c>
      <c r="N898" s="8">
        <f ca="1" t="shared" si="864"/>
        <v>21.0864155251142</v>
      </c>
      <c r="O898" s="9">
        <v>3</v>
      </c>
      <c r="Q898" s="10">
        <f ca="1" t="shared" si="803"/>
        <v>21.267</v>
      </c>
      <c r="R898" t="s">
        <v>44</v>
      </c>
      <c r="S898">
        <v>2022</v>
      </c>
      <c r="T898" s="8">
        <v>21.267</v>
      </c>
      <c r="U898" s="8">
        <v>21.267</v>
      </c>
      <c r="V898" s="8">
        <v>21.267</v>
      </c>
    </row>
    <row r="899" spans="1:22">
      <c r="A899" t="str">
        <f t="shared" ref="A899:B899" si="872">A731</f>
        <v>GAB</v>
      </c>
      <c r="B899" t="str">
        <f t="shared" si="872"/>
        <v>Gabon</v>
      </c>
      <c r="C899" s="7">
        <f t="shared" si="849"/>
        <v>6</v>
      </c>
      <c r="E899" t="str">
        <f t="shared" si="801"/>
        <v>NatGrdExt_GAB_6</v>
      </c>
      <c r="F899" s="8">
        <f ca="1" t="shared" si="816"/>
        <v>0.0927796803652968</v>
      </c>
      <c r="G899" s="8">
        <f ca="1" t="shared" si="864"/>
        <v>0.111586757990868</v>
      </c>
      <c r="H899" s="8">
        <f ca="1" t="shared" si="864"/>
        <v>0.15333904109589</v>
      </c>
      <c r="I899" s="8">
        <f ca="1" t="shared" si="864"/>
        <v>0.201141552511416</v>
      </c>
      <c r="J899" s="8">
        <f ca="1" t="shared" si="864"/>
        <v>0.252368721461187</v>
      </c>
      <c r="K899" s="8">
        <f ca="1" t="shared" si="864"/>
        <v>0.303538812785388</v>
      </c>
      <c r="L899" s="8">
        <f ca="1" t="shared" si="864"/>
        <v>0.35328196347032</v>
      </c>
      <c r="M899" s="8">
        <f ca="1" t="shared" si="864"/>
        <v>0.399486301369863</v>
      </c>
      <c r="N899" s="8">
        <f ca="1" t="shared" si="864"/>
        <v>0.420348173515982</v>
      </c>
      <c r="O899" s="9">
        <v>3</v>
      </c>
      <c r="Q899" s="10">
        <f ca="1" t="shared" si="803"/>
        <v>21.645</v>
      </c>
      <c r="R899" t="s">
        <v>44</v>
      </c>
      <c r="S899">
        <v>2023</v>
      </c>
      <c r="T899" s="8">
        <v>21.645</v>
      </c>
      <c r="U899" s="8">
        <v>21.645</v>
      </c>
      <c r="V899" s="8">
        <v>21.645</v>
      </c>
    </row>
    <row r="900" spans="1:22">
      <c r="A900" t="str">
        <f t="shared" ref="A900:B900" si="873">A732</f>
        <v>GBR</v>
      </c>
      <c r="B900" t="str">
        <f t="shared" si="873"/>
        <v>United Kingdom</v>
      </c>
      <c r="C900" s="7">
        <f t="shared" si="849"/>
        <v>6</v>
      </c>
      <c r="E900" t="str">
        <f t="shared" si="801"/>
        <v>NatGrdExt_GBR_6</v>
      </c>
      <c r="F900" s="8">
        <f ca="1" t="shared" si="816"/>
        <v>11.03975456621</v>
      </c>
      <c r="G900" s="8">
        <f ca="1" t="shared" si="864"/>
        <v>11.2699200913242</v>
      </c>
      <c r="H900" s="8">
        <f ca="1" t="shared" si="864"/>
        <v>11.6663812785388</v>
      </c>
      <c r="I900" s="8">
        <f ca="1" t="shared" si="864"/>
        <v>12.0868721461187</v>
      </c>
      <c r="J900" s="8">
        <f ca="1" t="shared" si="864"/>
        <v>12.5502853881279</v>
      </c>
      <c r="K900" s="8">
        <f ca="1" t="shared" si="864"/>
        <v>13.0821347031963</v>
      </c>
      <c r="L900" s="8">
        <f ca="1" t="shared" si="864"/>
        <v>13.7440639269406</v>
      </c>
      <c r="M900" s="8">
        <f ca="1" t="shared" si="864"/>
        <v>14.5507134703196</v>
      </c>
      <c r="N900" s="8">
        <f ca="1" t="shared" si="864"/>
        <v>15.0041952054795</v>
      </c>
      <c r="O900" s="9">
        <v>3</v>
      </c>
      <c r="Q900" s="10">
        <f ca="1" t="shared" si="803"/>
        <v>22.014</v>
      </c>
      <c r="R900" t="s">
        <v>44</v>
      </c>
      <c r="S900">
        <v>2024</v>
      </c>
      <c r="T900" s="8">
        <v>22.014</v>
      </c>
      <c r="U900" s="8">
        <v>22.014</v>
      </c>
      <c r="V900" s="8">
        <v>22.014</v>
      </c>
    </row>
    <row r="901" spans="1:22">
      <c r="A901" t="str">
        <f t="shared" ref="A901:B901" si="874">A733</f>
        <v>GEO</v>
      </c>
      <c r="B901" t="str">
        <f t="shared" si="874"/>
        <v>Georgia</v>
      </c>
      <c r="C901" s="7">
        <f t="shared" si="849"/>
        <v>6</v>
      </c>
      <c r="E901" t="str">
        <f t="shared" ref="E901:E964" si="875">"NatGrdExt_"&amp;A901&amp;"_"&amp;C901</f>
        <v>NatGrdExt_GEO_6</v>
      </c>
      <c r="F901" s="8">
        <f ca="1" t="shared" si="816"/>
        <v>0.278396118721461</v>
      </c>
      <c r="G901" s="8">
        <f ca="1" t="shared" ref="G901:N910" si="876">MAX(F901,SUMIFS($Q$5:$Q$19999,$R$5:$R$19999,RIGHT($A901,3),$S$5:$S$19999,G$4)*VLOOKUP($C901,$Y$5:$Z$15,2,FALSE)/8.76)+SUMIF($Y$5:$Y$15,$C901,$AA$5:$AA$15)</f>
        <v>0.293436073059361</v>
      </c>
      <c r="H901" s="8">
        <f ca="1" t="shared" si="876"/>
        <v>0.325399543378995</v>
      </c>
      <c r="I901" s="8">
        <f ca="1" t="shared" si="876"/>
        <v>0.357391552511416</v>
      </c>
      <c r="J901" s="8">
        <f ca="1" t="shared" si="876"/>
        <v>0.386672374429224</v>
      </c>
      <c r="K901" s="8">
        <f ca="1" t="shared" si="876"/>
        <v>0.416638127853881</v>
      </c>
      <c r="L901" s="8">
        <f ca="1" t="shared" si="876"/>
        <v>0.447631278538813</v>
      </c>
      <c r="M901" s="8">
        <f ca="1" t="shared" si="876"/>
        <v>0.478053652968037</v>
      </c>
      <c r="N901" s="8">
        <f ca="1" t="shared" si="876"/>
        <v>0.493150684931507</v>
      </c>
      <c r="O901" s="9">
        <v>3</v>
      </c>
      <c r="Q901" s="10">
        <f ca="1" t="shared" si="803"/>
        <v>22.372</v>
      </c>
      <c r="R901" t="s">
        <v>44</v>
      </c>
      <c r="S901">
        <v>2025</v>
      </c>
      <c r="T901" s="8">
        <v>22.372</v>
      </c>
      <c r="U901" s="8">
        <v>22.372</v>
      </c>
      <c r="V901" s="8">
        <v>22.372</v>
      </c>
    </row>
    <row r="902" spans="1:22">
      <c r="A902" t="str">
        <f t="shared" ref="A902:B902" si="877">A734</f>
        <v>GHA</v>
      </c>
      <c r="B902" t="str">
        <f t="shared" si="877"/>
        <v>Ghana</v>
      </c>
      <c r="C902" s="7">
        <f t="shared" si="849"/>
        <v>6</v>
      </c>
      <c r="E902" t="str">
        <f t="shared" si="875"/>
        <v>NatGrdExt_GHA_6</v>
      </c>
      <c r="F902" s="8">
        <f ca="1" t="shared" si="816"/>
        <v>0.487300228310502</v>
      </c>
      <c r="G902" s="8">
        <f ca="1" t="shared" si="876"/>
        <v>0.635388127853881</v>
      </c>
      <c r="H902" s="8">
        <f ca="1" t="shared" si="876"/>
        <v>1.05162671232877</v>
      </c>
      <c r="I902" s="8">
        <f ca="1" t="shared" si="876"/>
        <v>1.65744863013699</v>
      </c>
      <c r="J902" s="8">
        <f ca="1" t="shared" si="876"/>
        <v>2.47642694063927</v>
      </c>
      <c r="K902" s="8">
        <f ca="1" t="shared" si="876"/>
        <v>3.50570776255708</v>
      </c>
      <c r="L902" s="8">
        <f ca="1" t="shared" si="876"/>
        <v>4.70847602739726</v>
      </c>
      <c r="M902" s="8">
        <f ca="1" t="shared" si="876"/>
        <v>6.01138698630137</v>
      </c>
      <c r="N902" s="8">
        <f ca="1" t="shared" si="876"/>
        <v>6.67428652968036</v>
      </c>
      <c r="O902" s="9">
        <v>3</v>
      </c>
      <c r="Q902" s="10">
        <f ca="1" t="shared" ref="Q902:Q965" si="878">OFFSET(S902,0,MATCH($Q$3,$T$4:$V$4,0))</f>
        <v>22.723</v>
      </c>
      <c r="R902" t="s">
        <v>44</v>
      </c>
      <c r="S902">
        <v>2026</v>
      </c>
      <c r="T902" s="8">
        <v>22.723</v>
      </c>
      <c r="U902" s="8">
        <v>22.723</v>
      </c>
      <c r="V902" s="8">
        <v>22.723</v>
      </c>
    </row>
    <row r="903" spans="1:22">
      <c r="A903" t="str">
        <f t="shared" ref="A903:B903" si="879">A735</f>
        <v>GIN</v>
      </c>
      <c r="B903" t="str">
        <f t="shared" si="879"/>
        <v>Guinea</v>
      </c>
      <c r="C903" s="7">
        <f t="shared" si="849"/>
        <v>6</v>
      </c>
      <c r="E903" t="str">
        <f t="shared" si="875"/>
        <v>NatGrdExt_GIN_6</v>
      </c>
      <c r="F903" s="8">
        <f ca="1" t="shared" si="816"/>
        <v>0.0669235159817352</v>
      </c>
      <c r="G903" s="8">
        <f ca="1" t="shared" si="876"/>
        <v>0.093236301369863</v>
      </c>
      <c r="H903" s="8">
        <f ca="1" t="shared" si="876"/>
        <v>0.173915525114155</v>
      </c>
      <c r="I903" s="8">
        <f ca="1" t="shared" si="876"/>
        <v>0.308247716894977</v>
      </c>
      <c r="J903" s="8">
        <f ca="1" t="shared" si="876"/>
        <v>0.518921232876712</v>
      </c>
      <c r="K903" s="8">
        <f ca="1" t="shared" si="876"/>
        <v>0.826626712328767</v>
      </c>
      <c r="L903" s="8">
        <f ca="1" t="shared" si="876"/>
        <v>1.24135273972603</v>
      </c>
      <c r="M903" s="8">
        <f ca="1" t="shared" si="876"/>
        <v>1.75282534246575</v>
      </c>
      <c r="N903" s="8">
        <f ca="1" t="shared" si="876"/>
        <v>2.03441780821918</v>
      </c>
      <c r="O903" s="9">
        <v>3</v>
      </c>
      <c r="Q903" s="10">
        <f ca="1" t="shared" si="878"/>
        <v>23.081</v>
      </c>
      <c r="R903" t="s">
        <v>44</v>
      </c>
      <c r="S903">
        <v>2027</v>
      </c>
      <c r="T903" s="8">
        <v>22.999</v>
      </c>
      <c r="U903" s="8">
        <v>23.019</v>
      </c>
      <c r="V903" s="8">
        <v>23.081</v>
      </c>
    </row>
    <row r="904" spans="1:22">
      <c r="A904" t="str">
        <f t="shared" ref="A904:B904" si="880">A736</f>
        <v>GMB</v>
      </c>
      <c r="B904" t="str">
        <f t="shared" si="880"/>
        <v>The Gambia</v>
      </c>
      <c r="C904" s="7">
        <f t="shared" si="849"/>
        <v>6</v>
      </c>
      <c r="E904" t="str">
        <f t="shared" si="875"/>
        <v>NatGrdExt_GMB_6</v>
      </c>
      <c r="F904" s="8">
        <f ca="1" t="shared" si="816"/>
        <v>0.0124143835616438</v>
      </c>
      <c r="G904" s="8">
        <f ca="1" t="shared" si="876"/>
        <v>0.0172374429223744</v>
      </c>
      <c r="H904" s="8">
        <f ca="1" t="shared" si="876"/>
        <v>0.0318207762557078</v>
      </c>
      <c r="I904" s="8">
        <f ca="1" t="shared" si="876"/>
        <v>0.0557933789954338</v>
      </c>
      <c r="J904" s="8">
        <f ca="1" t="shared" si="876"/>
        <v>0.0930650684931507</v>
      </c>
      <c r="K904" s="8">
        <f ca="1" t="shared" si="876"/>
        <v>0.1474600456621</v>
      </c>
      <c r="L904" s="8">
        <f ca="1" t="shared" si="876"/>
        <v>0.220833333333333</v>
      </c>
      <c r="M904" s="8">
        <f ca="1" t="shared" si="876"/>
        <v>0.311187214611872</v>
      </c>
      <c r="N904" s="8">
        <f ca="1" t="shared" si="876"/>
        <v>0.360873287671233</v>
      </c>
      <c r="O904" s="9">
        <v>3</v>
      </c>
      <c r="Q904" s="10">
        <f ca="1" t="shared" si="878"/>
        <v>23.434</v>
      </c>
      <c r="R904" t="s">
        <v>44</v>
      </c>
      <c r="S904">
        <v>2028</v>
      </c>
      <c r="T904" s="8">
        <v>23.267</v>
      </c>
      <c r="U904" s="8">
        <v>23.308</v>
      </c>
      <c r="V904" s="8">
        <v>23.434</v>
      </c>
    </row>
    <row r="905" spans="1:22">
      <c r="A905" t="str">
        <f t="shared" ref="A905:B905" si="881">A737</f>
        <v>GNB</v>
      </c>
      <c r="B905" t="str">
        <f t="shared" si="881"/>
        <v>Guinea-Bissau</v>
      </c>
      <c r="C905" s="7">
        <f t="shared" si="849"/>
        <v>6</v>
      </c>
      <c r="E905" t="str">
        <f t="shared" si="875"/>
        <v>NatGrdExt_GNB_6</v>
      </c>
      <c r="F905" s="8">
        <f ca="1" t="shared" si="816"/>
        <v>0.010074200913242</v>
      </c>
      <c r="G905" s="8">
        <f ca="1" t="shared" si="876"/>
        <v>0.0139840182648402</v>
      </c>
      <c r="H905" s="8">
        <f ca="1" t="shared" si="876"/>
        <v>0.0261130136986301</v>
      </c>
      <c r="I905" s="8">
        <f ca="1" t="shared" si="876"/>
        <v>0.0464041095890411</v>
      </c>
      <c r="J905" s="8">
        <f ca="1" t="shared" si="876"/>
        <v>0.0780821917808219</v>
      </c>
      <c r="K905" s="8">
        <f ca="1" t="shared" si="876"/>
        <v>0.123944063926941</v>
      </c>
      <c r="L905" s="8">
        <f ca="1" t="shared" si="876"/>
        <v>0.184617579908676</v>
      </c>
      <c r="M905" s="8">
        <f ca="1" t="shared" si="876"/>
        <v>0.257020547945206</v>
      </c>
      <c r="N905" s="8">
        <f ca="1" t="shared" si="876"/>
        <v>0.295547945205479</v>
      </c>
      <c r="O905" s="9">
        <v>3</v>
      </c>
      <c r="Q905" s="10">
        <f ca="1" t="shared" si="878"/>
        <v>23.782</v>
      </c>
      <c r="R905" t="s">
        <v>44</v>
      </c>
      <c r="S905">
        <v>2029</v>
      </c>
      <c r="T905" s="8">
        <v>23.531</v>
      </c>
      <c r="U905" s="8">
        <v>23.59</v>
      </c>
      <c r="V905" s="8">
        <v>23.782</v>
      </c>
    </row>
    <row r="906" spans="1:22">
      <c r="A906" t="str">
        <f t="shared" ref="A906:B906" si="882">A738</f>
        <v>GNQ</v>
      </c>
      <c r="B906" t="str">
        <f t="shared" si="882"/>
        <v>Equatorial Guinea</v>
      </c>
      <c r="C906" s="7">
        <f t="shared" si="849"/>
        <v>6</v>
      </c>
      <c r="E906" t="str">
        <f t="shared" si="875"/>
        <v>NatGrdExt_GNQ_6</v>
      </c>
      <c r="F906" s="8">
        <f ca="1" t="shared" si="816"/>
        <v>0.133190639269406</v>
      </c>
      <c r="G906" s="8">
        <f ca="1" t="shared" si="876"/>
        <v>0.254651826484018</v>
      </c>
      <c r="H906" s="8">
        <f ca="1" t="shared" si="876"/>
        <v>0.657562785388128</v>
      </c>
      <c r="I906" s="8">
        <f ca="1" t="shared" si="876"/>
        <v>1.04831621004566</v>
      </c>
      <c r="J906" s="8">
        <f ca="1" t="shared" si="876"/>
        <v>1.28618721461187</v>
      </c>
      <c r="K906" s="8">
        <f ca="1" t="shared" si="876"/>
        <v>1.44631849315068</v>
      </c>
      <c r="L906" s="8">
        <f ca="1" t="shared" si="876"/>
        <v>1.57325913242009</v>
      </c>
      <c r="M906" s="8">
        <f ca="1" t="shared" si="876"/>
        <v>1.67654109589041</v>
      </c>
      <c r="N906" s="8">
        <f ca="1" t="shared" si="876"/>
        <v>1.72014840182648</v>
      </c>
      <c r="O906" s="9">
        <v>3</v>
      </c>
      <c r="Q906" s="10">
        <f ca="1" t="shared" si="878"/>
        <v>24.126</v>
      </c>
      <c r="R906" t="s">
        <v>44</v>
      </c>
      <c r="S906">
        <v>2030</v>
      </c>
      <c r="T906" s="8">
        <v>23.79</v>
      </c>
      <c r="U906" s="8">
        <v>23.868</v>
      </c>
      <c r="V906" s="8">
        <v>24.126</v>
      </c>
    </row>
    <row r="907" spans="1:22">
      <c r="A907" t="str">
        <f t="shared" ref="A907:B907" si="883">A739</f>
        <v>GRC</v>
      </c>
      <c r="B907" t="str">
        <f t="shared" si="883"/>
        <v>Greece</v>
      </c>
      <c r="C907" s="7">
        <f t="shared" si="849"/>
        <v>6</v>
      </c>
      <c r="E907" t="str">
        <f t="shared" si="875"/>
        <v>NatGrdExt_GRC_6</v>
      </c>
      <c r="F907" s="8">
        <f ca="1" t="shared" si="816"/>
        <v>1.77049086757991</v>
      </c>
      <c r="G907" s="8">
        <f ca="1" t="shared" si="876"/>
        <v>1.77842465753425</v>
      </c>
      <c r="H907" s="8">
        <f ca="1" t="shared" si="876"/>
        <v>1.78376141552511</v>
      </c>
      <c r="I907" s="8">
        <f ca="1" t="shared" si="876"/>
        <v>1.78376141552511</v>
      </c>
      <c r="J907" s="8">
        <f ca="1" t="shared" si="876"/>
        <v>1.78376141552511</v>
      </c>
      <c r="K907" s="8">
        <f ca="1" t="shared" si="876"/>
        <v>1.78376141552511</v>
      </c>
      <c r="L907" s="8">
        <f ca="1" t="shared" si="876"/>
        <v>1.78376141552511</v>
      </c>
      <c r="M907" s="8">
        <f ca="1" t="shared" si="876"/>
        <v>1.78376141552511</v>
      </c>
      <c r="N907" s="8">
        <f ca="1" t="shared" si="876"/>
        <v>1.78376141552511</v>
      </c>
      <c r="O907" s="9">
        <v>3</v>
      </c>
      <c r="Q907" s="10">
        <f ca="1" t="shared" si="878"/>
        <v>24.467</v>
      </c>
      <c r="R907" t="s">
        <v>44</v>
      </c>
      <c r="S907">
        <v>2031</v>
      </c>
      <c r="T907" s="8">
        <v>24.048</v>
      </c>
      <c r="U907" s="8">
        <v>24.143</v>
      </c>
      <c r="V907" s="8">
        <v>24.467</v>
      </c>
    </row>
    <row r="908" spans="1:22">
      <c r="A908" t="str">
        <f t="shared" ref="A908:B908" si="884">A740</f>
        <v>GTM</v>
      </c>
      <c r="B908" t="str">
        <f t="shared" si="884"/>
        <v>Guatemala</v>
      </c>
      <c r="C908" s="7">
        <f t="shared" si="849"/>
        <v>6</v>
      </c>
      <c r="E908" t="str">
        <f t="shared" si="875"/>
        <v>NatGrdExt_GTM_6</v>
      </c>
      <c r="F908" s="8">
        <f ca="1" t="shared" si="816"/>
        <v>0.494349315068493</v>
      </c>
      <c r="G908" s="8">
        <f ca="1" t="shared" si="876"/>
        <v>0.643521689497717</v>
      </c>
      <c r="H908" s="8">
        <f ca="1" t="shared" si="876"/>
        <v>1.04326484018265</v>
      </c>
      <c r="I908" s="8">
        <f ca="1" t="shared" si="876"/>
        <v>1.5734303652968</v>
      </c>
      <c r="J908" s="8">
        <f ca="1" t="shared" si="876"/>
        <v>2.21175799086758</v>
      </c>
      <c r="K908" s="8">
        <f ca="1" t="shared" si="876"/>
        <v>2.89914383561644</v>
      </c>
      <c r="L908" s="8">
        <f ca="1" t="shared" si="876"/>
        <v>3.574600456621</v>
      </c>
      <c r="M908" s="8">
        <f ca="1" t="shared" si="876"/>
        <v>4.19868721461187</v>
      </c>
      <c r="N908" s="8">
        <f ca="1" t="shared" si="876"/>
        <v>4.48527397260274</v>
      </c>
      <c r="O908" s="9">
        <v>3</v>
      </c>
      <c r="Q908" s="10">
        <f ca="1" t="shared" si="878"/>
        <v>24.806</v>
      </c>
      <c r="R908" t="s">
        <v>44</v>
      </c>
      <c r="S908">
        <v>2032</v>
      </c>
      <c r="T908" s="8">
        <v>24.303</v>
      </c>
      <c r="U908" s="8">
        <v>24.414</v>
      </c>
      <c r="V908" s="8">
        <v>24.806</v>
      </c>
    </row>
    <row r="909" spans="1:22">
      <c r="A909" t="str">
        <f t="shared" ref="A909:B909" si="885">A741</f>
        <v>GUF</v>
      </c>
      <c r="B909" t="str">
        <f t="shared" si="885"/>
        <v>French Guiana</v>
      </c>
      <c r="C909" s="7">
        <f t="shared" si="849"/>
        <v>6</v>
      </c>
      <c r="E909" t="str">
        <f t="shared" si="875"/>
        <v>NatGrdExt_GUF_6</v>
      </c>
      <c r="F909" s="8">
        <f ca="1" t="shared" si="816"/>
        <v>0.0511415525114155</v>
      </c>
      <c r="G909" s="8">
        <f ca="1" t="shared" si="876"/>
        <v>0.0561929223744292</v>
      </c>
      <c r="H909" s="8">
        <f ca="1" t="shared" si="876"/>
        <v>0.0655536529680365</v>
      </c>
      <c r="I909" s="8">
        <f ca="1" t="shared" si="876"/>
        <v>0.0744577625570776</v>
      </c>
      <c r="J909" s="8">
        <f ca="1" t="shared" si="876"/>
        <v>0.0833904109589041</v>
      </c>
      <c r="K909" s="8">
        <f ca="1" t="shared" si="876"/>
        <v>0.0919235159817352</v>
      </c>
      <c r="L909" s="8">
        <f ca="1" t="shared" si="876"/>
        <v>0.100256849315068</v>
      </c>
      <c r="M909" s="8">
        <f ca="1" t="shared" si="876"/>
        <v>0.108247716894977</v>
      </c>
      <c r="N909" s="8">
        <f ca="1" t="shared" si="876"/>
        <v>0.112043378995434</v>
      </c>
      <c r="O909" s="9">
        <v>3</v>
      </c>
      <c r="Q909" s="10">
        <f ca="1" t="shared" si="878"/>
        <v>25.141</v>
      </c>
      <c r="R909" t="s">
        <v>44</v>
      </c>
      <c r="S909">
        <v>2033</v>
      </c>
      <c r="T909" s="8">
        <v>24.555</v>
      </c>
      <c r="U909" s="8">
        <v>24.681</v>
      </c>
      <c r="V909" s="8">
        <v>25.141</v>
      </c>
    </row>
    <row r="910" spans="1:22">
      <c r="A910" t="str">
        <f t="shared" ref="A910:B910" si="886">A742</f>
        <v>GUY</v>
      </c>
      <c r="B910" t="str">
        <f t="shared" si="886"/>
        <v>Guyana</v>
      </c>
      <c r="C910" s="7">
        <f t="shared" si="849"/>
        <v>6</v>
      </c>
      <c r="E910" t="str">
        <f t="shared" si="875"/>
        <v>NatGrdExt_GUY_6</v>
      </c>
      <c r="F910" s="8">
        <f ca="1" t="shared" si="816"/>
        <v>0.130222602739726</v>
      </c>
      <c r="G910" s="8">
        <f ca="1" t="shared" si="876"/>
        <v>0.139155251141553</v>
      </c>
      <c r="H910" s="8">
        <f ca="1" t="shared" si="876"/>
        <v>0.156849315068493</v>
      </c>
      <c r="I910" s="8">
        <f ca="1" t="shared" si="876"/>
        <v>0.170861872146119</v>
      </c>
      <c r="J910" s="8">
        <f ca="1" t="shared" si="876"/>
        <v>0.18453196347032</v>
      </c>
      <c r="K910" s="8">
        <f ca="1" t="shared" si="876"/>
        <v>0.196432648401826</v>
      </c>
      <c r="L910" s="8">
        <f ca="1" t="shared" si="876"/>
        <v>0.20958904109589</v>
      </c>
      <c r="M910" s="8">
        <f ca="1" t="shared" si="876"/>
        <v>0.219206621004566</v>
      </c>
      <c r="N910" s="8">
        <f ca="1" t="shared" si="876"/>
        <v>0.223658675799087</v>
      </c>
      <c r="O910" s="9">
        <v>3</v>
      </c>
      <c r="Q910" s="10">
        <f ca="1" t="shared" si="878"/>
        <v>25.474</v>
      </c>
      <c r="R910" t="s">
        <v>44</v>
      </c>
      <c r="S910">
        <v>2034</v>
      </c>
      <c r="T910" s="8">
        <v>24.804</v>
      </c>
      <c r="U910" s="8">
        <v>24.944</v>
      </c>
      <c r="V910" s="8">
        <v>25.474</v>
      </c>
    </row>
    <row r="911" spans="1:22">
      <c r="A911" t="str">
        <f t="shared" ref="A911:B911" si="887">A743</f>
        <v>HND</v>
      </c>
      <c r="B911" t="str">
        <f t="shared" si="887"/>
        <v>Honduras</v>
      </c>
      <c r="C911" s="7">
        <f t="shared" si="849"/>
        <v>6</v>
      </c>
      <c r="E911" t="str">
        <f t="shared" si="875"/>
        <v>NatGrdExt_HND_6</v>
      </c>
      <c r="F911" s="8">
        <f ca="1" t="shared" si="816"/>
        <v>0.288926940639269</v>
      </c>
      <c r="G911" s="8">
        <f ca="1" t="shared" ref="G911:N920" si="888">MAX(F911,SUMIFS($Q$5:$Q$19999,$R$5:$R$19999,RIGHT($A911,3),$S$5:$S$19999,G$4)*VLOOKUP($C911,$Y$5:$Z$15,2,FALSE)/8.76)+SUMIF($Y$5:$Y$15,$C911,$AA$5:$AA$15)</f>
        <v>0.35699200913242</v>
      </c>
      <c r="H911" s="8">
        <f ca="1" t="shared" si="888"/>
        <v>0.525028538812785</v>
      </c>
      <c r="I911" s="8">
        <f ca="1" t="shared" si="888"/>
        <v>0.731021689497717</v>
      </c>
      <c r="J911" s="8">
        <f ca="1" t="shared" si="888"/>
        <v>0.96429794520548</v>
      </c>
      <c r="K911" s="8">
        <f ca="1" t="shared" si="888"/>
        <v>1.20650684931507</v>
      </c>
      <c r="L911" s="8">
        <f ca="1" t="shared" si="888"/>
        <v>1.44115296803653</v>
      </c>
      <c r="M911" s="8">
        <f ca="1" t="shared" si="888"/>
        <v>1.65856164383562</v>
      </c>
      <c r="N911" s="8">
        <f ca="1" t="shared" si="888"/>
        <v>1.75973173515982</v>
      </c>
      <c r="O911" s="9">
        <v>3</v>
      </c>
      <c r="Q911" s="10">
        <f ca="1" t="shared" si="878"/>
        <v>25.804</v>
      </c>
      <c r="R911" t="s">
        <v>44</v>
      </c>
      <c r="S911">
        <v>2035</v>
      </c>
      <c r="T911" s="8">
        <v>25.049</v>
      </c>
      <c r="U911" s="8">
        <v>25.203</v>
      </c>
      <c r="V911" s="8">
        <v>25.804</v>
      </c>
    </row>
    <row r="912" spans="1:22">
      <c r="A912" t="str">
        <f t="shared" ref="A912:B912" si="889">A744</f>
        <v>HRV</v>
      </c>
      <c r="B912" t="str">
        <f t="shared" si="889"/>
        <v>Croatia</v>
      </c>
      <c r="C912" s="7">
        <f t="shared" si="849"/>
        <v>6</v>
      </c>
      <c r="E912" t="str">
        <f t="shared" si="875"/>
        <v>NatGrdExt_HRV_6</v>
      </c>
      <c r="F912" s="8">
        <f ca="1" t="shared" si="816"/>
        <v>0.504081050228311</v>
      </c>
      <c r="G912" s="8">
        <f ca="1" t="shared" si="888"/>
        <v>0.50958904109589</v>
      </c>
      <c r="H912" s="8">
        <f ca="1" t="shared" si="888"/>
        <v>0.510216894977169</v>
      </c>
      <c r="I912" s="8">
        <f ca="1" t="shared" si="888"/>
        <v>0.510216894977169</v>
      </c>
      <c r="J912" s="8">
        <f ca="1" t="shared" si="888"/>
        <v>0.510216894977169</v>
      </c>
      <c r="K912" s="8">
        <f ca="1" t="shared" si="888"/>
        <v>0.510216894977169</v>
      </c>
      <c r="L912" s="8">
        <f ca="1" t="shared" si="888"/>
        <v>0.510216894977169</v>
      </c>
      <c r="M912" s="8">
        <f ca="1" t="shared" si="888"/>
        <v>0.510216894977169</v>
      </c>
      <c r="N912" s="8">
        <f ca="1" t="shared" si="888"/>
        <v>0.510216894977169</v>
      </c>
      <c r="O912" s="9">
        <v>3</v>
      </c>
      <c r="Q912" s="10">
        <f ca="1" t="shared" si="878"/>
        <v>26.132</v>
      </c>
      <c r="R912" t="s">
        <v>44</v>
      </c>
      <c r="S912">
        <v>2036</v>
      </c>
      <c r="T912" s="8">
        <v>25.29</v>
      </c>
      <c r="U912" s="8">
        <v>25.457</v>
      </c>
      <c r="V912" s="8">
        <v>26.132</v>
      </c>
    </row>
    <row r="913" spans="1:22">
      <c r="A913" t="str">
        <f t="shared" ref="A913:B913" si="890">A745</f>
        <v>HTI</v>
      </c>
      <c r="B913" t="str">
        <f t="shared" si="890"/>
        <v>Haiti</v>
      </c>
      <c r="C913" s="7">
        <f t="shared" si="849"/>
        <v>6</v>
      </c>
      <c r="E913" t="str">
        <f t="shared" si="875"/>
        <v>NatGrdExt_HTI_6</v>
      </c>
      <c r="F913" s="8">
        <f ca="1" t="shared" ref="F913:F976" si="891">SUMIFS($Q$5:$Q$19999,$R$5:$R$19999,RIGHT($A913,3),$S$5:$S$19999,F$4)*VLOOKUP($C913,$Y$5:$Z$15,2,FALSE)/8.76+SUMIF($Y$5:$Y$15,$C913,$AA$5:$AA$15)</f>
        <v>0.0240296803652968</v>
      </c>
      <c r="G913" s="8">
        <f ca="1" t="shared" si="888"/>
        <v>0.032648401826484</v>
      </c>
      <c r="H913" s="8">
        <f ca="1" t="shared" si="888"/>
        <v>0.0589611872146119</v>
      </c>
      <c r="I913" s="8">
        <f ca="1" t="shared" si="888"/>
        <v>0.102739726027397</v>
      </c>
      <c r="J913" s="8">
        <f ca="1" t="shared" si="888"/>
        <v>0.172374429223744</v>
      </c>
      <c r="K913" s="8">
        <f ca="1" t="shared" si="888"/>
        <v>0.276940639269406</v>
      </c>
      <c r="L913" s="8">
        <f ca="1" t="shared" si="888"/>
        <v>0.424429223744292</v>
      </c>
      <c r="M913" s="8">
        <f ca="1" t="shared" si="888"/>
        <v>0.618236301369863</v>
      </c>
      <c r="N913" s="8">
        <f ca="1" t="shared" si="888"/>
        <v>0.730650684931507</v>
      </c>
      <c r="O913" s="9">
        <v>3</v>
      </c>
      <c r="Q913" s="10">
        <f ca="1" t="shared" si="878"/>
        <v>26.455</v>
      </c>
      <c r="R913" t="s">
        <v>44</v>
      </c>
      <c r="S913">
        <v>2037</v>
      </c>
      <c r="T913" s="8">
        <v>25.525</v>
      </c>
      <c r="U913" s="8">
        <v>25.706</v>
      </c>
      <c r="V913" s="8">
        <v>26.455</v>
      </c>
    </row>
    <row r="914" spans="1:22">
      <c r="A914" t="str">
        <f t="shared" ref="A914:B914" si="892">A746</f>
        <v>HUN</v>
      </c>
      <c r="B914" t="str">
        <f t="shared" si="892"/>
        <v>Hungary</v>
      </c>
      <c r="C914" s="7">
        <f t="shared" si="849"/>
        <v>6</v>
      </c>
      <c r="E914" t="str">
        <f t="shared" si="875"/>
        <v>NatGrdExt_HUN_6</v>
      </c>
      <c r="F914" s="8">
        <f ca="1" t="shared" si="891"/>
        <v>1.13872716894977</v>
      </c>
      <c r="G914" s="8">
        <f ca="1" t="shared" si="888"/>
        <v>1.13872716894977</v>
      </c>
      <c r="H914" s="8">
        <f ca="1" t="shared" si="888"/>
        <v>1.13872716894977</v>
      </c>
      <c r="I914" s="8">
        <f ca="1" t="shared" si="888"/>
        <v>1.13872716894977</v>
      </c>
      <c r="J914" s="8">
        <f ca="1" t="shared" si="888"/>
        <v>1.13872716894977</v>
      </c>
      <c r="K914" s="8">
        <f ca="1" t="shared" si="888"/>
        <v>1.13872716894977</v>
      </c>
      <c r="L914" s="8">
        <f ca="1" t="shared" si="888"/>
        <v>1.13872716894977</v>
      </c>
      <c r="M914" s="8">
        <f ca="1" t="shared" si="888"/>
        <v>1.13872716894977</v>
      </c>
      <c r="N914" s="8">
        <f ca="1" t="shared" si="888"/>
        <v>1.13872716894977</v>
      </c>
      <c r="O914" s="9">
        <v>3</v>
      </c>
      <c r="Q914" s="10">
        <f ca="1" t="shared" si="878"/>
        <v>26.775</v>
      </c>
      <c r="R914" t="s">
        <v>44</v>
      </c>
      <c r="S914">
        <v>2038</v>
      </c>
      <c r="T914" s="8">
        <v>25.754</v>
      </c>
      <c r="U914" s="8">
        <v>25.949</v>
      </c>
      <c r="V914" s="8">
        <v>26.775</v>
      </c>
    </row>
    <row r="915" spans="1:22">
      <c r="A915" t="str">
        <f t="shared" ref="A915:B915" si="893">A747</f>
        <v>IDN</v>
      </c>
      <c r="B915" t="str">
        <f t="shared" si="893"/>
        <v>Indonesia</v>
      </c>
      <c r="C915" s="7">
        <f t="shared" si="849"/>
        <v>6</v>
      </c>
      <c r="E915" t="str">
        <f t="shared" si="875"/>
        <v>NatGrdExt_IDN_6</v>
      </c>
      <c r="F915" s="8">
        <f ca="1" t="shared" si="891"/>
        <v>11.5912956621005</v>
      </c>
      <c r="G915" s="8">
        <f ca="1" t="shared" si="888"/>
        <v>14.8985445205479</v>
      </c>
      <c r="H915" s="8">
        <f ca="1" t="shared" si="888"/>
        <v>21.8989726027397</v>
      </c>
      <c r="I915" s="8">
        <f ca="1" t="shared" si="888"/>
        <v>27.9265410958904</v>
      </c>
      <c r="J915" s="8">
        <f ca="1" t="shared" si="888"/>
        <v>32.1786529680365</v>
      </c>
      <c r="K915" s="8">
        <f ca="1" t="shared" si="888"/>
        <v>34.7953767123288</v>
      </c>
      <c r="L915" s="8">
        <f ca="1" t="shared" si="888"/>
        <v>36.3033675799087</v>
      </c>
      <c r="M915" s="8">
        <f ca="1" t="shared" si="888"/>
        <v>37.1723744292237</v>
      </c>
      <c r="N915" s="8">
        <f ca="1" t="shared" si="888"/>
        <v>37.4760273972603</v>
      </c>
      <c r="O915" s="9">
        <v>3</v>
      </c>
      <c r="Q915" s="10">
        <f ca="1" t="shared" si="878"/>
        <v>27.089</v>
      </c>
      <c r="R915" t="s">
        <v>44</v>
      </c>
      <c r="S915">
        <v>2039</v>
      </c>
      <c r="T915" s="8">
        <v>25.975</v>
      </c>
      <c r="U915" s="8">
        <v>26.184</v>
      </c>
      <c r="V915" s="8">
        <v>27.089</v>
      </c>
    </row>
    <row r="916" spans="1:22">
      <c r="A916" t="str">
        <f t="shared" ref="A916:B916" si="894">A748</f>
        <v>IND</v>
      </c>
      <c r="B916" t="str">
        <f t="shared" si="894"/>
        <v>India</v>
      </c>
      <c r="C916" s="7">
        <f t="shared" si="849"/>
        <v>6</v>
      </c>
      <c r="E916" t="str">
        <f t="shared" si="875"/>
        <v>NatGrdExt_IND_6</v>
      </c>
      <c r="F916" s="8">
        <f ca="1" t="shared" si="891"/>
        <v>54.1013127853881</v>
      </c>
      <c r="G916" s="8">
        <f ca="1" t="shared" si="888"/>
        <v>71.4951484018265</v>
      </c>
      <c r="H916" s="8">
        <f ca="1" t="shared" si="888"/>
        <v>120.645547945205</v>
      </c>
      <c r="I916" s="8">
        <f ca="1" t="shared" si="888"/>
        <v>192.573915525114</v>
      </c>
      <c r="J916" s="8">
        <f ca="1" t="shared" si="888"/>
        <v>289.486301369863</v>
      </c>
      <c r="K916" s="8">
        <f ca="1" t="shared" si="888"/>
        <v>405.022831050228</v>
      </c>
      <c r="L916" s="8">
        <f ca="1" t="shared" si="888"/>
        <v>528.675799086758</v>
      </c>
      <c r="M916" s="8">
        <f ca="1" t="shared" si="888"/>
        <v>647.20605022831</v>
      </c>
      <c r="N916" s="8">
        <f ca="1" t="shared" si="888"/>
        <v>701.187214611872</v>
      </c>
      <c r="O916" s="9">
        <v>3</v>
      </c>
      <c r="Q916" s="10">
        <f ca="1" t="shared" si="878"/>
        <v>27.397</v>
      </c>
      <c r="R916" t="s">
        <v>44</v>
      </c>
      <c r="S916">
        <v>2040</v>
      </c>
      <c r="T916" s="8">
        <v>26.187</v>
      </c>
      <c r="U916" s="8">
        <v>26.411</v>
      </c>
      <c r="V916" s="8">
        <v>27.397</v>
      </c>
    </row>
    <row r="917" spans="1:22">
      <c r="A917" t="str">
        <f t="shared" ref="A917:B917" si="895">A749</f>
        <v>IRL</v>
      </c>
      <c r="B917" t="str">
        <f t="shared" si="895"/>
        <v>Ireland</v>
      </c>
      <c r="C917" s="7">
        <f t="shared" si="849"/>
        <v>6</v>
      </c>
      <c r="E917" t="str">
        <f t="shared" si="875"/>
        <v>NatGrdExt_IRL_6</v>
      </c>
      <c r="F917" s="8">
        <f ca="1" t="shared" si="891"/>
        <v>0.883190639269406</v>
      </c>
      <c r="G917" s="8">
        <f ca="1" t="shared" si="888"/>
        <v>0.91361301369863</v>
      </c>
      <c r="H917" s="8">
        <f ca="1" t="shared" si="888"/>
        <v>0.972317351598174</v>
      </c>
      <c r="I917" s="8">
        <f ca="1" t="shared" si="888"/>
        <v>1.02765410958904</v>
      </c>
      <c r="J917" s="8">
        <f ca="1" t="shared" si="888"/>
        <v>1.07197488584475</v>
      </c>
      <c r="K917" s="8">
        <f ca="1" t="shared" si="888"/>
        <v>1.1171803652968</v>
      </c>
      <c r="L917" s="8">
        <f ca="1" t="shared" si="888"/>
        <v>1.17990867579909</v>
      </c>
      <c r="M917" s="8">
        <f ca="1" t="shared" si="888"/>
        <v>1.25596461187215</v>
      </c>
      <c r="N917" s="8">
        <f ca="1" t="shared" si="888"/>
        <v>1.29417808219178</v>
      </c>
      <c r="O917" s="9">
        <v>3</v>
      </c>
      <c r="Q917" s="10">
        <f ca="1" t="shared" si="878"/>
        <v>27.698</v>
      </c>
      <c r="R917" t="s">
        <v>44</v>
      </c>
      <c r="S917">
        <v>2041</v>
      </c>
      <c r="T917" s="8">
        <v>26.389</v>
      </c>
      <c r="U917" s="8">
        <v>26.628</v>
      </c>
      <c r="V917" s="8">
        <v>27.698</v>
      </c>
    </row>
    <row r="918" spans="1:22">
      <c r="A918" t="str">
        <f t="shared" ref="A918:B918" si="896">A750</f>
        <v>IRN</v>
      </c>
      <c r="B918" t="str">
        <f t="shared" si="896"/>
        <v>Iran</v>
      </c>
      <c r="C918" s="7">
        <f t="shared" si="849"/>
        <v>6</v>
      </c>
      <c r="E918" t="str">
        <f t="shared" si="875"/>
        <v>NatGrdExt_IRN_6</v>
      </c>
      <c r="F918" s="8">
        <f ca="1" t="shared" si="891"/>
        <v>11.3404109589041</v>
      </c>
      <c r="G918" s="8">
        <f ca="1" t="shared" si="888"/>
        <v>13.57899543379</v>
      </c>
      <c r="H918" s="8">
        <f ca="1" t="shared" si="888"/>
        <v>18.0290525114155</v>
      </c>
      <c r="I918" s="8">
        <f ca="1" t="shared" si="888"/>
        <v>21.5711187214612</v>
      </c>
      <c r="J918" s="8">
        <f ca="1" t="shared" si="888"/>
        <v>23.8319349315069</v>
      </c>
      <c r="K918" s="8">
        <f ca="1" t="shared" si="888"/>
        <v>25.0859874429224</v>
      </c>
      <c r="L918" s="8">
        <f ca="1" t="shared" si="888"/>
        <v>25.5894406392694</v>
      </c>
      <c r="M918" s="8">
        <f ca="1" t="shared" si="888"/>
        <v>26.2073059360731</v>
      </c>
      <c r="N918" s="8">
        <f ca="1" t="shared" si="888"/>
        <v>26.6271689497717</v>
      </c>
      <c r="O918" s="9">
        <v>3</v>
      </c>
      <c r="Q918" s="10">
        <f ca="1" t="shared" si="878"/>
        <v>27.991</v>
      </c>
      <c r="R918" t="s">
        <v>44</v>
      </c>
      <c r="S918">
        <v>2042</v>
      </c>
      <c r="T918" s="8">
        <v>26.58</v>
      </c>
      <c r="U918" s="8">
        <v>26.835</v>
      </c>
      <c r="V918" s="8">
        <v>27.991</v>
      </c>
    </row>
    <row r="919" spans="1:22">
      <c r="A919" t="str">
        <f t="shared" ref="A919:B919" si="897">A751</f>
        <v>IRQ</v>
      </c>
      <c r="B919" t="str">
        <f t="shared" si="897"/>
        <v>Iraq</v>
      </c>
      <c r="C919" s="7">
        <f t="shared" si="849"/>
        <v>6</v>
      </c>
      <c r="E919" t="str">
        <f t="shared" si="875"/>
        <v>NatGrdExt_IRQ_6</v>
      </c>
      <c r="F919" s="8">
        <f ca="1" t="shared" si="891"/>
        <v>1.97494292237443</v>
      </c>
      <c r="G919" s="8">
        <f ca="1" t="shared" si="888"/>
        <v>2.425399543379</v>
      </c>
      <c r="H919" s="8">
        <f ca="1" t="shared" si="888"/>
        <v>3.55008561643836</v>
      </c>
      <c r="I919" s="8">
        <f ca="1" t="shared" si="888"/>
        <v>4.93184931506849</v>
      </c>
      <c r="J919" s="8">
        <f ca="1" t="shared" si="888"/>
        <v>6.53053652968037</v>
      </c>
      <c r="K919" s="8">
        <f ca="1" t="shared" si="888"/>
        <v>8.29083904109589</v>
      </c>
      <c r="L919" s="8">
        <f ca="1" t="shared" si="888"/>
        <v>10.1477739726027</v>
      </c>
      <c r="M919" s="8">
        <f ca="1" t="shared" si="888"/>
        <v>12.0333904109589</v>
      </c>
      <c r="N919" s="8">
        <f ca="1" t="shared" si="888"/>
        <v>12.9689497716895</v>
      </c>
      <c r="O919" s="9">
        <v>3</v>
      </c>
      <c r="Q919" s="10">
        <f ca="1" t="shared" si="878"/>
        <v>28.277</v>
      </c>
      <c r="R919" t="s">
        <v>44</v>
      </c>
      <c r="S919">
        <v>2043</v>
      </c>
      <c r="T919" s="8">
        <v>26.76</v>
      </c>
      <c r="U919" s="8">
        <v>27.032</v>
      </c>
      <c r="V919" s="8">
        <v>28.277</v>
      </c>
    </row>
    <row r="920" spans="1:22">
      <c r="A920" t="str">
        <f t="shared" ref="A920:B920" si="898">A752</f>
        <v>ISL</v>
      </c>
      <c r="B920" t="str">
        <f t="shared" si="898"/>
        <v>Iceland</v>
      </c>
      <c r="C920" s="7">
        <f t="shared" si="849"/>
        <v>6</v>
      </c>
      <c r="E920" t="str">
        <f t="shared" si="875"/>
        <v>NatGrdExt_ISL_6</v>
      </c>
      <c r="F920" s="8">
        <f ca="1" t="shared" si="891"/>
        <v>0.564240867579909</v>
      </c>
      <c r="G920" s="8">
        <f ca="1" t="shared" si="888"/>
        <v>0.583989726027397</v>
      </c>
      <c r="H920" s="8">
        <f ca="1" t="shared" si="888"/>
        <v>0.62388698630137</v>
      </c>
      <c r="I920" s="8">
        <f ca="1" t="shared" si="888"/>
        <v>0.661929223744292</v>
      </c>
      <c r="J920" s="8">
        <f ca="1" t="shared" si="888"/>
        <v>0.704823059360731</v>
      </c>
      <c r="K920" s="8">
        <f ca="1" t="shared" si="888"/>
        <v>0.752853881278539</v>
      </c>
      <c r="L920" s="8">
        <f ca="1" t="shared" si="888"/>
        <v>0.806649543378995</v>
      </c>
      <c r="M920" s="8">
        <f ca="1" t="shared" si="888"/>
        <v>0.867665525114155</v>
      </c>
      <c r="N920" s="8">
        <f ca="1" t="shared" si="888"/>
        <v>0.902140410958904</v>
      </c>
      <c r="O920" s="9">
        <v>3</v>
      </c>
      <c r="Q920" s="10">
        <f ca="1" t="shared" si="878"/>
        <v>28.555</v>
      </c>
      <c r="R920" t="s">
        <v>44</v>
      </c>
      <c r="S920">
        <v>2044</v>
      </c>
      <c r="T920" s="8">
        <v>26.929</v>
      </c>
      <c r="U920" s="8">
        <v>27.219</v>
      </c>
      <c r="V920" s="8">
        <v>28.555</v>
      </c>
    </row>
    <row r="921" spans="1:22">
      <c r="A921" t="str">
        <f t="shared" ref="A921:B921" si="899">A753</f>
        <v>ISR</v>
      </c>
      <c r="B921" t="str">
        <f t="shared" si="899"/>
        <v>Israel</v>
      </c>
      <c r="C921" s="7">
        <f t="shared" si="849"/>
        <v>6</v>
      </c>
      <c r="E921" t="str">
        <f t="shared" si="875"/>
        <v>NatGrdExt_ISR_6</v>
      </c>
      <c r="F921" s="8">
        <f ca="1" t="shared" si="891"/>
        <v>2.12619863013699</v>
      </c>
      <c r="G921" s="8">
        <f ca="1" t="shared" ref="G921:N930" si="900">MAX(F921,SUMIFS($Q$5:$Q$19999,$R$5:$R$19999,RIGHT($A921,3),$S$5:$S$19999,G$4)*VLOOKUP($C921,$Y$5:$Z$15,2,FALSE)/8.76)+SUMIF($Y$5:$Y$15,$C921,$AA$5:$AA$15)</f>
        <v>2.32736872146119</v>
      </c>
      <c r="H921" s="8">
        <f ca="1" t="shared" si="900"/>
        <v>2.75382420091324</v>
      </c>
      <c r="I921" s="8">
        <f ca="1" t="shared" si="900"/>
        <v>3.2251997716895</v>
      </c>
      <c r="J921" s="8">
        <f ca="1" t="shared" si="900"/>
        <v>3.75850456621005</v>
      </c>
      <c r="K921" s="8">
        <f ca="1" t="shared" si="900"/>
        <v>4.35884703196347</v>
      </c>
      <c r="L921" s="8">
        <f ca="1" t="shared" si="900"/>
        <v>5.04763127853881</v>
      </c>
      <c r="M921" s="8">
        <f ca="1" t="shared" si="900"/>
        <v>5.8375</v>
      </c>
      <c r="N921" s="8">
        <f ca="1" t="shared" si="900"/>
        <v>6.26932077625571</v>
      </c>
      <c r="O921" s="9">
        <v>3</v>
      </c>
      <c r="Q921" s="10">
        <f ca="1" t="shared" si="878"/>
        <v>28.824</v>
      </c>
      <c r="R921" t="s">
        <v>44</v>
      </c>
      <c r="S921">
        <v>2045</v>
      </c>
      <c r="T921" s="8">
        <v>27.088</v>
      </c>
      <c r="U921" s="8">
        <v>27.395</v>
      </c>
      <c r="V921" s="8">
        <v>28.824</v>
      </c>
    </row>
    <row r="922" spans="1:22">
      <c r="A922" t="str">
        <f t="shared" ref="A922:B922" si="901">A754</f>
        <v>ITA</v>
      </c>
      <c r="B922" t="str">
        <f t="shared" si="901"/>
        <v>Italy</v>
      </c>
      <c r="C922" s="7">
        <f t="shared" si="849"/>
        <v>6</v>
      </c>
      <c r="E922" t="str">
        <f t="shared" si="875"/>
        <v>NatGrdExt_ITA_6</v>
      </c>
      <c r="F922" s="8">
        <f ca="1" t="shared" si="891"/>
        <v>9.41817922374429</v>
      </c>
      <c r="G922" s="8">
        <f ca="1" t="shared" si="900"/>
        <v>9.41817922374429</v>
      </c>
      <c r="H922" s="8">
        <f ca="1" t="shared" si="900"/>
        <v>9.41817922374429</v>
      </c>
      <c r="I922" s="8">
        <f ca="1" t="shared" si="900"/>
        <v>9.41817922374429</v>
      </c>
      <c r="J922" s="8">
        <f ca="1" t="shared" si="900"/>
        <v>9.41817922374429</v>
      </c>
      <c r="K922" s="8">
        <f ca="1" t="shared" si="900"/>
        <v>9.41817922374429</v>
      </c>
      <c r="L922" s="8">
        <f ca="1" t="shared" si="900"/>
        <v>9.41817922374429</v>
      </c>
      <c r="M922" s="8">
        <f ca="1" t="shared" si="900"/>
        <v>9.41817922374429</v>
      </c>
      <c r="N922" s="8">
        <f ca="1" t="shared" si="900"/>
        <v>9.41817922374429</v>
      </c>
      <c r="O922" s="9">
        <v>3</v>
      </c>
      <c r="Q922" s="10">
        <f ca="1" t="shared" si="878"/>
        <v>29.086</v>
      </c>
      <c r="R922" t="s">
        <v>44</v>
      </c>
      <c r="S922">
        <v>2046</v>
      </c>
      <c r="T922" s="8">
        <v>27.235</v>
      </c>
      <c r="U922" s="8">
        <v>27.56</v>
      </c>
      <c r="V922" s="8">
        <v>29.086</v>
      </c>
    </row>
    <row r="923" spans="1:22">
      <c r="A923" t="str">
        <f t="shared" ref="A923:B923" si="902">A755</f>
        <v>JAM</v>
      </c>
      <c r="B923" t="str">
        <f t="shared" si="902"/>
        <v>Jamaica</v>
      </c>
      <c r="C923" s="7">
        <f t="shared" si="849"/>
        <v>6</v>
      </c>
      <c r="E923" t="str">
        <f t="shared" si="875"/>
        <v>NatGrdExt_JAM_6</v>
      </c>
      <c r="F923" s="8">
        <f ca="1" t="shared" si="891"/>
        <v>0.127568493150685</v>
      </c>
      <c r="G923" s="8">
        <f ca="1" t="shared" si="900"/>
        <v>0.144805936073059</v>
      </c>
      <c r="H923" s="8">
        <f ca="1" t="shared" si="900"/>
        <v>0.181563926940639</v>
      </c>
      <c r="I923" s="8">
        <f ca="1" t="shared" si="900"/>
        <v>0.218692922374429</v>
      </c>
      <c r="J923" s="8">
        <f ca="1" t="shared" si="900"/>
        <v>0.256107305936073</v>
      </c>
      <c r="K923" s="8">
        <f ca="1" t="shared" si="900"/>
        <v>0.290667808219178</v>
      </c>
      <c r="L923" s="8">
        <f ca="1" t="shared" si="900"/>
        <v>0.321860730593607</v>
      </c>
      <c r="M923" s="8">
        <f ca="1" t="shared" si="900"/>
        <v>0.350799086757991</v>
      </c>
      <c r="N923" s="8">
        <f ca="1" t="shared" si="900"/>
        <v>0.364754566210046</v>
      </c>
      <c r="O923" s="9">
        <v>3</v>
      </c>
      <c r="Q923" s="10">
        <f ca="1" t="shared" si="878"/>
        <v>29.339</v>
      </c>
      <c r="R923" t="s">
        <v>44</v>
      </c>
      <c r="S923">
        <v>2047</v>
      </c>
      <c r="T923" s="8">
        <v>27.371</v>
      </c>
      <c r="U923" s="8">
        <v>27.714</v>
      </c>
      <c r="V923" s="8">
        <v>29.339</v>
      </c>
    </row>
    <row r="924" spans="1:22">
      <c r="A924" t="str">
        <f t="shared" ref="A924:B924" si="903">A756</f>
        <v>JOR</v>
      </c>
      <c r="B924" t="str">
        <f t="shared" si="903"/>
        <v>Jordan</v>
      </c>
      <c r="C924" s="7">
        <f t="shared" si="849"/>
        <v>6</v>
      </c>
      <c r="E924" t="str">
        <f t="shared" si="875"/>
        <v>NatGrdExt_JOR_6</v>
      </c>
      <c r="F924" s="8">
        <f ca="1" t="shared" si="891"/>
        <v>0.748715753424658</v>
      </c>
      <c r="G924" s="8">
        <f ca="1" t="shared" si="900"/>
        <v>0.878196347031963</v>
      </c>
      <c r="H924" s="8">
        <f ca="1" t="shared" si="900"/>
        <v>1.16666666666667</v>
      </c>
      <c r="I924" s="8">
        <f ca="1" t="shared" si="900"/>
        <v>1.44255136986301</v>
      </c>
      <c r="J924" s="8">
        <f ca="1" t="shared" si="900"/>
        <v>1.69549086757991</v>
      </c>
      <c r="K924" s="8">
        <f ca="1" t="shared" si="900"/>
        <v>1.92043378995434</v>
      </c>
      <c r="L924" s="8">
        <f ca="1" t="shared" si="900"/>
        <v>2.11769406392694</v>
      </c>
      <c r="M924" s="8">
        <f ca="1" t="shared" si="900"/>
        <v>2.28912671232877</v>
      </c>
      <c r="N924" s="8">
        <f ca="1" t="shared" si="900"/>
        <v>2.36535388127854</v>
      </c>
      <c r="O924" s="9">
        <v>3</v>
      </c>
      <c r="Q924" s="10">
        <f ca="1" t="shared" si="878"/>
        <v>29.584</v>
      </c>
      <c r="R924" t="s">
        <v>44</v>
      </c>
      <c r="S924">
        <v>2048</v>
      </c>
      <c r="T924" s="8">
        <v>27.496</v>
      </c>
      <c r="U924" s="8">
        <v>27.858</v>
      </c>
      <c r="V924" s="8">
        <v>29.584</v>
      </c>
    </row>
    <row r="925" spans="1:22">
      <c r="A925" t="str">
        <f t="shared" ref="A925:B925" si="904">A757</f>
        <v>JPN</v>
      </c>
      <c r="B925" t="str">
        <f t="shared" si="904"/>
        <v>Japan</v>
      </c>
      <c r="C925" s="7">
        <f t="shared" si="849"/>
        <v>6</v>
      </c>
      <c r="E925" t="str">
        <f t="shared" si="875"/>
        <v>NatGrdExt_JPN_6</v>
      </c>
      <c r="F925" s="8">
        <f ca="1" t="shared" si="891"/>
        <v>30.5642123287671</v>
      </c>
      <c r="G925" s="8">
        <f ca="1" t="shared" si="900"/>
        <v>30.5642123287671</v>
      </c>
      <c r="H925" s="8">
        <f ca="1" t="shared" si="900"/>
        <v>30.5642123287671</v>
      </c>
      <c r="I925" s="8">
        <f ca="1" t="shared" si="900"/>
        <v>30.5642123287671</v>
      </c>
      <c r="J925" s="8">
        <f ca="1" t="shared" si="900"/>
        <v>30.5642123287671</v>
      </c>
      <c r="K925" s="8">
        <f ca="1" t="shared" si="900"/>
        <v>30.5642123287671</v>
      </c>
      <c r="L925" s="8">
        <f ca="1" t="shared" si="900"/>
        <v>30.5642123287671</v>
      </c>
      <c r="M925" s="8">
        <f ca="1" t="shared" si="900"/>
        <v>30.5642123287671</v>
      </c>
      <c r="N925" s="8">
        <f ca="1" t="shared" si="900"/>
        <v>30.5642123287671</v>
      </c>
      <c r="O925" s="9">
        <v>3</v>
      </c>
      <c r="Q925" s="10">
        <f ca="1" t="shared" si="878"/>
        <v>29.822</v>
      </c>
      <c r="R925" t="s">
        <v>44</v>
      </c>
      <c r="S925">
        <v>2049</v>
      </c>
      <c r="T925" s="8">
        <v>27.611</v>
      </c>
      <c r="U925" s="8">
        <v>27.992</v>
      </c>
      <c r="V925" s="8">
        <v>29.822</v>
      </c>
    </row>
    <row r="926" spans="1:22">
      <c r="A926" t="str">
        <f t="shared" ref="A926:B926" si="905">A758</f>
        <v>KAZ</v>
      </c>
      <c r="B926" t="str">
        <f t="shared" si="905"/>
        <v>Kazakhstan</v>
      </c>
      <c r="C926" s="7">
        <f t="shared" si="849"/>
        <v>6</v>
      </c>
      <c r="E926" t="str">
        <f t="shared" si="875"/>
        <v>NatGrdExt_KAZ_6</v>
      </c>
      <c r="F926" s="8">
        <f ca="1" t="shared" si="891"/>
        <v>3.32654109589041</v>
      </c>
      <c r="G926" s="8">
        <f ca="1" t="shared" si="900"/>
        <v>3.65057077625571</v>
      </c>
      <c r="H926" s="8">
        <f ca="1" t="shared" si="900"/>
        <v>4.32171803652968</v>
      </c>
      <c r="I926" s="8">
        <f ca="1" t="shared" si="900"/>
        <v>5.02502853881279</v>
      </c>
      <c r="J926" s="8">
        <f ca="1" t="shared" si="900"/>
        <v>5.6603595890411</v>
      </c>
      <c r="K926" s="8">
        <f ca="1" t="shared" si="900"/>
        <v>6.23884132420091</v>
      </c>
      <c r="L926" s="8">
        <f ca="1" t="shared" si="900"/>
        <v>6.77571347031963</v>
      </c>
      <c r="M926" s="8">
        <f ca="1" t="shared" si="900"/>
        <v>7.2722602739726</v>
      </c>
      <c r="N926" s="8">
        <f ca="1" t="shared" si="900"/>
        <v>7.4865296803653</v>
      </c>
      <c r="O926" s="9">
        <v>3</v>
      </c>
      <c r="Q926" s="10">
        <f ca="1" t="shared" si="878"/>
        <v>30.053</v>
      </c>
      <c r="R926" t="s">
        <v>44</v>
      </c>
      <c r="S926">
        <v>2050</v>
      </c>
      <c r="T926" s="8">
        <v>27.715</v>
      </c>
      <c r="U926" s="8">
        <v>28.117</v>
      </c>
      <c r="V926" s="8">
        <v>30.053</v>
      </c>
    </row>
    <row r="927" spans="1:22">
      <c r="A927" t="str">
        <f t="shared" ref="A927:B927" si="906">A759</f>
        <v>KEN</v>
      </c>
      <c r="B927" t="str">
        <f t="shared" si="906"/>
        <v>Kenya</v>
      </c>
      <c r="C927" s="7">
        <f t="shared" si="849"/>
        <v>6</v>
      </c>
      <c r="E927" t="str">
        <f t="shared" si="875"/>
        <v>NatGrdExt_KEN_6</v>
      </c>
      <c r="F927" s="8">
        <f ca="1" t="shared" si="891"/>
        <v>0.443407534246575</v>
      </c>
      <c r="G927" s="8">
        <f ca="1" t="shared" si="900"/>
        <v>0.611329908675799</v>
      </c>
      <c r="H927" s="8">
        <f ca="1" t="shared" si="900"/>
        <v>1.13373287671233</v>
      </c>
      <c r="I927" s="8">
        <f ca="1" t="shared" si="900"/>
        <v>1.98998287671233</v>
      </c>
      <c r="J927" s="8">
        <f ca="1" t="shared" si="900"/>
        <v>3.29677511415525</v>
      </c>
      <c r="K927" s="8">
        <f ca="1" t="shared" si="900"/>
        <v>5.13170662100457</v>
      </c>
      <c r="L927" s="8">
        <f ca="1" t="shared" si="900"/>
        <v>7.50211187214612</v>
      </c>
      <c r="M927" s="8">
        <f ca="1" t="shared" si="900"/>
        <v>10.2786244292237</v>
      </c>
      <c r="N927" s="8">
        <f ca="1" t="shared" si="900"/>
        <v>11.7387842465753</v>
      </c>
      <c r="O927" s="9">
        <v>3</v>
      </c>
      <c r="Q927" s="10">
        <f ca="1" t="shared" si="878"/>
        <v>30.277</v>
      </c>
      <c r="R927" t="s">
        <v>44</v>
      </c>
      <c r="S927">
        <v>2051</v>
      </c>
      <c r="T927" s="8">
        <v>27.81</v>
      </c>
      <c r="U927" s="8">
        <v>28.234</v>
      </c>
      <c r="V927" s="8">
        <v>30.277</v>
      </c>
    </row>
    <row r="928" spans="1:22">
      <c r="A928" t="str">
        <f t="shared" ref="A928:B928" si="907">A760</f>
        <v>KGZ</v>
      </c>
      <c r="B928" t="str">
        <f t="shared" si="907"/>
        <v>Kyrgyz Republic</v>
      </c>
      <c r="C928" s="7">
        <f t="shared" si="849"/>
        <v>6</v>
      </c>
      <c r="E928" t="str">
        <f t="shared" si="875"/>
        <v>NatGrdExt_KGZ_6</v>
      </c>
      <c r="F928" s="8">
        <f ca="1" t="shared" si="891"/>
        <v>0.392151826484018</v>
      </c>
      <c r="G928" s="8">
        <f ca="1" t="shared" si="900"/>
        <v>0.445005707762557</v>
      </c>
      <c r="H928" s="8">
        <f ca="1" t="shared" si="900"/>
        <v>0.556735159817352</v>
      </c>
      <c r="I928" s="8">
        <f ca="1" t="shared" si="900"/>
        <v>0.6712899543379</v>
      </c>
      <c r="J928" s="8">
        <f ca="1" t="shared" si="900"/>
        <v>0.784275114155251</v>
      </c>
      <c r="K928" s="8">
        <f ca="1" t="shared" si="900"/>
        <v>0.888270547945206</v>
      </c>
      <c r="L928" s="8">
        <f ca="1" t="shared" si="900"/>
        <v>0.982648401826484</v>
      </c>
      <c r="M928" s="8">
        <f ca="1" t="shared" si="900"/>
        <v>1.06586757990868</v>
      </c>
      <c r="N928" s="8">
        <f ca="1" t="shared" si="900"/>
        <v>1.10139840182648</v>
      </c>
      <c r="O928" s="9">
        <v>3</v>
      </c>
      <c r="Q928" s="10">
        <f ca="1" t="shared" si="878"/>
        <v>30.494</v>
      </c>
      <c r="R928" t="s">
        <v>44</v>
      </c>
      <c r="S928">
        <v>2052</v>
      </c>
      <c r="T928" s="8">
        <v>27.896</v>
      </c>
      <c r="U928" s="8">
        <v>28.342</v>
      </c>
      <c r="V928" s="8">
        <v>30.494</v>
      </c>
    </row>
    <row r="929" spans="1:22">
      <c r="A929" t="str">
        <f t="shared" ref="A929:B929" si="908">A761</f>
        <v>KHM</v>
      </c>
      <c r="B929" t="str">
        <f t="shared" si="908"/>
        <v>Cambodia</v>
      </c>
      <c r="C929" s="7">
        <f t="shared" si="849"/>
        <v>6</v>
      </c>
      <c r="E929" t="str">
        <f t="shared" si="875"/>
        <v>NatGrdExt_KHM_6</v>
      </c>
      <c r="F929" s="8">
        <f ca="1" t="shared" si="891"/>
        <v>0.647260273972603</v>
      </c>
      <c r="G929" s="8">
        <f ca="1" t="shared" si="900"/>
        <v>1.08581621004566</v>
      </c>
      <c r="H929" s="8">
        <f ca="1" t="shared" si="900"/>
        <v>1.92722602739726</v>
      </c>
      <c r="I929" s="8">
        <f ca="1" t="shared" si="900"/>
        <v>2.40599315068493</v>
      </c>
      <c r="J929" s="8">
        <f ca="1" t="shared" si="900"/>
        <v>2.68002283105023</v>
      </c>
      <c r="K929" s="8">
        <f ca="1" t="shared" si="900"/>
        <v>2.87502853881279</v>
      </c>
      <c r="L929" s="8">
        <f ca="1" t="shared" si="900"/>
        <v>3.03541666666667</v>
      </c>
      <c r="M929" s="8">
        <f ca="1" t="shared" si="900"/>
        <v>3.18076484018265</v>
      </c>
      <c r="N929" s="8">
        <f ca="1" t="shared" si="900"/>
        <v>3.24897260273973</v>
      </c>
      <c r="O929" s="9">
        <v>3</v>
      </c>
      <c r="Q929" s="10">
        <f ca="1" t="shared" si="878"/>
        <v>30.705</v>
      </c>
      <c r="R929" t="s">
        <v>44</v>
      </c>
      <c r="S929">
        <v>2053</v>
      </c>
      <c r="T929" s="8">
        <v>27.973</v>
      </c>
      <c r="U929" s="8">
        <v>28.442</v>
      </c>
      <c r="V929" s="8">
        <v>30.705</v>
      </c>
    </row>
    <row r="930" spans="1:22">
      <c r="A930" t="str">
        <f t="shared" ref="A930:B930" si="909">A762</f>
        <v>KOR</v>
      </c>
      <c r="B930" t="str">
        <f t="shared" si="909"/>
        <v>South Korea</v>
      </c>
      <c r="C930" s="7">
        <f t="shared" si="849"/>
        <v>6</v>
      </c>
      <c r="E930" t="str">
        <f t="shared" si="875"/>
        <v>NatGrdExt_KOR_6</v>
      </c>
      <c r="F930" s="8">
        <f ca="1" t="shared" si="891"/>
        <v>18.7344748858448</v>
      </c>
      <c r="G930" s="8">
        <f ca="1" t="shared" si="900"/>
        <v>19.3621860730594</v>
      </c>
      <c r="H930" s="8">
        <f ca="1" t="shared" si="900"/>
        <v>19.6155251141553</v>
      </c>
      <c r="I930" s="8">
        <f ca="1" t="shared" si="900"/>
        <v>19.6155251141553</v>
      </c>
      <c r="J930" s="8">
        <f ca="1" t="shared" si="900"/>
        <v>19.6155251141553</v>
      </c>
      <c r="K930" s="8">
        <f ca="1" t="shared" si="900"/>
        <v>19.6155251141553</v>
      </c>
      <c r="L930" s="8">
        <f ca="1" t="shared" si="900"/>
        <v>19.6155251141553</v>
      </c>
      <c r="M930" s="8">
        <f ca="1" t="shared" si="900"/>
        <v>19.6155251141553</v>
      </c>
      <c r="N930" s="8">
        <f ca="1" t="shared" si="900"/>
        <v>19.6155251141553</v>
      </c>
      <c r="O930" s="9">
        <v>3</v>
      </c>
      <c r="Q930" s="10">
        <f ca="1" t="shared" si="878"/>
        <v>30.911</v>
      </c>
      <c r="R930" t="s">
        <v>44</v>
      </c>
      <c r="S930">
        <v>2054</v>
      </c>
      <c r="T930" s="8">
        <v>28.042</v>
      </c>
      <c r="U930" s="8">
        <v>28.534</v>
      </c>
      <c r="V930" s="8">
        <v>30.911</v>
      </c>
    </row>
    <row r="931" spans="1:22">
      <c r="A931" t="str">
        <f t="shared" ref="A931:B931" si="910">A763</f>
        <v>KWT</v>
      </c>
      <c r="B931" t="str">
        <f t="shared" si="910"/>
        <v>Kuwait</v>
      </c>
      <c r="C931" s="7">
        <f t="shared" si="849"/>
        <v>6</v>
      </c>
      <c r="E931" t="str">
        <f t="shared" si="875"/>
        <v>NatGrdExt_KWT_6</v>
      </c>
      <c r="F931" s="8">
        <f ca="1" t="shared" si="891"/>
        <v>2.08299086757991</v>
      </c>
      <c r="G931" s="8">
        <f ca="1" t="shared" ref="G931:N940" si="911">MAX(F931,SUMIFS($Q$5:$Q$19999,$R$5:$R$19999,RIGHT($A931,3),$S$5:$S$19999,G$4)*VLOOKUP($C931,$Y$5:$Z$15,2,FALSE)/8.76)+SUMIF($Y$5:$Y$15,$C931,$AA$5:$AA$15)</f>
        <v>2.17982305936073</v>
      </c>
      <c r="H931" s="8">
        <f ca="1" t="shared" si="911"/>
        <v>2.34634703196347</v>
      </c>
      <c r="I931" s="8">
        <f ca="1" t="shared" si="911"/>
        <v>2.39192351598174</v>
      </c>
      <c r="J931" s="8">
        <f ca="1" t="shared" si="911"/>
        <v>2.39192351598174</v>
      </c>
      <c r="K931" s="8">
        <f ca="1" t="shared" si="911"/>
        <v>2.39192351598174</v>
      </c>
      <c r="L931" s="8">
        <f ca="1" t="shared" si="911"/>
        <v>2.43627283105023</v>
      </c>
      <c r="M931" s="8">
        <f ca="1" t="shared" si="911"/>
        <v>2.55419520547945</v>
      </c>
      <c r="N931" s="8">
        <f ca="1" t="shared" si="911"/>
        <v>2.61977739726027</v>
      </c>
      <c r="O931" s="9">
        <v>3</v>
      </c>
      <c r="Q931" s="10">
        <f ca="1" t="shared" si="878"/>
        <v>31.112</v>
      </c>
      <c r="R931" t="s">
        <v>44</v>
      </c>
      <c r="S931">
        <v>2055</v>
      </c>
      <c r="T931" s="8">
        <v>28.104</v>
      </c>
      <c r="U931" s="8">
        <v>28.62</v>
      </c>
      <c r="V931" s="8">
        <v>31.112</v>
      </c>
    </row>
    <row r="932" spans="1:22">
      <c r="A932" t="str">
        <f t="shared" ref="A932:B932" si="912">A764</f>
        <v>LAO</v>
      </c>
      <c r="B932" t="str">
        <f t="shared" si="912"/>
        <v>Laos</v>
      </c>
      <c r="C932" s="7">
        <f t="shared" si="849"/>
        <v>6</v>
      </c>
      <c r="E932" t="str">
        <f t="shared" si="875"/>
        <v>NatGrdExt_LAO_6</v>
      </c>
      <c r="F932" s="8">
        <f ca="1" t="shared" si="891"/>
        <v>0.37574200913242</v>
      </c>
      <c r="G932" s="8">
        <f ca="1" t="shared" si="911"/>
        <v>0.562699771689498</v>
      </c>
      <c r="H932" s="8">
        <f ca="1" t="shared" si="911"/>
        <v>0.942551369863014</v>
      </c>
      <c r="I932" s="8">
        <f ca="1" t="shared" si="911"/>
        <v>1.21272831050228</v>
      </c>
      <c r="J932" s="8">
        <f ca="1" t="shared" si="911"/>
        <v>1.3886700913242</v>
      </c>
      <c r="K932" s="8">
        <f ca="1" t="shared" si="911"/>
        <v>1.51178652968037</v>
      </c>
      <c r="L932" s="8">
        <f ca="1" t="shared" si="911"/>
        <v>1.60981735159817</v>
      </c>
      <c r="M932" s="8">
        <f ca="1" t="shared" si="911"/>
        <v>1.69677511415525</v>
      </c>
      <c r="N932" s="8">
        <f ca="1" t="shared" si="911"/>
        <v>1.73721461187215</v>
      </c>
      <c r="O932" s="9">
        <v>3</v>
      </c>
      <c r="Q932" s="10">
        <f ca="1" t="shared" si="878"/>
        <v>31.308</v>
      </c>
      <c r="R932" t="s">
        <v>44</v>
      </c>
      <c r="S932">
        <v>2056</v>
      </c>
      <c r="T932" s="8">
        <v>28.16</v>
      </c>
      <c r="U932" s="8">
        <v>28.698</v>
      </c>
      <c r="V932" s="8">
        <v>31.308</v>
      </c>
    </row>
    <row r="933" spans="1:22">
      <c r="A933" t="str">
        <f t="shared" ref="A933:B933" si="913">A765</f>
        <v>LBN</v>
      </c>
      <c r="B933" t="str">
        <f t="shared" si="913"/>
        <v>Lebanon</v>
      </c>
      <c r="C933" s="7">
        <f t="shared" si="849"/>
        <v>6</v>
      </c>
      <c r="E933" t="str">
        <f t="shared" si="875"/>
        <v>NatGrdExt_LBN_6</v>
      </c>
      <c r="F933" s="8">
        <f ca="1" t="shared" si="891"/>
        <v>0.656506849315069</v>
      </c>
      <c r="G933" s="8">
        <f ca="1" t="shared" si="911"/>
        <v>0.712014840182648</v>
      </c>
      <c r="H933" s="8">
        <f ca="1" t="shared" si="911"/>
        <v>0.82574200913242</v>
      </c>
      <c r="I933" s="8">
        <f ca="1" t="shared" si="911"/>
        <v>0.897345890410959</v>
      </c>
      <c r="J933" s="8">
        <f ca="1" t="shared" si="911"/>
        <v>0.939155251141553</v>
      </c>
      <c r="K933" s="8">
        <f ca="1" t="shared" si="911"/>
        <v>0.959817351598173</v>
      </c>
      <c r="L933" s="8">
        <f ca="1" t="shared" si="911"/>
        <v>0.965011415525114</v>
      </c>
      <c r="M933" s="8">
        <f ca="1" t="shared" si="911"/>
        <v>0.971090182648402</v>
      </c>
      <c r="N933" s="8">
        <f ca="1" t="shared" si="911"/>
        <v>0.97685502283105</v>
      </c>
      <c r="O933" s="9">
        <v>3</v>
      </c>
      <c r="Q933" s="10">
        <f ca="1" t="shared" si="878"/>
        <v>31.501</v>
      </c>
      <c r="R933" t="s">
        <v>44</v>
      </c>
      <c r="S933">
        <v>2057</v>
      </c>
      <c r="T933" s="8">
        <v>28.209</v>
      </c>
      <c r="U933" s="8">
        <v>28.77</v>
      </c>
      <c r="V933" s="8">
        <v>31.501</v>
      </c>
    </row>
    <row r="934" spans="1:22">
      <c r="A934" t="str">
        <f t="shared" ref="A934:B934" si="914">A766</f>
        <v>LBR</v>
      </c>
      <c r="B934" t="str">
        <f t="shared" si="914"/>
        <v>Liberia</v>
      </c>
      <c r="C934" s="7">
        <f t="shared" si="849"/>
        <v>6</v>
      </c>
      <c r="E934" t="str">
        <f t="shared" si="875"/>
        <v>NatGrdExt_LBR_6</v>
      </c>
      <c r="F934" s="8">
        <f ca="1" t="shared" si="891"/>
        <v>0.0255707762557078</v>
      </c>
      <c r="G934" s="8">
        <f ca="1" t="shared" si="911"/>
        <v>0.0358162100456621</v>
      </c>
      <c r="H934" s="8">
        <f ca="1" t="shared" si="911"/>
        <v>0.0683504566210046</v>
      </c>
      <c r="I934" s="8">
        <f ca="1" t="shared" si="911"/>
        <v>0.123944063926941</v>
      </c>
      <c r="J934" s="8">
        <f ca="1" t="shared" si="911"/>
        <v>0.213470319634703</v>
      </c>
      <c r="K934" s="8">
        <f ca="1" t="shared" si="911"/>
        <v>0.348059360730594</v>
      </c>
      <c r="L934" s="8">
        <f ca="1" t="shared" si="911"/>
        <v>0.534103881278539</v>
      </c>
      <c r="M934" s="8">
        <f ca="1" t="shared" si="911"/>
        <v>0.767893835616438</v>
      </c>
      <c r="N934" s="8">
        <f ca="1" t="shared" si="911"/>
        <v>0.898002283105023</v>
      </c>
      <c r="O934" s="9">
        <v>3</v>
      </c>
      <c r="Q934" s="10">
        <f ca="1" t="shared" si="878"/>
        <v>31.689</v>
      </c>
      <c r="R934" t="s">
        <v>44</v>
      </c>
      <c r="S934">
        <v>2058</v>
      </c>
      <c r="T934" s="8">
        <v>28.252</v>
      </c>
      <c r="U934" s="8">
        <v>28.836</v>
      </c>
      <c r="V934" s="8">
        <v>31.689</v>
      </c>
    </row>
    <row r="935" spans="1:22">
      <c r="A935" t="str">
        <f t="shared" ref="A935:B935" si="915">A767</f>
        <v>LBY</v>
      </c>
      <c r="B935" t="str">
        <f t="shared" si="915"/>
        <v>Libya</v>
      </c>
      <c r="C935" s="7">
        <f t="shared" si="849"/>
        <v>6</v>
      </c>
      <c r="E935" t="str">
        <f t="shared" si="875"/>
        <v>NatGrdExt_LBY_6</v>
      </c>
      <c r="F935" s="8">
        <f ca="1" t="shared" si="891"/>
        <v>1.12314497716895</v>
      </c>
      <c r="G935" s="8">
        <f ca="1" t="shared" si="911"/>
        <v>1.30576484018265</v>
      </c>
      <c r="H935" s="8">
        <f ca="1" t="shared" si="911"/>
        <v>1.65385273972603</v>
      </c>
      <c r="I935" s="8">
        <f ca="1" t="shared" si="911"/>
        <v>1.9527397260274</v>
      </c>
      <c r="J935" s="8">
        <f ca="1" t="shared" si="911"/>
        <v>2.19243721461187</v>
      </c>
      <c r="K935" s="8">
        <f ca="1" t="shared" si="911"/>
        <v>2.38610159817352</v>
      </c>
      <c r="L935" s="8">
        <f ca="1" t="shared" si="911"/>
        <v>2.56444063926941</v>
      </c>
      <c r="M935" s="8">
        <f ca="1" t="shared" si="911"/>
        <v>2.7375</v>
      </c>
      <c r="N935" s="8">
        <f ca="1" t="shared" si="911"/>
        <v>2.82029109589041</v>
      </c>
      <c r="O935" s="9">
        <v>3</v>
      </c>
      <c r="Q935" s="10">
        <f ca="1" t="shared" si="878"/>
        <v>31.873</v>
      </c>
      <c r="R935" t="s">
        <v>44</v>
      </c>
      <c r="S935">
        <v>2059</v>
      </c>
      <c r="T935" s="8">
        <v>28.289</v>
      </c>
      <c r="U935" s="8">
        <v>28.895</v>
      </c>
      <c r="V935" s="8">
        <v>31.873</v>
      </c>
    </row>
    <row r="936" spans="1:22">
      <c r="A936" t="str">
        <f t="shared" ref="A936:B936" si="916">A768</f>
        <v>LKA</v>
      </c>
      <c r="B936" t="str">
        <f t="shared" si="916"/>
        <v>Sri Lanka</v>
      </c>
      <c r="C936" s="7">
        <f t="shared" si="849"/>
        <v>6</v>
      </c>
      <c r="E936" t="str">
        <f t="shared" si="875"/>
        <v>NatGrdExt_LKA_6</v>
      </c>
      <c r="F936" s="8">
        <f ca="1" t="shared" si="891"/>
        <v>0.585445205479452</v>
      </c>
      <c r="G936" s="8">
        <f ca="1" t="shared" si="911"/>
        <v>0.740068493150685</v>
      </c>
      <c r="H936" s="8">
        <f ca="1" t="shared" si="911"/>
        <v>1.12585616438356</v>
      </c>
      <c r="I936" s="8">
        <f ca="1" t="shared" si="911"/>
        <v>1.56441210045662</v>
      </c>
      <c r="J936" s="8">
        <f ca="1" t="shared" si="911"/>
        <v>2.00642123287671</v>
      </c>
      <c r="K936" s="8">
        <f ca="1" t="shared" si="911"/>
        <v>2.41329908675799</v>
      </c>
      <c r="L936" s="8">
        <f ca="1" t="shared" si="911"/>
        <v>2.75353881278539</v>
      </c>
      <c r="M936" s="8">
        <f ca="1" t="shared" si="911"/>
        <v>3.03159246575342</v>
      </c>
      <c r="N936" s="8">
        <f ca="1" t="shared" si="911"/>
        <v>3.15373858447489</v>
      </c>
      <c r="O936" s="9">
        <v>3</v>
      </c>
      <c r="Q936" s="10">
        <f ca="1" t="shared" si="878"/>
        <v>32.053</v>
      </c>
      <c r="R936" t="s">
        <v>44</v>
      </c>
      <c r="S936">
        <v>2060</v>
      </c>
      <c r="T936" s="8">
        <v>28.319</v>
      </c>
      <c r="U936" s="8">
        <v>28.948</v>
      </c>
      <c r="V936" s="8">
        <v>32.053</v>
      </c>
    </row>
    <row r="937" spans="1:22">
      <c r="A937" t="str">
        <f t="shared" ref="A937:B937" si="917">A769</f>
        <v>LSO</v>
      </c>
      <c r="B937" t="str">
        <f t="shared" si="917"/>
        <v>Lesotho</v>
      </c>
      <c r="C937" s="7">
        <f t="shared" si="849"/>
        <v>6</v>
      </c>
      <c r="E937" t="str">
        <f t="shared" si="875"/>
        <v>NatGrdExt_LSO_6</v>
      </c>
      <c r="F937" s="8">
        <f ca="1" t="shared" si="891"/>
        <v>0.00990296803652968</v>
      </c>
      <c r="G937" s="8">
        <f ca="1" t="shared" si="911"/>
        <v>0.0130422374429224</v>
      </c>
      <c r="H937" s="8">
        <f ca="1" t="shared" si="911"/>
        <v>0.022574200913242</v>
      </c>
      <c r="I937" s="8">
        <f ca="1" t="shared" si="911"/>
        <v>0.0375</v>
      </c>
      <c r="J937" s="8">
        <f ca="1" t="shared" si="911"/>
        <v>0.0594178082191781</v>
      </c>
      <c r="K937" s="8">
        <f ca="1" t="shared" si="911"/>
        <v>0.0900114155251142</v>
      </c>
      <c r="L937" s="8">
        <f ca="1" t="shared" si="911"/>
        <v>0.129908675799087</v>
      </c>
      <c r="M937" s="8">
        <f ca="1" t="shared" si="911"/>
        <v>0.177254566210046</v>
      </c>
      <c r="N937" s="8">
        <f ca="1" t="shared" si="911"/>
        <v>0.202711187214612</v>
      </c>
      <c r="O937" s="9">
        <v>3</v>
      </c>
      <c r="Q937" s="10">
        <f ca="1" t="shared" si="878"/>
        <v>32.229</v>
      </c>
      <c r="R937" t="s">
        <v>44</v>
      </c>
      <c r="S937">
        <v>2061</v>
      </c>
      <c r="T937" s="8">
        <v>28.342</v>
      </c>
      <c r="U937" s="8">
        <v>28.996</v>
      </c>
      <c r="V937" s="8">
        <v>32.229</v>
      </c>
    </row>
    <row r="938" spans="1:22">
      <c r="A938" t="str">
        <f t="shared" ref="A938:B938" si="918">A770</f>
        <v>LTU</v>
      </c>
      <c r="B938" t="str">
        <f t="shared" si="918"/>
        <v>Lithuania</v>
      </c>
      <c r="C938" s="7">
        <f t="shared" si="849"/>
        <v>6</v>
      </c>
      <c r="E938" t="str">
        <f t="shared" si="875"/>
        <v>NatGrdExt_LTU_6</v>
      </c>
      <c r="F938" s="8">
        <f ca="1" t="shared" si="891"/>
        <v>0.321689497716895</v>
      </c>
      <c r="G938" s="8">
        <f ca="1" t="shared" si="911"/>
        <v>0.332305936073059</v>
      </c>
      <c r="H938" s="8">
        <f ca="1" t="shared" si="911"/>
        <v>0.350770547945206</v>
      </c>
      <c r="I938" s="8">
        <f ca="1" t="shared" si="911"/>
        <v>0.367950913242009</v>
      </c>
      <c r="J938" s="8">
        <f ca="1" t="shared" si="911"/>
        <v>0.387585616438356</v>
      </c>
      <c r="K938" s="8">
        <f ca="1" t="shared" si="911"/>
        <v>0.406135844748858</v>
      </c>
      <c r="L938" s="8">
        <f ca="1" t="shared" si="911"/>
        <v>0.427654109589041</v>
      </c>
      <c r="M938" s="8">
        <f ca="1" t="shared" si="911"/>
        <v>0.452654109589041</v>
      </c>
      <c r="N938" s="8">
        <f ca="1" t="shared" si="911"/>
        <v>0.466352739726027</v>
      </c>
      <c r="O938" s="9">
        <v>3</v>
      </c>
      <c r="Q938" s="10">
        <f ca="1" t="shared" si="878"/>
        <v>32.401</v>
      </c>
      <c r="R938" t="s">
        <v>44</v>
      </c>
      <c r="S938">
        <v>2062</v>
      </c>
      <c r="T938" s="8">
        <v>28.358</v>
      </c>
      <c r="U938" s="8">
        <v>29.037</v>
      </c>
      <c r="V938" s="8">
        <v>32.401</v>
      </c>
    </row>
    <row r="939" spans="1:22">
      <c r="A939" t="str">
        <f t="shared" ref="A939:B939" si="919">A771</f>
        <v>LUX</v>
      </c>
      <c r="B939" t="str">
        <f t="shared" si="919"/>
        <v>Luxembourg</v>
      </c>
      <c r="C939" s="7">
        <f t="shared" si="849"/>
        <v>6</v>
      </c>
      <c r="E939" t="str">
        <f t="shared" si="875"/>
        <v>NatGrdExt_LUX_6</v>
      </c>
      <c r="F939" s="8">
        <f ca="1" t="shared" si="891"/>
        <v>0.291666666666667</v>
      </c>
      <c r="G939" s="8">
        <f ca="1" t="shared" si="911"/>
        <v>0.298972602739726</v>
      </c>
      <c r="H939" s="8">
        <f ca="1" t="shared" si="911"/>
        <v>0.307762557077626</v>
      </c>
      <c r="I939" s="8">
        <f ca="1" t="shared" si="911"/>
        <v>0.313641552511416</v>
      </c>
      <c r="J939" s="8">
        <f ca="1" t="shared" si="911"/>
        <v>0.318122146118721</v>
      </c>
      <c r="K939" s="8">
        <f ca="1" t="shared" si="911"/>
        <v>0.322888127853881</v>
      </c>
      <c r="L939" s="8">
        <f ca="1" t="shared" si="911"/>
        <v>0.330022831050228</v>
      </c>
      <c r="M939" s="8">
        <f ca="1" t="shared" si="911"/>
        <v>0.342751141552511</v>
      </c>
      <c r="N939" s="8">
        <f ca="1" t="shared" si="911"/>
        <v>0.351255707762557</v>
      </c>
      <c r="O939" s="9">
        <v>3</v>
      </c>
      <c r="Q939" s="10">
        <f ca="1" t="shared" si="878"/>
        <v>32.57</v>
      </c>
      <c r="R939" t="s">
        <v>44</v>
      </c>
      <c r="S939">
        <v>2063</v>
      </c>
      <c r="T939" s="8">
        <v>28.367</v>
      </c>
      <c r="U939" s="8">
        <v>29.072</v>
      </c>
      <c r="V939" s="8">
        <v>32.57</v>
      </c>
    </row>
    <row r="940" spans="1:22">
      <c r="A940" t="str">
        <f t="shared" ref="A940:B940" si="920">A772</f>
        <v>LVA</v>
      </c>
      <c r="B940" t="str">
        <f t="shared" si="920"/>
        <v>Latvia</v>
      </c>
      <c r="C940" s="7">
        <f t="shared" si="849"/>
        <v>6</v>
      </c>
      <c r="E940" t="str">
        <f t="shared" si="875"/>
        <v>NatGrdExt_LVA_6</v>
      </c>
      <c r="F940" s="8">
        <f ca="1" t="shared" si="891"/>
        <v>0.236957762557078</v>
      </c>
      <c r="G940" s="8">
        <f ca="1" t="shared" si="911"/>
        <v>0.254680365296804</v>
      </c>
      <c r="H940" s="8">
        <f ca="1" t="shared" si="911"/>
        <v>0.293150684931507</v>
      </c>
      <c r="I940" s="8">
        <f ca="1" t="shared" si="911"/>
        <v>0.334075342465753</v>
      </c>
      <c r="J940" s="8">
        <f ca="1" t="shared" si="911"/>
        <v>0.374343607305936</v>
      </c>
      <c r="K940" s="8">
        <f ca="1" t="shared" si="911"/>
        <v>0.410702054794521</v>
      </c>
      <c r="L940" s="8">
        <f ca="1" t="shared" si="911"/>
        <v>0.448116438356164</v>
      </c>
      <c r="M940" s="8">
        <f ca="1" t="shared" si="911"/>
        <v>0.488270547945206</v>
      </c>
      <c r="N940" s="8">
        <f ca="1" t="shared" si="911"/>
        <v>0.508361872146119</v>
      </c>
      <c r="O940" s="9">
        <v>3</v>
      </c>
      <c r="Q940" s="10">
        <f ca="1" t="shared" si="878"/>
        <v>32.735</v>
      </c>
      <c r="R940" t="s">
        <v>44</v>
      </c>
      <c r="S940">
        <v>2064</v>
      </c>
      <c r="T940" s="8">
        <v>28.37</v>
      </c>
      <c r="U940" s="8">
        <v>29.1</v>
      </c>
      <c r="V940" s="8">
        <v>32.735</v>
      </c>
    </row>
    <row r="941" spans="1:22">
      <c r="A941" t="str">
        <f t="shared" ref="A941:B941" si="921">A773</f>
        <v>MAR</v>
      </c>
      <c r="B941" t="str">
        <f t="shared" si="921"/>
        <v>Morocco</v>
      </c>
      <c r="C941" s="7">
        <f t="shared" si="849"/>
        <v>6</v>
      </c>
      <c r="E941" t="str">
        <f t="shared" si="875"/>
        <v>NatGrdExt_MAR_6</v>
      </c>
      <c r="F941" s="8">
        <f ca="1" t="shared" si="891"/>
        <v>1.57982305936073</v>
      </c>
      <c r="G941" s="8">
        <f ca="1" t="shared" ref="G941:N950" si="922">MAX(F941,SUMIFS($Q$5:$Q$19999,$R$5:$R$19999,RIGHT($A941,3),$S$5:$S$19999,G$4)*VLOOKUP($C941,$Y$5:$Z$15,2,FALSE)/8.76)+SUMIF($Y$5:$Y$15,$C941,$AA$5:$AA$15)</f>
        <v>2.02905251141553</v>
      </c>
      <c r="H941" s="8">
        <f ca="1" t="shared" si="922"/>
        <v>3.25128424657534</v>
      </c>
      <c r="I941" s="8">
        <f ca="1" t="shared" si="922"/>
        <v>4.98809931506849</v>
      </c>
      <c r="J941" s="8">
        <f ca="1" t="shared" si="922"/>
        <v>7.31472602739726</v>
      </c>
      <c r="K941" s="8">
        <f ca="1" t="shared" si="922"/>
        <v>10.1741723744292</v>
      </c>
      <c r="L941" s="8">
        <f ca="1" t="shared" si="922"/>
        <v>13.4315924657534</v>
      </c>
      <c r="M941" s="8">
        <f ca="1" t="shared" si="922"/>
        <v>16.9147260273973</v>
      </c>
      <c r="N941" s="8">
        <f ca="1" t="shared" si="922"/>
        <v>18.6636700913242</v>
      </c>
      <c r="O941" s="9">
        <v>3</v>
      </c>
      <c r="Q941" s="10">
        <f ca="1" t="shared" si="878"/>
        <v>32.895</v>
      </c>
      <c r="R941" t="s">
        <v>44</v>
      </c>
      <c r="S941">
        <v>2065</v>
      </c>
      <c r="T941" s="8">
        <v>28.365</v>
      </c>
      <c r="U941" s="8">
        <v>29.122</v>
      </c>
      <c r="V941" s="8">
        <v>32.895</v>
      </c>
    </row>
    <row r="942" spans="1:22">
      <c r="A942" t="str">
        <f t="shared" ref="A942:B942" si="923">A774</f>
        <v>MDA</v>
      </c>
      <c r="B942" t="str">
        <f t="shared" si="923"/>
        <v>Moldova</v>
      </c>
      <c r="C942" s="7">
        <f t="shared" ref="C942:C1005" si="924">C774+1</f>
        <v>6</v>
      </c>
      <c r="E942" t="str">
        <f t="shared" si="875"/>
        <v>NatGrdExt_MDA_6</v>
      </c>
      <c r="F942" s="8">
        <f ca="1" t="shared" si="891"/>
        <v>0.170091324200913</v>
      </c>
      <c r="G942" s="8">
        <f ca="1" t="shared" si="922"/>
        <v>0.175256849315068</v>
      </c>
      <c r="H942" s="8">
        <f ca="1" t="shared" si="922"/>
        <v>0.182305936073059</v>
      </c>
      <c r="I942" s="8">
        <f ca="1" t="shared" si="922"/>
        <v>0.185730593607306</v>
      </c>
      <c r="J942" s="8">
        <f ca="1" t="shared" si="922"/>
        <v>0.187328767123288</v>
      </c>
      <c r="K942" s="8">
        <f ca="1" t="shared" si="922"/>
        <v>0.187328767123288</v>
      </c>
      <c r="L942" s="8">
        <f ca="1" t="shared" si="922"/>
        <v>0.187328767123288</v>
      </c>
      <c r="M942" s="8">
        <f ca="1" t="shared" si="922"/>
        <v>0.188441780821918</v>
      </c>
      <c r="N942" s="8">
        <f ca="1" t="shared" si="922"/>
        <v>0.19078196347032</v>
      </c>
      <c r="O942" s="9">
        <v>3</v>
      </c>
      <c r="Q942" s="10">
        <f ca="1" t="shared" si="878"/>
        <v>33.053</v>
      </c>
      <c r="R942" t="s">
        <v>44</v>
      </c>
      <c r="S942">
        <v>2066</v>
      </c>
      <c r="T942" s="8">
        <v>28.353</v>
      </c>
      <c r="U942" s="8">
        <v>29.136</v>
      </c>
      <c r="V942" s="8">
        <v>33.053</v>
      </c>
    </row>
    <row r="943" spans="1:22">
      <c r="A943" t="str">
        <f t="shared" ref="A943:B943" si="925">A775</f>
        <v>MDG</v>
      </c>
      <c r="B943" t="str">
        <f t="shared" si="925"/>
        <v>Madagascar</v>
      </c>
      <c r="C943" s="7">
        <f t="shared" si="924"/>
        <v>6</v>
      </c>
      <c r="E943" t="str">
        <f t="shared" si="875"/>
        <v>NatGrdExt_MDG_6</v>
      </c>
      <c r="F943" s="8">
        <f ca="1" t="shared" si="891"/>
        <v>0.141181506849315</v>
      </c>
      <c r="G943" s="8">
        <f ca="1" t="shared" si="922"/>
        <v>0.198059360730594</v>
      </c>
      <c r="H943" s="8">
        <f ca="1" t="shared" si="922"/>
        <v>0.376341324200913</v>
      </c>
      <c r="I943" s="8">
        <f ca="1" t="shared" si="922"/>
        <v>0.682534246575342</v>
      </c>
      <c r="J943" s="8">
        <f ca="1" t="shared" si="922"/>
        <v>1.18019406392694</v>
      </c>
      <c r="K943" s="8">
        <f ca="1" t="shared" si="922"/>
        <v>1.93236301369863</v>
      </c>
      <c r="L943" s="8">
        <f ca="1" t="shared" si="922"/>
        <v>2.98433219178082</v>
      </c>
      <c r="M943" s="8">
        <f ca="1" t="shared" si="922"/>
        <v>4.32848173515982</v>
      </c>
      <c r="N943" s="8">
        <f ca="1" t="shared" si="922"/>
        <v>5.08795662100457</v>
      </c>
      <c r="O943" s="9">
        <v>3</v>
      </c>
      <c r="Q943" s="10">
        <f ca="1" t="shared" si="878"/>
        <v>33.206</v>
      </c>
      <c r="R943" t="s">
        <v>44</v>
      </c>
      <c r="S943">
        <v>2067</v>
      </c>
      <c r="T943" s="8">
        <v>28.334</v>
      </c>
      <c r="U943" s="8">
        <v>29.144</v>
      </c>
      <c r="V943" s="8">
        <v>33.206</v>
      </c>
    </row>
    <row r="944" spans="1:22">
      <c r="A944" t="str">
        <f t="shared" ref="A944:B944" si="926">A776</f>
        <v>MEX</v>
      </c>
      <c r="B944" t="str">
        <f t="shared" si="926"/>
        <v>Mexico</v>
      </c>
      <c r="C944" s="7">
        <f t="shared" si="924"/>
        <v>6</v>
      </c>
      <c r="E944" t="str">
        <f t="shared" si="875"/>
        <v>NatGrdExt_MEX_6</v>
      </c>
      <c r="F944" s="8">
        <f ca="1" t="shared" si="891"/>
        <v>10.3809931506849</v>
      </c>
      <c r="G944" s="8">
        <f ca="1" t="shared" si="922"/>
        <v>11.721946347032</v>
      </c>
      <c r="H944" s="8">
        <f ca="1" t="shared" si="922"/>
        <v>14.3876997716895</v>
      </c>
      <c r="I944" s="8">
        <f ca="1" t="shared" si="922"/>
        <v>16.7680650684932</v>
      </c>
      <c r="J944" s="8">
        <f ca="1" t="shared" si="922"/>
        <v>18.8259417808219</v>
      </c>
      <c r="K944" s="8">
        <f ca="1" t="shared" si="922"/>
        <v>20.5224600456621</v>
      </c>
      <c r="L944" s="8">
        <f ca="1" t="shared" si="922"/>
        <v>21.9926655251142</v>
      </c>
      <c r="M944" s="8">
        <f ca="1" t="shared" si="922"/>
        <v>23.3106164383562</v>
      </c>
      <c r="N944" s="8">
        <f ca="1" t="shared" si="922"/>
        <v>23.9166381278539</v>
      </c>
      <c r="O944" s="9">
        <v>3</v>
      </c>
      <c r="Q944" s="10">
        <f ca="1" t="shared" si="878"/>
        <v>33.356</v>
      </c>
      <c r="R944" t="s">
        <v>44</v>
      </c>
      <c r="S944">
        <v>2068</v>
      </c>
      <c r="T944" s="8">
        <v>28.308</v>
      </c>
      <c r="U944" s="8">
        <v>29.146</v>
      </c>
      <c r="V944" s="8">
        <v>33.356</v>
      </c>
    </row>
    <row r="945" spans="1:22">
      <c r="A945" t="str">
        <f t="shared" ref="A945:B945" si="927">A777</f>
        <v>MKD</v>
      </c>
      <c r="B945" t="str">
        <f t="shared" si="927"/>
        <v>Macedonia</v>
      </c>
      <c r="C945" s="7">
        <f t="shared" si="924"/>
        <v>6</v>
      </c>
      <c r="E945" t="str">
        <f t="shared" si="875"/>
        <v>NatGrdExt_MKD_6</v>
      </c>
      <c r="F945" s="8">
        <f ca="1" t="shared" si="891"/>
        <v>0.262985159817352</v>
      </c>
      <c r="G945" s="8">
        <f ca="1" t="shared" si="922"/>
        <v>0.279366438356164</v>
      </c>
      <c r="H945" s="8">
        <f ca="1" t="shared" si="922"/>
        <v>0.308390410958904</v>
      </c>
      <c r="I945" s="8">
        <f ca="1" t="shared" si="922"/>
        <v>0.332591324200913</v>
      </c>
      <c r="J945" s="8">
        <f ca="1" t="shared" si="922"/>
        <v>0.35476598173516</v>
      </c>
      <c r="K945" s="8">
        <f ca="1" t="shared" si="922"/>
        <v>0.373630136986301</v>
      </c>
      <c r="L945" s="8">
        <f ca="1" t="shared" si="922"/>
        <v>0.391837899543379</v>
      </c>
      <c r="M945" s="8">
        <f ca="1" t="shared" si="922"/>
        <v>0.414326484018265</v>
      </c>
      <c r="N945" s="8">
        <f ca="1" t="shared" si="922"/>
        <v>0.426883561643836</v>
      </c>
      <c r="O945" s="9">
        <v>3</v>
      </c>
      <c r="Q945" s="10">
        <f ca="1" t="shared" si="878"/>
        <v>33.502</v>
      </c>
      <c r="R945" t="s">
        <v>44</v>
      </c>
      <c r="S945">
        <v>2069</v>
      </c>
      <c r="T945" s="8">
        <v>28.275</v>
      </c>
      <c r="U945" s="8">
        <v>29.141</v>
      </c>
      <c r="V945" s="8">
        <v>33.502</v>
      </c>
    </row>
    <row r="946" spans="1:22">
      <c r="A946" t="str">
        <f t="shared" ref="A946:B946" si="928">A778</f>
        <v>MLI</v>
      </c>
      <c r="B946" t="str">
        <f t="shared" si="928"/>
        <v>Mali</v>
      </c>
      <c r="C946" s="7">
        <f t="shared" si="924"/>
        <v>6</v>
      </c>
      <c r="E946" t="str">
        <f t="shared" si="875"/>
        <v>NatGrdExt_MLI_6</v>
      </c>
      <c r="F946" s="8">
        <f ca="1" t="shared" si="891"/>
        <v>0.104623287671233</v>
      </c>
      <c r="G946" s="8">
        <f ca="1" t="shared" si="922"/>
        <v>0.149514840182648</v>
      </c>
      <c r="H946" s="8">
        <f ca="1" t="shared" si="922"/>
        <v>0.293778538812785</v>
      </c>
      <c r="I946" s="8">
        <f ca="1" t="shared" si="922"/>
        <v>0.542351598173516</v>
      </c>
      <c r="J946" s="8">
        <f ca="1" t="shared" si="922"/>
        <v>0.944349315068493</v>
      </c>
      <c r="K946" s="8">
        <f ca="1" t="shared" si="922"/>
        <v>1.55082762557078</v>
      </c>
      <c r="L946" s="8">
        <f ca="1" t="shared" si="922"/>
        <v>2.39252283105023</v>
      </c>
      <c r="M946" s="8">
        <f ca="1" t="shared" si="922"/>
        <v>3.45296803652968</v>
      </c>
      <c r="N946" s="8">
        <f ca="1" t="shared" si="922"/>
        <v>4.04400684931507</v>
      </c>
      <c r="O946" s="9">
        <v>3</v>
      </c>
      <c r="Q946" s="10">
        <f ca="1" t="shared" si="878"/>
        <v>33.647</v>
      </c>
      <c r="R946" t="s">
        <v>44</v>
      </c>
      <c r="S946">
        <v>2070</v>
      </c>
      <c r="T946" s="8">
        <v>28.236</v>
      </c>
      <c r="U946" s="8">
        <v>29.13</v>
      </c>
      <c r="V946" s="8">
        <v>33.647</v>
      </c>
    </row>
    <row r="947" spans="1:22">
      <c r="A947" t="str">
        <f t="shared" ref="A947:B947" si="929">A779</f>
        <v>MMR</v>
      </c>
      <c r="B947" t="str">
        <f t="shared" si="929"/>
        <v>Myanmar</v>
      </c>
      <c r="C947" s="7">
        <f t="shared" si="924"/>
        <v>6</v>
      </c>
      <c r="E947" t="str">
        <f t="shared" si="875"/>
        <v>NatGrdExt_MMR_6</v>
      </c>
      <c r="F947" s="8">
        <f ca="1" t="shared" si="891"/>
        <v>0.594549086757991</v>
      </c>
      <c r="G947" s="8">
        <f ca="1" t="shared" si="922"/>
        <v>0.859474885844749</v>
      </c>
      <c r="H947" s="8">
        <f ca="1" t="shared" si="922"/>
        <v>1.73347602739726</v>
      </c>
      <c r="I947" s="8">
        <f ca="1" t="shared" si="922"/>
        <v>3.31064497716895</v>
      </c>
      <c r="J947" s="8">
        <f ca="1" t="shared" si="922"/>
        <v>5.96018835616438</v>
      </c>
      <c r="K947" s="8">
        <f ca="1" t="shared" si="922"/>
        <v>9.86852168949772</v>
      </c>
      <c r="L947" s="8">
        <f ca="1" t="shared" si="922"/>
        <v>14.6759417808219</v>
      </c>
      <c r="M947" s="8">
        <f ca="1" t="shared" si="922"/>
        <v>19.5537385844749</v>
      </c>
      <c r="N947" s="8">
        <f ca="1" t="shared" si="922"/>
        <v>21.7718321917808</v>
      </c>
      <c r="O947" s="9">
        <v>3</v>
      </c>
      <c r="Q947" s="10">
        <f ca="1" t="shared" si="878"/>
        <v>33.788</v>
      </c>
      <c r="R947" t="s">
        <v>44</v>
      </c>
      <c r="S947">
        <v>2071</v>
      </c>
      <c r="T947" s="8">
        <v>28.19</v>
      </c>
      <c r="U947" s="8">
        <v>29.114</v>
      </c>
      <c r="V947" s="8">
        <v>33.788</v>
      </c>
    </row>
    <row r="948" spans="1:22">
      <c r="A948" t="str">
        <f t="shared" ref="A948:B948" si="930">A780</f>
        <v>MNE</v>
      </c>
      <c r="B948" t="str">
        <f t="shared" si="930"/>
        <v>Montenegro</v>
      </c>
      <c r="C948" s="7">
        <f t="shared" si="924"/>
        <v>6</v>
      </c>
      <c r="E948" t="str">
        <f t="shared" si="875"/>
        <v>NatGrdExt_MNE_6</v>
      </c>
      <c r="F948" s="8">
        <f ca="1" t="shared" si="891"/>
        <v>0.0928367579908676</v>
      </c>
      <c r="G948" s="8">
        <f ca="1" t="shared" si="922"/>
        <v>0.0931792237442922</v>
      </c>
      <c r="H948" s="8">
        <f ca="1" t="shared" si="922"/>
        <v>0.0936929223744292</v>
      </c>
      <c r="I948" s="8">
        <f ca="1" t="shared" si="922"/>
        <v>0.0936929223744292</v>
      </c>
      <c r="J948" s="8">
        <f ca="1" t="shared" si="922"/>
        <v>0.0941495433789954</v>
      </c>
      <c r="K948" s="8">
        <f ca="1" t="shared" si="922"/>
        <v>0.0950342465753425</v>
      </c>
      <c r="L948" s="8">
        <f ca="1" t="shared" si="922"/>
        <v>0.0962328767123288</v>
      </c>
      <c r="M948" s="8">
        <f ca="1" t="shared" si="922"/>
        <v>0.0983447488584475</v>
      </c>
      <c r="N948" s="8">
        <f ca="1" t="shared" si="922"/>
        <v>0.0997716894977169</v>
      </c>
      <c r="O948" s="9">
        <v>3</v>
      </c>
      <c r="Q948" s="10">
        <f ca="1" t="shared" si="878"/>
        <v>33.928</v>
      </c>
      <c r="R948" t="s">
        <v>44</v>
      </c>
      <c r="S948">
        <v>2072</v>
      </c>
      <c r="T948" s="8">
        <v>28.139</v>
      </c>
      <c r="U948" s="8">
        <v>29.092</v>
      </c>
      <c r="V948" s="8">
        <v>33.928</v>
      </c>
    </row>
    <row r="949" spans="1:22">
      <c r="A949" t="str">
        <f t="shared" ref="A949:B949" si="931">A781</f>
        <v>MNG</v>
      </c>
      <c r="B949" t="str">
        <f t="shared" si="931"/>
        <v>Mongolia</v>
      </c>
      <c r="C949" s="7">
        <f t="shared" si="924"/>
        <v>6</v>
      </c>
      <c r="E949" t="str">
        <f t="shared" si="875"/>
        <v>NatGrdExt_MNG_6</v>
      </c>
      <c r="F949" s="8">
        <f ca="1" t="shared" si="891"/>
        <v>0.192437214611872</v>
      </c>
      <c r="G949" s="8">
        <f ca="1" t="shared" si="922"/>
        <v>0.216866438356164</v>
      </c>
      <c r="H949" s="8">
        <f ca="1" t="shared" si="922"/>
        <v>0.267551369863014</v>
      </c>
      <c r="I949" s="8">
        <f ca="1" t="shared" si="922"/>
        <v>0.322317351598174</v>
      </c>
      <c r="J949" s="8">
        <f ca="1" t="shared" si="922"/>
        <v>0.374714611872146</v>
      </c>
      <c r="K949" s="8">
        <f ca="1" t="shared" si="922"/>
        <v>0.42208904109589</v>
      </c>
      <c r="L949" s="8">
        <f ca="1" t="shared" si="922"/>
        <v>0.468664383561644</v>
      </c>
      <c r="M949" s="8">
        <f ca="1" t="shared" si="922"/>
        <v>0.511643835616438</v>
      </c>
      <c r="N949" s="8">
        <f ca="1" t="shared" si="922"/>
        <v>0.530079908675799</v>
      </c>
      <c r="O949" s="9">
        <v>3</v>
      </c>
      <c r="Q949" s="10">
        <f ca="1" t="shared" si="878"/>
        <v>34.065</v>
      </c>
      <c r="R949" t="s">
        <v>44</v>
      </c>
      <c r="S949">
        <v>2073</v>
      </c>
      <c r="T949" s="8">
        <v>28.081</v>
      </c>
      <c r="U949" s="8">
        <v>29.066</v>
      </c>
      <c r="V949" s="8">
        <v>34.065</v>
      </c>
    </row>
    <row r="950" spans="1:22">
      <c r="A950" t="str">
        <f t="shared" ref="A950:B950" si="932">A782</f>
        <v>MOZ</v>
      </c>
      <c r="B950" t="str">
        <f t="shared" si="932"/>
        <v>Mozambique</v>
      </c>
      <c r="C950" s="7">
        <f t="shared" si="924"/>
        <v>6</v>
      </c>
      <c r="E950" t="str">
        <f t="shared" si="875"/>
        <v>NatGrdExt_MOZ_6</v>
      </c>
      <c r="F950" s="8">
        <f ca="1" t="shared" si="891"/>
        <v>1.17471461187215</v>
      </c>
      <c r="G950" s="8">
        <f ca="1" t="shared" si="922"/>
        <v>1.71860730593607</v>
      </c>
      <c r="H950" s="8">
        <f ca="1" t="shared" si="922"/>
        <v>3.12134703196347</v>
      </c>
      <c r="I950" s="8">
        <f ca="1" t="shared" si="922"/>
        <v>4.65676369863014</v>
      </c>
      <c r="J950" s="8">
        <f ca="1" t="shared" si="922"/>
        <v>6.01424086757991</v>
      </c>
      <c r="K950" s="8">
        <f ca="1" t="shared" si="922"/>
        <v>7.07288812785388</v>
      </c>
      <c r="L950" s="8">
        <f ca="1" t="shared" si="922"/>
        <v>7.84041095890411</v>
      </c>
      <c r="M950" s="8">
        <f ca="1" t="shared" si="922"/>
        <v>8.37694063926941</v>
      </c>
      <c r="N950" s="8">
        <f ca="1" t="shared" si="922"/>
        <v>8.5785102739726</v>
      </c>
      <c r="O950" s="9">
        <v>3</v>
      </c>
      <c r="Q950" s="10">
        <f ca="1" t="shared" si="878"/>
        <v>34.202</v>
      </c>
      <c r="R950" t="s">
        <v>44</v>
      </c>
      <c r="S950">
        <v>2074</v>
      </c>
      <c r="T950" s="8">
        <v>28.016</v>
      </c>
      <c r="U950" s="8">
        <v>29.035</v>
      </c>
      <c r="V950" s="8">
        <v>34.202</v>
      </c>
    </row>
    <row r="951" spans="1:22">
      <c r="A951" t="str">
        <f t="shared" ref="A951:B951" si="933">A783</f>
        <v>MRT</v>
      </c>
      <c r="B951" t="str">
        <f t="shared" si="933"/>
        <v>Mauritania</v>
      </c>
      <c r="C951" s="7">
        <f t="shared" si="924"/>
        <v>6</v>
      </c>
      <c r="E951" t="str">
        <f t="shared" si="875"/>
        <v>NatGrdExt_MRT_6</v>
      </c>
      <c r="F951" s="8">
        <f ca="1" t="shared" si="891"/>
        <v>0.0238869863013699</v>
      </c>
      <c r="G951" s="8">
        <f ca="1" t="shared" ref="G951:N960" si="934">MAX(F951,SUMIFS($Q$5:$Q$19999,$R$5:$R$19999,RIGHT($A951,3),$S$5:$S$19999,G$4)*VLOOKUP($C951,$Y$5:$Z$15,2,FALSE)/8.76)+SUMIF($Y$5:$Y$15,$C951,$AA$5:$AA$15)</f>
        <v>0.0330194063926941</v>
      </c>
      <c r="H951" s="8">
        <f ca="1" t="shared" si="934"/>
        <v>0.0605022831050228</v>
      </c>
      <c r="I951" s="8">
        <f ca="1" t="shared" si="934"/>
        <v>0.106021689497717</v>
      </c>
      <c r="J951" s="8">
        <f ca="1" t="shared" si="934"/>
        <v>0.17759703196347</v>
      </c>
      <c r="K951" s="8">
        <f ca="1" t="shared" si="934"/>
        <v>0.282905251141553</v>
      </c>
      <c r="L951" s="8">
        <f ca="1" t="shared" si="934"/>
        <v>0.426626712328767</v>
      </c>
      <c r="M951" s="8">
        <f ca="1" t="shared" si="934"/>
        <v>0.606877853881279</v>
      </c>
      <c r="N951" s="8">
        <f ca="1" t="shared" si="934"/>
        <v>0.707448630136986</v>
      </c>
      <c r="O951" s="9">
        <v>3</v>
      </c>
      <c r="Q951" s="10">
        <f ca="1" t="shared" si="878"/>
        <v>34.338</v>
      </c>
      <c r="R951" t="s">
        <v>44</v>
      </c>
      <c r="S951">
        <v>2075</v>
      </c>
      <c r="T951" s="8">
        <v>27.946</v>
      </c>
      <c r="U951" s="8">
        <v>29.001</v>
      </c>
      <c r="V951" s="8">
        <v>34.338</v>
      </c>
    </row>
    <row r="952" spans="1:22">
      <c r="A952" t="str">
        <f t="shared" ref="A952:B952" si="935">A784</f>
        <v>MWI</v>
      </c>
      <c r="B952" t="str">
        <f t="shared" si="935"/>
        <v>Malawi</v>
      </c>
      <c r="C952" s="7">
        <f t="shared" si="924"/>
        <v>6</v>
      </c>
      <c r="E952" t="str">
        <f t="shared" si="875"/>
        <v>NatGrdExt_MWI_6</v>
      </c>
      <c r="F952" s="8">
        <f ca="1" t="shared" si="891"/>
        <v>0.0974885844748858</v>
      </c>
      <c r="G952" s="8">
        <f ca="1" t="shared" si="934"/>
        <v>0.141352739726027</v>
      </c>
      <c r="H952" s="8">
        <f ca="1" t="shared" si="934"/>
        <v>0.296147260273973</v>
      </c>
      <c r="I952" s="8">
        <f ca="1" t="shared" si="934"/>
        <v>0.594948630136986</v>
      </c>
      <c r="J952" s="8">
        <f ca="1" t="shared" si="934"/>
        <v>1.12457191780822</v>
      </c>
      <c r="K952" s="8">
        <f ca="1" t="shared" si="934"/>
        <v>1.97853881278539</v>
      </c>
      <c r="L952" s="8">
        <f ca="1" t="shared" si="934"/>
        <v>3.23527397260274</v>
      </c>
      <c r="M952" s="8">
        <f ca="1" t="shared" si="934"/>
        <v>4.91321347031963</v>
      </c>
      <c r="N952" s="8">
        <f ca="1" t="shared" si="934"/>
        <v>5.88504566210046</v>
      </c>
      <c r="O952" s="9">
        <v>3</v>
      </c>
      <c r="Q952" s="10">
        <f ca="1" t="shared" si="878"/>
        <v>34.473</v>
      </c>
      <c r="R952" t="s">
        <v>44</v>
      </c>
      <c r="S952">
        <v>2076</v>
      </c>
      <c r="T952" s="8">
        <v>27.869</v>
      </c>
      <c r="U952" s="8">
        <v>28.962</v>
      </c>
      <c r="V952" s="8">
        <v>34.473</v>
      </c>
    </row>
    <row r="953" spans="1:22">
      <c r="A953" t="str">
        <f t="shared" ref="A953:B953" si="936">A785</f>
        <v>MYS</v>
      </c>
      <c r="B953" t="str">
        <f t="shared" si="936"/>
        <v>Malaysia</v>
      </c>
      <c r="C953" s="7">
        <f t="shared" si="924"/>
        <v>6</v>
      </c>
      <c r="E953" t="str">
        <f t="shared" si="875"/>
        <v>NatGrdExt_MYS_6</v>
      </c>
      <c r="F953" s="8">
        <f ca="1" t="shared" si="891"/>
        <v>6.3615296803653</v>
      </c>
      <c r="G953" s="8">
        <f ca="1" t="shared" si="934"/>
        <v>7.43207762557078</v>
      </c>
      <c r="H953" s="8">
        <f ca="1" t="shared" si="934"/>
        <v>9.30573630136986</v>
      </c>
      <c r="I953" s="8">
        <f ca="1" t="shared" si="934"/>
        <v>10.7259417808219</v>
      </c>
      <c r="J953" s="8">
        <f ca="1" t="shared" si="934"/>
        <v>11.8858162100457</v>
      </c>
      <c r="K953" s="8">
        <f ca="1" t="shared" si="934"/>
        <v>12.7884132420091</v>
      </c>
      <c r="L953" s="8">
        <f ca="1" t="shared" si="934"/>
        <v>13.4442351598174</v>
      </c>
      <c r="M953" s="8">
        <f ca="1" t="shared" si="934"/>
        <v>14.0707191780822</v>
      </c>
      <c r="N953" s="8">
        <f ca="1" t="shared" si="934"/>
        <v>14.4049657534247</v>
      </c>
      <c r="O953" s="9">
        <v>3</v>
      </c>
      <c r="Q953" s="10">
        <f ca="1" t="shared" si="878"/>
        <v>34.607</v>
      </c>
      <c r="R953" t="s">
        <v>44</v>
      </c>
      <c r="S953">
        <v>2077</v>
      </c>
      <c r="T953" s="8">
        <v>27.787</v>
      </c>
      <c r="U953" s="8">
        <v>28.92</v>
      </c>
      <c r="V953" s="8">
        <v>34.607</v>
      </c>
    </row>
    <row r="954" spans="1:22">
      <c r="A954" t="str">
        <f t="shared" ref="A954:B954" si="937">A786</f>
        <v>NAM</v>
      </c>
      <c r="B954" t="str">
        <f t="shared" si="937"/>
        <v>Namibia</v>
      </c>
      <c r="C954" s="7">
        <f t="shared" si="924"/>
        <v>6</v>
      </c>
      <c r="E954" t="str">
        <f t="shared" si="875"/>
        <v>NatGrdExt_NAM_6</v>
      </c>
      <c r="F954" s="8">
        <f ca="1" t="shared" si="891"/>
        <v>0.174600456621005</v>
      </c>
      <c r="G954" s="8">
        <f ca="1" t="shared" si="934"/>
        <v>0.208447488584475</v>
      </c>
      <c r="H954" s="8">
        <f ca="1" t="shared" si="934"/>
        <v>0.279566210045662</v>
      </c>
      <c r="I954" s="8">
        <f ca="1" t="shared" si="934"/>
        <v>0.349857305936073</v>
      </c>
      <c r="J954" s="8">
        <f ca="1" t="shared" si="934"/>
        <v>0.41472602739726</v>
      </c>
      <c r="K954" s="8">
        <f ca="1" t="shared" si="934"/>
        <v>0.46986301369863</v>
      </c>
      <c r="L954" s="8">
        <f ca="1" t="shared" si="934"/>
        <v>0.515496575342466</v>
      </c>
      <c r="M954" s="8">
        <f ca="1" t="shared" si="934"/>
        <v>0.552283105022831</v>
      </c>
      <c r="N954" s="8">
        <f ca="1" t="shared" si="934"/>
        <v>0.567494292237443</v>
      </c>
      <c r="O954" s="9">
        <v>3</v>
      </c>
      <c r="Q954" s="10">
        <f ca="1" t="shared" si="878"/>
        <v>34.742</v>
      </c>
      <c r="R954" t="s">
        <v>44</v>
      </c>
      <c r="S954">
        <v>2078</v>
      </c>
      <c r="T954" s="8">
        <v>27.699</v>
      </c>
      <c r="U954" s="8">
        <v>28.875</v>
      </c>
      <c r="V954" s="8">
        <v>34.742</v>
      </c>
    </row>
    <row r="955" spans="1:22">
      <c r="A955" t="str">
        <f t="shared" ref="A955:B955" si="938">A787</f>
        <v>NER</v>
      </c>
      <c r="B955" t="str">
        <f t="shared" si="938"/>
        <v>Niger</v>
      </c>
      <c r="C955" s="7">
        <f t="shared" si="924"/>
        <v>6</v>
      </c>
      <c r="E955" t="str">
        <f t="shared" si="875"/>
        <v>NatGrdExt_NER_6</v>
      </c>
      <c r="F955" s="8">
        <f ca="1" t="shared" si="891"/>
        <v>0.0738869863013699</v>
      </c>
      <c r="G955" s="8">
        <f ca="1" t="shared" si="934"/>
        <v>0.1125</v>
      </c>
      <c r="H955" s="8">
        <f ca="1" t="shared" si="934"/>
        <v>0.255622146118721</v>
      </c>
      <c r="I955" s="8">
        <f ca="1" t="shared" si="934"/>
        <v>0.555022831050228</v>
      </c>
      <c r="J955" s="8">
        <f ca="1" t="shared" si="934"/>
        <v>1.13578767123288</v>
      </c>
      <c r="K955" s="8">
        <f ca="1" t="shared" si="934"/>
        <v>2.16495433789954</v>
      </c>
      <c r="L955" s="8">
        <f ca="1" t="shared" si="934"/>
        <v>3.8296803652968</v>
      </c>
      <c r="M955" s="8">
        <f ca="1" t="shared" si="934"/>
        <v>6.25953196347032</v>
      </c>
      <c r="N955" s="8">
        <f ca="1" t="shared" si="934"/>
        <v>7.75550799086758</v>
      </c>
      <c r="O955" s="9">
        <v>3</v>
      </c>
      <c r="Q955" s="10">
        <f ca="1" t="shared" si="878"/>
        <v>34.878</v>
      </c>
      <c r="R955" t="s">
        <v>44</v>
      </c>
      <c r="S955">
        <v>2079</v>
      </c>
      <c r="T955" s="8">
        <v>27.605</v>
      </c>
      <c r="U955" s="8">
        <v>28.827</v>
      </c>
      <c r="V955" s="8">
        <v>34.878</v>
      </c>
    </row>
    <row r="956" spans="1:22">
      <c r="A956" t="str">
        <f t="shared" ref="A956:B956" si="939">A788</f>
        <v>NGA</v>
      </c>
      <c r="B956" t="str">
        <f t="shared" si="939"/>
        <v>Nigeria</v>
      </c>
      <c r="C956" s="7">
        <f t="shared" si="924"/>
        <v>6</v>
      </c>
      <c r="E956" t="str">
        <f t="shared" si="875"/>
        <v>NatGrdExt_NGA_6</v>
      </c>
      <c r="F956" s="8">
        <f ca="1" t="shared" si="891"/>
        <v>1.56018835616438</v>
      </c>
      <c r="G956" s="8">
        <f ca="1" t="shared" si="934"/>
        <v>2.16281392694064</v>
      </c>
      <c r="H956" s="8">
        <f ca="1" t="shared" si="934"/>
        <v>4.10199771689498</v>
      </c>
      <c r="I956" s="8">
        <f ca="1" t="shared" si="934"/>
        <v>7.4576198630137</v>
      </c>
      <c r="J956" s="8">
        <f ca="1" t="shared" si="934"/>
        <v>12.821946347032</v>
      </c>
      <c r="K956" s="8">
        <f ca="1" t="shared" si="934"/>
        <v>20.6621860730594</v>
      </c>
      <c r="L956" s="8">
        <f ca="1" t="shared" si="934"/>
        <v>31.1506849315068</v>
      </c>
      <c r="M956" s="8">
        <f ca="1" t="shared" si="934"/>
        <v>44.0025684931507</v>
      </c>
      <c r="N956" s="8">
        <f ca="1" t="shared" si="934"/>
        <v>51.0690639269406</v>
      </c>
      <c r="O956" s="9">
        <v>3</v>
      </c>
      <c r="Q956" s="10">
        <f ca="1" t="shared" si="878"/>
        <v>35.015</v>
      </c>
      <c r="R956" t="s">
        <v>44</v>
      </c>
      <c r="S956">
        <v>2080</v>
      </c>
      <c r="T956" s="8">
        <v>27.506</v>
      </c>
      <c r="U956" s="8">
        <v>28.777</v>
      </c>
      <c r="V956" s="8">
        <v>35.015</v>
      </c>
    </row>
    <row r="957" spans="1:22">
      <c r="A957" t="str">
        <f t="shared" ref="A957:B957" si="940">A789</f>
        <v>NIC</v>
      </c>
      <c r="B957" t="str">
        <f t="shared" si="940"/>
        <v>Nicaragua</v>
      </c>
      <c r="C957" s="7">
        <f t="shared" si="924"/>
        <v>6</v>
      </c>
      <c r="E957" t="str">
        <f t="shared" si="875"/>
        <v>NatGrdExt_NIC_6</v>
      </c>
      <c r="F957" s="8">
        <f ca="1" t="shared" si="891"/>
        <v>0.146575342465753</v>
      </c>
      <c r="G957" s="8">
        <f ca="1" t="shared" si="934"/>
        <v>0.179651826484018</v>
      </c>
      <c r="H957" s="8">
        <f ca="1" t="shared" si="934"/>
        <v>0.261986301369863</v>
      </c>
      <c r="I957" s="8">
        <f ca="1" t="shared" si="934"/>
        <v>0.363641552511416</v>
      </c>
      <c r="J957" s="8">
        <f ca="1" t="shared" si="934"/>
        <v>0.480993150684931</v>
      </c>
      <c r="K957" s="8">
        <f ca="1" t="shared" si="934"/>
        <v>0.607163242009132</v>
      </c>
      <c r="L957" s="8">
        <f ca="1" t="shared" si="934"/>
        <v>0.735102739726027</v>
      </c>
      <c r="M957" s="8">
        <f ca="1" t="shared" si="934"/>
        <v>0.858961187214612</v>
      </c>
      <c r="N957" s="8">
        <f ca="1" t="shared" si="934"/>
        <v>0.917836757990868</v>
      </c>
      <c r="O957" s="9">
        <v>3</v>
      </c>
      <c r="Q957" s="10">
        <f ca="1" t="shared" si="878"/>
        <v>35.152</v>
      </c>
      <c r="R957" t="s">
        <v>44</v>
      </c>
      <c r="S957">
        <v>2081</v>
      </c>
      <c r="T957" s="8">
        <v>27.402</v>
      </c>
      <c r="U957" s="8">
        <v>28.723</v>
      </c>
      <c r="V957" s="8">
        <v>35.152</v>
      </c>
    </row>
    <row r="958" spans="1:22">
      <c r="A958" t="str">
        <f t="shared" ref="A958:B958" si="941">A790</f>
        <v>NLD</v>
      </c>
      <c r="B958" t="str">
        <f t="shared" si="941"/>
        <v>Netherlands</v>
      </c>
      <c r="C958" s="7">
        <f t="shared" si="924"/>
        <v>6</v>
      </c>
      <c r="E958" t="str">
        <f t="shared" si="875"/>
        <v>NatGrdExt_NLD_6</v>
      </c>
      <c r="F958" s="8">
        <f ca="1" t="shared" si="891"/>
        <v>3.7578196347032</v>
      </c>
      <c r="G958" s="8">
        <f ca="1" t="shared" si="934"/>
        <v>3.86404109589041</v>
      </c>
      <c r="H958" s="8">
        <f ca="1" t="shared" si="934"/>
        <v>4.00964611872146</v>
      </c>
      <c r="I958" s="8">
        <f ca="1" t="shared" si="934"/>
        <v>4.08718607305936</v>
      </c>
      <c r="J958" s="8">
        <f ca="1" t="shared" si="934"/>
        <v>4.18147831050228</v>
      </c>
      <c r="K958" s="8">
        <f ca="1" t="shared" si="934"/>
        <v>4.32263127853881</v>
      </c>
      <c r="L958" s="8">
        <f ca="1" t="shared" si="934"/>
        <v>4.49452054794521</v>
      </c>
      <c r="M958" s="8">
        <f ca="1" t="shared" si="934"/>
        <v>4.70228310502283</v>
      </c>
      <c r="N958" s="8">
        <f ca="1" t="shared" si="934"/>
        <v>4.82405821917808</v>
      </c>
      <c r="O958" s="9">
        <v>3</v>
      </c>
      <c r="Q958" s="10">
        <f ca="1" t="shared" si="878"/>
        <v>35.291</v>
      </c>
      <c r="R958" t="s">
        <v>44</v>
      </c>
      <c r="S958">
        <v>2082</v>
      </c>
      <c r="T958" s="8">
        <v>27.294</v>
      </c>
      <c r="U958" s="8">
        <v>28.668</v>
      </c>
      <c r="V958" s="8">
        <v>35.291</v>
      </c>
    </row>
    <row r="959" spans="1:22">
      <c r="A959" t="str">
        <f t="shared" ref="A959:B959" si="942">A791</f>
        <v>NOR</v>
      </c>
      <c r="B959" t="str">
        <f t="shared" si="942"/>
        <v>Norway</v>
      </c>
      <c r="C959" s="7">
        <f t="shared" si="924"/>
        <v>6</v>
      </c>
      <c r="E959" t="str">
        <f t="shared" si="875"/>
        <v>NatGrdExt_NOR_6</v>
      </c>
      <c r="F959" s="8">
        <f ca="1" t="shared" si="891"/>
        <v>3.84994292237443</v>
      </c>
      <c r="G959" s="8">
        <f ca="1" t="shared" si="934"/>
        <v>3.95385273972603</v>
      </c>
      <c r="H959" s="8">
        <f ca="1" t="shared" si="934"/>
        <v>4.11783675799087</v>
      </c>
      <c r="I959" s="8">
        <f ca="1" t="shared" si="934"/>
        <v>4.2833904109589</v>
      </c>
      <c r="J959" s="8">
        <f ca="1" t="shared" si="934"/>
        <v>4.47748287671233</v>
      </c>
      <c r="K959" s="8">
        <f ca="1" t="shared" si="934"/>
        <v>4.70185502283105</v>
      </c>
      <c r="L959" s="8">
        <f ca="1" t="shared" si="934"/>
        <v>4.97477168949772</v>
      </c>
      <c r="M959" s="8">
        <f ca="1" t="shared" si="934"/>
        <v>5.30607876712329</v>
      </c>
      <c r="N959" s="8">
        <f ca="1" t="shared" si="934"/>
        <v>5.49571917808219</v>
      </c>
      <c r="O959" s="9">
        <v>3</v>
      </c>
      <c r="Q959" s="10">
        <f ca="1" t="shared" si="878"/>
        <v>35.432</v>
      </c>
      <c r="R959" t="s">
        <v>44</v>
      </c>
      <c r="S959">
        <v>2083</v>
      </c>
      <c r="T959" s="8">
        <v>27.182</v>
      </c>
      <c r="U959" s="8">
        <v>28.611</v>
      </c>
      <c r="V959" s="8">
        <v>35.432</v>
      </c>
    </row>
    <row r="960" spans="1:22">
      <c r="A960" t="str">
        <f t="shared" ref="A960:B960" si="943">A792</f>
        <v>NPL</v>
      </c>
      <c r="B960" t="str">
        <f t="shared" si="943"/>
        <v>Nepal</v>
      </c>
      <c r="C960" s="7">
        <f t="shared" si="924"/>
        <v>6</v>
      </c>
      <c r="E960" t="str">
        <f t="shared" si="875"/>
        <v>NatGrdExt_NPL_6</v>
      </c>
      <c r="F960" s="8">
        <f ca="1" t="shared" si="891"/>
        <v>0.249001141552511</v>
      </c>
      <c r="G960" s="8">
        <f ca="1" t="shared" si="934"/>
        <v>0.366581050228311</v>
      </c>
      <c r="H960" s="8">
        <f ca="1" t="shared" si="934"/>
        <v>0.770633561643836</v>
      </c>
      <c r="I960" s="8">
        <f ca="1" t="shared" si="934"/>
        <v>1.55918949771689</v>
      </c>
      <c r="J960" s="8">
        <f ca="1" t="shared" si="934"/>
        <v>2.98464611872146</v>
      </c>
      <c r="K960" s="8">
        <f ca="1" t="shared" si="934"/>
        <v>5.26124429223744</v>
      </c>
      <c r="L960" s="8">
        <f ca="1" t="shared" si="934"/>
        <v>8.44286529680365</v>
      </c>
      <c r="M960" s="8">
        <f ca="1" t="shared" si="934"/>
        <v>12.1276255707763</v>
      </c>
      <c r="N960" s="8">
        <f ca="1" t="shared" si="934"/>
        <v>13.9563356164384</v>
      </c>
      <c r="O960" s="9">
        <v>3</v>
      </c>
      <c r="Q960" s="10">
        <f ca="1" t="shared" si="878"/>
        <v>35.574</v>
      </c>
      <c r="R960" t="s">
        <v>44</v>
      </c>
      <c r="S960">
        <v>2084</v>
      </c>
      <c r="T960" s="8">
        <v>27.066</v>
      </c>
      <c r="U960" s="8">
        <v>28.553</v>
      </c>
      <c r="V960" s="8">
        <v>35.574</v>
      </c>
    </row>
    <row r="961" spans="1:22">
      <c r="A961" t="str">
        <f t="shared" ref="A961:B961" si="944">A793</f>
        <v>OMN</v>
      </c>
      <c r="B961" t="str">
        <f t="shared" si="944"/>
        <v>Oman</v>
      </c>
      <c r="C961" s="7">
        <f t="shared" si="924"/>
        <v>6</v>
      </c>
      <c r="E961" t="str">
        <f t="shared" si="875"/>
        <v>NatGrdExt_OMN_6</v>
      </c>
      <c r="F961" s="8">
        <f ca="1" t="shared" si="891"/>
        <v>1.55216894977169</v>
      </c>
      <c r="G961" s="8">
        <f ca="1" t="shared" ref="G961:N970" si="945">MAX(F961,SUMIFS($Q$5:$Q$19999,$R$5:$R$19999,RIGHT($A961,3),$S$5:$S$19999,G$4)*VLOOKUP($C961,$Y$5:$Z$15,2,FALSE)/8.76)+SUMIF($Y$5:$Y$15,$C961,$AA$5:$AA$15)</f>
        <v>1.76532534246575</v>
      </c>
      <c r="H961" s="8">
        <f ca="1" t="shared" si="945"/>
        <v>2.36070205479452</v>
      </c>
      <c r="I961" s="8">
        <f ca="1" t="shared" si="945"/>
        <v>2.83219178082192</v>
      </c>
      <c r="J961" s="8">
        <f ca="1" t="shared" si="945"/>
        <v>3.02280251141552</v>
      </c>
      <c r="K961" s="8">
        <f ca="1" t="shared" si="945"/>
        <v>3.20348173515982</v>
      </c>
      <c r="L961" s="8">
        <f ca="1" t="shared" si="945"/>
        <v>3.32999429223744</v>
      </c>
      <c r="M961" s="8">
        <f ca="1" t="shared" si="945"/>
        <v>3.44537671232877</v>
      </c>
      <c r="N961" s="8">
        <f ca="1" t="shared" si="945"/>
        <v>3.5365296803653</v>
      </c>
      <c r="O961" s="9">
        <v>3</v>
      </c>
      <c r="Q961" s="10">
        <f ca="1" t="shared" si="878"/>
        <v>35.717</v>
      </c>
      <c r="R961" t="s">
        <v>44</v>
      </c>
      <c r="S961">
        <v>2085</v>
      </c>
      <c r="T961" s="8">
        <v>26.947</v>
      </c>
      <c r="U961" s="8">
        <v>28.494</v>
      </c>
      <c r="V961" s="8">
        <v>35.717</v>
      </c>
    </row>
    <row r="962" spans="1:22">
      <c r="A962" t="str">
        <f t="shared" ref="A962:B962" si="946">A794</f>
        <v>PAK</v>
      </c>
      <c r="B962" t="str">
        <f t="shared" si="946"/>
        <v>Pakistan</v>
      </c>
      <c r="C962" s="7">
        <f t="shared" si="924"/>
        <v>6</v>
      </c>
      <c r="E962" t="str">
        <f t="shared" si="875"/>
        <v>NatGrdExt_PAK_6</v>
      </c>
      <c r="F962" s="8">
        <f ca="1" t="shared" si="891"/>
        <v>4.5974600456621</v>
      </c>
      <c r="G962" s="8">
        <f ca="1" t="shared" si="945"/>
        <v>5.79058219178082</v>
      </c>
      <c r="H962" s="8">
        <f ca="1" t="shared" si="945"/>
        <v>8.91130136986301</v>
      </c>
      <c r="I962" s="8">
        <f ca="1" t="shared" si="945"/>
        <v>13.0922374429224</v>
      </c>
      <c r="J962" s="8">
        <f ca="1" t="shared" si="945"/>
        <v>18.2461757990868</v>
      </c>
      <c r="K962" s="8">
        <f ca="1" t="shared" si="945"/>
        <v>24.1569634703196</v>
      </c>
      <c r="L962" s="8">
        <f ca="1" t="shared" si="945"/>
        <v>30.5194063926941</v>
      </c>
      <c r="M962" s="8">
        <f ca="1" t="shared" si="945"/>
        <v>36.9534817351598</v>
      </c>
      <c r="N962" s="8">
        <f ca="1" t="shared" si="945"/>
        <v>40.0807648401827</v>
      </c>
      <c r="O962" s="9">
        <v>3</v>
      </c>
      <c r="Q962" s="10">
        <f ca="1" t="shared" si="878"/>
        <v>35.862</v>
      </c>
      <c r="R962" t="s">
        <v>44</v>
      </c>
      <c r="S962">
        <v>2086</v>
      </c>
      <c r="T962" s="8">
        <v>26.824</v>
      </c>
      <c r="U962" s="8">
        <v>28.434</v>
      </c>
      <c r="V962" s="8">
        <v>35.862</v>
      </c>
    </row>
    <row r="963" spans="1:22">
      <c r="A963" t="str">
        <f t="shared" ref="A963:B963" si="947">A795</f>
        <v>PAN</v>
      </c>
      <c r="B963" t="str">
        <f t="shared" si="947"/>
        <v>Panama</v>
      </c>
      <c r="C963" s="7">
        <f t="shared" si="924"/>
        <v>6</v>
      </c>
      <c r="E963" t="str">
        <f t="shared" si="875"/>
        <v>NatGrdExt_PAN_6</v>
      </c>
      <c r="F963" s="8">
        <f ca="1" t="shared" si="891"/>
        <v>0.373059360730594</v>
      </c>
      <c r="G963" s="8">
        <f ca="1" t="shared" si="945"/>
        <v>0.459275114155251</v>
      </c>
      <c r="H963" s="8">
        <f ca="1" t="shared" si="945"/>
        <v>0.67314497716895</v>
      </c>
      <c r="I963" s="8">
        <f ca="1" t="shared" si="945"/>
        <v>0.942494292237443</v>
      </c>
      <c r="J963" s="8">
        <f ca="1" t="shared" si="945"/>
        <v>1.26161529680365</v>
      </c>
      <c r="K963" s="8">
        <f ca="1" t="shared" si="945"/>
        <v>1.61578196347032</v>
      </c>
      <c r="L963" s="8">
        <f ca="1" t="shared" si="945"/>
        <v>1.98732876712329</v>
      </c>
      <c r="M963" s="8">
        <f ca="1" t="shared" si="945"/>
        <v>2.35616438356164</v>
      </c>
      <c r="N963" s="8">
        <f ca="1" t="shared" si="945"/>
        <v>2.53461757990868</v>
      </c>
      <c r="O963" s="9">
        <v>3</v>
      </c>
      <c r="Q963" s="10">
        <f ca="1" t="shared" si="878"/>
        <v>36.008</v>
      </c>
      <c r="R963" t="s">
        <v>44</v>
      </c>
      <c r="S963">
        <v>2087</v>
      </c>
      <c r="T963" s="8">
        <v>26.7</v>
      </c>
      <c r="U963" s="8">
        <v>28.374</v>
      </c>
      <c r="V963" s="8">
        <v>36.008</v>
      </c>
    </row>
    <row r="964" spans="1:22">
      <c r="A964" t="str">
        <f t="shared" ref="A964:B964" si="948">A796</f>
        <v>PER</v>
      </c>
      <c r="B964" t="str">
        <f t="shared" si="948"/>
        <v>Peru</v>
      </c>
      <c r="C964" s="7">
        <f t="shared" si="924"/>
        <v>6</v>
      </c>
      <c r="E964" t="str">
        <f t="shared" si="875"/>
        <v>NatGrdExt_PER_6</v>
      </c>
      <c r="F964" s="8">
        <f ca="1" t="shared" si="891"/>
        <v>2.00724885844749</v>
      </c>
      <c r="G964" s="8">
        <f ca="1" t="shared" si="945"/>
        <v>2.55864726027397</v>
      </c>
      <c r="H964" s="8">
        <f ca="1" t="shared" si="945"/>
        <v>4.0402397260274</v>
      </c>
      <c r="I964" s="8">
        <f ca="1" t="shared" si="945"/>
        <v>6.05707762557078</v>
      </c>
      <c r="J964" s="8">
        <f ca="1" t="shared" si="945"/>
        <v>8.60379566210046</v>
      </c>
      <c r="K964" s="8">
        <f ca="1" t="shared" si="945"/>
        <v>11.5349600456621</v>
      </c>
      <c r="L964" s="8">
        <f ca="1" t="shared" si="945"/>
        <v>14.6319349315068</v>
      </c>
      <c r="M964" s="8">
        <f ca="1" t="shared" si="945"/>
        <v>17.684446347032</v>
      </c>
      <c r="N964" s="8">
        <f ca="1" t="shared" si="945"/>
        <v>19.1305650684932</v>
      </c>
      <c r="O964" s="9">
        <v>3</v>
      </c>
      <c r="Q964" s="10">
        <f ca="1" t="shared" si="878"/>
        <v>36.155</v>
      </c>
      <c r="R964" t="s">
        <v>44</v>
      </c>
      <c r="S964">
        <v>2088</v>
      </c>
      <c r="T964" s="8">
        <v>26.572</v>
      </c>
      <c r="U964" s="8">
        <v>28.313</v>
      </c>
      <c r="V964" s="8">
        <v>36.155</v>
      </c>
    </row>
    <row r="965" spans="1:22">
      <c r="A965" t="str">
        <f t="shared" ref="A965:B965" si="949">A797</f>
        <v>PHL</v>
      </c>
      <c r="B965" t="str">
        <f t="shared" si="949"/>
        <v>Philippines</v>
      </c>
      <c r="C965" s="7">
        <f t="shared" si="924"/>
        <v>6</v>
      </c>
      <c r="E965" t="str">
        <f t="shared" ref="E965:E1028" si="950">"NatGrdExt_"&amp;A965&amp;"_"&amp;C965</f>
        <v>NatGrdExt_PHL_6</v>
      </c>
      <c r="F965" s="8">
        <f ca="1" t="shared" si="891"/>
        <v>3.09443493150685</v>
      </c>
      <c r="G965" s="8">
        <f ca="1" t="shared" si="945"/>
        <v>3.76581050228311</v>
      </c>
      <c r="H965" s="8">
        <f ca="1" t="shared" si="945"/>
        <v>5.42585616438356</v>
      </c>
      <c r="I965" s="8">
        <f ca="1" t="shared" si="945"/>
        <v>7.45861872146119</v>
      </c>
      <c r="J965" s="8">
        <f ca="1" t="shared" si="945"/>
        <v>9.81966324200913</v>
      </c>
      <c r="K965" s="8">
        <f ca="1" t="shared" si="945"/>
        <v>12.3829337899543</v>
      </c>
      <c r="L965" s="8">
        <f ca="1" t="shared" si="945"/>
        <v>14.9763698630137</v>
      </c>
      <c r="M965" s="8">
        <f ca="1" t="shared" si="945"/>
        <v>17.4589897260274</v>
      </c>
      <c r="N965" s="8">
        <f ca="1" t="shared" si="945"/>
        <v>18.6286244292237</v>
      </c>
      <c r="O965" s="9">
        <v>3</v>
      </c>
      <c r="Q965" s="10">
        <f ca="1" t="shared" si="878"/>
        <v>36.303</v>
      </c>
      <c r="R965" t="s">
        <v>44</v>
      </c>
      <c r="S965">
        <v>2089</v>
      </c>
      <c r="T965" s="8">
        <v>26.443</v>
      </c>
      <c r="U965" s="8">
        <v>28.251</v>
      </c>
      <c r="V965" s="8">
        <v>36.303</v>
      </c>
    </row>
    <row r="966" spans="1:22">
      <c r="A966" t="str">
        <f t="shared" ref="A966:B966" si="951">A798</f>
        <v>PNG</v>
      </c>
      <c r="B966" t="str">
        <f t="shared" si="951"/>
        <v>Papua New Guinea</v>
      </c>
      <c r="C966" s="7">
        <f t="shared" si="924"/>
        <v>6</v>
      </c>
      <c r="E966" t="str">
        <f t="shared" si="950"/>
        <v>NatGrdExt_PNG_6</v>
      </c>
      <c r="F966" s="8">
        <f ca="1" t="shared" si="891"/>
        <v>0.166295662100457</v>
      </c>
      <c r="G966" s="8">
        <f ca="1" t="shared" si="945"/>
        <v>0.211900684931507</v>
      </c>
      <c r="H966" s="8">
        <f ca="1" t="shared" si="945"/>
        <v>0.330393835616438</v>
      </c>
      <c r="I966" s="8">
        <f ca="1" t="shared" si="945"/>
        <v>0.487071917808219</v>
      </c>
      <c r="J966" s="8">
        <f ca="1" t="shared" si="945"/>
        <v>0.681392694063927</v>
      </c>
      <c r="K966" s="8">
        <f ca="1" t="shared" si="945"/>
        <v>0.904223744292238</v>
      </c>
      <c r="L966" s="8">
        <f ca="1" t="shared" si="945"/>
        <v>1.14009703196347</v>
      </c>
      <c r="M966" s="8">
        <f ca="1" t="shared" si="945"/>
        <v>1.37428652968037</v>
      </c>
      <c r="N966" s="8">
        <f ca="1" t="shared" si="945"/>
        <v>1.48621575342466</v>
      </c>
      <c r="O966" s="9">
        <v>3</v>
      </c>
      <c r="Q966" s="10">
        <f ca="1" t="shared" ref="Q966:Q1029" si="952">OFFSET(S966,0,MATCH($Q$3,$T$4:$V$4,0))</f>
        <v>36.45</v>
      </c>
      <c r="R966" t="s">
        <v>44</v>
      </c>
      <c r="S966">
        <v>2090</v>
      </c>
      <c r="T966" s="8">
        <v>26.311</v>
      </c>
      <c r="U966" s="8">
        <v>28.187</v>
      </c>
      <c r="V966" s="8">
        <v>36.45</v>
      </c>
    </row>
    <row r="967" spans="1:22">
      <c r="A967" t="str">
        <f t="shared" ref="A967:B967" si="953">A799</f>
        <v>POL</v>
      </c>
      <c r="B967" t="str">
        <f t="shared" si="953"/>
        <v>Poland</v>
      </c>
      <c r="C967" s="7">
        <f t="shared" si="924"/>
        <v>6</v>
      </c>
      <c r="E967" t="str">
        <f t="shared" si="950"/>
        <v>NatGrdExt_POL_6</v>
      </c>
      <c r="F967" s="8">
        <f ca="1" t="shared" si="891"/>
        <v>4.47497146118721</v>
      </c>
      <c r="G967" s="8">
        <f ca="1" t="shared" si="945"/>
        <v>4.58204908675799</v>
      </c>
      <c r="H967" s="8">
        <f ca="1" t="shared" si="945"/>
        <v>4.73658675799087</v>
      </c>
      <c r="I967" s="8">
        <f ca="1" t="shared" si="945"/>
        <v>4.83553082191781</v>
      </c>
      <c r="J967" s="8">
        <f ca="1" t="shared" si="945"/>
        <v>4.95545091324201</v>
      </c>
      <c r="K967" s="8">
        <f ca="1" t="shared" si="945"/>
        <v>5.04634703196347</v>
      </c>
      <c r="L967" s="8">
        <f ca="1" t="shared" si="945"/>
        <v>5.14971461187215</v>
      </c>
      <c r="M967" s="8">
        <f ca="1" t="shared" si="945"/>
        <v>5.3572203196347</v>
      </c>
      <c r="N967" s="8">
        <f ca="1" t="shared" si="945"/>
        <v>5.49123858447489</v>
      </c>
      <c r="O967" s="9">
        <v>3</v>
      </c>
      <c r="Q967" s="10">
        <f ca="1" t="shared" si="952"/>
        <v>36.597</v>
      </c>
      <c r="R967" t="s">
        <v>44</v>
      </c>
      <c r="S967">
        <v>2091</v>
      </c>
      <c r="T967" s="8">
        <v>26.178</v>
      </c>
      <c r="U967" s="8">
        <v>28.121</v>
      </c>
      <c r="V967" s="8">
        <v>36.597</v>
      </c>
    </row>
    <row r="968" spans="1:22">
      <c r="A968" t="str">
        <f t="shared" ref="A968:B968" si="954">A800</f>
        <v>PRK</v>
      </c>
      <c r="B968" t="str">
        <f t="shared" si="954"/>
        <v>Dem. People^s Rep. Korea</v>
      </c>
      <c r="C968" s="7">
        <f t="shared" si="924"/>
        <v>6</v>
      </c>
      <c r="E968" t="str">
        <f t="shared" si="950"/>
        <v>NatGrdExt_PRK_6</v>
      </c>
      <c r="F968" s="8">
        <f ca="1" t="shared" si="891"/>
        <v>0.67208904109589</v>
      </c>
      <c r="G968" s="8">
        <f ca="1" t="shared" si="945"/>
        <v>0.767351598173516</v>
      </c>
      <c r="H968" s="8">
        <f ca="1" t="shared" si="945"/>
        <v>0.962385844748858</v>
      </c>
      <c r="I968" s="8">
        <f ca="1" t="shared" si="945"/>
        <v>1.15630707762557</v>
      </c>
      <c r="J968" s="8">
        <f ca="1" t="shared" si="945"/>
        <v>1.34549086757991</v>
      </c>
      <c r="K968" s="8">
        <f ca="1" t="shared" si="945"/>
        <v>1.51977739726027</v>
      </c>
      <c r="L968" s="8">
        <f ca="1" t="shared" si="945"/>
        <v>1.67368721461187</v>
      </c>
      <c r="M968" s="8">
        <f ca="1" t="shared" si="945"/>
        <v>1.80662100456621</v>
      </c>
      <c r="N968" s="8">
        <f ca="1" t="shared" si="945"/>
        <v>1.86355593607306</v>
      </c>
      <c r="O968" s="9">
        <v>3</v>
      </c>
      <c r="Q968" s="10">
        <f ca="1" t="shared" si="952"/>
        <v>36.744</v>
      </c>
      <c r="R968" t="s">
        <v>44</v>
      </c>
      <c r="S968">
        <v>2092</v>
      </c>
      <c r="T968" s="8">
        <v>26.043</v>
      </c>
      <c r="U968" s="8">
        <v>28.054</v>
      </c>
      <c r="V968" s="8">
        <v>36.744</v>
      </c>
    </row>
    <row r="969" spans="1:22">
      <c r="A969" t="str">
        <f t="shared" ref="A969:B969" si="955">A801</f>
        <v>PRT</v>
      </c>
      <c r="B969" t="str">
        <f t="shared" si="955"/>
        <v>Portugal</v>
      </c>
      <c r="C969" s="7">
        <f t="shared" si="924"/>
        <v>6</v>
      </c>
      <c r="E969" t="str">
        <f t="shared" si="950"/>
        <v>NatGrdExt_PRT_6</v>
      </c>
      <c r="F969" s="8">
        <f ca="1" t="shared" si="891"/>
        <v>1.51663812785388</v>
      </c>
      <c r="G969" s="8">
        <f ca="1" t="shared" si="945"/>
        <v>1.51663812785388</v>
      </c>
      <c r="H969" s="8">
        <f ca="1" t="shared" si="945"/>
        <v>1.51663812785388</v>
      </c>
      <c r="I969" s="8">
        <f ca="1" t="shared" si="945"/>
        <v>1.51663812785388</v>
      </c>
      <c r="J969" s="8">
        <f ca="1" t="shared" si="945"/>
        <v>1.51663812785388</v>
      </c>
      <c r="K969" s="8">
        <f ca="1" t="shared" si="945"/>
        <v>1.51663812785388</v>
      </c>
      <c r="L969" s="8">
        <f ca="1" t="shared" si="945"/>
        <v>1.51663812785388</v>
      </c>
      <c r="M969" s="8">
        <f ca="1" t="shared" si="945"/>
        <v>1.51663812785388</v>
      </c>
      <c r="N969" s="8">
        <f ca="1" t="shared" si="945"/>
        <v>1.51663812785388</v>
      </c>
      <c r="O969" s="9">
        <v>3</v>
      </c>
      <c r="Q969" s="10">
        <f ca="1" t="shared" si="952"/>
        <v>36.89</v>
      </c>
      <c r="R969" t="s">
        <v>44</v>
      </c>
      <c r="S969">
        <v>2093</v>
      </c>
      <c r="T969" s="8">
        <v>25.908</v>
      </c>
      <c r="U969" s="8">
        <v>27.986</v>
      </c>
      <c r="V969" s="8">
        <v>36.89</v>
      </c>
    </row>
    <row r="970" spans="1:22">
      <c r="A970" t="str">
        <f t="shared" ref="A970:B970" si="956">A802</f>
        <v>PRY</v>
      </c>
      <c r="B970" t="str">
        <f t="shared" si="956"/>
        <v>Paraguay</v>
      </c>
      <c r="C970" s="7">
        <f t="shared" si="924"/>
        <v>6</v>
      </c>
      <c r="E970" t="str">
        <f t="shared" si="950"/>
        <v>NatGrdExt_PRY_6</v>
      </c>
      <c r="F970" s="8">
        <f ca="1" t="shared" si="891"/>
        <v>0.46875</v>
      </c>
      <c r="G970" s="8">
        <f ca="1" t="shared" si="945"/>
        <v>0.589412100456621</v>
      </c>
      <c r="H970" s="8">
        <f ca="1" t="shared" si="945"/>
        <v>0.873059360730594</v>
      </c>
      <c r="I970" s="8">
        <f ca="1" t="shared" si="945"/>
        <v>1.1822203196347</v>
      </c>
      <c r="J970" s="8">
        <f ca="1" t="shared" si="945"/>
        <v>1.48307648401826</v>
      </c>
      <c r="K970" s="8">
        <f ca="1" t="shared" si="945"/>
        <v>1.74417808219178</v>
      </c>
      <c r="L970" s="8">
        <f ca="1" t="shared" si="945"/>
        <v>1.95921803652968</v>
      </c>
      <c r="M970" s="8">
        <f ca="1" t="shared" si="945"/>
        <v>2.13958333333333</v>
      </c>
      <c r="N970" s="8">
        <f ca="1" t="shared" si="945"/>
        <v>2.21932077625571</v>
      </c>
      <c r="O970" s="9">
        <v>3</v>
      </c>
      <c r="Q970" s="10">
        <f ca="1" t="shared" si="952"/>
        <v>37.036</v>
      </c>
      <c r="R970" t="s">
        <v>44</v>
      </c>
      <c r="S970">
        <v>2094</v>
      </c>
      <c r="T970" s="8">
        <v>25.772</v>
      </c>
      <c r="U970" s="8">
        <v>27.916</v>
      </c>
      <c r="V970" s="8">
        <v>37.036</v>
      </c>
    </row>
    <row r="971" spans="1:22">
      <c r="A971" t="str">
        <f t="shared" ref="A971:B971" si="957">A803</f>
        <v>PSE</v>
      </c>
      <c r="B971" t="str">
        <f t="shared" si="957"/>
        <v>Palestine</v>
      </c>
      <c r="C971" s="7">
        <f t="shared" si="924"/>
        <v>6</v>
      </c>
      <c r="E971" t="str">
        <f t="shared" si="950"/>
        <v>NatGrdExt_PSE_6</v>
      </c>
      <c r="F971" s="8">
        <f ca="1" t="shared" si="891"/>
        <v>0</v>
      </c>
      <c r="G971" s="8">
        <f ca="1" t="shared" ref="G971:N980" si="958">MAX(F971,SUMIFS($Q$5:$Q$19999,$R$5:$R$19999,RIGHT($A971,3),$S$5:$S$19999,G$4)*VLOOKUP($C971,$Y$5:$Z$15,2,FALSE)/8.76)+SUMIF($Y$5:$Y$15,$C971,$AA$5:$AA$15)</f>
        <v>0</v>
      </c>
      <c r="H971" s="8">
        <f ca="1" t="shared" si="958"/>
        <v>0</v>
      </c>
      <c r="I971" s="8">
        <f ca="1" t="shared" si="958"/>
        <v>0</v>
      </c>
      <c r="J971" s="8">
        <f ca="1" t="shared" si="958"/>
        <v>0</v>
      </c>
      <c r="K971" s="8">
        <f ca="1" t="shared" si="958"/>
        <v>0</v>
      </c>
      <c r="L971" s="8">
        <f ca="1" t="shared" si="958"/>
        <v>0</v>
      </c>
      <c r="M971" s="8">
        <f ca="1" t="shared" si="958"/>
        <v>0</v>
      </c>
      <c r="N971" s="8">
        <f ca="1" t="shared" si="958"/>
        <v>0</v>
      </c>
      <c r="O971" s="9">
        <v>3</v>
      </c>
      <c r="Q971" s="10">
        <f ca="1" t="shared" si="952"/>
        <v>37.182</v>
      </c>
      <c r="R971" t="s">
        <v>44</v>
      </c>
      <c r="S971">
        <v>2095</v>
      </c>
      <c r="T971" s="8">
        <v>25.637</v>
      </c>
      <c r="U971" s="8">
        <v>27.845</v>
      </c>
      <c r="V971" s="8">
        <v>37.182</v>
      </c>
    </row>
    <row r="972" spans="1:22">
      <c r="A972" t="str">
        <f t="shared" ref="A972:B972" si="959">A804</f>
        <v>QAT</v>
      </c>
      <c r="B972" t="str">
        <f t="shared" si="959"/>
        <v>Qatar</v>
      </c>
      <c r="C972" s="7">
        <f t="shared" si="924"/>
        <v>6</v>
      </c>
      <c r="E972" t="str">
        <f t="shared" si="950"/>
        <v>NatGrdExt_QAT_6</v>
      </c>
      <c r="F972" s="8">
        <f ca="1" t="shared" si="891"/>
        <v>1.31532534246575</v>
      </c>
      <c r="G972" s="8">
        <f ca="1" t="shared" si="958"/>
        <v>1.31532534246575</v>
      </c>
      <c r="H972" s="8">
        <f ca="1" t="shared" si="958"/>
        <v>1.38401826484018</v>
      </c>
      <c r="I972" s="8">
        <f ca="1" t="shared" si="958"/>
        <v>1.42126141552511</v>
      </c>
      <c r="J972" s="8">
        <f ca="1" t="shared" si="958"/>
        <v>1.42126141552511</v>
      </c>
      <c r="K972" s="8">
        <f ca="1" t="shared" si="958"/>
        <v>1.42126141552511</v>
      </c>
      <c r="L972" s="8">
        <f ca="1" t="shared" si="958"/>
        <v>1.42126141552511</v>
      </c>
      <c r="M972" s="8">
        <f ca="1" t="shared" si="958"/>
        <v>1.42126141552511</v>
      </c>
      <c r="N972" s="8">
        <f ca="1" t="shared" si="958"/>
        <v>1.42126141552511</v>
      </c>
      <c r="O972" s="9">
        <v>3</v>
      </c>
      <c r="Q972" s="10">
        <f ca="1" t="shared" si="952"/>
        <v>37.327</v>
      </c>
      <c r="R972" t="s">
        <v>44</v>
      </c>
      <c r="S972">
        <v>2096</v>
      </c>
      <c r="T972" s="8">
        <v>25.503</v>
      </c>
      <c r="U972" s="8">
        <v>27.773</v>
      </c>
      <c r="V972" s="8">
        <v>37.327</v>
      </c>
    </row>
    <row r="973" spans="1:22">
      <c r="A973" t="str">
        <f t="shared" ref="A973:B973" si="960">A805</f>
        <v>ROU</v>
      </c>
      <c r="B973" t="str">
        <f t="shared" si="960"/>
        <v>Romania</v>
      </c>
      <c r="C973" s="7">
        <f t="shared" si="924"/>
        <v>6</v>
      </c>
      <c r="E973" t="str">
        <f t="shared" si="950"/>
        <v>NatGrdExt_ROU_6</v>
      </c>
      <c r="F973" s="8">
        <f ca="1" t="shared" si="891"/>
        <v>1.47588470319635</v>
      </c>
      <c r="G973" s="8">
        <f ca="1" t="shared" si="958"/>
        <v>1.48125</v>
      </c>
      <c r="H973" s="8">
        <f ca="1" t="shared" si="958"/>
        <v>1.4833904109589</v>
      </c>
      <c r="I973" s="8">
        <f ca="1" t="shared" si="958"/>
        <v>1.4833904109589</v>
      </c>
      <c r="J973" s="8">
        <f ca="1" t="shared" si="958"/>
        <v>1.4833904109589</v>
      </c>
      <c r="K973" s="8">
        <f ca="1" t="shared" si="958"/>
        <v>1.4833904109589</v>
      </c>
      <c r="L973" s="8">
        <f ca="1" t="shared" si="958"/>
        <v>1.4833904109589</v>
      </c>
      <c r="M973" s="8">
        <f ca="1" t="shared" si="958"/>
        <v>1.4833904109589</v>
      </c>
      <c r="N973" s="8">
        <f ca="1" t="shared" si="958"/>
        <v>1.4833904109589</v>
      </c>
      <c r="O973" s="9">
        <v>3</v>
      </c>
      <c r="Q973" s="10">
        <f ca="1" t="shared" si="952"/>
        <v>37.472</v>
      </c>
      <c r="R973" t="s">
        <v>44</v>
      </c>
      <c r="S973">
        <v>2097</v>
      </c>
      <c r="T973" s="8">
        <v>25.37</v>
      </c>
      <c r="U973" s="8">
        <v>27.7</v>
      </c>
      <c r="V973" s="8">
        <v>37.472</v>
      </c>
    </row>
    <row r="974" spans="1:22">
      <c r="A974" t="str">
        <f t="shared" ref="A974:B974" si="961">A806</f>
        <v>RUS</v>
      </c>
      <c r="B974" t="str">
        <f t="shared" si="961"/>
        <v>Russia</v>
      </c>
      <c r="C974" s="7">
        <f t="shared" si="924"/>
        <v>6</v>
      </c>
      <c r="E974" t="str">
        <f t="shared" si="950"/>
        <v>NatGrdExt_RUS_6</v>
      </c>
      <c r="F974" s="8">
        <f ca="1" t="shared" si="891"/>
        <v>29.8878424657534</v>
      </c>
      <c r="G974" s="8">
        <f ca="1" t="shared" si="958"/>
        <v>30.5813356164384</v>
      </c>
      <c r="H974" s="8">
        <f ca="1" t="shared" si="958"/>
        <v>31.5353881278539</v>
      </c>
      <c r="I974" s="8">
        <f ca="1" t="shared" si="958"/>
        <v>32.5165525114155</v>
      </c>
      <c r="J974" s="8">
        <f ca="1" t="shared" si="958"/>
        <v>33.5499429223744</v>
      </c>
      <c r="K974" s="8">
        <f ca="1" t="shared" si="958"/>
        <v>34.4814497716895</v>
      </c>
      <c r="L974" s="8">
        <f ca="1" t="shared" si="958"/>
        <v>35.7671232876712</v>
      </c>
      <c r="M974" s="8">
        <f ca="1" t="shared" si="958"/>
        <v>37.7171803652968</v>
      </c>
      <c r="N974" s="8">
        <f ca="1" t="shared" si="958"/>
        <v>38.7234589041096</v>
      </c>
      <c r="O974" s="9">
        <v>3</v>
      </c>
      <c r="Q974" s="10">
        <f ca="1" t="shared" si="952"/>
        <v>37.617</v>
      </c>
      <c r="R974" t="s">
        <v>44</v>
      </c>
      <c r="S974">
        <v>2098</v>
      </c>
      <c r="T974" s="8">
        <v>25.239</v>
      </c>
      <c r="U974" s="8">
        <v>27.626</v>
      </c>
      <c r="V974" s="8">
        <v>37.617</v>
      </c>
    </row>
    <row r="975" spans="1:22">
      <c r="A975" t="str">
        <f t="shared" ref="A975:B975" si="962">A807</f>
        <v>RWA</v>
      </c>
      <c r="B975" t="str">
        <f t="shared" si="962"/>
        <v>Rwanda</v>
      </c>
      <c r="C975" s="7">
        <f t="shared" si="924"/>
        <v>6</v>
      </c>
      <c r="E975" t="str">
        <f t="shared" si="950"/>
        <v>NatGrdExt_RWA_6</v>
      </c>
      <c r="F975" s="8">
        <f ca="1" t="shared" si="891"/>
        <v>0.0655821917808219</v>
      </c>
      <c r="G975" s="8">
        <f ca="1" t="shared" si="958"/>
        <v>0.0920376712328767</v>
      </c>
      <c r="H975" s="8">
        <f ca="1" t="shared" si="958"/>
        <v>0.177996575342466</v>
      </c>
      <c r="I975" s="8">
        <f ca="1" t="shared" si="958"/>
        <v>0.328681506849315</v>
      </c>
      <c r="J975" s="8">
        <f ca="1" t="shared" si="958"/>
        <v>0.576912100456621</v>
      </c>
      <c r="K975" s="8">
        <f ca="1" t="shared" si="958"/>
        <v>0.954680365296804</v>
      </c>
      <c r="L975" s="8">
        <f ca="1" t="shared" si="958"/>
        <v>1.48321917808219</v>
      </c>
      <c r="M975" s="8">
        <f ca="1" t="shared" si="958"/>
        <v>2.1550799086758</v>
      </c>
      <c r="N975" s="8">
        <f ca="1" t="shared" si="958"/>
        <v>2.52948059360731</v>
      </c>
      <c r="O975" s="9">
        <v>3</v>
      </c>
      <c r="Q975" s="10">
        <f ca="1" t="shared" si="952"/>
        <v>37.762</v>
      </c>
      <c r="R975" t="s">
        <v>44</v>
      </c>
      <c r="S975">
        <v>2099</v>
      </c>
      <c r="T975" s="8">
        <v>25.111</v>
      </c>
      <c r="U975" s="8">
        <v>27.552</v>
      </c>
      <c r="V975" s="8">
        <v>37.762</v>
      </c>
    </row>
    <row r="976" spans="1:22">
      <c r="A976" t="str">
        <f t="shared" ref="A976:B976" si="963">A808</f>
        <v>SAU</v>
      </c>
      <c r="B976" t="str">
        <f t="shared" si="963"/>
        <v>Saudi Arabia</v>
      </c>
      <c r="C976" s="7">
        <f t="shared" si="924"/>
        <v>6</v>
      </c>
      <c r="E976" t="str">
        <f t="shared" si="950"/>
        <v>NatGrdExt_SAU_6</v>
      </c>
      <c r="F976" s="8">
        <f ca="1" t="shared" si="891"/>
        <v>12.3660388127854</v>
      </c>
      <c r="G976" s="8">
        <f ca="1" t="shared" si="958"/>
        <v>14.0471461187215</v>
      </c>
      <c r="H976" s="8">
        <f ca="1" t="shared" si="958"/>
        <v>17.1566210045662</v>
      </c>
      <c r="I976" s="8">
        <f ca="1" t="shared" si="958"/>
        <v>19.9516552511416</v>
      </c>
      <c r="J976" s="8">
        <f ca="1" t="shared" si="958"/>
        <v>22.1881563926941</v>
      </c>
      <c r="K976" s="8">
        <f ca="1" t="shared" si="958"/>
        <v>24.0345034246575</v>
      </c>
      <c r="L976" s="8">
        <f ca="1" t="shared" si="958"/>
        <v>26.0402397260274</v>
      </c>
      <c r="M976" s="8">
        <f ca="1" t="shared" si="958"/>
        <v>28.2123858447489</v>
      </c>
      <c r="N976" s="8">
        <f ca="1" t="shared" si="958"/>
        <v>29.2982305936073</v>
      </c>
      <c r="O976" s="9">
        <v>3</v>
      </c>
      <c r="Q976" s="10">
        <f ca="1" t="shared" si="952"/>
        <v>37.906</v>
      </c>
      <c r="R976" t="s">
        <v>44</v>
      </c>
      <c r="S976">
        <v>2100</v>
      </c>
      <c r="T976" s="8">
        <v>24.986</v>
      </c>
      <c r="U976" s="8">
        <v>27.477</v>
      </c>
      <c r="V976" s="8">
        <v>37.906</v>
      </c>
    </row>
    <row r="977" spans="1:22">
      <c r="A977" t="str">
        <f t="shared" ref="A977:B977" si="964">A809</f>
        <v>SEN</v>
      </c>
      <c r="B977" t="str">
        <f t="shared" si="964"/>
        <v>Senegal</v>
      </c>
      <c r="C977" s="7">
        <f t="shared" si="924"/>
        <v>6</v>
      </c>
      <c r="E977" t="str">
        <f t="shared" si="950"/>
        <v>NatGrdExt_SEN_6</v>
      </c>
      <c r="F977" s="8">
        <f ca="1" t="shared" ref="F977:F1040" si="965">SUMIFS($Q$5:$Q$19999,$R$5:$R$19999,RIGHT($A977,3),$S$5:$S$19999,F$4)*VLOOKUP($C977,$Y$5:$Z$15,2,FALSE)/8.76+SUMIF($Y$5:$Y$15,$C977,$AA$5:$AA$15)</f>
        <v>0.215525114155251</v>
      </c>
      <c r="G977" s="8">
        <f ca="1" t="shared" si="958"/>
        <v>0.297973744292237</v>
      </c>
      <c r="H977" s="8">
        <f ca="1" t="shared" si="958"/>
        <v>0.550171232876712</v>
      </c>
      <c r="I977" s="8">
        <f ca="1" t="shared" si="958"/>
        <v>0.964183789954338</v>
      </c>
      <c r="J977" s="8">
        <f ca="1" t="shared" si="958"/>
        <v>1.60088470319635</v>
      </c>
      <c r="K977" s="8">
        <f ca="1" t="shared" si="958"/>
        <v>2.51361301369863</v>
      </c>
      <c r="L977" s="8">
        <f ca="1" t="shared" si="958"/>
        <v>3.7240296803653</v>
      </c>
      <c r="M977" s="8">
        <f ca="1" t="shared" si="958"/>
        <v>5.19340753424658</v>
      </c>
      <c r="N977" s="8">
        <f ca="1" t="shared" si="958"/>
        <v>5.9951198630137</v>
      </c>
      <c r="O977" s="9">
        <v>3</v>
      </c>
      <c r="Q977" s="10">
        <f ca="1" t="shared" si="952"/>
        <v>1.509</v>
      </c>
      <c r="R977" t="s">
        <v>49</v>
      </c>
      <c r="S977">
        <v>2020</v>
      </c>
      <c r="T977" s="8">
        <v>1.509</v>
      </c>
      <c r="U977" s="8">
        <v>1.509</v>
      </c>
      <c r="V977" s="8">
        <v>1.509</v>
      </c>
    </row>
    <row r="978" spans="1:22">
      <c r="A978" t="str">
        <f t="shared" ref="A978:B978" si="966">A810</f>
        <v>SLE</v>
      </c>
      <c r="B978" t="str">
        <f t="shared" si="966"/>
        <v>Sierra Leone</v>
      </c>
      <c r="C978" s="7">
        <f t="shared" si="924"/>
        <v>6</v>
      </c>
      <c r="E978" t="str">
        <f t="shared" si="950"/>
        <v>NatGrdExt_SLE_6</v>
      </c>
      <c r="F978" s="8">
        <f ca="1" t="shared" si="965"/>
        <v>0.0392979452054795</v>
      </c>
      <c r="G978" s="8">
        <f ca="1" t="shared" si="958"/>
        <v>0.0538527397260274</v>
      </c>
      <c r="H978" s="8">
        <f ca="1" t="shared" si="958"/>
        <v>0.0984303652968037</v>
      </c>
      <c r="I978" s="8">
        <f ca="1" t="shared" si="958"/>
        <v>0.171575342465753</v>
      </c>
      <c r="J978" s="8">
        <f ca="1" t="shared" si="958"/>
        <v>0.285216894977169</v>
      </c>
      <c r="K978" s="8">
        <f ca="1" t="shared" si="958"/>
        <v>0.449172374429224</v>
      </c>
      <c r="L978" s="8">
        <f ca="1" t="shared" si="958"/>
        <v>0.667323059360731</v>
      </c>
      <c r="M978" s="8">
        <f ca="1" t="shared" si="958"/>
        <v>0.933247716894977</v>
      </c>
      <c r="N978" s="8">
        <f ca="1" t="shared" si="958"/>
        <v>1.07805365296804</v>
      </c>
      <c r="O978" s="9">
        <v>3</v>
      </c>
      <c r="Q978" s="10">
        <f ca="1" t="shared" si="952"/>
        <v>1.623</v>
      </c>
      <c r="R978" t="s">
        <v>49</v>
      </c>
      <c r="S978">
        <v>2021</v>
      </c>
      <c r="T978" s="8">
        <v>1.623</v>
      </c>
      <c r="U978" s="8">
        <v>1.623</v>
      </c>
      <c r="V978" s="8">
        <v>1.623</v>
      </c>
    </row>
    <row r="979" spans="1:22">
      <c r="A979" t="str">
        <f t="shared" ref="A979:B979" si="967">A811</f>
        <v>SLV</v>
      </c>
      <c r="B979" t="str">
        <f t="shared" si="967"/>
        <v>El Salvador</v>
      </c>
      <c r="C979" s="7">
        <f t="shared" si="924"/>
        <v>6</v>
      </c>
      <c r="E979" t="str">
        <f t="shared" si="950"/>
        <v>NatGrdExt_SLV_6</v>
      </c>
      <c r="F979" s="8">
        <f ca="1" t="shared" si="965"/>
        <v>0.264554794520548</v>
      </c>
      <c r="G979" s="8">
        <f ca="1" t="shared" si="958"/>
        <v>0.320433789954338</v>
      </c>
      <c r="H979" s="8">
        <f ca="1" t="shared" si="958"/>
        <v>0.45111301369863</v>
      </c>
      <c r="I979" s="8">
        <f ca="1" t="shared" si="958"/>
        <v>0.593150684931507</v>
      </c>
      <c r="J979" s="8">
        <f ca="1" t="shared" si="958"/>
        <v>0.735045662100457</v>
      </c>
      <c r="K979" s="8">
        <f ca="1" t="shared" si="958"/>
        <v>0.862899543378995</v>
      </c>
      <c r="L979" s="8">
        <f ca="1" t="shared" si="958"/>
        <v>0.970861872146119</v>
      </c>
      <c r="M979" s="8">
        <f ca="1" t="shared" si="958"/>
        <v>1.06141552511416</v>
      </c>
      <c r="N979" s="8">
        <f ca="1" t="shared" si="958"/>
        <v>1.10328196347032</v>
      </c>
      <c r="O979" s="9">
        <v>3</v>
      </c>
      <c r="Q979" s="10">
        <f ca="1" t="shared" si="952"/>
        <v>1.745</v>
      </c>
      <c r="R979" t="s">
        <v>49</v>
      </c>
      <c r="S979">
        <v>2022</v>
      </c>
      <c r="T979" s="8">
        <v>1.745</v>
      </c>
      <c r="U979" s="8">
        <v>1.745</v>
      </c>
      <c r="V979" s="8">
        <v>1.745</v>
      </c>
    </row>
    <row r="980" spans="1:22">
      <c r="A980" t="str">
        <f t="shared" ref="A980:B980" si="968">A812</f>
        <v>SOM</v>
      </c>
      <c r="B980" t="str">
        <f t="shared" si="968"/>
        <v>Somalia</v>
      </c>
      <c r="C980" s="7">
        <f t="shared" si="924"/>
        <v>6</v>
      </c>
      <c r="E980" t="str">
        <f t="shared" si="950"/>
        <v>NatGrdExt_SOM_6</v>
      </c>
      <c r="F980" s="8">
        <f ca="1" t="shared" si="965"/>
        <v>0.083162100456621</v>
      </c>
      <c r="G980" s="8">
        <f ca="1" t="shared" si="958"/>
        <v>0.119748858447489</v>
      </c>
      <c r="H980" s="8">
        <f ca="1" t="shared" si="958"/>
        <v>0.239269406392694</v>
      </c>
      <c r="I980" s="8">
        <f ca="1" t="shared" si="958"/>
        <v>0.451655251141553</v>
      </c>
      <c r="J980" s="8">
        <f ca="1" t="shared" si="958"/>
        <v>0.802111872146119</v>
      </c>
      <c r="K980" s="8">
        <f ca="1" t="shared" si="958"/>
        <v>1.33327625570776</v>
      </c>
      <c r="L980" s="8">
        <f ca="1" t="shared" si="958"/>
        <v>2.07017694063927</v>
      </c>
      <c r="M980" s="8">
        <f ca="1" t="shared" si="958"/>
        <v>2.99095319634703</v>
      </c>
      <c r="N980" s="8">
        <f ca="1" t="shared" si="958"/>
        <v>3.49723173515982</v>
      </c>
      <c r="O980" s="9">
        <v>3</v>
      </c>
      <c r="Q980" s="10">
        <f ca="1" t="shared" si="952"/>
        <v>1.875</v>
      </c>
      <c r="R980" t="s">
        <v>49</v>
      </c>
      <c r="S980">
        <v>2023</v>
      </c>
      <c r="T980" s="8">
        <v>1.875</v>
      </c>
      <c r="U980" s="8">
        <v>1.875</v>
      </c>
      <c r="V980" s="8">
        <v>1.875</v>
      </c>
    </row>
    <row r="981" spans="1:22">
      <c r="A981" t="str">
        <f t="shared" ref="A981:B981" si="969">A813</f>
        <v>SRB</v>
      </c>
      <c r="B981" t="str">
        <f t="shared" si="969"/>
        <v>Serbia</v>
      </c>
      <c r="C981" s="7">
        <f t="shared" si="924"/>
        <v>6</v>
      </c>
      <c r="E981" t="str">
        <f t="shared" si="950"/>
        <v>NatGrdExt_SRB_6</v>
      </c>
      <c r="F981" s="8">
        <f ca="1" t="shared" si="965"/>
        <v>0.993550228310502</v>
      </c>
      <c r="G981" s="8">
        <f ca="1" t="shared" ref="G981:N990" si="970">MAX(F981,SUMIFS($Q$5:$Q$19999,$R$5:$R$19999,RIGHT($A981,3),$S$5:$S$19999,G$4)*VLOOKUP($C981,$Y$5:$Z$15,2,FALSE)/8.76)+SUMIF($Y$5:$Y$15,$C981,$AA$5:$AA$15)</f>
        <v>1.01815068493151</v>
      </c>
      <c r="H981" s="8">
        <f ca="1" t="shared" si="970"/>
        <v>1.04800228310502</v>
      </c>
      <c r="I981" s="8">
        <f ca="1" t="shared" si="970"/>
        <v>1.05790525114155</v>
      </c>
      <c r="J981" s="8">
        <f ca="1" t="shared" si="970"/>
        <v>1.06817922374429</v>
      </c>
      <c r="K981" s="8">
        <f ca="1" t="shared" si="970"/>
        <v>1.07731164383562</v>
      </c>
      <c r="L981" s="8">
        <f ca="1" t="shared" si="970"/>
        <v>1.08981164383562</v>
      </c>
      <c r="M981" s="8">
        <f ca="1" t="shared" si="970"/>
        <v>1.11281392694064</v>
      </c>
      <c r="N981" s="8">
        <f ca="1" t="shared" si="970"/>
        <v>1.12848173515982</v>
      </c>
      <c r="O981" s="9">
        <v>3</v>
      </c>
      <c r="Q981" s="10">
        <f ca="1" t="shared" si="952"/>
        <v>2.013</v>
      </c>
      <c r="R981" t="s">
        <v>49</v>
      </c>
      <c r="S981">
        <v>2024</v>
      </c>
      <c r="T981" s="8">
        <v>2.013</v>
      </c>
      <c r="U981" s="8">
        <v>2.013</v>
      </c>
      <c r="V981" s="8">
        <v>2.013</v>
      </c>
    </row>
    <row r="982" spans="1:22">
      <c r="A982" t="str">
        <f t="shared" ref="A982:B982" si="971">A814</f>
        <v>SSD</v>
      </c>
      <c r="B982" t="str">
        <f t="shared" si="971"/>
        <v>South Sudan</v>
      </c>
      <c r="C982" s="7">
        <f t="shared" si="924"/>
        <v>6</v>
      </c>
      <c r="E982" t="str">
        <f t="shared" si="950"/>
        <v>NatGrdExt_SSD_6</v>
      </c>
      <c r="F982" s="8">
        <f ca="1" t="shared" si="965"/>
        <v>0</v>
      </c>
      <c r="G982" s="8">
        <f ca="1" t="shared" si="970"/>
        <v>0</v>
      </c>
      <c r="H982" s="8">
        <f ca="1" t="shared" si="970"/>
        <v>0</v>
      </c>
      <c r="I982" s="8">
        <f ca="1" t="shared" si="970"/>
        <v>0</v>
      </c>
      <c r="J982" s="8">
        <f ca="1" t="shared" si="970"/>
        <v>0</v>
      </c>
      <c r="K982" s="8">
        <f ca="1" t="shared" si="970"/>
        <v>0</v>
      </c>
      <c r="L982" s="8">
        <f ca="1" t="shared" si="970"/>
        <v>0</v>
      </c>
      <c r="M982" s="8">
        <f ca="1" t="shared" si="970"/>
        <v>0</v>
      </c>
      <c r="N982" s="8">
        <f ca="1" t="shared" si="970"/>
        <v>0</v>
      </c>
      <c r="O982" s="9">
        <v>3</v>
      </c>
      <c r="Q982" s="10">
        <f ca="1" t="shared" si="952"/>
        <v>2.161</v>
      </c>
      <c r="R982" t="s">
        <v>49</v>
      </c>
      <c r="S982">
        <v>2025</v>
      </c>
      <c r="T982" s="8">
        <v>2.161</v>
      </c>
      <c r="U982" s="8">
        <v>2.161</v>
      </c>
      <c r="V982" s="8">
        <v>2.161</v>
      </c>
    </row>
    <row r="983" spans="1:22">
      <c r="A983" t="str">
        <f t="shared" ref="A983:B983" si="972">A815</f>
        <v>SUR</v>
      </c>
      <c r="B983" t="str">
        <f t="shared" si="972"/>
        <v>Suriname</v>
      </c>
      <c r="C983" s="7">
        <f t="shared" si="924"/>
        <v>6</v>
      </c>
      <c r="E983" t="str">
        <f t="shared" si="950"/>
        <v>NatGrdExt_SUR_6</v>
      </c>
      <c r="F983" s="8">
        <f ca="1" t="shared" si="965"/>
        <v>0.0679223744292237</v>
      </c>
      <c r="G983" s="8">
        <f ca="1" t="shared" si="970"/>
        <v>0.0737728310502283</v>
      </c>
      <c r="H983" s="8">
        <f ca="1" t="shared" si="970"/>
        <v>0.0841609589041096</v>
      </c>
      <c r="I983" s="8">
        <f ca="1" t="shared" si="970"/>
        <v>0.0925513698630137</v>
      </c>
      <c r="J983" s="8">
        <f ca="1" t="shared" si="970"/>
        <v>0.100313926940639</v>
      </c>
      <c r="K983" s="8">
        <f ca="1" t="shared" si="970"/>
        <v>0.107648401826484</v>
      </c>
      <c r="L983" s="8">
        <f ca="1" t="shared" si="970"/>
        <v>0.114611872146119</v>
      </c>
      <c r="M983" s="8">
        <f ca="1" t="shared" si="970"/>
        <v>0.1212899543379</v>
      </c>
      <c r="N983" s="8">
        <f ca="1" t="shared" si="970"/>
        <v>0.124514840182648</v>
      </c>
      <c r="O983" s="9">
        <v>3</v>
      </c>
      <c r="Q983" s="10">
        <f ca="1" t="shared" si="952"/>
        <v>2.319</v>
      </c>
      <c r="R983" t="s">
        <v>49</v>
      </c>
      <c r="S983">
        <v>2026</v>
      </c>
      <c r="T983" s="8">
        <v>2.319</v>
      </c>
      <c r="U983" s="8">
        <v>2.319</v>
      </c>
      <c r="V983" s="8">
        <v>2.319</v>
      </c>
    </row>
    <row r="984" spans="1:22">
      <c r="A984" t="str">
        <f t="shared" ref="A984:B984" si="973">A816</f>
        <v>SVK</v>
      </c>
      <c r="B984" t="str">
        <f t="shared" si="973"/>
        <v>Slovak Republic</v>
      </c>
      <c r="C984" s="7">
        <f t="shared" si="924"/>
        <v>6</v>
      </c>
      <c r="E984" t="str">
        <f t="shared" si="950"/>
        <v>NatGrdExt_SVK_6</v>
      </c>
      <c r="F984" s="8">
        <f ca="1" t="shared" si="965"/>
        <v>0.818949771689498</v>
      </c>
      <c r="G984" s="8">
        <f ca="1" t="shared" si="970"/>
        <v>0.819577625570776</v>
      </c>
      <c r="H984" s="8">
        <f ca="1" t="shared" si="970"/>
        <v>0.819577625570776</v>
      </c>
      <c r="I984" s="8">
        <f ca="1" t="shared" si="970"/>
        <v>0.819577625570776</v>
      </c>
      <c r="J984" s="8">
        <f ca="1" t="shared" si="970"/>
        <v>0.819577625570776</v>
      </c>
      <c r="K984" s="8">
        <f ca="1" t="shared" si="970"/>
        <v>0.819577625570776</v>
      </c>
      <c r="L984" s="8">
        <f ca="1" t="shared" si="970"/>
        <v>0.819577625570776</v>
      </c>
      <c r="M984" s="8">
        <f ca="1" t="shared" si="970"/>
        <v>0.819577625570776</v>
      </c>
      <c r="N984" s="8">
        <f ca="1" t="shared" si="970"/>
        <v>0.819577625570776</v>
      </c>
      <c r="O984" s="9">
        <v>3</v>
      </c>
      <c r="Q984" s="10">
        <f ca="1" t="shared" si="952"/>
        <v>2.473</v>
      </c>
      <c r="R984" t="s">
        <v>49</v>
      </c>
      <c r="S984">
        <v>2027</v>
      </c>
      <c r="T984" s="8">
        <v>2.429</v>
      </c>
      <c r="U984" s="8">
        <v>2.455</v>
      </c>
      <c r="V984" s="8">
        <v>2.473</v>
      </c>
    </row>
    <row r="985" spans="1:22">
      <c r="A985" t="str">
        <f t="shared" ref="A985:B985" si="974">A817</f>
        <v>SVN</v>
      </c>
      <c r="B985" t="str">
        <f t="shared" si="974"/>
        <v>Slovenia</v>
      </c>
      <c r="C985" s="7">
        <f t="shared" si="924"/>
        <v>6</v>
      </c>
      <c r="E985" t="str">
        <f t="shared" si="950"/>
        <v>NatGrdExt_SVN_6</v>
      </c>
      <c r="F985" s="8">
        <f ca="1" t="shared" si="965"/>
        <v>0.417123287671233</v>
      </c>
      <c r="G985" s="8">
        <f ca="1" t="shared" si="970"/>
        <v>0.418949771689498</v>
      </c>
      <c r="H985" s="8">
        <f ca="1" t="shared" si="970"/>
        <v>0.418949771689498</v>
      </c>
      <c r="I985" s="8">
        <f ca="1" t="shared" si="970"/>
        <v>0.418949771689498</v>
      </c>
      <c r="J985" s="8">
        <f ca="1" t="shared" si="970"/>
        <v>0.418949771689498</v>
      </c>
      <c r="K985" s="8">
        <f ca="1" t="shared" si="970"/>
        <v>0.418949771689498</v>
      </c>
      <c r="L985" s="8">
        <f ca="1" t="shared" si="970"/>
        <v>0.418949771689498</v>
      </c>
      <c r="M985" s="8">
        <f ca="1" t="shared" si="970"/>
        <v>0.418949771689498</v>
      </c>
      <c r="N985" s="8">
        <f ca="1" t="shared" si="970"/>
        <v>0.418949771689498</v>
      </c>
      <c r="O985" s="9">
        <v>3</v>
      </c>
      <c r="Q985" s="10">
        <f ca="1" t="shared" si="952"/>
        <v>2.637</v>
      </c>
      <c r="R985" t="s">
        <v>49</v>
      </c>
      <c r="S985">
        <v>2028</v>
      </c>
      <c r="T985" s="8">
        <v>2.544</v>
      </c>
      <c r="U985" s="8">
        <v>2.598</v>
      </c>
      <c r="V985" s="8">
        <v>2.637</v>
      </c>
    </row>
    <row r="986" spans="1:22">
      <c r="A986" t="str">
        <f t="shared" ref="A986:B986" si="975">A818</f>
        <v>SWE</v>
      </c>
      <c r="B986" t="str">
        <f t="shared" si="975"/>
        <v>Sweden</v>
      </c>
      <c r="C986" s="7">
        <f t="shared" si="924"/>
        <v>6</v>
      </c>
      <c r="E986" t="str">
        <f t="shared" si="950"/>
        <v>NatGrdExt_SWE_6</v>
      </c>
      <c r="F986" s="8">
        <f ca="1" t="shared" si="965"/>
        <v>4.39292237442922</v>
      </c>
      <c r="G986" s="8">
        <f ca="1" t="shared" si="970"/>
        <v>4.48761415525114</v>
      </c>
      <c r="H986" s="8">
        <f ca="1" t="shared" si="970"/>
        <v>4.63478881278539</v>
      </c>
      <c r="I986" s="8">
        <f ca="1" t="shared" si="970"/>
        <v>4.82137557077626</v>
      </c>
      <c r="J986" s="8">
        <f ca="1" t="shared" si="970"/>
        <v>5.04957191780822</v>
      </c>
      <c r="K986" s="8">
        <f ca="1" t="shared" si="970"/>
        <v>5.30456621004566</v>
      </c>
      <c r="L986" s="8">
        <f ca="1" t="shared" si="970"/>
        <v>5.61281392694064</v>
      </c>
      <c r="M986" s="8">
        <f ca="1" t="shared" si="970"/>
        <v>5.98179223744292</v>
      </c>
      <c r="N986" s="8">
        <f ca="1" t="shared" si="970"/>
        <v>6.19680365296804</v>
      </c>
      <c r="O986" s="9">
        <v>3</v>
      </c>
      <c r="Q986" s="10">
        <f ca="1" t="shared" si="952"/>
        <v>2.809</v>
      </c>
      <c r="R986" t="s">
        <v>49</v>
      </c>
      <c r="S986">
        <v>2029</v>
      </c>
      <c r="T986" s="8">
        <v>2.663</v>
      </c>
      <c r="U986" s="8">
        <v>2.747</v>
      </c>
      <c r="V986" s="8">
        <v>2.809</v>
      </c>
    </row>
    <row r="987" spans="1:22">
      <c r="A987" t="str">
        <f t="shared" ref="A987:B987" si="976">A819</f>
        <v>SWZ</v>
      </c>
      <c r="B987" t="str">
        <f t="shared" si="976"/>
        <v>Swaziland</v>
      </c>
      <c r="C987" s="7">
        <f t="shared" si="924"/>
        <v>6</v>
      </c>
      <c r="E987" t="str">
        <f t="shared" si="950"/>
        <v>NatGrdExt_SWZ_6</v>
      </c>
      <c r="F987" s="8">
        <f ca="1" t="shared" si="965"/>
        <v>0.00545091324200913</v>
      </c>
      <c r="G987" s="8">
        <f ca="1" t="shared" si="970"/>
        <v>0.00733447488584475</v>
      </c>
      <c r="H987" s="8">
        <f ca="1" t="shared" si="970"/>
        <v>0.0129851598173516</v>
      </c>
      <c r="I987" s="8">
        <f ca="1" t="shared" si="970"/>
        <v>0.0218892694063927</v>
      </c>
      <c r="J987" s="8">
        <f ca="1" t="shared" si="970"/>
        <v>0.0354166666666667</v>
      </c>
      <c r="K987" s="8">
        <f ca="1" t="shared" si="970"/>
        <v>0.0545662100456621</v>
      </c>
      <c r="L987" s="8">
        <f ca="1" t="shared" si="970"/>
        <v>0.0793093607305936</v>
      </c>
      <c r="M987" s="8">
        <f ca="1" t="shared" si="970"/>
        <v>0.109018264840183</v>
      </c>
      <c r="N987" s="8">
        <f ca="1" t="shared" si="970"/>
        <v>0.125057077625571</v>
      </c>
      <c r="O987" s="9">
        <v>3</v>
      </c>
      <c r="Q987" s="10">
        <f ca="1" t="shared" si="952"/>
        <v>2.991</v>
      </c>
      <c r="R987" t="s">
        <v>49</v>
      </c>
      <c r="S987">
        <v>2030</v>
      </c>
      <c r="T987" s="8">
        <v>2.787</v>
      </c>
      <c r="U987" s="8">
        <v>2.904</v>
      </c>
      <c r="V987" s="8">
        <v>2.991</v>
      </c>
    </row>
    <row r="988" spans="1:22">
      <c r="A988" t="str">
        <f t="shared" ref="A988:B988" si="977">A820</f>
        <v>SYR</v>
      </c>
      <c r="B988" t="str">
        <f t="shared" si="977"/>
        <v>Syrian Arab Republic</v>
      </c>
      <c r="C988" s="7">
        <f t="shared" si="924"/>
        <v>6</v>
      </c>
      <c r="E988" t="str">
        <f t="shared" si="950"/>
        <v>NatGrdExt_SYR_6</v>
      </c>
      <c r="F988" s="8">
        <f ca="1" t="shared" si="965"/>
        <v>1.28393264840183</v>
      </c>
      <c r="G988" s="8">
        <f ca="1" t="shared" si="970"/>
        <v>1.59760273972603</v>
      </c>
      <c r="H988" s="8">
        <f ca="1" t="shared" si="970"/>
        <v>2.27799657534247</v>
      </c>
      <c r="I988" s="8">
        <f ca="1" t="shared" si="970"/>
        <v>2.88527397260274</v>
      </c>
      <c r="J988" s="8">
        <f ca="1" t="shared" si="970"/>
        <v>3.50502283105023</v>
      </c>
      <c r="K988" s="8">
        <f ca="1" t="shared" si="970"/>
        <v>4.15536529680365</v>
      </c>
      <c r="L988" s="8">
        <f ca="1" t="shared" si="970"/>
        <v>4.70074200913242</v>
      </c>
      <c r="M988" s="8">
        <f ca="1" t="shared" si="970"/>
        <v>5.19223744292237</v>
      </c>
      <c r="N988" s="8">
        <f ca="1" t="shared" si="970"/>
        <v>5.4291095890411</v>
      </c>
      <c r="O988" s="9">
        <v>3</v>
      </c>
      <c r="Q988" s="10">
        <f ca="1" t="shared" si="952"/>
        <v>3.182</v>
      </c>
      <c r="R988" t="s">
        <v>49</v>
      </c>
      <c r="S988">
        <v>2031</v>
      </c>
      <c r="T988" s="8">
        <v>2.916</v>
      </c>
      <c r="U988" s="8">
        <v>3.068</v>
      </c>
      <c r="V988" s="8">
        <v>3.182</v>
      </c>
    </row>
    <row r="989" spans="1:22">
      <c r="A989" t="str">
        <f t="shared" ref="A989:B989" si="978">A821</f>
        <v>TCD</v>
      </c>
      <c r="B989" t="str">
        <f t="shared" si="978"/>
        <v>Chad</v>
      </c>
      <c r="C989" s="7">
        <f t="shared" si="924"/>
        <v>6</v>
      </c>
      <c r="E989" t="str">
        <f t="shared" si="950"/>
        <v>NatGrdExt_TCD_6</v>
      </c>
      <c r="F989" s="8">
        <f ca="1" t="shared" si="965"/>
        <v>0.0851312785388128</v>
      </c>
      <c r="G989" s="8">
        <f ca="1" t="shared" si="970"/>
        <v>0.120861872146119</v>
      </c>
      <c r="H989" s="8">
        <f ca="1" t="shared" si="970"/>
        <v>0.233618721461187</v>
      </c>
      <c r="I989" s="8">
        <f ca="1" t="shared" si="970"/>
        <v>0.425713470319635</v>
      </c>
      <c r="J989" s="8">
        <f ca="1" t="shared" si="970"/>
        <v>0.732791095890411</v>
      </c>
      <c r="K989" s="8">
        <f ca="1" t="shared" si="970"/>
        <v>1.18961187214612</v>
      </c>
      <c r="L989" s="8">
        <f ca="1" t="shared" si="970"/>
        <v>1.8166095890411</v>
      </c>
      <c r="M989" s="8">
        <f ca="1" t="shared" si="970"/>
        <v>2.60105593607306</v>
      </c>
      <c r="N989" s="8">
        <f ca="1" t="shared" si="970"/>
        <v>3.0359303652968</v>
      </c>
      <c r="O989" s="9">
        <v>3</v>
      </c>
      <c r="Q989" s="10">
        <f ca="1" t="shared" si="952"/>
        <v>3.384</v>
      </c>
      <c r="R989" t="s">
        <v>49</v>
      </c>
      <c r="S989">
        <v>2032</v>
      </c>
      <c r="T989" s="8">
        <v>3.05</v>
      </c>
      <c r="U989" s="8">
        <v>3.24</v>
      </c>
      <c r="V989" s="8">
        <v>3.384</v>
      </c>
    </row>
    <row r="990" spans="1:22">
      <c r="A990" t="str">
        <f t="shared" ref="A990:B990" si="979">A822</f>
        <v>TGO</v>
      </c>
      <c r="B990" t="str">
        <f t="shared" si="979"/>
        <v>Togo</v>
      </c>
      <c r="C990" s="7">
        <f t="shared" si="924"/>
        <v>6</v>
      </c>
      <c r="E990" t="str">
        <f t="shared" si="950"/>
        <v>NatGrdExt_TGO_6</v>
      </c>
      <c r="F990" s="8">
        <f ca="1" t="shared" si="965"/>
        <v>0.0570205479452055</v>
      </c>
      <c r="G990" s="8">
        <f ca="1" t="shared" si="970"/>
        <v>0.0771118721461187</v>
      </c>
      <c r="H990" s="8">
        <f ca="1" t="shared" si="970"/>
        <v>0.135302511415525</v>
      </c>
      <c r="I990" s="8">
        <f ca="1" t="shared" si="970"/>
        <v>0.225313926940639</v>
      </c>
      <c r="J990" s="8">
        <f ca="1" t="shared" si="970"/>
        <v>0.356763698630137</v>
      </c>
      <c r="K990" s="8">
        <f ca="1" t="shared" si="970"/>
        <v>0.535873287671233</v>
      </c>
      <c r="L990" s="8">
        <f ca="1" t="shared" si="970"/>
        <v>0.760616438356164</v>
      </c>
      <c r="M990" s="8">
        <f ca="1" t="shared" si="970"/>
        <v>1.01954908675799</v>
      </c>
      <c r="N990" s="8">
        <f ca="1" t="shared" si="970"/>
        <v>1.15630707762557</v>
      </c>
      <c r="O990" s="9">
        <v>3</v>
      </c>
      <c r="Q990" s="10">
        <f ca="1" t="shared" si="952"/>
        <v>3.596</v>
      </c>
      <c r="R990" t="s">
        <v>49</v>
      </c>
      <c r="S990">
        <v>2033</v>
      </c>
      <c r="T990" s="8">
        <v>3.19</v>
      </c>
      <c r="U990" s="8">
        <v>3.42</v>
      </c>
      <c r="V990" s="8">
        <v>3.596</v>
      </c>
    </row>
    <row r="991" spans="1:22">
      <c r="A991" t="str">
        <f t="shared" ref="A991:B991" si="980">A823</f>
        <v>THA</v>
      </c>
      <c r="B991" t="str">
        <f t="shared" si="980"/>
        <v>Thailand</v>
      </c>
      <c r="C991" s="7">
        <f t="shared" si="924"/>
        <v>6</v>
      </c>
      <c r="E991" t="str">
        <f t="shared" si="950"/>
        <v>NatGrdExt_THA_6</v>
      </c>
      <c r="F991" s="8">
        <f ca="1" t="shared" si="965"/>
        <v>6.45687785388128</v>
      </c>
      <c r="G991" s="8">
        <f ca="1" t="shared" ref="G991:N1000" si="981">MAX(F991,SUMIFS($Q$5:$Q$19999,$R$5:$R$19999,RIGHT($A991,3),$S$5:$S$19999,G$4)*VLOOKUP($C991,$Y$5:$Z$15,2,FALSE)/8.76)+SUMIF($Y$5:$Y$15,$C991,$AA$5:$AA$15)</f>
        <v>6.86678082191781</v>
      </c>
      <c r="H991" s="8">
        <f ca="1" t="shared" si="981"/>
        <v>7.21552511415525</v>
      </c>
      <c r="I991" s="8">
        <f ca="1" t="shared" si="981"/>
        <v>7.21552511415525</v>
      </c>
      <c r="J991" s="8">
        <f ca="1" t="shared" si="981"/>
        <v>7.21552511415525</v>
      </c>
      <c r="K991" s="8">
        <f ca="1" t="shared" si="981"/>
        <v>7.21552511415525</v>
      </c>
      <c r="L991" s="8">
        <f ca="1" t="shared" si="981"/>
        <v>7.21552511415525</v>
      </c>
      <c r="M991" s="8">
        <f ca="1" t="shared" si="981"/>
        <v>7.21552511415525</v>
      </c>
      <c r="N991" s="8">
        <f ca="1" t="shared" si="981"/>
        <v>7.21552511415525</v>
      </c>
      <c r="O991" s="9">
        <v>3</v>
      </c>
      <c r="Q991" s="10">
        <f ca="1" t="shared" si="952"/>
        <v>3.82</v>
      </c>
      <c r="R991" t="s">
        <v>49</v>
      </c>
      <c r="S991">
        <v>2034</v>
      </c>
      <c r="T991" s="8">
        <v>3.336</v>
      </c>
      <c r="U991" s="8">
        <v>3.609</v>
      </c>
      <c r="V991" s="8">
        <v>3.82</v>
      </c>
    </row>
    <row r="992" spans="1:22">
      <c r="A992" t="str">
        <f t="shared" ref="A992:B992" si="982">A824</f>
        <v>TJK</v>
      </c>
      <c r="B992" t="str">
        <f t="shared" si="982"/>
        <v>Tajikistan</v>
      </c>
      <c r="C992" s="7">
        <f t="shared" si="924"/>
        <v>6</v>
      </c>
      <c r="E992" t="str">
        <f t="shared" si="950"/>
        <v>NatGrdExt_TJK_6</v>
      </c>
      <c r="F992" s="8">
        <f ca="1" t="shared" si="965"/>
        <v>0.641181506849315</v>
      </c>
      <c r="G992" s="8">
        <f ca="1" t="shared" si="981"/>
        <v>0.733133561643836</v>
      </c>
      <c r="H992" s="8">
        <f ca="1" t="shared" si="981"/>
        <v>0.924343607305936</v>
      </c>
      <c r="I992" s="8">
        <f ca="1" t="shared" si="981"/>
        <v>1.12639840182648</v>
      </c>
      <c r="J992" s="8">
        <f ca="1" t="shared" si="981"/>
        <v>1.31446917808219</v>
      </c>
      <c r="K992" s="8">
        <f ca="1" t="shared" si="981"/>
        <v>1.48555936073059</v>
      </c>
      <c r="L992" s="8">
        <f ca="1" t="shared" si="981"/>
        <v>1.63761415525114</v>
      </c>
      <c r="M992" s="8">
        <f ca="1" t="shared" si="981"/>
        <v>1.75690639269406</v>
      </c>
      <c r="N992" s="8">
        <f ca="1" t="shared" si="981"/>
        <v>1.80433789954338</v>
      </c>
      <c r="O992" s="9">
        <v>3</v>
      </c>
      <c r="Q992" s="10">
        <f ca="1" t="shared" si="952"/>
        <v>4.055</v>
      </c>
      <c r="R992" t="s">
        <v>49</v>
      </c>
      <c r="S992">
        <v>2035</v>
      </c>
      <c r="T992" s="8">
        <v>3.488</v>
      </c>
      <c r="U992" s="8">
        <v>3.807</v>
      </c>
      <c r="V992" s="8">
        <v>4.055</v>
      </c>
    </row>
    <row r="993" spans="1:22">
      <c r="A993" t="str">
        <f t="shared" ref="A993:B993" si="983">A825</f>
        <v>TKM</v>
      </c>
      <c r="B993" t="str">
        <f t="shared" si="983"/>
        <v>Turkmenistan</v>
      </c>
      <c r="C993" s="7">
        <f t="shared" si="924"/>
        <v>6</v>
      </c>
      <c r="E993" t="str">
        <f t="shared" si="950"/>
        <v>NatGrdExt_TKM_6</v>
      </c>
      <c r="F993" s="8">
        <f ca="1" t="shared" si="965"/>
        <v>0.609988584474886</v>
      </c>
      <c r="G993" s="8">
        <f ca="1" t="shared" si="981"/>
        <v>0.719463470319635</v>
      </c>
      <c r="H993" s="8">
        <f ca="1" t="shared" si="981"/>
        <v>0.965211187214612</v>
      </c>
      <c r="I993" s="8">
        <f ca="1" t="shared" si="981"/>
        <v>1.24292237442922</v>
      </c>
      <c r="J993" s="8">
        <f ca="1" t="shared" si="981"/>
        <v>1.52434360730594</v>
      </c>
      <c r="K993" s="8">
        <f ca="1" t="shared" si="981"/>
        <v>1.7927796803653</v>
      </c>
      <c r="L993" s="8">
        <f ca="1" t="shared" si="981"/>
        <v>2.04591894977169</v>
      </c>
      <c r="M993" s="8">
        <f ca="1" t="shared" si="981"/>
        <v>2.26926369863014</v>
      </c>
      <c r="N993" s="8">
        <f ca="1" t="shared" si="981"/>
        <v>2.36549657534247</v>
      </c>
      <c r="O993" s="9">
        <v>3</v>
      </c>
      <c r="Q993" s="10">
        <f ca="1" t="shared" si="952"/>
        <v>4.303</v>
      </c>
      <c r="R993" t="s">
        <v>49</v>
      </c>
      <c r="S993">
        <v>2036</v>
      </c>
      <c r="T993" s="8">
        <v>3.648</v>
      </c>
      <c r="U993" s="8">
        <v>4.014</v>
      </c>
      <c r="V993" s="8">
        <v>4.303</v>
      </c>
    </row>
    <row r="994" spans="1:22">
      <c r="A994" t="str">
        <f t="shared" ref="A994:B994" si="984">A826</f>
        <v>TLS</v>
      </c>
      <c r="B994" t="str">
        <f t="shared" si="984"/>
        <v>Timor-Leste</v>
      </c>
      <c r="C994" s="7">
        <f t="shared" si="924"/>
        <v>6</v>
      </c>
      <c r="E994" t="str">
        <f t="shared" si="950"/>
        <v>NatGrdExt_TLS_6</v>
      </c>
      <c r="F994" s="8">
        <f ca="1" t="shared" si="965"/>
        <v>0</v>
      </c>
      <c r="G994" s="8">
        <f ca="1" t="shared" si="981"/>
        <v>0</v>
      </c>
      <c r="H994" s="8">
        <f ca="1" t="shared" si="981"/>
        <v>0</v>
      </c>
      <c r="I994" s="8">
        <f ca="1" t="shared" si="981"/>
        <v>0</v>
      </c>
      <c r="J994" s="8">
        <f ca="1" t="shared" si="981"/>
        <v>0</v>
      </c>
      <c r="K994" s="8">
        <f ca="1" t="shared" si="981"/>
        <v>0</v>
      </c>
      <c r="L994" s="8">
        <f ca="1" t="shared" si="981"/>
        <v>0</v>
      </c>
      <c r="M994" s="8">
        <f ca="1" t="shared" si="981"/>
        <v>0</v>
      </c>
      <c r="N994" s="8">
        <f ca="1" t="shared" si="981"/>
        <v>0</v>
      </c>
      <c r="O994" s="9">
        <v>3</v>
      </c>
      <c r="Q994" s="10">
        <f ca="1" t="shared" si="952"/>
        <v>4.565</v>
      </c>
      <c r="R994" t="s">
        <v>49</v>
      </c>
      <c r="S994">
        <v>2037</v>
      </c>
      <c r="T994" s="8">
        <v>3.815</v>
      </c>
      <c r="U994" s="8">
        <v>4.231</v>
      </c>
      <c r="V994" s="8">
        <v>4.565</v>
      </c>
    </row>
    <row r="995" spans="1:22">
      <c r="A995" t="str">
        <f t="shared" ref="A995:B995" si="985">A827</f>
        <v>TON</v>
      </c>
      <c r="B995" t="str">
        <f t="shared" si="985"/>
        <v>Tonga</v>
      </c>
      <c r="C995" s="7">
        <f t="shared" si="924"/>
        <v>6</v>
      </c>
      <c r="E995" t="str">
        <f t="shared" si="950"/>
        <v>NatGrdExt_TON_6</v>
      </c>
      <c r="F995" s="8">
        <f ca="1" t="shared" si="965"/>
        <v>0.00185502283105023</v>
      </c>
      <c r="G995" s="8">
        <f ca="1" t="shared" si="981"/>
        <v>0.00236872146118722</v>
      </c>
      <c r="H995" s="8">
        <f ca="1" t="shared" si="981"/>
        <v>0.00382420091324201</v>
      </c>
      <c r="I995" s="8">
        <f ca="1" t="shared" si="981"/>
        <v>0.0057648401826484</v>
      </c>
      <c r="J995" s="8">
        <f ca="1" t="shared" si="981"/>
        <v>0.00830479452054794</v>
      </c>
      <c r="K995" s="8">
        <f ca="1" t="shared" si="981"/>
        <v>0.0115582191780822</v>
      </c>
      <c r="L995" s="8">
        <f ca="1" t="shared" si="981"/>
        <v>0.0151255707762557</v>
      </c>
      <c r="M995" s="8">
        <f ca="1" t="shared" si="981"/>
        <v>0.0188070776255708</v>
      </c>
      <c r="N995" s="8">
        <f ca="1" t="shared" si="981"/>
        <v>0.0207191780821918</v>
      </c>
      <c r="O995" s="9">
        <v>3</v>
      </c>
      <c r="Q995" s="10">
        <f ca="1" t="shared" si="952"/>
        <v>4.84</v>
      </c>
      <c r="R995" t="s">
        <v>49</v>
      </c>
      <c r="S995">
        <v>2038</v>
      </c>
      <c r="T995" s="8">
        <v>3.989</v>
      </c>
      <c r="U995" s="8">
        <v>4.459</v>
      </c>
      <c r="V995" s="8">
        <v>4.84</v>
      </c>
    </row>
    <row r="996" spans="1:22">
      <c r="A996" t="str">
        <f t="shared" ref="A996:B996" si="986">A828</f>
        <v>TTO</v>
      </c>
      <c r="B996" t="str">
        <f t="shared" si="986"/>
        <v>Trinidad and Tobago</v>
      </c>
      <c r="C996" s="7">
        <f t="shared" si="924"/>
        <v>6</v>
      </c>
      <c r="E996" t="str">
        <f t="shared" si="950"/>
        <v>NatGrdExt_TTO_6</v>
      </c>
      <c r="F996" s="8">
        <f ca="1" t="shared" si="965"/>
        <v>0.381535388127854</v>
      </c>
      <c r="G996" s="8">
        <f ca="1" t="shared" si="981"/>
        <v>0.425114155251142</v>
      </c>
      <c r="H996" s="8">
        <f ca="1" t="shared" si="981"/>
        <v>0.496232876712329</v>
      </c>
      <c r="I996" s="8">
        <f ca="1" t="shared" si="981"/>
        <v>0.540696347031964</v>
      </c>
      <c r="J996" s="8">
        <f ca="1" t="shared" si="981"/>
        <v>0.562157534246575</v>
      </c>
      <c r="K996" s="8">
        <f ca="1" t="shared" si="981"/>
        <v>0.568179223744292</v>
      </c>
      <c r="L996" s="8">
        <f ca="1" t="shared" si="981"/>
        <v>0.568179223744292</v>
      </c>
      <c r="M996" s="8">
        <f ca="1" t="shared" si="981"/>
        <v>0.568721461187215</v>
      </c>
      <c r="N996" s="8">
        <f ca="1" t="shared" si="981"/>
        <v>0.569149543378995</v>
      </c>
      <c r="O996" s="9">
        <v>3</v>
      </c>
      <c r="Q996" s="10">
        <f ca="1" t="shared" si="952"/>
        <v>5.129</v>
      </c>
      <c r="R996" t="s">
        <v>49</v>
      </c>
      <c r="S996">
        <v>2039</v>
      </c>
      <c r="T996" s="8">
        <v>4.17</v>
      </c>
      <c r="U996" s="8">
        <v>4.696</v>
      </c>
      <c r="V996" s="8">
        <v>5.129</v>
      </c>
    </row>
    <row r="997" spans="1:22">
      <c r="A997" t="str">
        <f t="shared" ref="A997:B997" si="987">A829</f>
        <v>TUN</v>
      </c>
      <c r="B997" t="str">
        <f t="shared" si="987"/>
        <v>Tunisia</v>
      </c>
      <c r="C997" s="7">
        <f t="shared" si="924"/>
        <v>6</v>
      </c>
      <c r="E997" t="str">
        <f t="shared" si="950"/>
        <v>NatGrdExt_TUN_6</v>
      </c>
      <c r="F997" s="8">
        <f ca="1" t="shared" si="965"/>
        <v>0.704280821917808</v>
      </c>
      <c r="G997" s="8">
        <f ca="1" t="shared" si="981"/>
        <v>0.813670091324201</v>
      </c>
      <c r="H997" s="8">
        <f ca="1" t="shared" si="981"/>
        <v>1.01920662100457</v>
      </c>
      <c r="I997" s="8">
        <f ca="1" t="shared" si="981"/>
        <v>1.19623287671233</v>
      </c>
      <c r="J997" s="8">
        <f ca="1" t="shared" si="981"/>
        <v>1.33567351598174</v>
      </c>
      <c r="K997" s="8">
        <f ca="1" t="shared" si="981"/>
        <v>1.43667237442922</v>
      </c>
      <c r="L997" s="8">
        <f ca="1" t="shared" si="981"/>
        <v>1.5203196347032</v>
      </c>
      <c r="M997" s="8">
        <f ca="1" t="shared" si="981"/>
        <v>1.6015696347032</v>
      </c>
      <c r="N997" s="8">
        <f ca="1" t="shared" si="981"/>
        <v>1.64066780821918</v>
      </c>
      <c r="O997" s="9">
        <v>3</v>
      </c>
      <c r="Q997" s="10">
        <f ca="1" t="shared" si="952"/>
        <v>5.432</v>
      </c>
      <c r="R997" t="s">
        <v>49</v>
      </c>
      <c r="S997">
        <v>2040</v>
      </c>
      <c r="T997" s="8">
        <v>4.36</v>
      </c>
      <c r="U997" s="8">
        <v>4.944</v>
      </c>
      <c r="V997" s="8">
        <v>5.432</v>
      </c>
    </row>
    <row r="998" spans="1:22">
      <c r="A998" t="str">
        <f t="shared" ref="A998:B998" si="988">A830</f>
        <v>TUR</v>
      </c>
      <c r="B998" t="str">
        <f t="shared" si="988"/>
        <v>Turkey</v>
      </c>
      <c r="C998" s="7">
        <f t="shared" si="924"/>
        <v>6</v>
      </c>
      <c r="E998" t="str">
        <f t="shared" si="950"/>
        <v>NatGrdExt_TUR_6</v>
      </c>
      <c r="F998" s="8">
        <f ca="1" t="shared" si="965"/>
        <v>9.78464611872146</v>
      </c>
      <c r="G998" s="8">
        <f ca="1" t="shared" si="981"/>
        <v>11.2626997716895</v>
      </c>
      <c r="H998" s="8">
        <f ca="1" t="shared" si="981"/>
        <v>13.8786815068493</v>
      </c>
      <c r="I998" s="8">
        <f ca="1" t="shared" si="981"/>
        <v>15.7277682648402</v>
      </c>
      <c r="J998" s="8">
        <f ca="1" t="shared" si="981"/>
        <v>16.9540810502283</v>
      </c>
      <c r="K998" s="8">
        <f ca="1" t="shared" si="981"/>
        <v>17.7684931506849</v>
      </c>
      <c r="L998" s="8">
        <f ca="1" t="shared" si="981"/>
        <v>18.369149543379</v>
      </c>
      <c r="M998" s="8">
        <f ca="1" t="shared" si="981"/>
        <v>18.9082762557078</v>
      </c>
      <c r="N998" s="8">
        <f ca="1" t="shared" si="981"/>
        <v>19.1829337899543</v>
      </c>
      <c r="O998" s="9">
        <v>3</v>
      </c>
      <c r="Q998" s="10">
        <f ca="1" t="shared" si="952"/>
        <v>5.751</v>
      </c>
      <c r="R998" t="s">
        <v>49</v>
      </c>
      <c r="S998">
        <v>2041</v>
      </c>
      <c r="T998" s="8">
        <v>4.557</v>
      </c>
      <c r="U998" s="8">
        <v>5.203</v>
      </c>
      <c r="V998" s="8">
        <v>5.751</v>
      </c>
    </row>
    <row r="999" spans="1:22">
      <c r="A999" t="str">
        <f t="shared" ref="A999:B999" si="989">A831</f>
        <v>TWN</v>
      </c>
      <c r="B999" t="str">
        <f t="shared" si="989"/>
        <v>Taiwan</v>
      </c>
      <c r="C999" s="7">
        <f t="shared" si="924"/>
        <v>6</v>
      </c>
      <c r="E999" t="str">
        <f t="shared" si="950"/>
        <v>NatGrdExt_TWN_6</v>
      </c>
      <c r="F999" s="8">
        <f ca="1" t="shared" si="965"/>
        <v>7.36398401826484</v>
      </c>
      <c r="G999" s="8">
        <f ca="1" t="shared" si="981"/>
        <v>7.36398401826484</v>
      </c>
      <c r="H999" s="8">
        <f ca="1" t="shared" si="981"/>
        <v>7.36398401826484</v>
      </c>
      <c r="I999" s="8">
        <f ca="1" t="shared" si="981"/>
        <v>7.36398401826484</v>
      </c>
      <c r="J999" s="8">
        <f ca="1" t="shared" si="981"/>
        <v>7.36398401826484</v>
      </c>
      <c r="K999" s="8">
        <f ca="1" t="shared" si="981"/>
        <v>7.36398401826484</v>
      </c>
      <c r="L999" s="8">
        <f ca="1" t="shared" si="981"/>
        <v>7.36398401826484</v>
      </c>
      <c r="M999" s="8">
        <f ca="1" t="shared" si="981"/>
        <v>7.36398401826484</v>
      </c>
      <c r="N999" s="8">
        <f ca="1" t="shared" si="981"/>
        <v>7.36398401826484</v>
      </c>
      <c r="O999" s="9">
        <v>3</v>
      </c>
      <c r="Q999" s="10">
        <f ca="1" t="shared" si="952"/>
        <v>6.086</v>
      </c>
      <c r="R999" t="s">
        <v>49</v>
      </c>
      <c r="S999">
        <v>2042</v>
      </c>
      <c r="T999" s="8">
        <v>4.762</v>
      </c>
      <c r="U999" s="8">
        <v>5.472</v>
      </c>
      <c r="V999" s="8">
        <v>6.086</v>
      </c>
    </row>
    <row r="1000" spans="1:22">
      <c r="A1000" t="str">
        <f t="shared" ref="A1000:B1000" si="990">A832</f>
        <v>TZA</v>
      </c>
      <c r="B1000" t="str">
        <f t="shared" si="990"/>
        <v>Tanzania</v>
      </c>
      <c r="C1000" s="7">
        <f t="shared" si="924"/>
        <v>6</v>
      </c>
      <c r="E1000" t="str">
        <f t="shared" si="950"/>
        <v>NatGrdExt_TZA_6</v>
      </c>
      <c r="F1000" s="8">
        <f ca="1" t="shared" si="965"/>
        <v>0.326655251141553</v>
      </c>
      <c r="G1000" s="8">
        <f ca="1" t="shared" si="981"/>
        <v>0.465810502283105</v>
      </c>
      <c r="H1000" s="8">
        <f ca="1" t="shared" si="981"/>
        <v>0.917608447488584</v>
      </c>
      <c r="I1000" s="8">
        <f ca="1" t="shared" si="981"/>
        <v>1.71198630136986</v>
      </c>
      <c r="J1000" s="8">
        <f ca="1" t="shared" si="981"/>
        <v>3.01829337899543</v>
      </c>
      <c r="K1000" s="8">
        <f ca="1" t="shared" si="981"/>
        <v>5.01033105022831</v>
      </c>
      <c r="L1000" s="8">
        <f ca="1" t="shared" si="981"/>
        <v>7.81378424657534</v>
      </c>
      <c r="M1000" s="8">
        <f ca="1" t="shared" si="981"/>
        <v>11.4128424657534</v>
      </c>
      <c r="N1000" s="8">
        <f ca="1" t="shared" si="981"/>
        <v>13.4479737442922</v>
      </c>
      <c r="O1000" s="9">
        <v>3</v>
      </c>
      <c r="Q1000" s="10">
        <f ca="1" t="shared" si="952"/>
        <v>6.437</v>
      </c>
      <c r="R1000" t="s">
        <v>49</v>
      </c>
      <c r="S1000">
        <v>2043</v>
      </c>
      <c r="T1000" s="8">
        <v>4.974</v>
      </c>
      <c r="U1000" s="8">
        <v>5.753</v>
      </c>
      <c r="V1000" s="8">
        <v>6.437</v>
      </c>
    </row>
    <row r="1001" spans="1:22">
      <c r="A1001" t="str">
        <f t="shared" ref="A1001:B1001" si="991">A833</f>
        <v>UGA</v>
      </c>
      <c r="B1001" t="str">
        <f t="shared" si="991"/>
        <v>Uganda</v>
      </c>
      <c r="C1001" s="7">
        <f t="shared" si="924"/>
        <v>6</v>
      </c>
      <c r="E1001" t="str">
        <f t="shared" si="950"/>
        <v>NatGrdExt_UGA_6</v>
      </c>
      <c r="F1001" s="8">
        <f ca="1" t="shared" si="965"/>
        <v>0.235702054794521</v>
      </c>
      <c r="G1001" s="8">
        <f ca="1" t="shared" ref="G1001:N1010" si="992">MAX(F1001,SUMIFS($Q$5:$Q$19999,$R$5:$R$19999,RIGHT($A1001,3),$S$5:$S$19999,G$4)*VLOOKUP($C1001,$Y$5:$Z$15,2,FALSE)/8.76)+SUMIF($Y$5:$Y$15,$C1001,$AA$5:$AA$15)</f>
        <v>0.344663242009132</v>
      </c>
      <c r="H1001" s="8">
        <f ca="1" t="shared" si="992"/>
        <v>0.727853881278539</v>
      </c>
      <c r="I1001" s="8">
        <f ca="1" t="shared" si="992"/>
        <v>1.46221461187215</v>
      </c>
      <c r="J1001" s="8">
        <f ca="1" t="shared" si="992"/>
        <v>2.76903538812785</v>
      </c>
      <c r="K1001" s="8">
        <f ca="1" t="shared" si="992"/>
        <v>4.89346461187215</v>
      </c>
      <c r="L1001" s="8">
        <f ca="1" t="shared" si="992"/>
        <v>8.05873287671233</v>
      </c>
      <c r="M1001" s="8">
        <f ca="1" t="shared" si="992"/>
        <v>12.3306506849315</v>
      </c>
      <c r="N1001" s="8">
        <f ca="1" t="shared" si="992"/>
        <v>14.8208047945205</v>
      </c>
      <c r="O1001" s="9">
        <v>3</v>
      </c>
      <c r="Q1001" s="10">
        <f ca="1" t="shared" si="952"/>
        <v>6.805</v>
      </c>
      <c r="R1001" t="s">
        <v>49</v>
      </c>
      <c r="S1001">
        <v>2044</v>
      </c>
      <c r="T1001" s="8">
        <v>5.194</v>
      </c>
      <c r="U1001" s="8">
        <v>6.044</v>
      </c>
      <c r="V1001" s="8">
        <v>6.805</v>
      </c>
    </row>
    <row r="1002" spans="1:22">
      <c r="A1002" t="str">
        <f t="shared" ref="A1002:B1002" si="993">A834</f>
        <v>UKR</v>
      </c>
      <c r="B1002" t="str">
        <f t="shared" si="993"/>
        <v>Ukraine</v>
      </c>
      <c r="C1002" s="7">
        <f t="shared" si="924"/>
        <v>6</v>
      </c>
      <c r="E1002" t="str">
        <f t="shared" si="950"/>
        <v>NatGrdExt_UKR_6</v>
      </c>
      <c r="F1002" s="8">
        <f ca="1" t="shared" si="965"/>
        <v>4.43815639269406</v>
      </c>
      <c r="G1002" s="8">
        <f ca="1" t="shared" si="992"/>
        <v>4.43815639269406</v>
      </c>
      <c r="H1002" s="8">
        <f ca="1" t="shared" si="992"/>
        <v>4.43815639269406</v>
      </c>
      <c r="I1002" s="8">
        <f ca="1" t="shared" si="992"/>
        <v>4.43815639269406</v>
      </c>
      <c r="J1002" s="8">
        <f ca="1" t="shared" si="992"/>
        <v>4.43815639269406</v>
      </c>
      <c r="K1002" s="8">
        <f ca="1" t="shared" si="992"/>
        <v>4.43815639269406</v>
      </c>
      <c r="L1002" s="8">
        <f ca="1" t="shared" si="992"/>
        <v>4.43815639269406</v>
      </c>
      <c r="M1002" s="8">
        <f ca="1" t="shared" si="992"/>
        <v>4.43815639269406</v>
      </c>
      <c r="N1002" s="8">
        <f ca="1" t="shared" si="992"/>
        <v>4.43815639269406</v>
      </c>
      <c r="O1002" s="9">
        <v>3</v>
      </c>
      <c r="Q1002" s="10">
        <f ca="1" t="shared" si="952"/>
        <v>7.191</v>
      </c>
      <c r="R1002" t="s">
        <v>49</v>
      </c>
      <c r="S1002">
        <v>2045</v>
      </c>
      <c r="T1002" s="8">
        <v>5.42</v>
      </c>
      <c r="U1002" s="8">
        <v>6.346</v>
      </c>
      <c r="V1002" s="8">
        <v>7.191</v>
      </c>
    </row>
    <row r="1003" spans="1:22">
      <c r="A1003" t="str">
        <f t="shared" ref="A1003:B1003" si="994">A835</f>
        <v>URY</v>
      </c>
      <c r="B1003" t="str">
        <f t="shared" si="994"/>
        <v>Uruguay</v>
      </c>
      <c r="C1003" s="7">
        <f t="shared" si="924"/>
        <v>6</v>
      </c>
      <c r="E1003" t="str">
        <f t="shared" si="950"/>
        <v>NatGrdExt_URY_6</v>
      </c>
      <c r="F1003" s="8">
        <f ca="1" t="shared" si="965"/>
        <v>0.450799086757991</v>
      </c>
      <c r="G1003" s="8">
        <f ca="1" t="shared" si="992"/>
        <v>0.535159817351598</v>
      </c>
      <c r="H1003" s="8">
        <f ca="1" t="shared" si="992"/>
        <v>0.727825342465753</v>
      </c>
      <c r="I1003" s="8">
        <f ca="1" t="shared" si="992"/>
        <v>0.937671232876712</v>
      </c>
      <c r="J1003" s="8">
        <f ca="1" t="shared" si="992"/>
        <v>1.15042808219178</v>
      </c>
      <c r="K1003" s="8">
        <f ca="1" t="shared" si="992"/>
        <v>1.35011415525114</v>
      </c>
      <c r="L1003" s="8">
        <f ca="1" t="shared" si="992"/>
        <v>1.52876712328767</v>
      </c>
      <c r="M1003" s="8">
        <f ca="1" t="shared" si="992"/>
        <v>1.68681506849315</v>
      </c>
      <c r="N1003" s="8">
        <f ca="1" t="shared" si="992"/>
        <v>1.76004566210046</v>
      </c>
      <c r="O1003" s="9">
        <v>3</v>
      </c>
      <c r="Q1003" s="10">
        <f ca="1" t="shared" si="952"/>
        <v>7.594</v>
      </c>
      <c r="R1003" t="s">
        <v>49</v>
      </c>
      <c r="S1003">
        <v>2046</v>
      </c>
      <c r="T1003" s="8">
        <v>5.653</v>
      </c>
      <c r="U1003" s="8">
        <v>6.659</v>
      </c>
      <c r="V1003" s="8">
        <v>7.594</v>
      </c>
    </row>
    <row r="1004" spans="1:22">
      <c r="A1004" t="str">
        <f t="shared" ref="A1004:B1004" si="995">A836</f>
        <v>USA</v>
      </c>
      <c r="B1004" t="str">
        <f t="shared" si="995"/>
        <v>United States</v>
      </c>
      <c r="C1004" s="7">
        <f t="shared" si="924"/>
        <v>6</v>
      </c>
      <c r="E1004" t="str">
        <f t="shared" si="950"/>
        <v>NatGrdExt_USA_6</v>
      </c>
      <c r="F1004" s="8">
        <f ca="1" t="shared" si="965"/>
        <v>130.251426940639</v>
      </c>
      <c r="G1004" s="8">
        <f ca="1" t="shared" si="992"/>
        <v>134.301084474886</v>
      </c>
      <c r="H1004" s="8">
        <f ca="1" t="shared" si="992"/>
        <v>140.853881278539</v>
      </c>
      <c r="I1004" s="8">
        <f ca="1" t="shared" si="992"/>
        <v>146.310502283105</v>
      </c>
      <c r="J1004" s="8">
        <f ca="1" t="shared" si="992"/>
        <v>153.058789954338</v>
      </c>
      <c r="K1004" s="8">
        <f ca="1" t="shared" si="992"/>
        <v>161.211187214612</v>
      </c>
      <c r="L1004" s="8">
        <f ca="1" t="shared" si="992"/>
        <v>170.107876712329</v>
      </c>
      <c r="M1004" s="8">
        <f ca="1" t="shared" si="992"/>
        <v>180.363869863014</v>
      </c>
      <c r="N1004" s="8">
        <f ca="1" t="shared" si="992"/>
        <v>186.185502283105</v>
      </c>
      <c r="O1004" s="9">
        <v>3</v>
      </c>
      <c r="Q1004" s="10">
        <f ca="1" t="shared" si="952"/>
        <v>8.016</v>
      </c>
      <c r="R1004" t="s">
        <v>49</v>
      </c>
      <c r="S1004">
        <v>2047</v>
      </c>
      <c r="T1004" s="8">
        <v>5.891</v>
      </c>
      <c r="U1004" s="8">
        <v>6.984</v>
      </c>
      <c r="V1004" s="8">
        <v>8.016</v>
      </c>
    </row>
    <row r="1005" spans="1:22">
      <c r="A1005" t="str">
        <f t="shared" ref="A1005:B1005" si="996">A837</f>
        <v>UZB</v>
      </c>
      <c r="B1005" t="str">
        <f t="shared" si="996"/>
        <v>Uzbekistan</v>
      </c>
      <c r="C1005" s="7">
        <f t="shared" si="924"/>
        <v>6</v>
      </c>
      <c r="E1005" t="str">
        <f t="shared" si="950"/>
        <v>NatGrdExt_UZB_6</v>
      </c>
      <c r="F1005" s="8">
        <f ca="1" t="shared" si="965"/>
        <v>1.89126712328767</v>
      </c>
      <c r="G1005" s="8">
        <f ca="1" t="shared" si="992"/>
        <v>2.13202054794521</v>
      </c>
      <c r="H1005" s="8">
        <f ca="1" t="shared" si="992"/>
        <v>2.62705479452055</v>
      </c>
      <c r="I1005" s="8">
        <f ca="1" t="shared" si="992"/>
        <v>3.12565639269406</v>
      </c>
      <c r="J1005" s="8">
        <f ca="1" t="shared" si="992"/>
        <v>3.57091894977169</v>
      </c>
      <c r="K1005" s="8">
        <f ca="1" t="shared" si="992"/>
        <v>3.94723173515982</v>
      </c>
      <c r="L1005" s="8">
        <f ca="1" t="shared" si="992"/>
        <v>4.27126141552511</v>
      </c>
      <c r="M1005" s="8">
        <f ca="1" t="shared" si="992"/>
        <v>4.54389269406393</v>
      </c>
      <c r="N1005" s="8">
        <f ca="1" t="shared" si="992"/>
        <v>4.65804794520548</v>
      </c>
      <c r="O1005" s="9">
        <v>3</v>
      </c>
      <c r="Q1005" s="10">
        <f ca="1" t="shared" si="952"/>
        <v>8.457</v>
      </c>
      <c r="R1005" t="s">
        <v>49</v>
      </c>
      <c r="S1005">
        <v>2048</v>
      </c>
      <c r="T1005" s="8">
        <v>6.136</v>
      </c>
      <c r="U1005" s="8">
        <v>7.319</v>
      </c>
      <c r="V1005" s="8">
        <v>8.457</v>
      </c>
    </row>
    <row r="1006" spans="1:22">
      <c r="A1006" t="str">
        <f t="shared" ref="A1006:B1006" si="997">A838</f>
        <v>VEN</v>
      </c>
      <c r="B1006" t="str">
        <f t="shared" si="997"/>
        <v>Venezuela</v>
      </c>
      <c r="C1006" s="7">
        <f t="shared" ref="C1006:C1069" si="998">C838+1</f>
        <v>6</v>
      </c>
      <c r="E1006" t="str">
        <f t="shared" si="950"/>
        <v>NatGrdExt_VEN_6</v>
      </c>
      <c r="F1006" s="8">
        <f ca="1" t="shared" si="965"/>
        <v>3.20176940639269</v>
      </c>
      <c r="G1006" s="8">
        <f ca="1" t="shared" si="992"/>
        <v>3.49317922374429</v>
      </c>
      <c r="H1006" s="8">
        <f ca="1" t="shared" si="992"/>
        <v>3.97685502283105</v>
      </c>
      <c r="I1006" s="8">
        <f ca="1" t="shared" si="992"/>
        <v>4.37026255707763</v>
      </c>
      <c r="J1006" s="8">
        <f ca="1" t="shared" si="992"/>
        <v>4.68732876712329</v>
      </c>
      <c r="K1006" s="8">
        <f ca="1" t="shared" si="992"/>
        <v>4.93247716894977</v>
      </c>
      <c r="L1006" s="8">
        <f ca="1" t="shared" si="992"/>
        <v>5.12211757990868</v>
      </c>
      <c r="M1006" s="8">
        <f ca="1" t="shared" si="992"/>
        <v>5.28433219178082</v>
      </c>
      <c r="N1006" s="8">
        <f ca="1" t="shared" si="992"/>
        <v>5.362100456621</v>
      </c>
      <c r="O1006" s="9">
        <v>3</v>
      </c>
      <c r="Q1006" s="10">
        <f ca="1" t="shared" si="952"/>
        <v>8.917</v>
      </c>
      <c r="R1006" t="s">
        <v>49</v>
      </c>
      <c r="S1006">
        <v>2049</v>
      </c>
      <c r="T1006" s="8">
        <v>6.385</v>
      </c>
      <c r="U1006" s="8">
        <v>7.665</v>
      </c>
      <c r="V1006" s="8">
        <v>8.917</v>
      </c>
    </row>
    <row r="1007" spans="1:22">
      <c r="A1007" t="str">
        <f t="shared" ref="A1007:B1007" si="999">A839</f>
        <v>VNM</v>
      </c>
      <c r="B1007" t="str">
        <f t="shared" si="999"/>
        <v>Vietnam</v>
      </c>
      <c r="C1007" s="7">
        <f t="shared" si="998"/>
        <v>6</v>
      </c>
      <c r="E1007" t="str">
        <f t="shared" si="950"/>
        <v>NatGrdExt_VNM_6</v>
      </c>
      <c r="F1007" s="8">
        <f ca="1" t="shared" si="965"/>
        <v>8.24015410958904</v>
      </c>
      <c r="G1007" s="8">
        <f ca="1" t="shared" si="992"/>
        <v>9.87771118721461</v>
      </c>
      <c r="H1007" s="8">
        <f ca="1" t="shared" si="992"/>
        <v>11.7682933789954</v>
      </c>
      <c r="I1007" s="8">
        <f ca="1" t="shared" si="992"/>
        <v>12.5749429223744</v>
      </c>
      <c r="J1007" s="8">
        <f ca="1" t="shared" si="992"/>
        <v>12.8900970319635</v>
      </c>
      <c r="K1007" s="8">
        <f ca="1" t="shared" si="992"/>
        <v>12.9571061643836</v>
      </c>
      <c r="L1007" s="8">
        <f ca="1" t="shared" si="992"/>
        <v>12.9819349315068</v>
      </c>
      <c r="M1007" s="8">
        <f ca="1" t="shared" si="992"/>
        <v>13.0559931506849</v>
      </c>
      <c r="N1007" s="8">
        <f ca="1" t="shared" si="992"/>
        <v>13.1188356164384</v>
      </c>
      <c r="O1007" s="9">
        <v>3</v>
      </c>
      <c r="Q1007" s="10">
        <f ca="1" t="shared" si="952"/>
        <v>9.397</v>
      </c>
      <c r="R1007" t="s">
        <v>49</v>
      </c>
      <c r="S1007">
        <v>2050</v>
      </c>
      <c r="T1007" s="8">
        <v>6.638</v>
      </c>
      <c r="U1007" s="8">
        <v>8.023</v>
      </c>
      <c r="V1007" s="8">
        <v>9.397</v>
      </c>
    </row>
    <row r="1008" spans="1:22">
      <c r="A1008" t="str">
        <f t="shared" ref="A1008:B1008" si="1000">A840</f>
        <v>VUT</v>
      </c>
      <c r="B1008" t="str">
        <f t="shared" si="1000"/>
        <v>Vanuatu</v>
      </c>
      <c r="C1008" s="7">
        <f t="shared" si="998"/>
        <v>6</v>
      </c>
      <c r="E1008" t="str">
        <f t="shared" si="950"/>
        <v>NatGrdExt_VUT_6</v>
      </c>
      <c r="F1008" s="8">
        <f ca="1" t="shared" si="965"/>
        <v>0.00579337899543379</v>
      </c>
      <c r="G1008" s="8">
        <f ca="1" t="shared" si="992"/>
        <v>0.00742009132420091</v>
      </c>
      <c r="H1008" s="8">
        <f ca="1" t="shared" si="992"/>
        <v>0.0116438356164384</v>
      </c>
      <c r="I1008" s="8">
        <f ca="1" t="shared" si="992"/>
        <v>0.0172945205479452</v>
      </c>
      <c r="J1008" s="8">
        <f ca="1" t="shared" si="992"/>
        <v>0.0244006849315068</v>
      </c>
      <c r="K1008" s="8">
        <f ca="1" t="shared" si="992"/>
        <v>0.0327054794520548</v>
      </c>
      <c r="L1008" s="8">
        <f ca="1" t="shared" si="992"/>
        <v>0.0416381278538813</v>
      </c>
      <c r="M1008" s="8">
        <f ca="1" t="shared" si="992"/>
        <v>0.0506278538812785</v>
      </c>
      <c r="N1008" s="8">
        <f ca="1" t="shared" si="992"/>
        <v>0.0550228310502283</v>
      </c>
      <c r="O1008" s="9">
        <v>3</v>
      </c>
      <c r="Q1008" s="10">
        <f ca="1" t="shared" si="952"/>
        <v>9.898</v>
      </c>
      <c r="R1008" t="s">
        <v>49</v>
      </c>
      <c r="S1008">
        <v>2051</v>
      </c>
      <c r="T1008" s="8">
        <v>6.896</v>
      </c>
      <c r="U1008" s="8">
        <v>8.391</v>
      </c>
      <c r="V1008" s="8">
        <v>9.898</v>
      </c>
    </row>
    <row r="1009" spans="1:22">
      <c r="A1009" t="str">
        <f t="shared" ref="A1009:B1009" si="1001">A841</f>
        <v>YEM</v>
      </c>
      <c r="B1009" t="str">
        <f t="shared" si="1001"/>
        <v>Yemen</v>
      </c>
      <c r="C1009" s="7">
        <f t="shared" si="998"/>
        <v>6</v>
      </c>
      <c r="E1009" t="str">
        <f t="shared" si="950"/>
        <v>NatGrdExt_YEM_6</v>
      </c>
      <c r="F1009" s="8">
        <f ca="1" t="shared" si="965"/>
        <v>0.349429223744292</v>
      </c>
      <c r="G1009" s="8">
        <f ca="1" t="shared" si="992"/>
        <v>0.466438356164384</v>
      </c>
      <c r="H1009" s="8">
        <f ca="1" t="shared" si="992"/>
        <v>0.807933789954338</v>
      </c>
      <c r="I1009" s="8">
        <f ca="1" t="shared" si="992"/>
        <v>1.33304794520548</v>
      </c>
      <c r="J1009" s="8">
        <f ca="1" t="shared" si="992"/>
        <v>2.07828196347032</v>
      </c>
      <c r="K1009" s="8">
        <f ca="1" t="shared" si="992"/>
        <v>3.04537671232877</v>
      </c>
      <c r="L1009" s="8">
        <f ca="1" t="shared" si="992"/>
        <v>4.20519406392694</v>
      </c>
      <c r="M1009" s="8">
        <f ca="1" t="shared" si="992"/>
        <v>5.4873002283105</v>
      </c>
      <c r="N1009" s="8">
        <f ca="1" t="shared" si="992"/>
        <v>6.14300799086758</v>
      </c>
      <c r="O1009" s="9">
        <v>3</v>
      </c>
      <c r="Q1009" s="10">
        <f ca="1" t="shared" si="952"/>
        <v>10.419</v>
      </c>
      <c r="R1009" t="s">
        <v>49</v>
      </c>
      <c r="S1009">
        <v>2052</v>
      </c>
      <c r="T1009" s="8">
        <v>7.157</v>
      </c>
      <c r="U1009" s="8">
        <v>8.771</v>
      </c>
      <c r="V1009" s="8">
        <v>10.419</v>
      </c>
    </row>
    <row r="1010" spans="1:22">
      <c r="A1010" t="str">
        <f t="shared" ref="A1010:B1010" si="1002">A842</f>
        <v>ZAF</v>
      </c>
      <c r="B1010" t="str">
        <f t="shared" si="1002"/>
        <v>South Africa</v>
      </c>
      <c r="C1010" s="7">
        <f t="shared" si="998"/>
        <v>6</v>
      </c>
      <c r="E1010" t="str">
        <f t="shared" si="950"/>
        <v>NatGrdExt_ZAF_6</v>
      </c>
      <c r="F1010" s="8">
        <f ca="1" t="shared" si="965"/>
        <v>8.25259703196347</v>
      </c>
      <c r="G1010" s="8">
        <f ca="1" t="shared" si="992"/>
        <v>8.75034246575342</v>
      </c>
      <c r="H1010" s="8">
        <f ca="1" t="shared" si="992"/>
        <v>9.60793378995434</v>
      </c>
      <c r="I1010" s="8">
        <f ca="1" t="shared" si="992"/>
        <v>10.3184360730594</v>
      </c>
      <c r="J1010" s="8">
        <f ca="1" t="shared" si="992"/>
        <v>10.8866723744292</v>
      </c>
      <c r="K1010" s="8">
        <f ca="1" t="shared" si="992"/>
        <v>11.2986015981735</v>
      </c>
      <c r="L1010" s="8">
        <f ca="1" t="shared" si="992"/>
        <v>11.6222602739726</v>
      </c>
      <c r="M1010" s="8">
        <f ca="1" t="shared" si="992"/>
        <v>11.8956050228311</v>
      </c>
      <c r="N1010" s="8">
        <f ca="1" t="shared" si="992"/>
        <v>12.0124143835616</v>
      </c>
      <c r="O1010" s="9">
        <v>3</v>
      </c>
      <c r="Q1010" s="10">
        <f ca="1" t="shared" si="952"/>
        <v>10.961</v>
      </c>
      <c r="R1010" t="s">
        <v>49</v>
      </c>
      <c r="S1010">
        <v>2053</v>
      </c>
      <c r="T1010" s="8">
        <v>7.422</v>
      </c>
      <c r="U1010" s="8">
        <v>9.161</v>
      </c>
      <c r="V1010" s="8">
        <v>10.961</v>
      </c>
    </row>
    <row r="1011" spans="1:22">
      <c r="A1011" t="str">
        <f t="shared" ref="A1011:B1011" si="1003">A843</f>
        <v>ZMB</v>
      </c>
      <c r="B1011" t="str">
        <f t="shared" si="1003"/>
        <v>Zambia</v>
      </c>
      <c r="C1011" s="7">
        <f t="shared" si="998"/>
        <v>6</v>
      </c>
      <c r="E1011" t="str">
        <f t="shared" si="950"/>
        <v>NatGrdExt_ZMB_6</v>
      </c>
      <c r="F1011" s="8">
        <f ca="1" t="shared" si="965"/>
        <v>0.569035388127854</v>
      </c>
      <c r="G1011" s="8">
        <f ca="1" t="shared" ref="G1011:N1020" si="1004">MAX(F1011,SUMIFS($Q$5:$Q$19999,$R$5:$R$19999,RIGHT($A1011,3),$S$5:$S$19999,G$4)*VLOOKUP($C1011,$Y$5:$Z$15,2,FALSE)/8.76)+SUMIF($Y$5:$Y$15,$C1011,$AA$5:$AA$15)</f>
        <v>0.75259703196347</v>
      </c>
      <c r="H1011" s="8">
        <f ca="1" t="shared" si="1004"/>
        <v>1.27422945205479</v>
      </c>
      <c r="I1011" s="8">
        <f ca="1" t="shared" si="1004"/>
        <v>2.02337328767123</v>
      </c>
      <c r="J1011" s="8">
        <f ca="1" t="shared" si="1004"/>
        <v>2.99791666666667</v>
      </c>
      <c r="K1011" s="8">
        <f ca="1" t="shared" si="1004"/>
        <v>4.15085616438356</v>
      </c>
      <c r="L1011" s="8">
        <f ca="1" t="shared" si="1004"/>
        <v>5.41680936073059</v>
      </c>
      <c r="M1011" s="8">
        <f ca="1" t="shared" si="1004"/>
        <v>6.70753424657534</v>
      </c>
      <c r="N1011" s="8">
        <f ca="1" t="shared" si="1004"/>
        <v>7.32782534246575</v>
      </c>
      <c r="O1011" s="9">
        <v>3</v>
      </c>
      <c r="Q1011" s="10">
        <f ca="1" t="shared" si="952"/>
        <v>11.524</v>
      </c>
      <c r="R1011" t="s">
        <v>49</v>
      </c>
      <c r="S1011">
        <v>2054</v>
      </c>
      <c r="T1011" s="8">
        <v>7.69</v>
      </c>
      <c r="U1011" s="8">
        <v>9.563</v>
      </c>
      <c r="V1011" s="8">
        <v>11.524</v>
      </c>
    </row>
    <row r="1012" spans="1:22">
      <c r="A1012" t="str">
        <f t="shared" ref="A1012:B1012" si="1005">A844</f>
        <v>ZWE</v>
      </c>
      <c r="B1012" t="str">
        <f t="shared" si="1005"/>
        <v>Zimbabwe</v>
      </c>
      <c r="C1012" s="7">
        <f t="shared" si="998"/>
        <v>6</v>
      </c>
      <c r="E1012" t="str">
        <f t="shared" si="950"/>
        <v>NatGrdExt_ZWE_6</v>
      </c>
      <c r="F1012" s="8">
        <f ca="1" t="shared" si="965"/>
        <v>0.414269406392694</v>
      </c>
      <c r="G1012" s="8">
        <f ca="1" t="shared" si="1004"/>
        <v>0.52240296803653</v>
      </c>
      <c r="H1012" s="8">
        <f ca="1" t="shared" si="1004"/>
        <v>0.796461187214612</v>
      </c>
      <c r="I1012" s="8">
        <f ca="1" t="shared" si="1004"/>
        <v>1.13704337899543</v>
      </c>
      <c r="J1012" s="8">
        <f ca="1" t="shared" si="1004"/>
        <v>1.53436073059361</v>
      </c>
      <c r="K1012" s="8">
        <f ca="1" t="shared" si="1004"/>
        <v>1.96760844748858</v>
      </c>
      <c r="L1012" s="8">
        <f ca="1" t="shared" si="1004"/>
        <v>2.40502283105023</v>
      </c>
      <c r="M1012" s="8">
        <f ca="1" t="shared" si="1004"/>
        <v>2.80990296803653</v>
      </c>
      <c r="N1012" s="8">
        <f ca="1" t="shared" si="1004"/>
        <v>2.99078196347032</v>
      </c>
      <c r="O1012" s="9">
        <v>3</v>
      </c>
      <c r="Q1012" s="10">
        <f ca="1" t="shared" si="952"/>
        <v>12.11</v>
      </c>
      <c r="R1012" t="s">
        <v>49</v>
      </c>
      <c r="S1012">
        <v>2055</v>
      </c>
      <c r="T1012" s="8">
        <v>7.96</v>
      </c>
      <c r="U1012" s="8">
        <v>9.976</v>
      </c>
      <c r="V1012" s="8">
        <v>12.11</v>
      </c>
    </row>
    <row r="1013" spans="1:22">
      <c r="A1013" t="str">
        <f t="shared" ref="A1013:B1013" si="1006">A845</f>
        <v>AFG</v>
      </c>
      <c r="B1013" t="str">
        <f t="shared" si="1006"/>
        <v>Afghanistan</v>
      </c>
      <c r="C1013" s="7">
        <f t="shared" si="998"/>
        <v>7</v>
      </c>
      <c r="E1013" t="str">
        <f t="shared" si="950"/>
        <v>NatGrdExt_AFG_7</v>
      </c>
      <c r="F1013" s="8">
        <f ca="1" t="shared" si="965"/>
        <v>0.732077625570776</v>
      </c>
      <c r="G1013" s="8">
        <f ca="1" t="shared" si="1004"/>
        <v>0.993065068493151</v>
      </c>
      <c r="H1013" s="8">
        <f ca="1" t="shared" si="1004"/>
        <v>1.79854452054795</v>
      </c>
      <c r="I1013" s="8">
        <f ca="1" t="shared" si="1004"/>
        <v>3.04977168949772</v>
      </c>
      <c r="J1013" s="8">
        <f ca="1" t="shared" si="1004"/>
        <v>4.85599315068493</v>
      </c>
      <c r="K1013" s="8">
        <f ca="1" t="shared" si="1004"/>
        <v>7.19106735159817</v>
      </c>
      <c r="L1013" s="8">
        <f ca="1" t="shared" si="1004"/>
        <v>9.9527397260274</v>
      </c>
      <c r="M1013" s="8">
        <f ca="1" t="shared" si="1004"/>
        <v>12.9731449771689</v>
      </c>
      <c r="N1013" s="8">
        <f ca="1" t="shared" si="1004"/>
        <v>14.4942351598174</v>
      </c>
      <c r="O1013" s="9">
        <v>3</v>
      </c>
      <c r="Q1013" s="10">
        <f ca="1" t="shared" si="952"/>
        <v>12.718</v>
      </c>
      <c r="R1013" t="s">
        <v>49</v>
      </c>
      <c r="S1013">
        <v>2056</v>
      </c>
      <c r="T1013" s="8">
        <v>8.232</v>
      </c>
      <c r="U1013" s="8">
        <v>10.399</v>
      </c>
      <c r="V1013" s="8">
        <v>12.718</v>
      </c>
    </row>
    <row r="1014" spans="1:22">
      <c r="A1014" t="str">
        <f t="shared" ref="A1014:B1014" si="1007">A846</f>
        <v>AGO</v>
      </c>
      <c r="B1014" t="str">
        <f t="shared" si="1007"/>
        <v>Angola</v>
      </c>
      <c r="C1014" s="7">
        <f t="shared" si="998"/>
        <v>7</v>
      </c>
      <c r="E1014" t="str">
        <f t="shared" si="950"/>
        <v>NatGrdExt_AGO_7</v>
      </c>
      <c r="F1014" s="8">
        <f ca="1" t="shared" si="965"/>
        <v>0.750171232876712</v>
      </c>
      <c r="G1014" s="8">
        <f ca="1" t="shared" si="1004"/>
        <v>1.27791095890411</v>
      </c>
      <c r="H1014" s="8">
        <f ca="1" t="shared" si="1004"/>
        <v>3.43601598173516</v>
      </c>
      <c r="I1014" s="8">
        <f ca="1" t="shared" si="1004"/>
        <v>8.13164954337899</v>
      </c>
      <c r="J1014" s="8">
        <f ca="1" t="shared" si="1004"/>
        <v>16.2044805936073</v>
      </c>
      <c r="K1014" s="8">
        <f ca="1" t="shared" si="1004"/>
        <v>26.4756278538813</v>
      </c>
      <c r="L1014" s="8">
        <f ca="1" t="shared" si="1004"/>
        <v>36.1355593607306</v>
      </c>
      <c r="M1014" s="8">
        <f ca="1" t="shared" si="1004"/>
        <v>43.3975456621005</v>
      </c>
      <c r="N1014" s="8">
        <f ca="1" t="shared" si="1004"/>
        <v>46.0636415525114</v>
      </c>
      <c r="O1014" s="9">
        <v>3</v>
      </c>
      <c r="Q1014" s="10">
        <f ca="1" t="shared" si="952"/>
        <v>13.348</v>
      </c>
      <c r="R1014" t="s">
        <v>49</v>
      </c>
      <c r="S1014">
        <v>2057</v>
      </c>
      <c r="T1014" s="8">
        <v>8.506</v>
      </c>
      <c r="U1014" s="8">
        <v>10.834</v>
      </c>
      <c r="V1014" s="8">
        <v>13.348</v>
      </c>
    </row>
    <row r="1015" spans="1:22">
      <c r="A1015" t="str">
        <f t="shared" ref="A1015:B1015" si="1008">A847</f>
        <v>ALB</v>
      </c>
      <c r="B1015" t="str">
        <f t="shared" si="1008"/>
        <v>Albania</v>
      </c>
      <c r="C1015" s="7">
        <f t="shared" si="998"/>
        <v>7</v>
      </c>
      <c r="E1015" t="str">
        <f t="shared" si="950"/>
        <v>NatGrdExt_ALB_7</v>
      </c>
      <c r="F1015" s="8">
        <f ca="1" t="shared" si="965"/>
        <v>0.29851598173516</v>
      </c>
      <c r="G1015" s="8">
        <f ca="1" t="shared" si="1004"/>
        <v>0.361957762557078</v>
      </c>
      <c r="H1015" s="8">
        <f ca="1" t="shared" si="1004"/>
        <v>0.499086757990868</v>
      </c>
      <c r="I1015" s="8">
        <f ca="1" t="shared" si="1004"/>
        <v>0.640953196347032</v>
      </c>
      <c r="J1015" s="8">
        <f ca="1" t="shared" si="1004"/>
        <v>0.777654109589041</v>
      </c>
      <c r="K1015" s="8">
        <f ca="1" t="shared" si="1004"/>
        <v>0.885302511415525</v>
      </c>
      <c r="L1015" s="8">
        <f ca="1" t="shared" si="1004"/>
        <v>0.965924657534246</v>
      </c>
      <c r="M1015" s="8">
        <f ca="1" t="shared" si="1004"/>
        <v>1.02228881278539</v>
      </c>
      <c r="N1015" s="8">
        <f ca="1" t="shared" si="1004"/>
        <v>1.04546232876712</v>
      </c>
      <c r="O1015" s="9">
        <v>3</v>
      </c>
      <c r="Q1015" s="10">
        <f ca="1" t="shared" si="952"/>
        <v>14.002</v>
      </c>
      <c r="R1015" t="s">
        <v>49</v>
      </c>
      <c r="S1015">
        <v>2058</v>
      </c>
      <c r="T1015" s="8">
        <v>8.782</v>
      </c>
      <c r="U1015" s="8">
        <v>11.279</v>
      </c>
      <c r="V1015" s="8">
        <v>14.002</v>
      </c>
    </row>
    <row r="1016" spans="1:22">
      <c r="A1016" t="str">
        <f t="shared" ref="A1016:B1016" si="1009">A848</f>
        <v>ARE</v>
      </c>
      <c r="B1016" t="str">
        <f t="shared" si="1009"/>
        <v>United Arab Emirates</v>
      </c>
      <c r="C1016" s="7">
        <f t="shared" si="998"/>
        <v>7</v>
      </c>
      <c r="E1016" t="str">
        <f t="shared" si="950"/>
        <v>NatGrdExt_ARE_7</v>
      </c>
      <c r="F1016" s="8">
        <f ca="1" t="shared" si="965"/>
        <v>3.22728310502283</v>
      </c>
      <c r="G1016" s="8">
        <f ca="1" t="shared" si="1004"/>
        <v>3.22728310502283</v>
      </c>
      <c r="H1016" s="8">
        <f ca="1" t="shared" si="1004"/>
        <v>3.3962899543379</v>
      </c>
      <c r="I1016" s="8">
        <f ca="1" t="shared" si="1004"/>
        <v>3.3962899543379</v>
      </c>
      <c r="J1016" s="8">
        <f ca="1" t="shared" si="1004"/>
        <v>3.3962899543379</v>
      </c>
      <c r="K1016" s="8">
        <f ca="1" t="shared" si="1004"/>
        <v>3.3962899543379</v>
      </c>
      <c r="L1016" s="8">
        <f ca="1" t="shared" si="1004"/>
        <v>3.3962899543379</v>
      </c>
      <c r="M1016" s="8">
        <f ca="1" t="shared" si="1004"/>
        <v>3.3962899543379</v>
      </c>
      <c r="N1016" s="8">
        <f ca="1" t="shared" si="1004"/>
        <v>3.3962899543379</v>
      </c>
      <c r="O1016" s="9">
        <v>3</v>
      </c>
      <c r="Q1016" s="10">
        <f ca="1" t="shared" si="952"/>
        <v>14.679</v>
      </c>
      <c r="R1016" t="s">
        <v>49</v>
      </c>
      <c r="S1016">
        <v>2059</v>
      </c>
      <c r="T1016" s="8">
        <v>9.061</v>
      </c>
      <c r="U1016" s="8">
        <v>11.735</v>
      </c>
      <c r="V1016" s="8">
        <v>14.679</v>
      </c>
    </row>
    <row r="1017" spans="1:22">
      <c r="A1017" t="str">
        <f t="shared" ref="A1017:B1017" si="1010">A849</f>
        <v>ARG</v>
      </c>
      <c r="B1017" t="str">
        <f t="shared" si="1010"/>
        <v>Argentina</v>
      </c>
      <c r="C1017" s="7">
        <f t="shared" si="998"/>
        <v>7</v>
      </c>
      <c r="E1017" t="str">
        <f t="shared" si="950"/>
        <v>NatGrdExt_ARG_7</v>
      </c>
      <c r="F1017" s="8">
        <f ca="1" t="shared" si="965"/>
        <v>5.73447488584475</v>
      </c>
      <c r="G1017" s="8">
        <f ca="1" t="shared" si="1004"/>
        <v>6.82925228310502</v>
      </c>
      <c r="H1017" s="8">
        <f ca="1" t="shared" si="1004"/>
        <v>9.43889840182648</v>
      </c>
      <c r="I1017" s="8">
        <f ca="1" t="shared" si="1004"/>
        <v>12.5095605022831</v>
      </c>
      <c r="J1017" s="8">
        <f ca="1" t="shared" si="1004"/>
        <v>15.898401826484</v>
      </c>
      <c r="K1017" s="8">
        <f ca="1" t="shared" si="1004"/>
        <v>19.3700342465753</v>
      </c>
      <c r="L1017" s="8">
        <f ca="1" t="shared" si="1004"/>
        <v>22.7430650684932</v>
      </c>
      <c r="M1017" s="8">
        <f ca="1" t="shared" si="1004"/>
        <v>25.9506278538813</v>
      </c>
      <c r="N1017" s="8">
        <f ca="1" t="shared" si="1004"/>
        <v>27.4799372146119</v>
      </c>
      <c r="O1017" s="9">
        <v>3</v>
      </c>
      <c r="Q1017" s="10">
        <f ca="1" t="shared" si="952"/>
        <v>15.38</v>
      </c>
      <c r="R1017" t="s">
        <v>49</v>
      </c>
      <c r="S1017">
        <v>2060</v>
      </c>
      <c r="T1017" s="8">
        <v>9.341</v>
      </c>
      <c r="U1017" s="8">
        <v>12.203</v>
      </c>
      <c r="V1017" s="8">
        <v>15.38</v>
      </c>
    </row>
    <row r="1018" spans="1:22">
      <c r="A1018" t="str">
        <f t="shared" ref="A1018:B1018" si="1011">A850</f>
        <v>ARM</v>
      </c>
      <c r="B1018" t="str">
        <f t="shared" si="1011"/>
        <v>Armenia</v>
      </c>
      <c r="C1018" s="7">
        <f t="shared" si="998"/>
        <v>7</v>
      </c>
      <c r="E1018" t="str">
        <f t="shared" si="950"/>
        <v>NatGrdExt_ARM_7</v>
      </c>
      <c r="F1018" s="8">
        <f ca="1" t="shared" si="965"/>
        <v>0.181535388127854</v>
      </c>
      <c r="G1018" s="8">
        <f ca="1" t="shared" si="1004"/>
        <v>0.192722602739726</v>
      </c>
      <c r="H1018" s="8">
        <f ca="1" t="shared" si="1004"/>
        <v>0.213498858447489</v>
      </c>
      <c r="I1018" s="8">
        <f ca="1" t="shared" si="1004"/>
        <v>0.233304794520548</v>
      </c>
      <c r="J1018" s="8">
        <f ca="1" t="shared" si="1004"/>
        <v>0.249942922374429</v>
      </c>
      <c r="K1018" s="8">
        <f ca="1" t="shared" si="1004"/>
        <v>0.263070776255708</v>
      </c>
      <c r="L1018" s="8">
        <f ca="1" t="shared" si="1004"/>
        <v>0.276227168949772</v>
      </c>
      <c r="M1018" s="8">
        <f ca="1" t="shared" si="1004"/>
        <v>0.289269406392694</v>
      </c>
      <c r="N1018" s="8">
        <f ca="1" t="shared" si="1004"/>
        <v>0.295776255707763</v>
      </c>
      <c r="O1018" s="9">
        <v>3</v>
      </c>
      <c r="Q1018" s="10">
        <f ca="1" t="shared" si="952"/>
        <v>16.106</v>
      </c>
      <c r="R1018" t="s">
        <v>49</v>
      </c>
      <c r="S1018">
        <v>2061</v>
      </c>
      <c r="T1018" s="8">
        <v>9.624</v>
      </c>
      <c r="U1018" s="8">
        <v>12.682</v>
      </c>
      <c r="V1018" s="8">
        <v>16.106</v>
      </c>
    </row>
    <row r="1019" spans="1:22">
      <c r="A1019" t="str">
        <f t="shared" ref="A1019:B1019" si="1012">A851</f>
        <v>ATG</v>
      </c>
      <c r="B1019" t="str">
        <f t="shared" si="1012"/>
        <v>Antigua and Barbuda</v>
      </c>
      <c r="C1019" s="7">
        <f t="shared" si="998"/>
        <v>7</v>
      </c>
      <c r="E1019" t="str">
        <f t="shared" si="950"/>
        <v>NatGrdExt_ATG_7</v>
      </c>
      <c r="F1019" s="8">
        <f ca="1" t="shared" si="965"/>
        <v>0.0162100456621005</v>
      </c>
      <c r="G1019" s="8">
        <f ca="1" t="shared" si="1004"/>
        <v>0.0172659817351598</v>
      </c>
      <c r="H1019" s="8">
        <f ca="1" t="shared" si="1004"/>
        <v>0.0189783105022831</v>
      </c>
      <c r="I1019" s="8">
        <f ca="1" t="shared" si="1004"/>
        <v>0.0201198630136986</v>
      </c>
      <c r="J1019" s="8">
        <f ca="1" t="shared" si="1004"/>
        <v>0.0210616438356164</v>
      </c>
      <c r="K1019" s="8">
        <f ca="1" t="shared" si="1004"/>
        <v>0.0222317351598174</v>
      </c>
      <c r="L1019" s="8">
        <f ca="1" t="shared" si="1004"/>
        <v>0.0233447488584475</v>
      </c>
      <c r="M1019" s="8">
        <f ca="1" t="shared" si="1004"/>
        <v>0.024486301369863</v>
      </c>
      <c r="N1019" s="8">
        <f ca="1" t="shared" si="1004"/>
        <v>0.0250285388127854</v>
      </c>
      <c r="O1019" s="9">
        <v>3</v>
      </c>
      <c r="Q1019" s="10">
        <f ca="1" t="shared" si="952"/>
        <v>16.856</v>
      </c>
      <c r="R1019" t="s">
        <v>49</v>
      </c>
      <c r="S1019">
        <v>2062</v>
      </c>
      <c r="T1019" s="8">
        <v>9.909</v>
      </c>
      <c r="U1019" s="8">
        <v>13.172</v>
      </c>
      <c r="V1019" s="8">
        <v>16.856</v>
      </c>
    </row>
    <row r="1020" spans="1:22">
      <c r="A1020" t="str">
        <f t="shared" ref="A1020:B1020" si="1013">A852</f>
        <v>AUS</v>
      </c>
      <c r="B1020" t="str">
        <f t="shared" si="1013"/>
        <v>Australia</v>
      </c>
      <c r="C1020" s="7">
        <f t="shared" si="998"/>
        <v>7</v>
      </c>
      <c r="E1020" t="str">
        <f t="shared" si="950"/>
        <v>NatGrdExt_AUS_7</v>
      </c>
      <c r="F1020" s="8">
        <f ca="1" t="shared" si="965"/>
        <v>8.51395547945206</v>
      </c>
      <c r="G1020" s="8">
        <f ca="1" t="shared" si="1004"/>
        <v>8.830850456621</v>
      </c>
      <c r="H1020" s="8">
        <f ca="1" t="shared" si="1004"/>
        <v>9.24706050228311</v>
      </c>
      <c r="I1020" s="8">
        <f ca="1" t="shared" si="1004"/>
        <v>9.56073059360731</v>
      </c>
      <c r="J1020" s="8">
        <f ca="1" t="shared" si="1004"/>
        <v>9.87137557077626</v>
      </c>
      <c r="K1020" s="8">
        <f ca="1" t="shared" si="1004"/>
        <v>10.1599600456621</v>
      </c>
      <c r="L1020" s="8">
        <f ca="1" t="shared" si="1004"/>
        <v>10.4309931506849</v>
      </c>
      <c r="M1020" s="8">
        <f ca="1" t="shared" si="1004"/>
        <v>10.7854737442922</v>
      </c>
      <c r="N1020" s="8">
        <f ca="1" t="shared" si="1004"/>
        <v>11.0114440639269</v>
      </c>
      <c r="O1020" s="9">
        <v>3</v>
      </c>
      <c r="Q1020" s="10">
        <f ca="1" t="shared" si="952"/>
        <v>17.631</v>
      </c>
      <c r="R1020" t="s">
        <v>49</v>
      </c>
      <c r="S1020">
        <v>2063</v>
      </c>
      <c r="T1020" s="8">
        <v>10.197</v>
      </c>
      <c r="U1020" s="8">
        <v>13.672</v>
      </c>
      <c r="V1020" s="8">
        <v>17.631</v>
      </c>
    </row>
    <row r="1021" spans="1:22">
      <c r="A1021" t="str">
        <f t="shared" ref="A1021:B1021" si="1014">A853</f>
        <v>AUT</v>
      </c>
      <c r="B1021" t="str">
        <f t="shared" si="1014"/>
        <v>Austria</v>
      </c>
      <c r="C1021" s="7">
        <f t="shared" si="998"/>
        <v>7</v>
      </c>
      <c r="E1021" t="str">
        <f t="shared" si="950"/>
        <v>NatGrdExt_AUT_7</v>
      </c>
      <c r="F1021" s="8">
        <f ca="1" t="shared" si="965"/>
        <v>2.39540525114155</v>
      </c>
      <c r="G1021" s="8">
        <f ca="1" t="shared" ref="G1021:N1030" si="1015">MAX(F1021,SUMIFS($Q$5:$Q$19999,$R$5:$R$19999,RIGHT($A1021,3),$S$5:$S$19999,G$4)*VLOOKUP($C1021,$Y$5:$Z$15,2,FALSE)/8.76)+SUMIF($Y$5:$Y$15,$C1021,$AA$5:$AA$15)</f>
        <v>2.45014269406393</v>
      </c>
      <c r="H1021" s="8">
        <f ca="1" t="shared" si="1015"/>
        <v>2.48590182648402</v>
      </c>
      <c r="I1021" s="8">
        <f ca="1" t="shared" si="1015"/>
        <v>2.48590182648402</v>
      </c>
      <c r="J1021" s="8">
        <f ca="1" t="shared" si="1015"/>
        <v>2.48590182648402</v>
      </c>
      <c r="K1021" s="8">
        <f ca="1" t="shared" si="1015"/>
        <v>2.48590182648402</v>
      </c>
      <c r="L1021" s="8">
        <f ca="1" t="shared" si="1015"/>
        <v>2.48590182648402</v>
      </c>
      <c r="M1021" s="8">
        <f ca="1" t="shared" si="1015"/>
        <v>2.48590182648402</v>
      </c>
      <c r="N1021" s="8">
        <f ca="1" t="shared" si="1015"/>
        <v>2.48590182648402</v>
      </c>
      <c r="O1021" s="9">
        <v>3</v>
      </c>
      <c r="Q1021" s="10">
        <f ca="1" t="shared" si="952"/>
        <v>18.432</v>
      </c>
      <c r="R1021" t="s">
        <v>49</v>
      </c>
      <c r="S1021">
        <v>2064</v>
      </c>
      <c r="T1021" s="8">
        <v>10.488</v>
      </c>
      <c r="U1021" s="8">
        <v>14.184</v>
      </c>
      <c r="V1021" s="8">
        <v>18.432</v>
      </c>
    </row>
    <row r="1022" spans="1:22">
      <c r="A1022" t="str">
        <f t="shared" ref="A1022:B1022" si="1016">A854</f>
        <v>AZE</v>
      </c>
      <c r="B1022" t="str">
        <f t="shared" si="1016"/>
        <v>Azerbaijan</v>
      </c>
      <c r="C1022" s="7">
        <f t="shared" si="998"/>
        <v>7</v>
      </c>
      <c r="E1022" t="str">
        <f t="shared" si="950"/>
        <v>NatGrdExt_AZE_7</v>
      </c>
      <c r="F1022" s="8">
        <f ca="1" t="shared" si="965"/>
        <v>0.638470319634703</v>
      </c>
      <c r="G1022" s="8">
        <f ca="1" t="shared" si="1015"/>
        <v>0.688527397260274</v>
      </c>
      <c r="H1022" s="8">
        <f ca="1" t="shared" si="1015"/>
        <v>0.781877853881279</v>
      </c>
      <c r="I1022" s="8">
        <f ca="1" t="shared" si="1015"/>
        <v>0.857676940639269</v>
      </c>
      <c r="J1022" s="8">
        <f ca="1" t="shared" si="1015"/>
        <v>0.914754566210046</v>
      </c>
      <c r="K1022" s="8">
        <f ca="1" t="shared" si="1015"/>
        <v>0.960245433789954</v>
      </c>
      <c r="L1022" s="8">
        <f ca="1" t="shared" si="1015"/>
        <v>0.999286529680365</v>
      </c>
      <c r="M1022" s="8">
        <f ca="1" t="shared" si="1015"/>
        <v>1.0402397260274</v>
      </c>
      <c r="N1022" s="8">
        <f ca="1" t="shared" si="1015"/>
        <v>1.0611301369863</v>
      </c>
      <c r="O1022" s="9">
        <v>3</v>
      </c>
      <c r="Q1022" s="10">
        <f ca="1" t="shared" si="952"/>
        <v>19.258</v>
      </c>
      <c r="R1022" t="s">
        <v>49</v>
      </c>
      <c r="S1022">
        <v>2065</v>
      </c>
      <c r="T1022" s="8">
        <v>10.783</v>
      </c>
      <c r="U1022" s="8">
        <v>14.707</v>
      </c>
      <c r="V1022" s="8">
        <v>19.258</v>
      </c>
    </row>
    <row r="1023" spans="1:22">
      <c r="A1023" t="str">
        <f t="shared" ref="A1023:B1023" si="1017">A855</f>
        <v>BDI</v>
      </c>
      <c r="B1023" t="str">
        <f t="shared" si="1017"/>
        <v>Burundi</v>
      </c>
      <c r="C1023" s="7">
        <f t="shared" si="998"/>
        <v>7</v>
      </c>
      <c r="E1023" t="str">
        <f t="shared" si="950"/>
        <v>NatGrdExt_BDI_7</v>
      </c>
      <c r="F1023" s="8">
        <f ca="1" t="shared" si="965"/>
        <v>0.0616723744292237</v>
      </c>
      <c r="G1023" s="8">
        <f ca="1" t="shared" si="1015"/>
        <v>0.0853595890410959</v>
      </c>
      <c r="H1023" s="8">
        <f ca="1" t="shared" si="1015"/>
        <v>0.155022831050228</v>
      </c>
      <c r="I1023" s="8">
        <f ca="1" t="shared" si="1015"/>
        <v>0.268179223744292</v>
      </c>
      <c r="J1023" s="8">
        <f ca="1" t="shared" si="1015"/>
        <v>0.438926940639269</v>
      </c>
      <c r="K1023" s="8">
        <f ca="1" t="shared" si="1015"/>
        <v>0.678595890410959</v>
      </c>
      <c r="L1023" s="8">
        <f ca="1" t="shared" si="1015"/>
        <v>0.990239726027397</v>
      </c>
      <c r="M1023" s="8">
        <f ca="1" t="shared" si="1015"/>
        <v>1.35627853881279</v>
      </c>
      <c r="N1023" s="8">
        <f ca="1" t="shared" si="1015"/>
        <v>1.54982876712329</v>
      </c>
      <c r="O1023" s="9">
        <v>3</v>
      </c>
      <c r="Q1023" s="10">
        <f ca="1" t="shared" si="952"/>
        <v>20.11</v>
      </c>
      <c r="R1023" t="s">
        <v>49</v>
      </c>
      <c r="S1023">
        <v>2066</v>
      </c>
      <c r="T1023" s="8">
        <v>11.08</v>
      </c>
      <c r="U1023" s="8">
        <v>15.24</v>
      </c>
      <c r="V1023" s="8">
        <v>20.11</v>
      </c>
    </row>
    <row r="1024" spans="1:22">
      <c r="A1024" t="str">
        <f t="shared" ref="A1024:B1024" si="1018">A856</f>
        <v>BEL</v>
      </c>
      <c r="B1024" t="str">
        <f t="shared" si="1018"/>
        <v>Belgium</v>
      </c>
      <c r="C1024" s="7">
        <f t="shared" si="998"/>
        <v>7</v>
      </c>
      <c r="E1024" t="str">
        <f t="shared" si="950"/>
        <v>NatGrdExt_BEL_7</v>
      </c>
      <c r="F1024" s="8">
        <f ca="1" t="shared" si="965"/>
        <v>2.77468607305936</v>
      </c>
      <c r="G1024" s="8">
        <f ca="1" t="shared" si="1015"/>
        <v>2.81715182648402</v>
      </c>
      <c r="H1024" s="8">
        <f ca="1" t="shared" si="1015"/>
        <v>2.87913812785388</v>
      </c>
      <c r="I1024" s="8">
        <f ca="1" t="shared" si="1015"/>
        <v>2.92631278538813</v>
      </c>
      <c r="J1024" s="8">
        <f ca="1" t="shared" si="1015"/>
        <v>2.98518835616438</v>
      </c>
      <c r="K1024" s="8">
        <f ca="1" t="shared" si="1015"/>
        <v>3.06926369863014</v>
      </c>
      <c r="L1024" s="8">
        <f ca="1" t="shared" si="1015"/>
        <v>3.18381849315069</v>
      </c>
      <c r="M1024" s="8">
        <f ca="1" t="shared" si="1015"/>
        <v>3.33541666666667</v>
      </c>
      <c r="N1024" s="8">
        <f ca="1" t="shared" si="1015"/>
        <v>3.42442922374429</v>
      </c>
      <c r="O1024" s="9">
        <v>3</v>
      </c>
      <c r="Q1024" s="10">
        <f ca="1" t="shared" si="952"/>
        <v>20.987</v>
      </c>
      <c r="R1024" t="s">
        <v>49</v>
      </c>
      <c r="S1024">
        <v>2067</v>
      </c>
      <c r="T1024" s="8">
        <v>11.382</v>
      </c>
      <c r="U1024" s="8">
        <v>15.783</v>
      </c>
      <c r="V1024" s="8">
        <v>20.987</v>
      </c>
    </row>
    <row r="1025" spans="1:22">
      <c r="A1025" t="str">
        <f t="shared" ref="A1025:B1025" si="1019">A857</f>
        <v>BEN</v>
      </c>
      <c r="B1025" t="str">
        <f t="shared" si="1019"/>
        <v>Benin</v>
      </c>
      <c r="C1025" s="7">
        <f t="shared" si="998"/>
        <v>7</v>
      </c>
      <c r="E1025" t="str">
        <f t="shared" si="950"/>
        <v>NatGrdExt_BEN_7</v>
      </c>
      <c r="F1025" s="8">
        <f ca="1" t="shared" si="965"/>
        <v>0.0659817351598174</v>
      </c>
      <c r="G1025" s="8">
        <f ca="1" t="shared" si="1015"/>
        <v>0.0917237442922374</v>
      </c>
      <c r="H1025" s="8">
        <f ca="1" t="shared" si="1015"/>
        <v>0.170148401826484</v>
      </c>
      <c r="I1025" s="8">
        <f ca="1" t="shared" si="1015"/>
        <v>0.299486301369863</v>
      </c>
      <c r="J1025" s="8">
        <f ca="1" t="shared" si="1015"/>
        <v>0.500684931506849</v>
      </c>
      <c r="K1025" s="8">
        <f ca="1" t="shared" si="1015"/>
        <v>0.791837899543379</v>
      </c>
      <c r="L1025" s="8">
        <f ca="1" t="shared" si="1015"/>
        <v>1.17833904109589</v>
      </c>
      <c r="M1025" s="8">
        <f ca="1" t="shared" si="1015"/>
        <v>1.64426369863014</v>
      </c>
      <c r="N1025" s="8">
        <f ca="1" t="shared" si="1015"/>
        <v>1.89571917808219</v>
      </c>
      <c r="O1025" s="9">
        <v>3</v>
      </c>
      <c r="Q1025" s="10">
        <f ca="1" t="shared" si="952"/>
        <v>21.891</v>
      </c>
      <c r="R1025" t="s">
        <v>49</v>
      </c>
      <c r="S1025">
        <v>2068</v>
      </c>
      <c r="T1025" s="8">
        <v>11.687</v>
      </c>
      <c r="U1025" s="8">
        <v>16.337</v>
      </c>
      <c r="V1025" s="8">
        <v>21.891</v>
      </c>
    </row>
    <row r="1026" spans="1:22">
      <c r="A1026" t="str">
        <f t="shared" ref="A1026:B1026" si="1020">A858</f>
        <v>BFA</v>
      </c>
      <c r="B1026" t="str">
        <f t="shared" si="1020"/>
        <v>Burkina Faso</v>
      </c>
      <c r="C1026" s="7">
        <f t="shared" si="998"/>
        <v>7</v>
      </c>
      <c r="E1026" t="str">
        <f t="shared" si="950"/>
        <v>NatGrdExt_BFA_7</v>
      </c>
      <c r="F1026" s="8">
        <f ca="1" t="shared" si="965"/>
        <v>0.108818493150685</v>
      </c>
      <c r="G1026" s="8">
        <f ca="1" t="shared" si="1015"/>
        <v>0.156735159817352</v>
      </c>
      <c r="H1026" s="8">
        <f ca="1" t="shared" si="1015"/>
        <v>0.317522831050228</v>
      </c>
      <c r="I1026" s="8">
        <f ca="1" t="shared" si="1015"/>
        <v>0.611558219178082</v>
      </c>
      <c r="J1026" s="8">
        <f ca="1" t="shared" si="1015"/>
        <v>1.11384132420091</v>
      </c>
      <c r="K1026" s="8">
        <f ca="1" t="shared" si="1015"/>
        <v>1.90801940639269</v>
      </c>
      <c r="L1026" s="8">
        <f ca="1" t="shared" si="1015"/>
        <v>3.06207191780822</v>
      </c>
      <c r="M1026" s="8">
        <f ca="1" t="shared" si="1015"/>
        <v>4.59072488584475</v>
      </c>
      <c r="N1026" s="8">
        <f ca="1" t="shared" si="1015"/>
        <v>5.47502853881279</v>
      </c>
      <c r="O1026" s="9">
        <v>3</v>
      </c>
      <c r="Q1026" s="10">
        <f ca="1" t="shared" si="952"/>
        <v>22.822</v>
      </c>
      <c r="R1026" t="s">
        <v>49</v>
      </c>
      <c r="S1026">
        <v>2069</v>
      </c>
      <c r="T1026" s="8">
        <v>11.996</v>
      </c>
      <c r="U1026" s="8">
        <v>16.9</v>
      </c>
      <c r="V1026" s="8">
        <v>22.822</v>
      </c>
    </row>
    <row r="1027" spans="1:22">
      <c r="A1027" t="str">
        <f t="shared" ref="A1027:B1027" si="1021">A859</f>
        <v>BGD</v>
      </c>
      <c r="B1027" t="str">
        <f t="shared" si="1021"/>
        <v>Bangladesh</v>
      </c>
      <c r="C1027" s="7">
        <f t="shared" si="998"/>
        <v>7</v>
      </c>
      <c r="E1027" t="str">
        <f t="shared" si="950"/>
        <v>NatGrdExt_BGD_7</v>
      </c>
      <c r="F1027" s="8">
        <f ca="1" t="shared" si="965"/>
        <v>3.53373287671233</v>
      </c>
      <c r="G1027" s="8">
        <f ca="1" t="shared" si="1015"/>
        <v>5.11603881278539</v>
      </c>
      <c r="H1027" s="8">
        <f ca="1" t="shared" si="1015"/>
        <v>9.51518264840183</v>
      </c>
      <c r="I1027" s="8">
        <f ca="1" t="shared" si="1015"/>
        <v>14.6593892694064</v>
      </c>
      <c r="J1027" s="8">
        <f ca="1" t="shared" si="1015"/>
        <v>19.0648687214612</v>
      </c>
      <c r="K1027" s="8">
        <f ca="1" t="shared" si="1015"/>
        <v>21.9962899543379</v>
      </c>
      <c r="L1027" s="8">
        <f ca="1" t="shared" si="1015"/>
        <v>23.7608732876712</v>
      </c>
      <c r="M1027" s="8">
        <f ca="1" t="shared" si="1015"/>
        <v>24.884703196347</v>
      </c>
      <c r="N1027" s="8">
        <f ca="1" t="shared" si="1015"/>
        <v>25.3540525114155</v>
      </c>
      <c r="O1027" s="9">
        <v>3</v>
      </c>
      <c r="Q1027" s="10">
        <f ca="1" t="shared" si="952"/>
        <v>23.778</v>
      </c>
      <c r="R1027" t="s">
        <v>49</v>
      </c>
      <c r="S1027">
        <v>2070</v>
      </c>
      <c r="T1027" s="8">
        <v>12.308</v>
      </c>
      <c r="U1027" s="8">
        <v>17.472</v>
      </c>
      <c r="V1027" s="8">
        <v>23.778</v>
      </c>
    </row>
    <row r="1028" spans="1:22">
      <c r="A1028" t="str">
        <f t="shared" ref="A1028:B1028" si="1022">A860</f>
        <v>BGR</v>
      </c>
      <c r="B1028" t="str">
        <f t="shared" si="1022"/>
        <v>Bulgaria</v>
      </c>
      <c r="C1028" s="7">
        <f t="shared" si="998"/>
        <v>7</v>
      </c>
      <c r="E1028" t="str">
        <f t="shared" si="950"/>
        <v>NatGrdExt_BGR_7</v>
      </c>
      <c r="F1028" s="8">
        <f ca="1" t="shared" si="965"/>
        <v>0.952083333333333</v>
      </c>
      <c r="G1028" s="8">
        <f ca="1" t="shared" si="1015"/>
        <v>0.952083333333333</v>
      </c>
      <c r="H1028" s="8">
        <f ca="1" t="shared" si="1015"/>
        <v>0.952083333333333</v>
      </c>
      <c r="I1028" s="8">
        <f ca="1" t="shared" si="1015"/>
        <v>0.952083333333333</v>
      </c>
      <c r="J1028" s="8">
        <f ca="1" t="shared" si="1015"/>
        <v>0.952083333333333</v>
      </c>
      <c r="K1028" s="8">
        <f ca="1" t="shared" si="1015"/>
        <v>0.952083333333333</v>
      </c>
      <c r="L1028" s="8">
        <f ca="1" t="shared" si="1015"/>
        <v>0.952083333333333</v>
      </c>
      <c r="M1028" s="8">
        <f ca="1" t="shared" si="1015"/>
        <v>0.952083333333333</v>
      </c>
      <c r="N1028" s="8">
        <f ca="1" t="shared" si="1015"/>
        <v>0.955650684931507</v>
      </c>
      <c r="O1028" s="9">
        <v>3</v>
      </c>
      <c r="Q1028" s="10">
        <f ca="1" t="shared" si="952"/>
        <v>24.76</v>
      </c>
      <c r="R1028" t="s">
        <v>49</v>
      </c>
      <c r="S1028">
        <v>2071</v>
      </c>
      <c r="T1028" s="8">
        <v>12.625</v>
      </c>
      <c r="U1028" s="8">
        <v>18.054</v>
      </c>
      <c r="V1028" s="8">
        <v>24.76</v>
      </c>
    </row>
    <row r="1029" spans="1:22">
      <c r="A1029" t="str">
        <f t="shared" ref="A1029:B1029" si="1023">A861</f>
        <v>BHR</v>
      </c>
      <c r="B1029" t="str">
        <f t="shared" si="1023"/>
        <v>Bahrain</v>
      </c>
      <c r="C1029" s="7">
        <f t="shared" si="998"/>
        <v>7</v>
      </c>
      <c r="E1029" t="str">
        <f t="shared" ref="E1029:E1092" si="1024">"NatGrdExt_"&amp;A1029&amp;"_"&amp;C1029</f>
        <v>NatGrdExt_BHR_7</v>
      </c>
      <c r="F1029" s="8">
        <f ca="1" t="shared" si="965"/>
        <v>0.957534246575342</v>
      </c>
      <c r="G1029" s="8">
        <f ca="1" t="shared" si="1015"/>
        <v>0.969577625570776</v>
      </c>
      <c r="H1029" s="8">
        <f ca="1" t="shared" si="1015"/>
        <v>1.03033675799087</v>
      </c>
      <c r="I1029" s="8">
        <f ca="1" t="shared" si="1015"/>
        <v>1.0736301369863</v>
      </c>
      <c r="J1029" s="8">
        <f ca="1" t="shared" si="1015"/>
        <v>1.08829908675799</v>
      </c>
      <c r="K1029" s="8">
        <f ca="1" t="shared" si="1015"/>
        <v>1.09497716894977</v>
      </c>
      <c r="L1029" s="8">
        <f ca="1" t="shared" si="1015"/>
        <v>1.09871575342466</v>
      </c>
      <c r="M1029" s="8">
        <f ca="1" t="shared" si="1015"/>
        <v>1.12354452054795</v>
      </c>
      <c r="N1029" s="8">
        <f ca="1" t="shared" si="1015"/>
        <v>1.14186643835616</v>
      </c>
      <c r="O1029" s="9">
        <v>3</v>
      </c>
      <c r="Q1029" s="10">
        <f ca="1" t="shared" si="952"/>
        <v>25.768</v>
      </c>
      <c r="R1029" t="s">
        <v>49</v>
      </c>
      <c r="S1029">
        <v>2072</v>
      </c>
      <c r="T1029" s="8">
        <v>12.945</v>
      </c>
      <c r="U1029" s="8">
        <v>18.644</v>
      </c>
      <c r="V1029" s="8">
        <v>25.768</v>
      </c>
    </row>
    <row r="1030" spans="1:22">
      <c r="A1030" t="str">
        <f t="shared" ref="A1030:B1030" si="1025">A862</f>
        <v>BHS</v>
      </c>
      <c r="B1030" t="str">
        <f t="shared" si="1025"/>
        <v>The Bahamas</v>
      </c>
      <c r="C1030" s="7">
        <f t="shared" si="998"/>
        <v>7</v>
      </c>
      <c r="E1030" t="str">
        <f t="shared" si="1024"/>
        <v>NatGrdExt_BHS_7</v>
      </c>
      <c r="F1030" s="8">
        <f ca="1" t="shared" si="965"/>
        <v>0.0667522831050228</v>
      </c>
      <c r="G1030" s="8">
        <f ca="1" t="shared" si="1015"/>
        <v>0.0691210045662101</v>
      </c>
      <c r="H1030" s="8">
        <f ca="1" t="shared" si="1015"/>
        <v>0.0721746575342466</v>
      </c>
      <c r="I1030" s="8">
        <f ca="1" t="shared" si="1015"/>
        <v>0.0733447488584475</v>
      </c>
      <c r="J1030" s="8">
        <f ca="1" t="shared" si="1015"/>
        <v>0.0733447488584475</v>
      </c>
      <c r="K1030" s="8">
        <f ca="1" t="shared" si="1015"/>
        <v>0.0733447488584475</v>
      </c>
      <c r="L1030" s="8">
        <f ca="1" t="shared" si="1015"/>
        <v>0.0733447488584475</v>
      </c>
      <c r="M1030" s="8">
        <f ca="1" t="shared" si="1015"/>
        <v>0.0733447488584475</v>
      </c>
      <c r="N1030" s="8">
        <f ca="1" t="shared" si="1015"/>
        <v>0.0733447488584475</v>
      </c>
      <c r="O1030" s="9">
        <v>3</v>
      </c>
      <c r="Q1030" s="10">
        <f ca="1" t="shared" ref="Q1030:Q1093" si="1026">OFFSET(S1030,0,MATCH($Q$3,$T$4:$V$4,0))</f>
        <v>26.802</v>
      </c>
      <c r="R1030" t="s">
        <v>49</v>
      </c>
      <c r="S1030">
        <v>2073</v>
      </c>
      <c r="T1030" s="8">
        <v>13.268</v>
      </c>
      <c r="U1030" s="8">
        <v>19.241</v>
      </c>
      <c r="V1030" s="8">
        <v>26.802</v>
      </c>
    </row>
    <row r="1031" spans="1:22">
      <c r="A1031" t="str">
        <f t="shared" ref="A1031:B1031" si="1027">A863</f>
        <v>BIH</v>
      </c>
      <c r="B1031" t="str">
        <f t="shared" si="1027"/>
        <v>Bosnia and Herzegovina</v>
      </c>
      <c r="C1031" s="7">
        <f t="shared" si="998"/>
        <v>7</v>
      </c>
      <c r="E1031" t="str">
        <f t="shared" si="1024"/>
        <v>NatGrdExt_BIH_7</v>
      </c>
      <c r="F1031" s="8">
        <f ca="1" t="shared" si="965"/>
        <v>0.540496575342466</v>
      </c>
      <c r="G1031" s="8">
        <f ca="1" t="shared" ref="G1031:N1040" si="1028">MAX(F1031,SUMIFS($Q$5:$Q$19999,$R$5:$R$19999,RIGHT($A1031,3),$S$5:$S$19999,G$4)*VLOOKUP($C1031,$Y$5:$Z$15,2,FALSE)/8.76)+SUMIF($Y$5:$Y$15,$C1031,$AA$5:$AA$15)</f>
        <v>0.632591324200913</v>
      </c>
      <c r="H1031" s="8">
        <f ca="1" t="shared" si="1028"/>
        <v>0.807962328767123</v>
      </c>
      <c r="I1031" s="8">
        <f ca="1" t="shared" si="1028"/>
        <v>0.936244292237443</v>
      </c>
      <c r="J1031" s="8">
        <f ca="1" t="shared" si="1028"/>
        <v>1.01969178082192</v>
      </c>
      <c r="K1031" s="8">
        <f ca="1" t="shared" si="1028"/>
        <v>1.06683789954338</v>
      </c>
      <c r="L1031" s="8">
        <f ca="1" t="shared" si="1028"/>
        <v>1.08624429223744</v>
      </c>
      <c r="M1031" s="8">
        <f ca="1" t="shared" si="1028"/>
        <v>1.10236872146119</v>
      </c>
      <c r="N1031" s="8">
        <f ca="1" t="shared" si="1028"/>
        <v>1.11247146118721</v>
      </c>
      <c r="O1031" s="9">
        <v>3</v>
      </c>
      <c r="Q1031" s="10">
        <f ca="1" t="shared" si="1026"/>
        <v>27.86</v>
      </c>
      <c r="R1031" t="s">
        <v>49</v>
      </c>
      <c r="S1031">
        <v>2074</v>
      </c>
      <c r="T1031" s="8">
        <v>13.593</v>
      </c>
      <c r="U1031" s="8">
        <v>19.845</v>
      </c>
      <c r="V1031" s="8">
        <v>27.86</v>
      </c>
    </row>
    <row r="1032" spans="1:22">
      <c r="A1032" t="str">
        <f t="shared" ref="A1032:B1032" si="1029">A864</f>
        <v>BLR</v>
      </c>
      <c r="B1032" t="str">
        <f t="shared" si="1029"/>
        <v>Belarus</v>
      </c>
      <c r="C1032" s="7">
        <f t="shared" si="998"/>
        <v>7</v>
      </c>
      <c r="E1032" t="str">
        <f t="shared" si="1024"/>
        <v>NatGrdExt_BLR_7</v>
      </c>
      <c r="F1032" s="8">
        <f ca="1" t="shared" si="965"/>
        <v>1.02377283105023</v>
      </c>
      <c r="G1032" s="8">
        <f ca="1" t="shared" si="1028"/>
        <v>1.02542808219178</v>
      </c>
      <c r="H1032" s="8">
        <f ca="1" t="shared" si="1028"/>
        <v>1.02542808219178</v>
      </c>
      <c r="I1032" s="8">
        <f ca="1" t="shared" si="1028"/>
        <v>1.02819634703196</v>
      </c>
      <c r="J1032" s="8">
        <f ca="1" t="shared" si="1028"/>
        <v>1.02819634703196</v>
      </c>
      <c r="K1032" s="8">
        <f ca="1" t="shared" si="1028"/>
        <v>1.02819634703196</v>
      </c>
      <c r="L1032" s="8">
        <f ca="1" t="shared" si="1028"/>
        <v>1.04029680365297</v>
      </c>
      <c r="M1032" s="8">
        <f ca="1" t="shared" si="1028"/>
        <v>1.06495433789954</v>
      </c>
      <c r="N1032" s="8">
        <f ca="1" t="shared" si="1028"/>
        <v>1.0802796803653</v>
      </c>
      <c r="O1032" s="9">
        <v>3</v>
      </c>
      <c r="Q1032" s="10">
        <f ca="1" t="shared" si="1026"/>
        <v>28.943</v>
      </c>
      <c r="R1032" t="s">
        <v>49</v>
      </c>
      <c r="S1032">
        <v>2075</v>
      </c>
      <c r="T1032" s="8">
        <v>13.92</v>
      </c>
      <c r="U1032" s="8">
        <v>20.454</v>
      </c>
      <c r="V1032" s="8">
        <v>28.943</v>
      </c>
    </row>
    <row r="1033" spans="1:22">
      <c r="A1033" t="str">
        <f t="shared" ref="A1033:B1033" si="1030">A865</f>
        <v>BLZ</v>
      </c>
      <c r="B1033" t="str">
        <f t="shared" si="1030"/>
        <v>Belize</v>
      </c>
      <c r="C1033" s="7">
        <f t="shared" si="998"/>
        <v>7</v>
      </c>
      <c r="E1033" t="str">
        <f t="shared" si="1024"/>
        <v>NatGrdExt_BLZ_7</v>
      </c>
      <c r="F1033" s="8">
        <f ca="1" t="shared" si="965"/>
        <v>0.0702054794520548</v>
      </c>
      <c r="G1033" s="8">
        <f ca="1" t="shared" si="1028"/>
        <v>0.0768264840182648</v>
      </c>
      <c r="H1033" s="8">
        <f ca="1" t="shared" si="1028"/>
        <v>0.0903538812785388</v>
      </c>
      <c r="I1033" s="8">
        <f ca="1" t="shared" si="1028"/>
        <v>0.103966894977169</v>
      </c>
      <c r="J1033" s="8">
        <f ca="1" t="shared" si="1028"/>
        <v>0.117522831050228</v>
      </c>
      <c r="K1033" s="8">
        <f ca="1" t="shared" si="1028"/>
        <v>0.131078767123288</v>
      </c>
      <c r="L1033" s="8">
        <f ca="1" t="shared" si="1028"/>
        <v>0.143978310502283</v>
      </c>
      <c r="M1033" s="8">
        <f ca="1" t="shared" si="1028"/>
        <v>0.155993150684932</v>
      </c>
      <c r="N1033" s="8">
        <f ca="1" t="shared" si="1028"/>
        <v>0.162071917808219</v>
      </c>
      <c r="O1033" s="9">
        <v>3</v>
      </c>
      <c r="Q1033" s="10">
        <f ca="1" t="shared" si="1026"/>
        <v>30.05</v>
      </c>
      <c r="R1033" t="s">
        <v>49</v>
      </c>
      <c r="S1033">
        <v>2076</v>
      </c>
      <c r="T1033" s="8">
        <v>14.247</v>
      </c>
      <c r="U1033" s="8">
        <v>21.067</v>
      </c>
      <c r="V1033" s="8">
        <v>30.05</v>
      </c>
    </row>
    <row r="1034" spans="1:22">
      <c r="A1034" t="str">
        <f t="shared" ref="A1034:B1034" si="1031">A866</f>
        <v>BOL</v>
      </c>
      <c r="B1034" t="str">
        <f t="shared" si="1031"/>
        <v>Bolivia</v>
      </c>
      <c r="C1034" s="7">
        <f t="shared" si="998"/>
        <v>7</v>
      </c>
      <c r="E1034" t="str">
        <f t="shared" si="1024"/>
        <v>NatGrdExt_BOL_7</v>
      </c>
      <c r="F1034" s="8">
        <f ca="1" t="shared" si="965"/>
        <v>0.355622146118722</v>
      </c>
      <c r="G1034" s="8">
        <f ca="1" t="shared" si="1028"/>
        <v>0.454337899543379</v>
      </c>
      <c r="H1034" s="8">
        <f ca="1" t="shared" si="1028"/>
        <v>0.726227168949772</v>
      </c>
      <c r="I1034" s="8">
        <f ca="1" t="shared" si="1028"/>
        <v>1.11284246575342</v>
      </c>
      <c r="J1034" s="8">
        <f ca="1" t="shared" si="1028"/>
        <v>1.62919520547945</v>
      </c>
      <c r="K1034" s="8">
        <f ca="1" t="shared" si="1028"/>
        <v>2.26355593607306</v>
      </c>
      <c r="L1034" s="8">
        <f ca="1" t="shared" si="1028"/>
        <v>2.98995433789954</v>
      </c>
      <c r="M1034" s="8">
        <f ca="1" t="shared" si="1028"/>
        <v>3.76732305936073</v>
      </c>
      <c r="N1034" s="8">
        <f ca="1" t="shared" si="1028"/>
        <v>4.1603595890411</v>
      </c>
      <c r="O1034" s="9">
        <v>3</v>
      </c>
      <c r="Q1034" s="10">
        <f ca="1" t="shared" si="1026"/>
        <v>31.179</v>
      </c>
      <c r="R1034" t="s">
        <v>49</v>
      </c>
      <c r="S1034">
        <v>2077</v>
      </c>
      <c r="T1034" s="8">
        <v>14.573</v>
      </c>
      <c r="U1034" s="8">
        <v>21.683</v>
      </c>
      <c r="V1034" s="8">
        <v>31.179</v>
      </c>
    </row>
    <row r="1035" spans="1:22">
      <c r="A1035" t="str">
        <f t="shared" ref="A1035:B1035" si="1032">A867</f>
        <v>BRA</v>
      </c>
      <c r="B1035" t="str">
        <f t="shared" si="1032"/>
        <v>Brazil</v>
      </c>
      <c r="C1035" s="7">
        <f t="shared" si="998"/>
        <v>7</v>
      </c>
      <c r="E1035" t="str">
        <f t="shared" si="1024"/>
        <v>NatGrdExt_BRA_7</v>
      </c>
      <c r="F1035" s="8">
        <f ca="1" t="shared" si="965"/>
        <v>19.4994577625571</v>
      </c>
      <c r="G1035" s="8">
        <f ca="1" t="shared" si="1028"/>
        <v>21.5709760273973</v>
      </c>
      <c r="H1035" s="8">
        <f ca="1" t="shared" si="1028"/>
        <v>25.2384132420091</v>
      </c>
      <c r="I1035" s="8">
        <f ca="1" t="shared" si="1028"/>
        <v>27.978453196347</v>
      </c>
      <c r="J1035" s="8">
        <f ca="1" t="shared" si="1028"/>
        <v>29.771404109589</v>
      </c>
      <c r="K1035" s="8">
        <f ca="1" t="shared" si="1028"/>
        <v>30.8307648401826</v>
      </c>
      <c r="L1035" s="8">
        <f ca="1" t="shared" si="1028"/>
        <v>31.501997716895</v>
      </c>
      <c r="M1035" s="8">
        <f ca="1" t="shared" si="1028"/>
        <v>32.0833333333333</v>
      </c>
      <c r="N1035" s="8">
        <f ca="1" t="shared" si="1028"/>
        <v>32.4166666666667</v>
      </c>
      <c r="O1035" s="9">
        <v>3</v>
      </c>
      <c r="Q1035" s="10">
        <f ca="1" t="shared" si="1026"/>
        <v>32.331</v>
      </c>
      <c r="R1035" t="s">
        <v>49</v>
      </c>
      <c r="S1035">
        <v>2078</v>
      </c>
      <c r="T1035" s="8">
        <v>14.897</v>
      </c>
      <c r="U1035" s="8">
        <v>22.302</v>
      </c>
      <c r="V1035" s="8">
        <v>32.331</v>
      </c>
    </row>
    <row r="1036" spans="1:22">
      <c r="A1036" t="str">
        <f t="shared" ref="A1036:B1036" si="1033">A868</f>
        <v>BRN</v>
      </c>
      <c r="B1036" t="str">
        <f t="shared" si="1033"/>
        <v>Brunei</v>
      </c>
      <c r="C1036" s="7">
        <f t="shared" si="998"/>
        <v>7</v>
      </c>
      <c r="E1036" t="str">
        <f t="shared" si="1024"/>
        <v>NatGrdExt_BRN_7</v>
      </c>
      <c r="F1036" s="8">
        <f ca="1" t="shared" si="965"/>
        <v>0.126341324200913</v>
      </c>
      <c r="G1036" s="8">
        <f ca="1" t="shared" si="1028"/>
        <v>0.1337899543379</v>
      </c>
      <c r="H1036" s="8">
        <f ca="1" t="shared" si="1028"/>
        <v>0.145776255707763</v>
      </c>
      <c r="I1036" s="8">
        <f ca="1" t="shared" si="1028"/>
        <v>0.154480593607306</v>
      </c>
      <c r="J1036" s="8">
        <f ca="1" t="shared" si="1028"/>
        <v>0.161101598173516</v>
      </c>
      <c r="K1036" s="8">
        <f ca="1" t="shared" si="1028"/>
        <v>0.165724885844749</v>
      </c>
      <c r="L1036" s="8">
        <f ca="1" t="shared" si="1028"/>
        <v>0.170205479452055</v>
      </c>
      <c r="M1036" s="8">
        <f ca="1" t="shared" si="1028"/>
        <v>0.17611301369863</v>
      </c>
      <c r="N1036" s="8">
        <f ca="1" t="shared" si="1028"/>
        <v>0.179708904109589</v>
      </c>
      <c r="O1036" s="9">
        <v>3</v>
      </c>
      <c r="Q1036" s="10">
        <f ca="1" t="shared" si="1026"/>
        <v>33.505</v>
      </c>
      <c r="R1036" t="s">
        <v>49</v>
      </c>
      <c r="S1036">
        <v>2079</v>
      </c>
      <c r="T1036" s="8">
        <v>15.216</v>
      </c>
      <c r="U1036" s="8">
        <v>22.922</v>
      </c>
      <c r="V1036" s="8">
        <v>33.505</v>
      </c>
    </row>
    <row r="1037" spans="1:22">
      <c r="A1037" t="str">
        <f t="shared" ref="A1037:B1037" si="1034">A869</f>
        <v>BTN</v>
      </c>
      <c r="B1037" t="str">
        <f t="shared" si="1034"/>
        <v>Bhutan</v>
      </c>
      <c r="C1037" s="7">
        <f t="shared" si="998"/>
        <v>7</v>
      </c>
      <c r="E1037" t="str">
        <f t="shared" si="1024"/>
        <v>NatGrdExt_BTN_7</v>
      </c>
      <c r="F1037" s="8">
        <f ca="1" t="shared" si="965"/>
        <v>0.0136700913242009</v>
      </c>
      <c r="G1037" s="8">
        <f ca="1" t="shared" si="1028"/>
        <v>0.0167808219178082</v>
      </c>
      <c r="H1037" s="8">
        <f ca="1" t="shared" si="1028"/>
        <v>0.0246575342465753</v>
      </c>
      <c r="I1037" s="8">
        <f ca="1" t="shared" si="1028"/>
        <v>0.0349315068493151</v>
      </c>
      <c r="J1037" s="8">
        <f ca="1" t="shared" si="1028"/>
        <v>0.0476027397260274</v>
      </c>
      <c r="K1037" s="8">
        <f ca="1" t="shared" si="1028"/>
        <v>0.0617579908675799</v>
      </c>
      <c r="L1037" s="8">
        <f ca="1" t="shared" si="1028"/>
        <v>0.0767408675799087</v>
      </c>
      <c r="M1037" s="8">
        <f ca="1" t="shared" si="1028"/>
        <v>0.0924657534246575</v>
      </c>
      <c r="N1037" s="8">
        <f ca="1" t="shared" si="1028"/>
        <v>0.100513698630137</v>
      </c>
      <c r="O1037" s="9">
        <v>3</v>
      </c>
      <c r="Q1037" s="10">
        <f ca="1" t="shared" si="1026"/>
        <v>34.698</v>
      </c>
      <c r="R1037" t="s">
        <v>49</v>
      </c>
      <c r="S1037">
        <v>2080</v>
      </c>
      <c r="T1037" s="8">
        <v>15.529</v>
      </c>
      <c r="U1037" s="8">
        <v>23.542</v>
      </c>
      <c r="V1037" s="8">
        <v>34.698</v>
      </c>
    </row>
    <row r="1038" spans="1:22">
      <c r="A1038" t="str">
        <f t="shared" ref="A1038:B1038" si="1035">A870</f>
        <v>BWA</v>
      </c>
      <c r="B1038" t="str">
        <f t="shared" si="1035"/>
        <v>Botswana</v>
      </c>
      <c r="C1038" s="7">
        <f t="shared" si="998"/>
        <v>7</v>
      </c>
      <c r="E1038" t="str">
        <f t="shared" si="1024"/>
        <v>NatGrdExt_BWA_7</v>
      </c>
      <c r="F1038" s="8">
        <f ca="1" t="shared" si="965"/>
        <v>0.162186073059361</v>
      </c>
      <c r="G1038" s="8">
        <f ca="1" t="shared" si="1028"/>
        <v>0.190724885844749</v>
      </c>
      <c r="H1038" s="8">
        <f ca="1" t="shared" si="1028"/>
        <v>0.246461187214612</v>
      </c>
      <c r="I1038" s="8">
        <f ca="1" t="shared" si="1028"/>
        <v>0.297060502283105</v>
      </c>
      <c r="J1038" s="8">
        <f ca="1" t="shared" si="1028"/>
        <v>0.337813926940639</v>
      </c>
      <c r="K1038" s="8">
        <f ca="1" t="shared" si="1028"/>
        <v>0.366381278538813</v>
      </c>
      <c r="L1038" s="8">
        <f ca="1" t="shared" si="1028"/>
        <v>0.386187214611872</v>
      </c>
      <c r="M1038" s="8">
        <f ca="1" t="shared" si="1028"/>
        <v>0.400028538812785</v>
      </c>
      <c r="N1038" s="8">
        <f ca="1" t="shared" si="1028"/>
        <v>0.404651826484018</v>
      </c>
      <c r="O1038" s="9">
        <v>3</v>
      </c>
      <c r="Q1038" s="10">
        <f ca="1" t="shared" si="1026"/>
        <v>35.912</v>
      </c>
      <c r="R1038" t="s">
        <v>49</v>
      </c>
      <c r="S1038">
        <v>2081</v>
      </c>
      <c r="T1038" s="8">
        <v>15.835</v>
      </c>
      <c r="U1038" s="8">
        <v>24.162</v>
      </c>
      <c r="V1038" s="8">
        <v>35.912</v>
      </c>
    </row>
    <row r="1039" spans="1:22">
      <c r="A1039" t="str">
        <f t="shared" ref="A1039:B1039" si="1036">A871</f>
        <v>CAF</v>
      </c>
      <c r="B1039" t="str">
        <f t="shared" si="1036"/>
        <v>Central African Republic</v>
      </c>
      <c r="C1039" s="7">
        <f t="shared" si="998"/>
        <v>7</v>
      </c>
      <c r="E1039" t="str">
        <f t="shared" si="1024"/>
        <v>NatGrdExt_CAF_7</v>
      </c>
      <c r="F1039" s="8">
        <f ca="1" t="shared" si="965"/>
        <v>0.0241438356164384</v>
      </c>
      <c r="G1039" s="8">
        <f ca="1" t="shared" si="1028"/>
        <v>0.0332477168949772</v>
      </c>
      <c r="H1039" s="8">
        <f ca="1" t="shared" si="1028"/>
        <v>0.0603881278538813</v>
      </c>
      <c r="I1039" s="8">
        <f ca="1" t="shared" si="1028"/>
        <v>0.103966894977169</v>
      </c>
      <c r="J1039" s="8">
        <f ca="1" t="shared" si="1028"/>
        <v>0.170519406392694</v>
      </c>
      <c r="K1039" s="8">
        <f ca="1" t="shared" si="1028"/>
        <v>0.264069634703196</v>
      </c>
      <c r="L1039" s="8">
        <f ca="1" t="shared" si="1028"/>
        <v>0.384446347031964</v>
      </c>
      <c r="M1039" s="8">
        <f ca="1" t="shared" si="1028"/>
        <v>0.525428082191781</v>
      </c>
      <c r="N1039" s="8">
        <f ca="1" t="shared" si="1028"/>
        <v>0.599657534246575</v>
      </c>
      <c r="O1039" s="9">
        <v>3</v>
      </c>
      <c r="Q1039" s="10">
        <f ca="1" t="shared" si="1026"/>
        <v>37.143</v>
      </c>
      <c r="R1039" t="s">
        <v>49</v>
      </c>
      <c r="S1039">
        <v>2082</v>
      </c>
      <c r="T1039" s="8">
        <v>16.131</v>
      </c>
      <c r="U1039" s="8">
        <v>24.779</v>
      </c>
      <c r="V1039" s="8">
        <v>37.143</v>
      </c>
    </row>
    <row r="1040" spans="1:22">
      <c r="A1040" t="str">
        <f t="shared" ref="A1040:B1040" si="1037">A872</f>
        <v>CAN</v>
      </c>
      <c r="B1040" t="str">
        <f t="shared" si="1037"/>
        <v>Canada</v>
      </c>
      <c r="C1040" s="7">
        <f t="shared" si="998"/>
        <v>7</v>
      </c>
      <c r="E1040" t="str">
        <f t="shared" si="1024"/>
        <v>NatGrdExt_CAN_7</v>
      </c>
      <c r="F1040" s="8">
        <f ca="1" t="shared" si="965"/>
        <v>18.4606735159817</v>
      </c>
      <c r="G1040" s="8">
        <f ca="1" t="shared" si="1028"/>
        <v>18.7726883561644</v>
      </c>
      <c r="H1040" s="8">
        <f ca="1" t="shared" si="1028"/>
        <v>18.9786529680365</v>
      </c>
      <c r="I1040" s="8">
        <f ca="1" t="shared" si="1028"/>
        <v>19.0220605022831</v>
      </c>
      <c r="J1040" s="8">
        <f ca="1" t="shared" si="1028"/>
        <v>19.150799086758</v>
      </c>
      <c r="K1040" s="8">
        <f ca="1" t="shared" si="1028"/>
        <v>19.4250570776256</v>
      </c>
      <c r="L1040" s="8">
        <f ca="1" t="shared" si="1028"/>
        <v>19.7878139269406</v>
      </c>
      <c r="M1040" s="8">
        <f ca="1" t="shared" si="1028"/>
        <v>20.3448915525114</v>
      </c>
      <c r="N1040" s="8">
        <f ca="1" t="shared" si="1028"/>
        <v>20.7341324200913</v>
      </c>
      <c r="O1040" s="9">
        <v>3</v>
      </c>
      <c r="Q1040" s="10">
        <f ca="1" t="shared" si="1026"/>
        <v>38.392</v>
      </c>
      <c r="R1040" t="s">
        <v>49</v>
      </c>
      <c r="S1040">
        <v>2083</v>
      </c>
      <c r="T1040" s="8">
        <v>16.418</v>
      </c>
      <c r="U1040" s="8">
        <v>25.394</v>
      </c>
      <c r="V1040" s="8">
        <v>38.392</v>
      </c>
    </row>
    <row r="1041" spans="1:22">
      <c r="A1041" t="str">
        <f t="shared" ref="A1041:B1041" si="1038">A873</f>
        <v>CHE</v>
      </c>
      <c r="B1041" t="str">
        <f t="shared" si="1038"/>
        <v>Switzerland</v>
      </c>
      <c r="C1041" s="7">
        <f t="shared" si="998"/>
        <v>7</v>
      </c>
      <c r="E1041" t="str">
        <f t="shared" si="1024"/>
        <v>NatGrdExt_CHE_7</v>
      </c>
      <c r="F1041" s="8">
        <f ca="1" t="shared" ref="F1041:F1104" si="1039">SUMIFS($Q$5:$Q$19999,$R$5:$R$19999,RIGHT($A1041,3),$S$5:$S$19999,F$4)*VLOOKUP($C1041,$Y$5:$Z$15,2,FALSE)/8.76+SUMIF($Y$5:$Y$15,$C1041,$AA$5:$AA$15)</f>
        <v>2.08570205479452</v>
      </c>
      <c r="G1041" s="8">
        <f ca="1" t="shared" ref="G1041:N1050" si="1040">MAX(F1041,SUMIFS($Q$5:$Q$19999,$R$5:$R$19999,RIGHT($A1041,3),$S$5:$S$19999,G$4)*VLOOKUP($C1041,$Y$5:$Z$15,2,FALSE)/8.76)+SUMIF($Y$5:$Y$15,$C1041,$AA$5:$AA$15)</f>
        <v>2.12422945205479</v>
      </c>
      <c r="H1041" s="8">
        <f ca="1" t="shared" si="1040"/>
        <v>2.15442351598173</v>
      </c>
      <c r="I1041" s="8">
        <f ca="1" t="shared" si="1040"/>
        <v>2.16358447488584</v>
      </c>
      <c r="J1041" s="8">
        <f ca="1" t="shared" si="1040"/>
        <v>2.16426940639269</v>
      </c>
      <c r="K1041" s="8">
        <f ca="1" t="shared" si="1040"/>
        <v>2.17414383561644</v>
      </c>
      <c r="L1041" s="8">
        <f ca="1" t="shared" si="1040"/>
        <v>2.20325342465753</v>
      </c>
      <c r="M1041" s="8">
        <f ca="1" t="shared" si="1040"/>
        <v>2.2689497716895</v>
      </c>
      <c r="N1041" s="8">
        <f ca="1" t="shared" si="1040"/>
        <v>2.31920662100457</v>
      </c>
      <c r="O1041" s="9">
        <v>3</v>
      </c>
      <c r="Q1041" s="10">
        <f ca="1" t="shared" si="1026"/>
        <v>39.657</v>
      </c>
      <c r="R1041" t="s">
        <v>49</v>
      </c>
      <c r="S1041">
        <v>2084</v>
      </c>
      <c r="T1041" s="8">
        <v>16.694</v>
      </c>
      <c r="U1041" s="8">
        <v>26.005</v>
      </c>
      <c r="V1041" s="8">
        <v>39.657</v>
      </c>
    </row>
    <row r="1042" spans="1:22">
      <c r="A1042" t="str">
        <f t="shared" ref="A1042:B1042" si="1041">A874</f>
        <v>CHL</v>
      </c>
      <c r="B1042" t="str">
        <f t="shared" si="1041"/>
        <v>Chile</v>
      </c>
      <c r="C1042" s="7">
        <f t="shared" si="998"/>
        <v>7</v>
      </c>
      <c r="E1042" t="str">
        <f t="shared" si="1024"/>
        <v>NatGrdExt_CHL_7</v>
      </c>
      <c r="F1042" s="8">
        <f ca="1" t="shared" si="1039"/>
        <v>2.5978595890411</v>
      </c>
      <c r="G1042" s="8">
        <f ca="1" t="shared" si="1040"/>
        <v>2.81612442922374</v>
      </c>
      <c r="H1042" s="8">
        <f ca="1" t="shared" si="1040"/>
        <v>3.14574771689498</v>
      </c>
      <c r="I1042" s="8">
        <f ca="1" t="shared" si="1040"/>
        <v>3.32905251141553</v>
      </c>
      <c r="J1042" s="8">
        <f ca="1" t="shared" si="1040"/>
        <v>3.42985159817352</v>
      </c>
      <c r="K1042" s="8">
        <f ca="1" t="shared" si="1040"/>
        <v>3.48396118721461</v>
      </c>
      <c r="L1042" s="8">
        <f ca="1" t="shared" si="1040"/>
        <v>3.51492579908676</v>
      </c>
      <c r="M1042" s="8">
        <f ca="1" t="shared" si="1040"/>
        <v>3.55031392694064</v>
      </c>
      <c r="N1042" s="8">
        <f ca="1" t="shared" si="1040"/>
        <v>3.57631278538813</v>
      </c>
      <c r="O1042" s="9">
        <v>3</v>
      </c>
      <c r="Q1042" s="10">
        <f ca="1" t="shared" si="1026"/>
        <v>40.938</v>
      </c>
      <c r="R1042" t="s">
        <v>49</v>
      </c>
      <c r="S1042">
        <v>2085</v>
      </c>
      <c r="T1042" s="8">
        <v>16.958</v>
      </c>
      <c r="U1042" s="8">
        <v>26.611</v>
      </c>
      <c r="V1042" s="8">
        <v>40.938</v>
      </c>
    </row>
    <row r="1043" spans="1:22">
      <c r="A1043" t="str">
        <f t="shared" ref="A1043:B1043" si="1042">A875</f>
        <v>CHN</v>
      </c>
      <c r="B1043" t="str">
        <f t="shared" si="1042"/>
        <v>China</v>
      </c>
      <c r="C1043" s="7">
        <f t="shared" si="998"/>
        <v>7</v>
      </c>
      <c r="E1043" t="str">
        <f t="shared" si="1024"/>
        <v>NatGrdExt_CHN_7</v>
      </c>
      <c r="F1043" s="8">
        <f ca="1" t="shared" si="1039"/>
        <v>351.341324200913</v>
      </c>
      <c r="G1043" s="8">
        <f ca="1" t="shared" si="1040"/>
        <v>436.666666666667</v>
      </c>
      <c r="H1043" s="8">
        <f ca="1" t="shared" si="1040"/>
        <v>547.417237442922</v>
      </c>
      <c r="I1043" s="8">
        <f ca="1" t="shared" si="1040"/>
        <v>578.393264840183</v>
      </c>
      <c r="J1043" s="8">
        <f ca="1" t="shared" si="1040"/>
        <v>578.393264840183</v>
      </c>
      <c r="K1043" s="8">
        <f ca="1" t="shared" si="1040"/>
        <v>578.393264840183</v>
      </c>
      <c r="L1043" s="8">
        <f ca="1" t="shared" si="1040"/>
        <v>578.393264840183</v>
      </c>
      <c r="M1043" s="8">
        <f ca="1" t="shared" si="1040"/>
        <v>578.393264840183</v>
      </c>
      <c r="N1043" s="8">
        <f ca="1" t="shared" si="1040"/>
        <v>578.393264840183</v>
      </c>
      <c r="O1043" s="9">
        <v>3</v>
      </c>
      <c r="Q1043" s="10">
        <f ca="1" t="shared" si="1026"/>
        <v>42.232</v>
      </c>
      <c r="R1043" t="s">
        <v>49</v>
      </c>
      <c r="S1043">
        <v>2086</v>
      </c>
      <c r="T1043" s="8">
        <v>17.21</v>
      </c>
      <c r="U1043" s="8">
        <v>27.211</v>
      </c>
      <c r="V1043" s="8">
        <v>42.232</v>
      </c>
    </row>
    <row r="1044" spans="1:22">
      <c r="A1044" t="str">
        <f t="shared" ref="A1044:B1044" si="1043">A876</f>
        <v>CIV</v>
      </c>
      <c r="B1044" t="str">
        <f t="shared" si="1043"/>
        <v>Ivory Coast</v>
      </c>
      <c r="C1044" s="7">
        <f t="shared" si="998"/>
        <v>7</v>
      </c>
      <c r="E1044" t="str">
        <f t="shared" si="1024"/>
        <v>NatGrdExt_CIV_7</v>
      </c>
      <c r="F1044" s="8">
        <f ca="1" t="shared" si="1039"/>
        <v>0.305593607305936</v>
      </c>
      <c r="G1044" s="8">
        <f ca="1" t="shared" si="1040"/>
        <v>0.405565068493151</v>
      </c>
      <c r="H1044" s="8">
        <f ca="1" t="shared" si="1040"/>
        <v>0.680993150684931</v>
      </c>
      <c r="I1044" s="8">
        <f ca="1" t="shared" si="1040"/>
        <v>1.0822203196347</v>
      </c>
      <c r="J1044" s="8">
        <f ca="1" t="shared" si="1040"/>
        <v>1.63082191780822</v>
      </c>
      <c r="K1044" s="8">
        <f ca="1" t="shared" si="1040"/>
        <v>2.32305936073059</v>
      </c>
      <c r="L1044" s="8">
        <f ca="1" t="shared" si="1040"/>
        <v>3.12497146118721</v>
      </c>
      <c r="M1044" s="8">
        <f ca="1" t="shared" si="1040"/>
        <v>3.98324771689498</v>
      </c>
      <c r="N1044" s="8">
        <f ca="1" t="shared" si="1040"/>
        <v>4.41312785388128</v>
      </c>
      <c r="O1044" s="9">
        <v>3</v>
      </c>
      <c r="Q1044" s="10">
        <f ca="1" t="shared" si="1026"/>
        <v>43.539</v>
      </c>
      <c r="R1044" t="s">
        <v>49</v>
      </c>
      <c r="S1044">
        <v>2087</v>
      </c>
      <c r="T1044" s="8">
        <v>17.449</v>
      </c>
      <c r="U1044" s="8">
        <v>27.803</v>
      </c>
      <c r="V1044" s="8">
        <v>43.539</v>
      </c>
    </row>
    <row r="1045" spans="1:22">
      <c r="A1045" t="str">
        <f t="shared" ref="A1045:B1045" si="1044">A877</f>
        <v>CMR</v>
      </c>
      <c r="B1045" t="str">
        <f t="shared" si="1044"/>
        <v>Cameroon</v>
      </c>
      <c r="C1045" s="7">
        <f t="shared" si="998"/>
        <v>7</v>
      </c>
      <c r="E1045" t="str">
        <f t="shared" si="1024"/>
        <v>NatGrdExt_CMR_7</v>
      </c>
      <c r="F1045" s="8">
        <f ca="1" t="shared" si="1039"/>
        <v>0.343436073059361</v>
      </c>
      <c r="G1045" s="8">
        <f ca="1" t="shared" si="1040"/>
        <v>0.454337899543379</v>
      </c>
      <c r="H1045" s="8">
        <f ca="1" t="shared" si="1040"/>
        <v>0.756963470319635</v>
      </c>
      <c r="I1045" s="8">
        <f ca="1" t="shared" si="1040"/>
        <v>1.187899543379</v>
      </c>
      <c r="J1045" s="8">
        <f ca="1" t="shared" si="1040"/>
        <v>1.76135844748858</v>
      </c>
      <c r="K1045" s="8">
        <f ca="1" t="shared" si="1040"/>
        <v>2.46535388127854</v>
      </c>
      <c r="L1045" s="8">
        <f ca="1" t="shared" si="1040"/>
        <v>3.25793378995434</v>
      </c>
      <c r="M1045" s="8">
        <f ca="1" t="shared" si="1040"/>
        <v>4.07431506849315</v>
      </c>
      <c r="N1045" s="8">
        <f ca="1" t="shared" si="1040"/>
        <v>4.47020547945205</v>
      </c>
      <c r="O1045" s="9">
        <v>3</v>
      </c>
      <c r="Q1045" s="10">
        <f ca="1" t="shared" si="1026"/>
        <v>44.857</v>
      </c>
      <c r="R1045" t="s">
        <v>49</v>
      </c>
      <c r="S1045">
        <v>2088</v>
      </c>
      <c r="T1045" s="8">
        <v>17.675</v>
      </c>
      <c r="U1045" s="8">
        <v>28.388</v>
      </c>
      <c r="V1045" s="8">
        <v>44.857</v>
      </c>
    </row>
    <row r="1046" spans="1:22">
      <c r="A1046" t="str">
        <f t="shared" ref="A1046:B1046" si="1045">A878</f>
        <v>COD</v>
      </c>
      <c r="B1046" t="str">
        <f t="shared" si="1045"/>
        <v>Democratic Republic of Congo</v>
      </c>
      <c r="C1046" s="7">
        <f t="shared" si="998"/>
        <v>7</v>
      </c>
      <c r="E1046" t="str">
        <f t="shared" si="1024"/>
        <v>NatGrdExt_COD_7</v>
      </c>
      <c r="F1046" s="8">
        <f ca="1" t="shared" si="1039"/>
        <v>0.577340182648402</v>
      </c>
      <c r="G1046" s="8">
        <f ca="1" t="shared" si="1040"/>
        <v>0.814611872146119</v>
      </c>
      <c r="H1046" s="8">
        <f ca="1" t="shared" si="1040"/>
        <v>1.55433789954338</v>
      </c>
      <c r="I1046" s="8">
        <f ca="1" t="shared" si="1040"/>
        <v>2.78547374429224</v>
      </c>
      <c r="J1046" s="8">
        <f ca="1" t="shared" si="1040"/>
        <v>4.69871575342466</v>
      </c>
      <c r="K1046" s="8">
        <f ca="1" t="shared" si="1040"/>
        <v>7.44514840182648</v>
      </c>
      <c r="L1046" s="8">
        <f ca="1" t="shared" si="1040"/>
        <v>11.0482020547945</v>
      </c>
      <c r="M1046" s="8">
        <f ca="1" t="shared" si="1040"/>
        <v>15.3262271689498</v>
      </c>
      <c r="N1046" s="8">
        <f ca="1" t="shared" si="1040"/>
        <v>17.599600456621</v>
      </c>
      <c r="O1046" s="9">
        <v>3</v>
      </c>
      <c r="Q1046" s="10">
        <f ca="1" t="shared" si="1026"/>
        <v>46.186</v>
      </c>
      <c r="R1046" t="s">
        <v>49</v>
      </c>
      <c r="S1046">
        <v>2089</v>
      </c>
      <c r="T1046" s="8">
        <v>17.887</v>
      </c>
      <c r="U1046" s="8">
        <v>28.964</v>
      </c>
      <c r="V1046" s="8">
        <v>46.186</v>
      </c>
    </row>
    <row r="1047" spans="1:22">
      <c r="A1047" t="str">
        <f t="shared" ref="A1047:B1047" si="1046">A879</f>
        <v>COG</v>
      </c>
      <c r="B1047" t="str">
        <f t="shared" si="1046"/>
        <v>Republic of Congo</v>
      </c>
      <c r="C1047" s="7">
        <f t="shared" si="998"/>
        <v>7</v>
      </c>
      <c r="E1047" t="str">
        <f t="shared" si="1024"/>
        <v>NatGrdExt_COG_7</v>
      </c>
      <c r="F1047" s="8">
        <f ca="1" t="shared" si="1039"/>
        <v>0.0517408675799087</v>
      </c>
      <c r="G1047" s="8">
        <f ca="1" t="shared" si="1040"/>
        <v>0.070291095890411</v>
      </c>
      <c r="H1047" s="8">
        <f ca="1" t="shared" si="1040"/>
        <v>0.124600456621005</v>
      </c>
      <c r="I1047" s="8">
        <f ca="1" t="shared" si="1040"/>
        <v>0.207876712328767</v>
      </c>
      <c r="J1047" s="8">
        <f ca="1" t="shared" si="1040"/>
        <v>0.328767123287671</v>
      </c>
      <c r="K1047" s="8">
        <f ca="1" t="shared" si="1040"/>
        <v>0.491095890410959</v>
      </c>
      <c r="L1047" s="8">
        <f ca="1" t="shared" si="1040"/>
        <v>0.68972602739726</v>
      </c>
      <c r="M1047" s="8">
        <f ca="1" t="shared" si="1040"/>
        <v>0.909845890410959</v>
      </c>
      <c r="N1047" s="8">
        <f ca="1" t="shared" si="1040"/>
        <v>1.02146118721461</v>
      </c>
      <c r="O1047" s="9">
        <v>3</v>
      </c>
      <c r="Q1047" s="10">
        <f ca="1" t="shared" si="1026"/>
        <v>47.524</v>
      </c>
      <c r="R1047" t="s">
        <v>49</v>
      </c>
      <c r="S1047">
        <v>2090</v>
      </c>
      <c r="T1047" s="8">
        <v>18.084</v>
      </c>
      <c r="U1047" s="8">
        <v>29.531</v>
      </c>
      <c r="V1047" s="8">
        <v>47.524</v>
      </c>
    </row>
    <row r="1048" spans="1:22">
      <c r="A1048" t="str">
        <f t="shared" ref="A1048:B1048" si="1047">A880</f>
        <v>COL</v>
      </c>
      <c r="B1048" t="str">
        <f t="shared" si="1047"/>
        <v>Colombia</v>
      </c>
      <c r="C1048" s="7">
        <f t="shared" si="998"/>
        <v>7</v>
      </c>
      <c r="E1048" t="str">
        <f t="shared" si="1024"/>
        <v>NatGrdExt_COL_7</v>
      </c>
      <c r="F1048" s="8">
        <f ca="1" t="shared" si="1039"/>
        <v>2.43307648401826</v>
      </c>
      <c r="G1048" s="8">
        <f ca="1" t="shared" si="1040"/>
        <v>2.78675799086758</v>
      </c>
      <c r="H1048" s="8">
        <f ca="1" t="shared" si="1040"/>
        <v>3.56755136986301</v>
      </c>
      <c r="I1048" s="8">
        <f ca="1" t="shared" si="1040"/>
        <v>4.38173515981735</v>
      </c>
      <c r="J1048" s="8">
        <f ca="1" t="shared" si="1040"/>
        <v>5.17953767123288</v>
      </c>
      <c r="K1048" s="8">
        <f ca="1" t="shared" si="1040"/>
        <v>5.92708333333333</v>
      </c>
      <c r="L1048" s="8">
        <f ca="1" t="shared" si="1040"/>
        <v>6.59517694063927</v>
      </c>
      <c r="M1048" s="8">
        <f ca="1" t="shared" si="1040"/>
        <v>7.20239726027397</v>
      </c>
      <c r="N1048" s="8">
        <f ca="1" t="shared" si="1040"/>
        <v>7.49711757990868</v>
      </c>
      <c r="O1048" s="9">
        <v>3</v>
      </c>
      <c r="Q1048" s="10">
        <f ca="1" t="shared" si="1026"/>
        <v>48.869</v>
      </c>
      <c r="R1048" t="s">
        <v>49</v>
      </c>
      <c r="S1048">
        <v>2091</v>
      </c>
      <c r="T1048" s="8">
        <v>18.266</v>
      </c>
      <c r="U1048" s="8">
        <v>30.088</v>
      </c>
      <c r="V1048" s="8">
        <v>48.869</v>
      </c>
    </row>
    <row r="1049" spans="1:22">
      <c r="A1049" t="str">
        <f t="shared" ref="A1049:B1049" si="1048">A881</f>
        <v>CRI</v>
      </c>
      <c r="B1049" t="str">
        <f t="shared" si="1048"/>
        <v>Costa Rica</v>
      </c>
      <c r="C1049" s="7">
        <f t="shared" si="998"/>
        <v>7</v>
      </c>
      <c r="E1049" t="str">
        <f t="shared" si="1024"/>
        <v>NatGrdExt_CRI_7</v>
      </c>
      <c r="F1049" s="8">
        <f ca="1" t="shared" si="1039"/>
        <v>0.362899543378995</v>
      </c>
      <c r="G1049" s="8">
        <f ca="1" t="shared" si="1040"/>
        <v>0.401712328767123</v>
      </c>
      <c r="H1049" s="8">
        <f ca="1" t="shared" si="1040"/>
        <v>0.472488584474886</v>
      </c>
      <c r="I1049" s="8">
        <f ca="1" t="shared" si="1040"/>
        <v>0.529965753424658</v>
      </c>
      <c r="J1049" s="8">
        <f ca="1" t="shared" si="1040"/>
        <v>0.572716894977169</v>
      </c>
      <c r="K1049" s="8">
        <f ca="1" t="shared" si="1040"/>
        <v>0.60037100456621</v>
      </c>
      <c r="L1049" s="8">
        <f ca="1" t="shared" si="1040"/>
        <v>0.616638127853881</v>
      </c>
      <c r="M1049" s="8">
        <f ca="1" t="shared" si="1040"/>
        <v>0.629737442922374</v>
      </c>
      <c r="N1049" s="8">
        <f ca="1" t="shared" si="1040"/>
        <v>0.63675799086758</v>
      </c>
      <c r="O1049" s="9">
        <v>3</v>
      </c>
      <c r="Q1049" s="10">
        <f ca="1" t="shared" si="1026"/>
        <v>50.222</v>
      </c>
      <c r="R1049" t="s">
        <v>49</v>
      </c>
      <c r="S1049">
        <v>2092</v>
      </c>
      <c r="T1049" s="8">
        <v>18.434</v>
      </c>
      <c r="U1049" s="8">
        <v>30.634</v>
      </c>
      <c r="V1049" s="8">
        <v>50.222</v>
      </c>
    </row>
    <row r="1050" spans="1:22">
      <c r="A1050" t="str">
        <f t="shared" ref="A1050:B1050" si="1049">A882</f>
        <v>CUB</v>
      </c>
      <c r="B1050" t="str">
        <f t="shared" si="1049"/>
        <v>Cuba</v>
      </c>
      <c r="C1050" s="7">
        <f t="shared" si="998"/>
        <v>7</v>
      </c>
      <c r="E1050" t="str">
        <f t="shared" si="1024"/>
        <v>NatGrdExt_CUB_7</v>
      </c>
      <c r="F1050" s="8">
        <f ca="1" t="shared" si="1039"/>
        <v>0.546803652968037</v>
      </c>
      <c r="G1050" s="8">
        <f ca="1" t="shared" si="1040"/>
        <v>0.585958904109589</v>
      </c>
      <c r="H1050" s="8">
        <f ca="1" t="shared" si="1040"/>
        <v>0.653510273972603</v>
      </c>
      <c r="I1050" s="8">
        <f ca="1" t="shared" si="1040"/>
        <v>0.701027397260274</v>
      </c>
      <c r="J1050" s="8">
        <f ca="1" t="shared" si="1040"/>
        <v>0.728224885844749</v>
      </c>
      <c r="K1050" s="8">
        <f ca="1" t="shared" si="1040"/>
        <v>0.747117579908676</v>
      </c>
      <c r="L1050" s="8">
        <f ca="1" t="shared" si="1040"/>
        <v>0.7662100456621</v>
      </c>
      <c r="M1050" s="8">
        <f ca="1" t="shared" si="1040"/>
        <v>0.783675799086758</v>
      </c>
      <c r="N1050" s="8">
        <f ca="1" t="shared" si="1040"/>
        <v>0.792151826484018</v>
      </c>
      <c r="O1050" s="9">
        <v>3</v>
      </c>
      <c r="Q1050" s="10">
        <f ca="1" t="shared" si="1026"/>
        <v>51.58</v>
      </c>
      <c r="R1050" t="s">
        <v>49</v>
      </c>
      <c r="S1050">
        <v>2093</v>
      </c>
      <c r="T1050" s="8">
        <v>18.586</v>
      </c>
      <c r="U1050" s="8">
        <v>31.168</v>
      </c>
      <c r="V1050" s="8">
        <v>51.58</v>
      </c>
    </row>
    <row r="1051" spans="1:22">
      <c r="A1051" t="str">
        <f t="shared" ref="A1051:B1051" si="1050">A883</f>
        <v>CYP</v>
      </c>
      <c r="B1051" t="str">
        <f t="shared" si="1050"/>
        <v>Cyprus</v>
      </c>
      <c r="C1051" s="7">
        <f t="shared" si="998"/>
        <v>7</v>
      </c>
      <c r="E1051" t="str">
        <f t="shared" si="1024"/>
        <v>NatGrdExt_CYP_7</v>
      </c>
      <c r="F1051" s="8">
        <f ca="1" t="shared" si="1039"/>
        <v>0.216352739726027</v>
      </c>
      <c r="G1051" s="8">
        <f ca="1" t="shared" ref="G1051:N1060" si="1051">MAX(F1051,SUMIFS($Q$5:$Q$19999,$R$5:$R$19999,RIGHT($A1051,3),$S$5:$S$19999,G$4)*VLOOKUP($C1051,$Y$5:$Z$15,2,FALSE)/8.76)+SUMIF($Y$5:$Y$15,$C1051,$AA$5:$AA$15)</f>
        <v>0.223772831050228</v>
      </c>
      <c r="H1051" s="8">
        <f ca="1" t="shared" si="1051"/>
        <v>0.234788812785388</v>
      </c>
      <c r="I1051" s="8">
        <f ca="1" t="shared" si="1051"/>
        <v>0.239098173515982</v>
      </c>
      <c r="J1051" s="8">
        <f ca="1" t="shared" si="1051"/>
        <v>0.24009703196347</v>
      </c>
      <c r="K1051" s="8">
        <f ca="1" t="shared" si="1051"/>
        <v>0.24009703196347</v>
      </c>
      <c r="L1051" s="8">
        <f ca="1" t="shared" si="1051"/>
        <v>0.24009703196347</v>
      </c>
      <c r="M1051" s="8">
        <f ca="1" t="shared" si="1051"/>
        <v>0.24009703196347</v>
      </c>
      <c r="N1051" s="8">
        <f ca="1" t="shared" si="1051"/>
        <v>0.24009703196347</v>
      </c>
      <c r="O1051" s="9">
        <v>3</v>
      </c>
      <c r="Q1051" s="10">
        <f ca="1" t="shared" si="1026"/>
        <v>52.942</v>
      </c>
      <c r="R1051" t="s">
        <v>49</v>
      </c>
      <c r="S1051">
        <v>2094</v>
      </c>
      <c r="T1051" s="8">
        <v>18.723</v>
      </c>
      <c r="U1051" s="8">
        <v>31.691</v>
      </c>
      <c r="V1051" s="8">
        <v>52.942</v>
      </c>
    </row>
    <row r="1052" spans="1:22">
      <c r="A1052" t="str">
        <f t="shared" ref="A1052:B1052" si="1052">A884</f>
        <v>CZE</v>
      </c>
      <c r="B1052" t="str">
        <f t="shared" si="1052"/>
        <v>Czech Republic</v>
      </c>
      <c r="C1052" s="7">
        <f t="shared" si="998"/>
        <v>7</v>
      </c>
      <c r="E1052" t="str">
        <f t="shared" si="1024"/>
        <v>NatGrdExt_CZE_7</v>
      </c>
      <c r="F1052" s="8">
        <f ca="1" t="shared" si="1039"/>
        <v>1.99212328767123</v>
      </c>
      <c r="G1052" s="8">
        <f ca="1" t="shared" si="1051"/>
        <v>1.99212328767123</v>
      </c>
      <c r="H1052" s="8">
        <f ca="1" t="shared" si="1051"/>
        <v>1.99212328767123</v>
      </c>
      <c r="I1052" s="8">
        <f ca="1" t="shared" si="1051"/>
        <v>1.99212328767123</v>
      </c>
      <c r="J1052" s="8">
        <f ca="1" t="shared" si="1051"/>
        <v>1.99212328767123</v>
      </c>
      <c r="K1052" s="8">
        <f ca="1" t="shared" si="1051"/>
        <v>1.99212328767123</v>
      </c>
      <c r="L1052" s="8">
        <f ca="1" t="shared" si="1051"/>
        <v>1.99212328767123</v>
      </c>
      <c r="M1052" s="8">
        <f ca="1" t="shared" si="1051"/>
        <v>1.99212328767123</v>
      </c>
      <c r="N1052" s="8">
        <f ca="1" t="shared" si="1051"/>
        <v>1.99212328767123</v>
      </c>
      <c r="O1052" s="9">
        <v>3</v>
      </c>
      <c r="Q1052" s="10">
        <f ca="1" t="shared" si="1026"/>
        <v>54.306</v>
      </c>
      <c r="R1052" t="s">
        <v>49</v>
      </c>
      <c r="S1052">
        <v>2095</v>
      </c>
      <c r="T1052" s="8">
        <v>18.846</v>
      </c>
      <c r="U1052" s="8">
        <v>32.201</v>
      </c>
      <c r="V1052" s="8">
        <v>54.306</v>
      </c>
    </row>
    <row r="1053" spans="1:22">
      <c r="A1053" t="str">
        <f t="shared" ref="A1053:B1053" si="1053">A885</f>
        <v>DEU</v>
      </c>
      <c r="B1053" t="str">
        <f t="shared" si="1053"/>
        <v>Germany</v>
      </c>
      <c r="C1053" s="7">
        <f t="shared" si="998"/>
        <v>7</v>
      </c>
      <c r="E1053" t="str">
        <f t="shared" si="1024"/>
        <v>NatGrdExt_DEU_7</v>
      </c>
      <c r="F1053" s="8">
        <f ca="1" t="shared" si="1039"/>
        <v>17.4559075342466</v>
      </c>
      <c r="G1053" s="8">
        <f ca="1" t="shared" si="1051"/>
        <v>17.4559075342466</v>
      </c>
      <c r="H1053" s="8">
        <f ca="1" t="shared" si="1051"/>
        <v>17.4559075342466</v>
      </c>
      <c r="I1053" s="8">
        <f ca="1" t="shared" si="1051"/>
        <v>17.4559075342466</v>
      </c>
      <c r="J1053" s="8">
        <f ca="1" t="shared" si="1051"/>
        <v>17.4559075342466</v>
      </c>
      <c r="K1053" s="8">
        <f ca="1" t="shared" si="1051"/>
        <v>17.4559075342466</v>
      </c>
      <c r="L1053" s="8">
        <f ca="1" t="shared" si="1051"/>
        <v>17.4559075342466</v>
      </c>
      <c r="M1053" s="8">
        <f ca="1" t="shared" si="1051"/>
        <v>17.4559075342466</v>
      </c>
      <c r="N1053" s="8">
        <f ca="1" t="shared" si="1051"/>
        <v>17.4559075342466</v>
      </c>
      <c r="O1053" s="9">
        <v>3</v>
      </c>
      <c r="Q1053" s="10">
        <f ca="1" t="shared" si="1026"/>
        <v>55.673</v>
      </c>
      <c r="R1053" t="s">
        <v>49</v>
      </c>
      <c r="S1053">
        <v>2096</v>
      </c>
      <c r="T1053" s="8">
        <v>18.954</v>
      </c>
      <c r="U1053" s="8">
        <v>32.699</v>
      </c>
      <c r="V1053" s="8">
        <v>55.673</v>
      </c>
    </row>
    <row r="1054" spans="1:22">
      <c r="A1054" t="str">
        <f t="shared" ref="A1054:B1054" si="1054">A886</f>
        <v>DJI</v>
      </c>
      <c r="B1054" t="str">
        <f t="shared" si="1054"/>
        <v>Djibouti</v>
      </c>
      <c r="C1054" s="7">
        <f t="shared" si="998"/>
        <v>7</v>
      </c>
      <c r="E1054" t="str">
        <f t="shared" si="1024"/>
        <v>NatGrdExt_DJI_7</v>
      </c>
      <c r="F1054" s="8">
        <f ca="1" t="shared" si="1039"/>
        <v>0.00470890410958904</v>
      </c>
      <c r="G1054" s="8">
        <f ca="1" t="shared" si="1051"/>
        <v>0.00622146118721461</v>
      </c>
      <c r="H1054" s="8">
        <f ca="1" t="shared" si="1051"/>
        <v>0.0106735159817352</v>
      </c>
      <c r="I1054" s="8">
        <f ca="1" t="shared" si="1051"/>
        <v>0.0173801369863014</v>
      </c>
      <c r="J1054" s="8">
        <f ca="1" t="shared" si="1051"/>
        <v>0.0272260273972603</v>
      </c>
      <c r="K1054" s="8">
        <f ca="1" t="shared" si="1051"/>
        <v>0.0407819634703196</v>
      </c>
      <c r="L1054" s="8">
        <f ca="1" t="shared" si="1051"/>
        <v>0.0579908675799087</v>
      </c>
      <c r="M1054" s="8">
        <f ca="1" t="shared" si="1051"/>
        <v>0.0787385844748858</v>
      </c>
      <c r="N1054" s="8">
        <f ca="1" t="shared" si="1051"/>
        <v>0.0900399543378995</v>
      </c>
      <c r="O1054" s="9">
        <v>3</v>
      </c>
      <c r="Q1054" s="10">
        <f ca="1" t="shared" si="1026"/>
        <v>57.041</v>
      </c>
      <c r="R1054" t="s">
        <v>49</v>
      </c>
      <c r="S1054">
        <v>2097</v>
      </c>
      <c r="T1054" s="8">
        <v>19.047</v>
      </c>
      <c r="U1054" s="8">
        <v>33.183</v>
      </c>
      <c r="V1054" s="8">
        <v>57.041</v>
      </c>
    </row>
    <row r="1055" spans="1:22">
      <c r="A1055" t="str">
        <f t="shared" ref="A1055:B1055" si="1055">A887</f>
        <v>DNK</v>
      </c>
      <c r="B1055" t="str">
        <f t="shared" si="1055"/>
        <v>Denmark</v>
      </c>
      <c r="C1055" s="7">
        <f t="shared" si="998"/>
        <v>7</v>
      </c>
      <c r="E1055" t="str">
        <f t="shared" si="1024"/>
        <v>NatGrdExt_DNK_7</v>
      </c>
      <c r="F1055" s="8">
        <f ca="1" t="shared" si="1039"/>
        <v>1.08290525114155</v>
      </c>
      <c r="G1055" s="8">
        <f ca="1" t="shared" si="1051"/>
        <v>1.10736301369863</v>
      </c>
      <c r="H1055" s="8">
        <f ca="1" t="shared" si="1051"/>
        <v>1.14480593607306</v>
      </c>
      <c r="I1055" s="8">
        <f ca="1" t="shared" si="1051"/>
        <v>1.18047945205479</v>
      </c>
      <c r="J1055" s="8">
        <f ca="1" t="shared" si="1051"/>
        <v>1.23555936073059</v>
      </c>
      <c r="K1055" s="8">
        <f ca="1" t="shared" si="1051"/>
        <v>1.30850456621005</v>
      </c>
      <c r="L1055" s="8">
        <f ca="1" t="shared" si="1051"/>
        <v>1.39392123287671</v>
      </c>
      <c r="M1055" s="8">
        <f ca="1" t="shared" si="1051"/>
        <v>1.49671803652968</v>
      </c>
      <c r="N1055" s="8">
        <f ca="1" t="shared" si="1051"/>
        <v>1.55533675799087</v>
      </c>
      <c r="O1055" s="9">
        <v>3</v>
      </c>
      <c r="Q1055" s="10">
        <f ca="1" t="shared" si="1026"/>
        <v>58.408</v>
      </c>
      <c r="R1055" t="s">
        <v>49</v>
      </c>
      <c r="S1055">
        <v>2098</v>
      </c>
      <c r="T1055" s="8">
        <v>19.127</v>
      </c>
      <c r="U1055" s="8">
        <v>33.653</v>
      </c>
      <c r="V1055" s="8">
        <v>58.408</v>
      </c>
    </row>
    <row r="1056" spans="1:22">
      <c r="A1056" t="str">
        <f t="shared" ref="A1056:B1056" si="1056">A888</f>
        <v>DOM</v>
      </c>
      <c r="B1056" t="str">
        <f t="shared" si="1056"/>
        <v>Dominican Republic</v>
      </c>
      <c r="C1056" s="7">
        <f t="shared" si="998"/>
        <v>7</v>
      </c>
      <c r="E1056" t="str">
        <f t="shared" si="1024"/>
        <v>NatGrdExt_DOM_7</v>
      </c>
      <c r="F1056" s="8">
        <f ca="1" t="shared" si="1039"/>
        <v>0.643321917808219</v>
      </c>
      <c r="G1056" s="8">
        <f ca="1" t="shared" si="1051"/>
        <v>0.757106164383562</v>
      </c>
      <c r="H1056" s="8">
        <f ca="1" t="shared" si="1051"/>
        <v>1.00194063926941</v>
      </c>
      <c r="I1056" s="8">
        <f ca="1" t="shared" si="1051"/>
        <v>1.24046803652968</v>
      </c>
      <c r="J1056" s="8">
        <f ca="1" t="shared" si="1051"/>
        <v>1.45850456621005</v>
      </c>
      <c r="K1056" s="8">
        <f ca="1" t="shared" si="1051"/>
        <v>1.64457762557078</v>
      </c>
      <c r="L1056" s="8">
        <f ca="1" t="shared" si="1051"/>
        <v>1.79845890410959</v>
      </c>
      <c r="M1056" s="8">
        <f ca="1" t="shared" si="1051"/>
        <v>1.92625570776256</v>
      </c>
      <c r="N1056" s="8">
        <f ca="1" t="shared" si="1051"/>
        <v>1.9833904109589</v>
      </c>
      <c r="O1056" s="9">
        <v>3</v>
      </c>
      <c r="Q1056" s="10">
        <f ca="1" t="shared" si="1026"/>
        <v>59.773</v>
      </c>
      <c r="R1056" t="s">
        <v>49</v>
      </c>
      <c r="S1056">
        <v>2099</v>
      </c>
      <c r="T1056" s="8">
        <v>19.192</v>
      </c>
      <c r="U1056" s="8">
        <v>34.109</v>
      </c>
      <c r="V1056" s="8">
        <v>59.773</v>
      </c>
    </row>
    <row r="1057" spans="1:22">
      <c r="A1057" t="str">
        <f t="shared" ref="A1057:B1057" si="1057">A889</f>
        <v>DZA</v>
      </c>
      <c r="B1057" t="str">
        <f t="shared" si="1057"/>
        <v>Algeria</v>
      </c>
      <c r="C1057" s="7">
        <f t="shared" si="998"/>
        <v>7</v>
      </c>
      <c r="E1057" t="str">
        <f t="shared" si="1024"/>
        <v>NatGrdExt_DZA_7</v>
      </c>
      <c r="F1057" s="8">
        <f ca="1" t="shared" si="1039"/>
        <v>2.58267694063927</v>
      </c>
      <c r="G1057" s="8">
        <f ca="1" t="shared" si="1051"/>
        <v>3.31007420091324</v>
      </c>
      <c r="H1057" s="8">
        <f ca="1" t="shared" si="1051"/>
        <v>5.25185502283105</v>
      </c>
      <c r="I1057" s="8">
        <f ca="1" t="shared" si="1051"/>
        <v>8.01886415525114</v>
      </c>
      <c r="J1057" s="8">
        <f ca="1" t="shared" si="1051"/>
        <v>11.5104166666667</v>
      </c>
      <c r="K1057" s="8">
        <f ca="1" t="shared" si="1051"/>
        <v>15.4903824200913</v>
      </c>
      <c r="L1057" s="8">
        <f ca="1" t="shared" si="1051"/>
        <v>19.8178082191781</v>
      </c>
      <c r="M1057" s="8">
        <f ca="1" t="shared" si="1051"/>
        <v>24.1840753424658</v>
      </c>
      <c r="N1057" s="8">
        <f ca="1" t="shared" si="1051"/>
        <v>26.2352168949772</v>
      </c>
      <c r="O1057" s="9">
        <v>3</v>
      </c>
      <c r="Q1057" s="10">
        <f ca="1" t="shared" si="1026"/>
        <v>61.135</v>
      </c>
      <c r="R1057" t="s">
        <v>49</v>
      </c>
      <c r="S1057">
        <v>2100</v>
      </c>
      <c r="T1057" s="8">
        <v>19.245</v>
      </c>
      <c r="U1057" s="8">
        <v>34.551</v>
      </c>
      <c r="V1057" s="8">
        <v>61.135</v>
      </c>
    </row>
    <row r="1058" spans="1:22">
      <c r="A1058" t="str">
        <f t="shared" ref="A1058:B1058" si="1058">A890</f>
        <v>ECU</v>
      </c>
      <c r="B1058" t="str">
        <f t="shared" si="1058"/>
        <v>Ecuador</v>
      </c>
      <c r="C1058" s="7">
        <f t="shared" si="998"/>
        <v>7</v>
      </c>
      <c r="E1058" t="str">
        <f t="shared" si="1024"/>
        <v>NatGrdExt_ECU_7</v>
      </c>
      <c r="F1058" s="8">
        <f ca="1" t="shared" si="1039"/>
        <v>1.16110159817352</v>
      </c>
      <c r="G1058" s="8">
        <f ca="1" t="shared" si="1051"/>
        <v>1.52462899543379</v>
      </c>
      <c r="H1058" s="8">
        <f ca="1" t="shared" si="1051"/>
        <v>2.52545662100457</v>
      </c>
      <c r="I1058" s="8">
        <f ca="1" t="shared" si="1051"/>
        <v>3.91752283105023</v>
      </c>
      <c r="J1058" s="8">
        <f ca="1" t="shared" si="1051"/>
        <v>5.66150114155251</v>
      </c>
      <c r="K1058" s="8">
        <f ca="1" t="shared" si="1051"/>
        <v>7.60844748858448</v>
      </c>
      <c r="L1058" s="8">
        <f ca="1" t="shared" si="1051"/>
        <v>9.55014269406393</v>
      </c>
      <c r="M1058" s="8">
        <f ca="1" t="shared" si="1051"/>
        <v>11.3016267123288</v>
      </c>
      <c r="N1058" s="8">
        <f ca="1" t="shared" si="1051"/>
        <v>12.0740011415525</v>
      </c>
      <c r="O1058" s="9">
        <v>3</v>
      </c>
      <c r="Q1058" s="10">
        <f ca="1" t="shared" si="1026"/>
        <v>95.301</v>
      </c>
      <c r="R1058" t="s">
        <v>51</v>
      </c>
      <c r="S1058">
        <v>2020</v>
      </c>
      <c r="T1058" s="8">
        <v>95.301</v>
      </c>
      <c r="U1058" s="8">
        <v>95.301</v>
      </c>
      <c r="V1058" s="8">
        <v>95.301</v>
      </c>
    </row>
    <row r="1059" spans="1:22">
      <c r="A1059" t="str">
        <f t="shared" ref="A1059:B1059" si="1059">A891</f>
        <v>EGY</v>
      </c>
      <c r="B1059" t="str">
        <f t="shared" si="1059"/>
        <v>Egypt</v>
      </c>
      <c r="C1059" s="7">
        <f t="shared" si="998"/>
        <v>7</v>
      </c>
      <c r="E1059" t="str">
        <f t="shared" si="1024"/>
        <v>NatGrdExt_EGY_7</v>
      </c>
      <c r="F1059" s="8">
        <f ca="1" t="shared" si="1039"/>
        <v>8.73287671232877</v>
      </c>
      <c r="G1059" s="8">
        <f ca="1" t="shared" si="1051"/>
        <v>10.9334760273973</v>
      </c>
      <c r="H1059" s="8">
        <f ca="1" t="shared" si="1051"/>
        <v>15.9846746575342</v>
      </c>
      <c r="I1059" s="8">
        <f ca="1" t="shared" si="1051"/>
        <v>21.2832191780822</v>
      </c>
      <c r="J1059" s="8">
        <f ca="1" t="shared" si="1051"/>
        <v>26.2008561643836</v>
      </c>
      <c r="K1059" s="8">
        <f ca="1" t="shared" si="1051"/>
        <v>30.4668949771689</v>
      </c>
      <c r="L1059" s="8">
        <f ca="1" t="shared" si="1051"/>
        <v>33.9660388127854</v>
      </c>
      <c r="M1059" s="8">
        <f ca="1" t="shared" si="1051"/>
        <v>36.7628424657534</v>
      </c>
      <c r="N1059" s="8">
        <f ca="1" t="shared" si="1051"/>
        <v>37.8955479452055</v>
      </c>
      <c r="O1059" s="9">
        <v>3</v>
      </c>
      <c r="Q1059" s="10">
        <f ca="1" t="shared" si="1026"/>
        <v>95.74</v>
      </c>
      <c r="R1059" t="s">
        <v>51</v>
      </c>
      <c r="S1059">
        <v>2021</v>
      </c>
      <c r="T1059" s="8">
        <v>95.74</v>
      </c>
      <c r="U1059" s="8">
        <v>95.74</v>
      </c>
      <c r="V1059" s="8">
        <v>95.74</v>
      </c>
    </row>
    <row r="1060" spans="1:22">
      <c r="A1060" t="str">
        <f t="shared" ref="A1060:B1060" si="1060">A892</f>
        <v>ERI</v>
      </c>
      <c r="B1060" t="str">
        <f t="shared" si="1060"/>
        <v>Eritrea</v>
      </c>
      <c r="C1060" s="7">
        <f t="shared" si="998"/>
        <v>7</v>
      </c>
      <c r="E1060" t="str">
        <f t="shared" si="1024"/>
        <v>NatGrdExt_ERI_7</v>
      </c>
      <c r="F1060" s="8">
        <f ca="1" t="shared" si="1039"/>
        <v>0.0207477168949772</v>
      </c>
      <c r="G1060" s="8">
        <f ca="1" t="shared" si="1051"/>
        <v>0.0285102739726027</v>
      </c>
      <c r="H1060" s="8">
        <f ca="1" t="shared" si="1051"/>
        <v>0.0521689497716895</v>
      </c>
      <c r="I1060" s="8">
        <f ca="1" t="shared" si="1051"/>
        <v>0.0909246575342466</v>
      </c>
      <c r="J1060" s="8">
        <f ca="1" t="shared" si="1051"/>
        <v>0.150856164383562</v>
      </c>
      <c r="K1060" s="8">
        <f ca="1" t="shared" si="1051"/>
        <v>0.238413242009132</v>
      </c>
      <c r="L1060" s="8">
        <f ca="1" t="shared" si="1051"/>
        <v>0.356164383561644</v>
      </c>
      <c r="M1060" s="8">
        <f ca="1" t="shared" si="1051"/>
        <v>0.500770547945205</v>
      </c>
      <c r="N1060" s="8">
        <f ca="1" t="shared" si="1051"/>
        <v>0.580108447488585</v>
      </c>
      <c r="O1060" s="9">
        <v>3</v>
      </c>
      <c r="Q1060" s="10">
        <f ca="1" t="shared" si="1026"/>
        <v>96.143</v>
      </c>
      <c r="R1060" t="s">
        <v>51</v>
      </c>
      <c r="S1060">
        <v>2022</v>
      </c>
      <c r="T1060" s="8">
        <v>96.143</v>
      </c>
      <c r="U1060" s="8">
        <v>96.143</v>
      </c>
      <c r="V1060" s="8">
        <v>96.143</v>
      </c>
    </row>
    <row r="1061" spans="1:22">
      <c r="A1061" t="str">
        <f t="shared" ref="A1061:B1061" si="1061">A893</f>
        <v>ESH</v>
      </c>
      <c r="B1061" t="str">
        <f t="shared" si="1061"/>
        <v>Western Sahara</v>
      </c>
      <c r="C1061" s="7">
        <f t="shared" si="998"/>
        <v>7</v>
      </c>
      <c r="E1061" t="str">
        <f t="shared" si="1024"/>
        <v>NatGrdExt_ESH_7</v>
      </c>
      <c r="F1061" s="8">
        <f ca="1" t="shared" si="1039"/>
        <v>0</v>
      </c>
      <c r="G1061" s="8">
        <f ca="1" t="shared" ref="G1061:N1070" si="1062">MAX(F1061,SUMIFS($Q$5:$Q$19999,$R$5:$R$19999,RIGHT($A1061,3),$S$5:$S$19999,G$4)*VLOOKUP($C1061,$Y$5:$Z$15,2,FALSE)/8.76)+SUMIF($Y$5:$Y$15,$C1061,$AA$5:$AA$15)</f>
        <v>0</v>
      </c>
      <c r="H1061" s="8">
        <f ca="1" t="shared" si="1062"/>
        <v>0</v>
      </c>
      <c r="I1061" s="8">
        <f ca="1" t="shared" si="1062"/>
        <v>0</v>
      </c>
      <c r="J1061" s="8">
        <f ca="1" t="shared" si="1062"/>
        <v>0</v>
      </c>
      <c r="K1061" s="8">
        <f ca="1" t="shared" si="1062"/>
        <v>0</v>
      </c>
      <c r="L1061" s="8">
        <f ca="1" t="shared" si="1062"/>
        <v>0</v>
      </c>
      <c r="M1061" s="8">
        <f ca="1" t="shared" si="1062"/>
        <v>0</v>
      </c>
      <c r="N1061" s="8">
        <f ca="1" t="shared" si="1062"/>
        <v>0</v>
      </c>
      <c r="O1061" s="9">
        <v>3</v>
      </c>
      <c r="Q1061" s="10">
        <f ca="1" t="shared" si="1026"/>
        <v>96.519</v>
      </c>
      <c r="R1061" t="s">
        <v>51</v>
      </c>
      <c r="S1061">
        <v>2023</v>
      </c>
      <c r="T1061" s="8">
        <v>96.519</v>
      </c>
      <c r="U1061" s="8">
        <v>96.519</v>
      </c>
      <c r="V1061" s="8">
        <v>96.519</v>
      </c>
    </row>
    <row r="1062" spans="1:22">
      <c r="A1062" t="str">
        <f t="shared" ref="A1062:B1062" si="1063">A894</f>
        <v>ESP</v>
      </c>
      <c r="B1062" t="str">
        <f t="shared" si="1063"/>
        <v>Spain</v>
      </c>
      <c r="C1062" s="7">
        <f t="shared" si="998"/>
        <v>7</v>
      </c>
      <c r="E1062" t="str">
        <f t="shared" si="1024"/>
        <v>NatGrdExt_ESP_7</v>
      </c>
      <c r="F1062" s="8">
        <f ca="1" t="shared" si="1039"/>
        <v>7.91495433789954</v>
      </c>
      <c r="G1062" s="8">
        <f ca="1" t="shared" si="1062"/>
        <v>7.91495433789954</v>
      </c>
      <c r="H1062" s="8">
        <f ca="1" t="shared" si="1062"/>
        <v>7.91495433789954</v>
      </c>
      <c r="I1062" s="8">
        <f ca="1" t="shared" si="1062"/>
        <v>7.91495433789954</v>
      </c>
      <c r="J1062" s="8">
        <f ca="1" t="shared" si="1062"/>
        <v>7.91495433789954</v>
      </c>
      <c r="K1062" s="8">
        <f ca="1" t="shared" si="1062"/>
        <v>7.91495433789954</v>
      </c>
      <c r="L1062" s="8">
        <f ca="1" t="shared" si="1062"/>
        <v>7.91495433789954</v>
      </c>
      <c r="M1062" s="8">
        <f ca="1" t="shared" si="1062"/>
        <v>7.91495433789954</v>
      </c>
      <c r="N1062" s="8">
        <f ca="1" t="shared" si="1062"/>
        <v>7.91495433789954</v>
      </c>
      <c r="O1062" s="9">
        <v>3</v>
      </c>
      <c r="Q1062" s="10">
        <f ca="1" t="shared" si="1026"/>
        <v>96.877</v>
      </c>
      <c r="R1062" t="s">
        <v>51</v>
      </c>
      <c r="S1062">
        <v>2024</v>
      </c>
      <c r="T1062" s="8">
        <v>96.877</v>
      </c>
      <c r="U1062" s="8">
        <v>96.877</v>
      </c>
      <c r="V1062" s="8">
        <v>96.877</v>
      </c>
    </row>
    <row r="1063" spans="1:22">
      <c r="A1063" t="str">
        <f t="shared" ref="A1063:B1063" si="1064">A895</f>
        <v>EST</v>
      </c>
      <c r="B1063" t="str">
        <f t="shared" si="1064"/>
        <v>Estonia</v>
      </c>
      <c r="C1063" s="7">
        <f t="shared" si="998"/>
        <v>7</v>
      </c>
      <c r="E1063" t="str">
        <f t="shared" si="1024"/>
        <v>NatGrdExt_EST_7</v>
      </c>
      <c r="F1063" s="8">
        <f ca="1" t="shared" si="1039"/>
        <v>0.307762557077626</v>
      </c>
      <c r="G1063" s="8">
        <f ca="1" t="shared" si="1062"/>
        <v>0.327311643835616</v>
      </c>
      <c r="H1063" s="8">
        <f ca="1" t="shared" si="1062"/>
        <v>0.367151826484018</v>
      </c>
      <c r="I1063" s="8">
        <f ca="1" t="shared" si="1062"/>
        <v>0.403453196347032</v>
      </c>
      <c r="J1063" s="8">
        <f ca="1" t="shared" si="1062"/>
        <v>0.438384703196347</v>
      </c>
      <c r="K1063" s="8">
        <f ca="1" t="shared" si="1062"/>
        <v>0.469092465753425</v>
      </c>
      <c r="L1063" s="8">
        <f ca="1" t="shared" si="1062"/>
        <v>0.50222602739726</v>
      </c>
      <c r="M1063" s="8">
        <f ca="1" t="shared" si="1062"/>
        <v>0.540353881278539</v>
      </c>
      <c r="N1063" s="8">
        <f ca="1" t="shared" si="1062"/>
        <v>0.560302511415525</v>
      </c>
      <c r="O1063" s="9">
        <v>3</v>
      </c>
      <c r="Q1063" s="10">
        <f ca="1" t="shared" si="1026"/>
        <v>97.225</v>
      </c>
      <c r="R1063" t="s">
        <v>51</v>
      </c>
      <c r="S1063">
        <v>2025</v>
      </c>
      <c r="T1063" s="8">
        <v>97.225</v>
      </c>
      <c r="U1063" s="8">
        <v>97.225</v>
      </c>
      <c r="V1063" s="8">
        <v>97.225</v>
      </c>
    </row>
    <row r="1064" spans="1:22">
      <c r="A1064" t="str">
        <f t="shared" ref="A1064:B1064" si="1065">A896</f>
        <v>ETH</v>
      </c>
      <c r="B1064" t="str">
        <f t="shared" si="1065"/>
        <v>Ethiopia</v>
      </c>
      <c r="C1064" s="7">
        <f t="shared" si="998"/>
        <v>7</v>
      </c>
      <c r="E1064" t="str">
        <f t="shared" si="1024"/>
        <v>NatGrdExt_ETH_7</v>
      </c>
      <c r="F1064" s="8">
        <f ca="1" t="shared" si="1039"/>
        <v>0.382305936073059</v>
      </c>
      <c r="G1064" s="8">
        <f ca="1" t="shared" si="1062"/>
        <v>0.55328196347032</v>
      </c>
      <c r="H1064" s="8">
        <f ca="1" t="shared" si="1062"/>
        <v>1.12454337899543</v>
      </c>
      <c r="I1064" s="8">
        <f ca="1" t="shared" si="1062"/>
        <v>2.1953196347032</v>
      </c>
      <c r="J1064" s="8">
        <f ca="1" t="shared" si="1062"/>
        <v>4.11817922374429</v>
      </c>
      <c r="K1064" s="8">
        <f ca="1" t="shared" si="1062"/>
        <v>7.35773401826484</v>
      </c>
      <c r="L1064" s="8">
        <f ca="1" t="shared" si="1062"/>
        <v>12.4572203196347</v>
      </c>
      <c r="M1064" s="8">
        <f ca="1" t="shared" si="1062"/>
        <v>19.891752283105</v>
      </c>
      <c r="N1064" s="8">
        <f ca="1" t="shared" si="1062"/>
        <v>24.5307933789954</v>
      </c>
      <c r="O1064" s="9">
        <v>3</v>
      </c>
      <c r="Q1064" s="10">
        <f ca="1" t="shared" si="1026"/>
        <v>97.574</v>
      </c>
      <c r="R1064" t="s">
        <v>51</v>
      </c>
      <c r="S1064">
        <v>2026</v>
      </c>
      <c r="T1064" s="8">
        <v>97.574</v>
      </c>
      <c r="U1064" s="8">
        <v>97.574</v>
      </c>
      <c r="V1064" s="8">
        <v>97.574</v>
      </c>
    </row>
    <row r="1065" spans="1:22">
      <c r="A1065" t="str">
        <f t="shared" ref="A1065:B1065" si="1066">A897</f>
        <v>FIN</v>
      </c>
      <c r="B1065" t="str">
        <f t="shared" si="1066"/>
        <v>Finland</v>
      </c>
      <c r="C1065" s="7">
        <f t="shared" si="998"/>
        <v>7</v>
      </c>
      <c r="E1065" t="str">
        <f t="shared" si="1024"/>
        <v>NatGrdExt_FIN_7</v>
      </c>
      <c r="F1065" s="8">
        <f ca="1" t="shared" si="1039"/>
        <v>2.51215753424658</v>
      </c>
      <c r="G1065" s="8">
        <f ca="1" t="shared" si="1062"/>
        <v>2.53590182648402</v>
      </c>
      <c r="H1065" s="8">
        <f ca="1" t="shared" si="1062"/>
        <v>2.58025114155251</v>
      </c>
      <c r="I1065" s="8">
        <f ca="1" t="shared" si="1062"/>
        <v>2.64392123287671</v>
      </c>
      <c r="J1065" s="8">
        <f ca="1" t="shared" si="1062"/>
        <v>2.76495433789954</v>
      </c>
      <c r="K1065" s="8">
        <f ca="1" t="shared" si="1062"/>
        <v>2.9333904109589</v>
      </c>
      <c r="L1065" s="8">
        <f ca="1" t="shared" si="1062"/>
        <v>3.13547374429224</v>
      </c>
      <c r="M1065" s="8">
        <f ca="1" t="shared" si="1062"/>
        <v>3.38601598173516</v>
      </c>
      <c r="N1065" s="8">
        <f ca="1" t="shared" si="1062"/>
        <v>3.53070776255708</v>
      </c>
      <c r="O1065" s="9">
        <v>3</v>
      </c>
      <c r="Q1065" s="10">
        <f ca="1" t="shared" si="1026"/>
        <v>97.881</v>
      </c>
      <c r="R1065" t="s">
        <v>51</v>
      </c>
      <c r="S1065">
        <v>2027</v>
      </c>
      <c r="T1065" s="8">
        <v>97.829</v>
      </c>
      <c r="U1065" s="8">
        <v>97.982</v>
      </c>
      <c r="V1065" s="8">
        <v>97.881</v>
      </c>
    </row>
    <row r="1066" spans="1:22">
      <c r="A1066" t="str">
        <f t="shared" ref="A1066:B1066" si="1067">A898</f>
        <v>FRA</v>
      </c>
      <c r="B1066" t="str">
        <f t="shared" si="1067"/>
        <v>France</v>
      </c>
      <c r="C1066" s="7">
        <f t="shared" si="998"/>
        <v>7</v>
      </c>
      <c r="E1066" t="str">
        <f t="shared" si="1024"/>
        <v>NatGrdExt_FRA_7</v>
      </c>
      <c r="F1066" s="8">
        <f ca="1" t="shared" si="1039"/>
        <v>15.0278824200913</v>
      </c>
      <c r="G1066" s="8">
        <f ca="1" t="shared" si="1062"/>
        <v>15.3623002283105</v>
      </c>
      <c r="H1066" s="8">
        <f ca="1" t="shared" si="1062"/>
        <v>16.0158961187215</v>
      </c>
      <c r="I1066" s="8">
        <f ca="1" t="shared" si="1062"/>
        <v>16.5662671232877</v>
      </c>
      <c r="J1066" s="8">
        <f ca="1" t="shared" si="1062"/>
        <v>17.2355593607306</v>
      </c>
      <c r="K1066" s="8">
        <f ca="1" t="shared" si="1062"/>
        <v>18.0950057077626</v>
      </c>
      <c r="L1066" s="8">
        <f ca="1" t="shared" si="1062"/>
        <v>19.1483162100457</v>
      </c>
      <c r="M1066" s="8">
        <f ca="1" t="shared" si="1062"/>
        <v>20.3986301369863</v>
      </c>
      <c r="N1066" s="8">
        <f ca="1" t="shared" si="1062"/>
        <v>21.0864155251142</v>
      </c>
      <c r="O1066" s="9">
        <v>3</v>
      </c>
      <c r="Q1066" s="10">
        <f ca="1" t="shared" si="1026"/>
        <v>98.171</v>
      </c>
      <c r="R1066" t="s">
        <v>51</v>
      </c>
      <c r="S1066">
        <v>2028</v>
      </c>
      <c r="T1066" s="8">
        <v>98.07</v>
      </c>
      <c r="U1066" s="8">
        <v>98.381</v>
      </c>
      <c r="V1066" s="8">
        <v>98.171</v>
      </c>
    </row>
    <row r="1067" spans="1:22">
      <c r="A1067" t="str">
        <f t="shared" ref="A1067:B1067" si="1068">A899</f>
        <v>GAB</v>
      </c>
      <c r="B1067" t="str">
        <f t="shared" si="1068"/>
        <v>Gabon</v>
      </c>
      <c r="C1067" s="7">
        <f t="shared" si="998"/>
        <v>7</v>
      </c>
      <c r="E1067" t="str">
        <f t="shared" si="1024"/>
        <v>NatGrdExt_GAB_7</v>
      </c>
      <c r="F1067" s="8">
        <f ca="1" t="shared" si="1039"/>
        <v>0.0927796803652968</v>
      </c>
      <c r="G1067" s="8">
        <f ca="1" t="shared" si="1062"/>
        <v>0.111586757990868</v>
      </c>
      <c r="H1067" s="8">
        <f ca="1" t="shared" si="1062"/>
        <v>0.15333904109589</v>
      </c>
      <c r="I1067" s="8">
        <f ca="1" t="shared" si="1062"/>
        <v>0.201141552511416</v>
      </c>
      <c r="J1067" s="8">
        <f ca="1" t="shared" si="1062"/>
        <v>0.252368721461187</v>
      </c>
      <c r="K1067" s="8">
        <f ca="1" t="shared" si="1062"/>
        <v>0.303538812785388</v>
      </c>
      <c r="L1067" s="8">
        <f ca="1" t="shared" si="1062"/>
        <v>0.35328196347032</v>
      </c>
      <c r="M1067" s="8">
        <f ca="1" t="shared" si="1062"/>
        <v>0.399486301369863</v>
      </c>
      <c r="N1067" s="8">
        <f ca="1" t="shared" si="1062"/>
        <v>0.420348173515982</v>
      </c>
      <c r="O1067" s="9">
        <v>3</v>
      </c>
      <c r="Q1067" s="10">
        <f ca="1" t="shared" si="1026"/>
        <v>98.447</v>
      </c>
      <c r="R1067" t="s">
        <v>51</v>
      </c>
      <c r="S1067">
        <v>2029</v>
      </c>
      <c r="T1067" s="8">
        <v>98.297</v>
      </c>
      <c r="U1067" s="8">
        <v>98.77</v>
      </c>
      <c r="V1067" s="8">
        <v>98.447</v>
      </c>
    </row>
    <row r="1068" spans="1:22">
      <c r="A1068" t="str">
        <f t="shared" ref="A1068:B1068" si="1069">A900</f>
        <v>GBR</v>
      </c>
      <c r="B1068" t="str">
        <f t="shared" si="1069"/>
        <v>United Kingdom</v>
      </c>
      <c r="C1068" s="7">
        <f t="shared" si="998"/>
        <v>7</v>
      </c>
      <c r="E1068" t="str">
        <f t="shared" si="1024"/>
        <v>NatGrdExt_GBR_7</v>
      </c>
      <c r="F1068" s="8">
        <f ca="1" t="shared" si="1039"/>
        <v>11.03975456621</v>
      </c>
      <c r="G1068" s="8">
        <f ca="1" t="shared" si="1062"/>
        <v>11.2699200913242</v>
      </c>
      <c r="H1068" s="8">
        <f ca="1" t="shared" si="1062"/>
        <v>11.6663812785388</v>
      </c>
      <c r="I1068" s="8">
        <f ca="1" t="shared" si="1062"/>
        <v>12.0868721461187</v>
      </c>
      <c r="J1068" s="8">
        <f ca="1" t="shared" si="1062"/>
        <v>12.5502853881279</v>
      </c>
      <c r="K1068" s="8">
        <f ca="1" t="shared" si="1062"/>
        <v>13.0821347031963</v>
      </c>
      <c r="L1068" s="8">
        <f ca="1" t="shared" si="1062"/>
        <v>13.7440639269406</v>
      </c>
      <c r="M1068" s="8">
        <f ca="1" t="shared" si="1062"/>
        <v>14.5507134703196</v>
      </c>
      <c r="N1068" s="8">
        <f ca="1" t="shared" si="1062"/>
        <v>15.0041952054795</v>
      </c>
      <c r="O1068" s="9">
        <v>3</v>
      </c>
      <c r="Q1068" s="10">
        <f ca="1" t="shared" si="1026"/>
        <v>98.713</v>
      </c>
      <c r="R1068" t="s">
        <v>51</v>
      </c>
      <c r="S1068">
        <v>2030</v>
      </c>
      <c r="T1068" s="8">
        <v>98.515</v>
      </c>
      <c r="U1068" s="8">
        <v>99.152</v>
      </c>
      <c r="V1068" s="8">
        <v>98.713</v>
      </c>
    </row>
    <row r="1069" spans="1:22">
      <c r="A1069" t="str">
        <f t="shared" ref="A1069:B1069" si="1070">A901</f>
        <v>GEO</v>
      </c>
      <c r="B1069" t="str">
        <f t="shared" si="1070"/>
        <v>Georgia</v>
      </c>
      <c r="C1069" s="7">
        <f t="shared" si="998"/>
        <v>7</v>
      </c>
      <c r="E1069" t="str">
        <f t="shared" si="1024"/>
        <v>NatGrdExt_GEO_7</v>
      </c>
      <c r="F1069" s="8">
        <f ca="1" t="shared" si="1039"/>
        <v>0.278396118721461</v>
      </c>
      <c r="G1069" s="8">
        <f ca="1" t="shared" si="1062"/>
        <v>0.293436073059361</v>
      </c>
      <c r="H1069" s="8">
        <f ca="1" t="shared" si="1062"/>
        <v>0.325399543378995</v>
      </c>
      <c r="I1069" s="8">
        <f ca="1" t="shared" si="1062"/>
        <v>0.357391552511416</v>
      </c>
      <c r="J1069" s="8">
        <f ca="1" t="shared" si="1062"/>
        <v>0.386672374429224</v>
      </c>
      <c r="K1069" s="8">
        <f ca="1" t="shared" si="1062"/>
        <v>0.416638127853881</v>
      </c>
      <c r="L1069" s="8">
        <f ca="1" t="shared" si="1062"/>
        <v>0.447631278538813</v>
      </c>
      <c r="M1069" s="8">
        <f ca="1" t="shared" si="1062"/>
        <v>0.478053652968037</v>
      </c>
      <c r="N1069" s="8">
        <f ca="1" t="shared" si="1062"/>
        <v>0.493150684931507</v>
      </c>
      <c r="O1069" s="9">
        <v>3</v>
      </c>
      <c r="Q1069" s="10">
        <f ca="1" t="shared" si="1026"/>
        <v>98.972</v>
      </c>
      <c r="R1069" t="s">
        <v>51</v>
      </c>
      <c r="S1069">
        <v>2031</v>
      </c>
      <c r="T1069" s="8">
        <v>98.723</v>
      </c>
      <c r="U1069" s="8">
        <v>99.525</v>
      </c>
      <c r="V1069" s="8">
        <v>98.972</v>
      </c>
    </row>
    <row r="1070" spans="1:22">
      <c r="A1070" t="str">
        <f t="shared" ref="A1070:B1070" si="1071">A902</f>
        <v>GHA</v>
      </c>
      <c r="B1070" t="str">
        <f t="shared" si="1071"/>
        <v>Ghana</v>
      </c>
      <c r="C1070" s="7">
        <f t="shared" ref="C1070:C1133" si="1072">C902+1</f>
        <v>7</v>
      </c>
      <c r="E1070" t="str">
        <f t="shared" si="1024"/>
        <v>NatGrdExt_GHA_7</v>
      </c>
      <c r="F1070" s="8">
        <f ca="1" t="shared" si="1039"/>
        <v>0.487300228310502</v>
      </c>
      <c r="G1070" s="8">
        <f ca="1" t="shared" si="1062"/>
        <v>0.635388127853881</v>
      </c>
      <c r="H1070" s="8">
        <f ca="1" t="shared" si="1062"/>
        <v>1.05162671232877</v>
      </c>
      <c r="I1070" s="8">
        <f ca="1" t="shared" si="1062"/>
        <v>1.65744863013699</v>
      </c>
      <c r="J1070" s="8">
        <f ca="1" t="shared" si="1062"/>
        <v>2.47642694063927</v>
      </c>
      <c r="K1070" s="8">
        <f ca="1" t="shared" si="1062"/>
        <v>3.50570776255708</v>
      </c>
      <c r="L1070" s="8">
        <f ca="1" t="shared" si="1062"/>
        <v>4.70847602739726</v>
      </c>
      <c r="M1070" s="8">
        <f ca="1" t="shared" si="1062"/>
        <v>6.01138698630137</v>
      </c>
      <c r="N1070" s="8">
        <f ca="1" t="shared" si="1062"/>
        <v>6.67428652968036</v>
      </c>
      <c r="O1070" s="9">
        <v>3</v>
      </c>
      <c r="Q1070" s="10">
        <f ca="1" t="shared" si="1026"/>
        <v>99.222</v>
      </c>
      <c r="R1070" t="s">
        <v>51</v>
      </c>
      <c r="S1070">
        <v>2032</v>
      </c>
      <c r="T1070" s="8">
        <v>98.923</v>
      </c>
      <c r="U1070" s="8">
        <v>99.89</v>
      </c>
      <c r="V1070" s="8">
        <v>99.222</v>
      </c>
    </row>
    <row r="1071" spans="1:22">
      <c r="A1071" t="str">
        <f t="shared" ref="A1071:B1071" si="1073">A903</f>
        <v>GIN</v>
      </c>
      <c r="B1071" t="str">
        <f t="shared" si="1073"/>
        <v>Guinea</v>
      </c>
      <c r="C1071" s="7">
        <f t="shared" si="1072"/>
        <v>7</v>
      </c>
      <c r="E1071" t="str">
        <f t="shared" si="1024"/>
        <v>NatGrdExt_GIN_7</v>
      </c>
      <c r="F1071" s="8">
        <f ca="1" t="shared" si="1039"/>
        <v>0.0669235159817352</v>
      </c>
      <c r="G1071" s="8">
        <f ca="1" t="shared" ref="G1071:N1080" si="1074">MAX(F1071,SUMIFS($Q$5:$Q$19999,$R$5:$R$19999,RIGHT($A1071,3),$S$5:$S$19999,G$4)*VLOOKUP($C1071,$Y$5:$Z$15,2,FALSE)/8.76)+SUMIF($Y$5:$Y$15,$C1071,$AA$5:$AA$15)</f>
        <v>0.093236301369863</v>
      </c>
      <c r="H1071" s="8">
        <f ca="1" t="shared" si="1074"/>
        <v>0.173915525114155</v>
      </c>
      <c r="I1071" s="8">
        <f ca="1" t="shared" si="1074"/>
        <v>0.308247716894977</v>
      </c>
      <c r="J1071" s="8">
        <f ca="1" t="shared" si="1074"/>
        <v>0.518921232876712</v>
      </c>
      <c r="K1071" s="8">
        <f ca="1" t="shared" si="1074"/>
        <v>0.826626712328767</v>
      </c>
      <c r="L1071" s="8">
        <f ca="1" t="shared" si="1074"/>
        <v>1.24135273972603</v>
      </c>
      <c r="M1071" s="8">
        <f ca="1" t="shared" si="1074"/>
        <v>1.75282534246575</v>
      </c>
      <c r="N1071" s="8">
        <f ca="1" t="shared" si="1074"/>
        <v>2.03441780821918</v>
      </c>
      <c r="O1071" s="9">
        <v>3</v>
      </c>
      <c r="Q1071" s="10">
        <f ca="1" t="shared" si="1026"/>
        <v>99.465</v>
      </c>
      <c r="R1071" t="s">
        <v>51</v>
      </c>
      <c r="S1071">
        <v>2033</v>
      </c>
      <c r="T1071" s="8">
        <v>99.115</v>
      </c>
      <c r="U1071" s="8">
        <v>100.248</v>
      </c>
      <c r="V1071" s="8">
        <v>99.465</v>
      </c>
    </row>
    <row r="1072" spans="1:22">
      <c r="A1072" t="str">
        <f t="shared" ref="A1072:B1072" si="1075">A904</f>
        <v>GMB</v>
      </c>
      <c r="B1072" t="str">
        <f t="shared" si="1075"/>
        <v>The Gambia</v>
      </c>
      <c r="C1072" s="7">
        <f t="shared" si="1072"/>
        <v>7</v>
      </c>
      <c r="E1072" t="str">
        <f t="shared" si="1024"/>
        <v>NatGrdExt_GMB_7</v>
      </c>
      <c r="F1072" s="8">
        <f ca="1" t="shared" si="1039"/>
        <v>0.0124143835616438</v>
      </c>
      <c r="G1072" s="8">
        <f ca="1" t="shared" si="1074"/>
        <v>0.0172374429223744</v>
      </c>
      <c r="H1072" s="8">
        <f ca="1" t="shared" si="1074"/>
        <v>0.0318207762557078</v>
      </c>
      <c r="I1072" s="8">
        <f ca="1" t="shared" si="1074"/>
        <v>0.0557933789954338</v>
      </c>
      <c r="J1072" s="8">
        <f ca="1" t="shared" si="1074"/>
        <v>0.0930650684931507</v>
      </c>
      <c r="K1072" s="8">
        <f ca="1" t="shared" si="1074"/>
        <v>0.1474600456621</v>
      </c>
      <c r="L1072" s="8">
        <f ca="1" t="shared" si="1074"/>
        <v>0.220833333333333</v>
      </c>
      <c r="M1072" s="8">
        <f ca="1" t="shared" si="1074"/>
        <v>0.311187214611872</v>
      </c>
      <c r="N1072" s="8">
        <f ca="1" t="shared" si="1074"/>
        <v>0.360873287671233</v>
      </c>
      <c r="O1072" s="9">
        <v>3</v>
      </c>
      <c r="Q1072" s="10">
        <f ca="1" t="shared" si="1026"/>
        <v>99.698</v>
      </c>
      <c r="R1072" t="s">
        <v>51</v>
      </c>
      <c r="S1072">
        <v>2034</v>
      </c>
      <c r="T1072" s="8">
        <v>99.299</v>
      </c>
      <c r="U1072" s="8">
        <v>100.601</v>
      </c>
      <c r="V1072" s="8">
        <v>99.698</v>
      </c>
    </row>
    <row r="1073" spans="1:22">
      <c r="A1073" t="str">
        <f t="shared" ref="A1073:B1073" si="1076">A905</f>
        <v>GNB</v>
      </c>
      <c r="B1073" t="str">
        <f t="shared" si="1076"/>
        <v>Guinea-Bissau</v>
      </c>
      <c r="C1073" s="7">
        <f t="shared" si="1072"/>
        <v>7</v>
      </c>
      <c r="E1073" t="str">
        <f t="shared" si="1024"/>
        <v>NatGrdExt_GNB_7</v>
      </c>
      <c r="F1073" s="8">
        <f ca="1" t="shared" si="1039"/>
        <v>0.010074200913242</v>
      </c>
      <c r="G1073" s="8">
        <f ca="1" t="shared" si="1074"/>
        <v>0.0139840182648402</v>
      </c>
      <c r="H1073" s="8">
        <f ca="1" t="shared" si="1074"/>
        <v>0.0261130136986301</v>
      </c>
      <c r="I1073" s="8">
        <f ca="1" t="shared" si="1074"/>
        <v>0.0464041095890411</v>
      </c>
      <c r="J1073" s="8">
        <f ca="1" t="shared" si="1074"/>
        <v>0.0780821917808219</v>
      </c>
      <c r="K1073" s="8">
        <f ca="1" t="shared" si="1074"/>
        <v>0.123944063926941</v>
      </c>
      <c r="L1073" s="8">
        <f ca="1" t="shared" si="1074"/>
        <v>0.184617579908676</v>
      </c>
      <c r="M1073" s="8">
        <f ca="1" t="shared" si="1074"/>
        <v>0.257020547945206</v>
      </c>
      <c r="N1073" s="8">
        <f ca="1" t="shared" si="1074"/>
        <v>0.295547945205479</v>
      </c>
      <c r="O1073" s="9">
        <v>3</v>
      </c>
      <c r="Q1073" s="10">
        <f ca="1" t="shared" si="1026"/>
        <v>99.921</v>
      </c>
      <c r="R1073" t="s">
        <v>51</v>
      </c>
      <c r="S1073">
        <v>2035</v>
      </c>
      <c r="T1073" s="8">
        <v>99.478</v>
      </c>
      <c r="U1073" s="8">
        <v>100.946</v>
      </c>
      <c r="V1073" s="8">
        <v>99.921</v>
      </c>
    </row>
    <row r="1074" spans="1:22">
      <c r="A1074" t="str">
        <f t="shared" ref="A1074:B1074" si="1077">A906</f>
        <v>GNQ</v>
      </c>
      <c r="B1074" t="str">
        <f t="shared" si="1077"/>
        <v>Equatorial Guinea</v>
      </c>
      <c r="C1074" s="7">
        <f t="shared" si="1072"/>
        <v>7</v>
      </c>
      <c r="E1074" t="str">
        <f t="shared" si="1024"/>
        <v>NatGrdExt_GNQ_7</v>
      </c>
      <c r="F1074" s="8">
        <f ca="1" t="shared" si="1039"/>
        <v>0.133190639269406</v>
      </c>
      <c r="G1074" s="8">
        <f ca="1" t="shared" si="1074"/>
        <v>0.254651826484018</v>
      </c>
      <c r="H1074" s="8">
        <f ca="1" t="shared" si="1074"/>
        <v>0.657562785388128</v>
      </c>
      <c r="I1074" s="8">
        <f ca="1" t="shared" si="1074"/>
        <v>1.04831621004566</v>
      </c>
      <c r="J1074" s="8">
        <f ca="1" t="shared" si="1074"/>
        <v>1.28618721461187</v>
      </c>
      <c r="K1074" s="8">
        <f ca="1" t="shared" si="1074"/>
        <v>1.44631849315068</v>
      </c>
      <c r="L1074" s="8">
        <f ca="1" t="shared" si="1074"/>
        <v>1.57325913242009</v>
      </c>
      <c r="M1074" s="8">
        <f ca="1" t="shared" si="1074"/>
        <v>1.67654109589041</v>
      </c>
      <c r="N1074" s="8">
        <f ca="1" t="shared" si="1074"/>
        <v>1.72014840182648</v>
      </c>
      <c r="O1074" s="9">
        <v>3</v>
      </c>
      <c r="Q1074" s="10">
        <f ca="1" t="shared" si="1026"/>
        <v>100.131</v>
      </c>
      <c r="R1074" t="s">
        <v>51</v>
      </c>
      <c r="S1074">
        <v>2036</v>
      </c>
      <c r="T1074" s="8">
        <v>99.649</v>
      </c>
      <c r="U1074" s="8">
        <v>101.287</v>
      </c>
      <c r="V1074" s="8">
        <v>100.131</v>
      </c>
    </row>
    <row r="1075" spans="1:22">
      <c r="A1075" t="str">
        <f t="shared" ref="A1075:B1075" si="1078">A907</f>
        <v>GRC</v>
      </c>
      <c r="B1075" t="str">
        <f t="shared" si="1078"/>
        <v>Greece</v>
      </c>
      <c r="C1075" s="7">
        <f t="shared" si="1072"/>
        <v>7</v>
      </c>
      <c r="E1075" t="str">
        <f t="shared" si="1024"/>
        <v>NatGrdExt_GRC_7</v>
      </c>
      <c r="F1075" s="8">
        <f ca="1" t="shared" si="1039"/>
        <v>1.77049086757991</v>
      </c>
      <c r="G1075" s="8">
        <f ca="1" t="shared" si="1074"/>
        <v>1.77842465753425</v>
      </c>
      <c r="H1075" s="8">
        <f ca="1" t="shared" si="1074"/>
        <v>1.78376141552511</v>
      </c>
      <c r="I1075" s="8">
        <f ca="1" t="shared" si="1074"/>
        <v>1.78376141552511</v>
      </c>
      <c r="J1075" s="8">
        <f ca="1" t="shared" si="1074"/>
        <v>1.78376141552511</v>
      </c>
      <c r="K1075" s="8">
        <f ca="1" t="shared" si="1074"/>
        <v>1.78376141552511</v>
      </c>
      <c r="L1075" s="8">
        <f ca="1" t="shared" si="1074"/>
        <v>1.78376141552511</v>
      </c>
      <c r="M1075" s="8">
        <f ca="1" t="shared" si="1074"/>
        <v>1.78376141552511</v>
      </c>
      <c r="N1075" s="8">
        <f ca="1" t="shared" si="1074"/>
        <v>1.78376141552511</v>
      </c>
      <c r="O1075" s="9">
        <v>3</v>
      </c>
      <c r="Q1075" s="10">
        <f ca="1" t="shared" si="1026"/>
        <v>100.332</v>
      </c>
      <c r="R1075" t="s">
        <v>51</v>
      </c>
      <c r="S1075">
        <v>2037</v>
      </c>
      <c r="T1075" s="8">
        <v>99.815</v>
      </c>
      <c r="U1075" s="8">
        <v>101.622</v>
      </c>
      <c r="V1075" s="8">
        <v>100.332</v>
      </c>
    </row>
    <row r="1076" spans="1:22">
      <c r="A1076" t="str">
        <f t="shared" ref="A1076:B1076" si="1079">A908</f>
        <v>GTM</v>
      </c>
      <c r="B1076" t="str">
        <f t="shared" si="1079"/>
        <v>Guatemala</v>
      </c>
      <c r="C1076" s="7">
        <f t="shared" si="1072"/>
        <v>7</v>
      </c>
      <c r="E1076" t="str">
        <f t="shared" si="1024"/>
        <v>NatGrdExt_GTM_7</v>
      </c>
      <c r="F1076" s="8">
        <f ca="1" t="shared" si="1039"/>
        <v>0.494349315068493</v>
      </c>
      <c r="G1076" s="8">
        <f ca="1" t="shared" si="1074"/>
        <v>0.643521689497717</v>
      </c>
      <c r="H1076" s="8">
        <f ca="1" t="shared" si="1074"/>
        <v>1.04326484018265</v>
      </c>
      <c r="I1076" s="8">
        <f ca="1" t="shared" si="1074"/>
        <v>1.5734303652968</v>
      </c>
      <c r="J1076" s="8">
        <f ca="1" t="shared" si="1074"/>
        <v>2.21175799086758</v>
      </c>
      <c r="K1076" s="8">
        <f ca="1" t="shared" si="1074"/>
        <v>2.89914383561644</v>
      </c>
      <c r="L1076" s="8">
        <f ca="1" t="shared" si="1074"/>
        <v>3.574600456621</v>
      </c>
      <c r="M1076" s="8">
        <f ca="1" t="shared" si="1074"/>
        <v>4.19868721461187</v>
      </c>
      <c r="N1076" s="8">
        <f ca="1" t="shared" si="1074"/>
        <v>4.48527397260274</v>
      </c>
      <c r="O1076" s="9">
        <v>3</v>
      </c>
      <c r="Q1076" s="10">
        <f ca="1" t="shared" si="1026"/>
        <v>100.523</v>
      </c>
      <c r="R1076" t="s">
        <v>51</v>
      </c>
      <c r="S1076">
        <v>2038</v>
      </c>
      <c r="T1076" s="8">
        <v>99.973</v>
      </c>
      <c r="U1076" s="8">
        <v>101.952</v>
      </c>
      <c r="V1076" s="8">
        <v>100.523</v>
      </c>
    </row>
    <row r="1077" spans="1:22">
      <c r="A1077" t="str">
        <f t="shared" ref="A1077:B1077" si="1080">A909</f>
        <v>GUF</v>
      </c>
      <c r="B1077" t="str">
        <f t="shared" si="1080"/>
        <v>French Guiana</v>
      </c>
      <c r="C1077" s="7">
        <f t="shared" si="1072"/>
        <v>7</v>
      </c>
      <c r="E1077" t="str">
        <f t="shared" si="1024"/>
        <v>NatGrdExt_GUF_7</v>
      </c>
      <c r="F1077" s="8">
        <f ca="1" t="shared" si="1039"/>
        <v>0.0511415525114155</v>
      </c>
      <c r="G1077" s="8">
        <f ca="1" t="shared" si="1074"/>
        <v>0.0561929223744292</v>
      </c>
      <c r="H1077" s="8">
        <f ca="1" t="shared" si="1074"/>
        <v>0.0655536529680365</v>
      </c>
      <c r="I1077" s="8">
        <f ca="1" t="shared" si="1074"/>
        <v>0.0744577625570776</v>
      </c>
      <c r="J1077" s="8">
        <f ca="1" t="shared" si="1074"/>
        <v>0.0833904109589041</v>
      </c>
      <c r="K1077" s="8">
        <f ca="1" t="shared" si="1074"/>
        <v>0.0919235159817352</v>
      </c>
      <c r="L1077" s="8">
        <f ca="1" t="shared" si="1074"/>
        <v>0.100256849315068</v>
      </c>
      <c r="M1077" s="8">
        <f ca="1" t="shared" si="1074"/>
        <v>0.108247716894977</v>
      </c>
      <c r="N1077" s="8">
        <f ca="1" t="shared" si="1074"/>
        <v>0.112043378995434</v>
      </c>
      <c r="O1077" s="9">
        <v>3</v>
      </c>
      <c r="Q1077" s="10">
        <f ca="1" t="shared" si="1026"/>
        <v>100.706</v>
      </c>
      <c r="R1077" t="s">
        <v>51</v>
      </c>
      <c r="S1077">
        <v>2039</v>
      </c>
      <c r="T1077" s="8">
        <v>100.124</v>
      </c>
      <c r="U1077" s="8">
        <v>102.276</v>
      </c>
      <c r="V1077" s="8">
        <v>100.706</v>
      </c>
    </row>
    <row r="1078" spans="1:22">
      <c r="A1078" t="str">
        <f t="shared" ref="A1078:B1078" si="1081">A910</f>
        <v>GUY</v>
      </c>
      <c r="B1078" t="str">
        <f t="shared" si="1081"/>
        <v>Guyana</v>
      </c>
      <c r="C1078" s="7">
        <f t="shared" si="1072"/>
        <v>7</v>
      </c>
      <c r="E1078" t="str">
        <f t="shared" si="1024"/>
        <v>NatGrdExt_GUY_7</v>
      </c>
      <c r="F1078" s="8">
        <f ca="1" t="shared" si="1039"/>
        <v>0.130222602739726</v>
      </c>
      <c r="G1078" s="8">
        <f ca="1" t="shared" si="1074"/>
        <v>0.139155251141553</v>
      </c>
      <c r="H1078" s="8">
        <f ca="1" t="shared" si="1074"/>
        <v>0.156849315068493</v>
      </c>
      <c r="I1078" s="8">
        <f ca="1" t="shared" si="1074"/>
        <v>0.170861872146119</v>
      </c>
      <c r="J1078" s="8">
        <f ca="1" t="shared" si="1074"/>
        <v>0.18453196347032</v>
      </c>
      <c r="K1078" s="8">
        <f ca="1" t="shared" si="1074"/>
        <v>0.196432648401826</v>
      </c>
      <c r="L1078" s="8">
        <f ca="1" t="shared" si="1074"/>
        <v>0.20958904109589</v>
      </c>
      <c r="M1078" s="8">
        <f ca="1" t="shared" si="1074"/>
        <v>0.219206621004566</v>
      </c>
      <c r="N1078" s="8">
        <f ca="1" t="shared" si="1074"/>
        <v>0.223658675799087</v>
      </c>
      <c r="O1078" s="9">
        <v>3</v>
      </c>
      <c r="Q1078" s="10">
        <f ca="1" t="shared" si="1026"/>
        <v>100.885</v>
      </c>
      <c r="R1078" t="s">
        <v>51</v>
      </c>
      <c r="S1078">
        <v>2040</v>
      </c>
      <c r="T1078" s="8">
        <v>100.27</v>
      </c>
      <c r="U1078" s="8">
        <v>102.594</v>
      </c>
      <c r="V1078" s="8">
        <v>100.885</v>
      </c>
    </row>
    <row r="1079" spans="1:22">
      <c r="A1079" t="str">
        <f t="shared" ref="A1079:B1079" si="1082">A911</f>
        <v>HND</v>
      </c>
      <c r="B1079" t="str">
        <f t="shared" si="1082"/>
        <v>Honduras</v>
      </c>
      <c r="C1079" s="7">
        <f t="shared" si="1072"/>
        <v>7</v>
      </c>
      <c r="E1079" t="str">
        <f t="shared" si="1024"/>
        <v>NatGrdExt_HND_7</v>
      </c>
      <c r="F1079" s="8">
        <f ca="1" t="shared" si="1039"/>
        <v>0.288926940639269</v>
      </c>
      <c r="G1079" s="8">
        <f ca="1" t="shared" si="1074"/>
        <v>0.35699200913242</v>
      </c>
      <c r="H1079" s="8">
        <f ca="1" t="shared" si="1074"/>
        <v>0.525028538812785</v>
      </c>
      <c r="I1079" s="8">
        <f ca="1" t="shared" si="1074"/>
        <v>0.731021689497717</v>
      </c>
      <c r="J1079" s="8">
        <f ca="1" t="shared" si="1074"/>
        <v>0.96429794520548</v>
      </c>
      <c r="K1079" s="8">
        <f ca="1" t="shared" si="1074"/>
        <v>1.20650684931507</v>
      </c>
      <c r="L1079" s="8">
        <f ca="1" t="shared" si="1074"/>
        <v>1.44115296803653</v>
      </c>
      <c r="M1079" s="8">
        <f ca="1" t="shared" si="1074"/>
        <v>1.65856164383562</v>
      </c>
      <c r="N1079" s="8">
        <f ca="1" t="shared" si="1074"/>
        <v>1.75973173515982</v>
      </c>
      <c r="O1079" s="9">
        <v>3</v>
      </c>
      <c r="Q1079" s="10">
        <f ca="1" t="shared" si="1026"/>
        <v>101.056</v>
      </c>
      <c r="R1079" t="s">
        <v>51</v>
      </c>
      <c r="S1079">
        <v>2041</v>
      </c>
      <c r="T1079" s="8">
        <v>100.407</v>
      </c>
      <c r="U1079" s="8">
        <v>102.907</v>
      </c>
      <c r="V1079" s="8">
        <v>101.056</v>
      </c>
    </row>
    <row r="1080" spans="1:22">
      <c r="A1080" t="str">
        <f t="shared" ref="A1080:B1080" si="1083">A912</f>
        <v>HRV</v>
      </c>
      <c r="B1080" t="str">
        <f t="shared" si="1083"/>
        <v>Croatia</v>
      </c>
      <c r="C1080" s="7">
        <f t="shared" si="1072"/>
        <v>7</v>
      </c>
      <c r="E1080" t="str">
        <f t="shared" si="1024"/>
        <v>NatGrdExt_HRV_7</v>
      </c>
      <c r="F1080" s="8">
        <f ca="1" t="shared" si="1039"/>
        <v>0.504081050228311</v>
      </c>
      <c r="G1080" s="8">
        <f ca="1" t="shared" si="1074"/>
        <v>0.50958904109589</v>
      </c>
      <c r="H1080" s="8">
        <f ca="1" t="shared" si="1074"/>
        <v>0.510216894977169</v>
      </c>
      <c r="I1080" s="8">
        <f ca="1" t="shared" si="1074"/>
        <v>0.510216894977169</v>
      </c>
      <c r="J1080" s="8">
        <f ca="1" t="shared" si="1074"/>
        <v>0.510216894977169</v>
      </c>
      <c r="K1080" s="8">
        <f ca="1" t="shared" si="1074"/>
        <v>0.510216894977169</v>
      </c>
      <c r="L1080" s="8">
        <f ca="1" t="shared" si="1074"/>
        <v>0.510216894977169</v>
      </c>
      <c r="M1080" s="8">
        <f ca="1" t="shared" si="1074"/>
        <v>0.510216894977169</v>
      </c>
      <c r="N1080" s="8">
        <f ca="1" t="shared" si="1074"/>
        <v>0.510216894977169</v>
      </c>
      <c r="O1080" s="9">
        <v>3</v>
      </c>
      <c r="Q1080" s="10">
        <f ca="1" t="shared" si="1026"/>
        <v>101.224</v>
      </c>
      <c r="R1080" t="s">
        <v>51</v>
      </c>
      <c r="S1080">
        <v>2042</v>
      </c>
      <c r="T1080" s="8">
        <v>100.537</v>
      </c>
      <c r="U1080" s="8">
        <v>103.214</v>
      </c>
      <c r="V1080" s="8">
        <v>101.224</v>
      </c>
    </row>
    <row r="1081" spans="1:22">
      <c r="A1081" t="str">
        <f t="shared" ref="A1081:B1081" si="1084">A913</f>
        <v>HTI</v>
      </c>
      <c r="B1081" t="str">
        <f t="shared" si="1084"/>
        <v>Haiti</v>
      </c>
      <c r="C1081" s="7">
        <f t="shared" si="1072"/>
        <v>7</v>
      </c>
      <c r="E1081" t="str">
        <f t="shared" si="1024"/>
        <v>NatGrdExt_HTI_7</v>
      </c>
      <c r="F1081" s="8">
        <f ca="1" t="shared" si="1039"/>
        <v>0.0240296803652968</v>
      </c>
      <c r="G1081" s="8">
        <f ca="1" t="shared" ref="G1081:N1090" si="1085">MAX(F1081,SUMIFS($Q$5:$Q$19999,$R$5:$R$19999,RIGHT($A1081,3),$S$5:$S$19999,G$4)*VLOOKUP($C1081,$Y$5:$Z$15,2,FALSE)/8.76)+SUMIF($Y$5:$Y$15,$C1081,$AA$5:$AA$15)</f>
        <v>0.032648401826484</v>
      </c>
      <c r="H1081" s="8">
        <f ca="1" t="shared" si="1085"/>
        <v>0.0589611872146119</v>
      </c>
      <c r="I1081" s="8">
        <f ca="1" t="shared" si="1085"/>
        <v>0.102739726027397</v>
      </c>
      <c r="J1081" s="8">
        <f ca="1" t="shared" si="1085"/>
        <v>0.172374429223744</v>
      </c>
      <c r="K1081" s="8">
        <f ca="1" t="shared" si="1085"/>
        <v>0.276940639269406</v>
      </c>
      <c r="L1081" s="8">
        <f ca="1" t="shared" si="1085"/>
        <v>0.424429223744292</v>
      </c>
      <c r="M1081" s="8">
        <f ca="1" t="shared" si="1085"/>
        <v>0.618236301369863</v>
      </c>
      <c r="N1081" s="8">
        <f ca="1" t="shared" si="1085"/>
        <v>0.730650684931507</v>
      </c>
      <c r="O1081" s="9">
        <v>3</v>
      </c>
      <c r="Q1081" s="10">
        <f ca="1" t="shared" si="1026"/>
        <v>101.39</v>
      </c>
      <c r="R1081" t="s">
        <v>51</v>
      </c>
      <c r="S1081">
        <v>2043</v>
      </c>
      <c r="T1081" s="8">
        <v>100.659</v>
      </c>
      <c r="U1081" s="8">
        <v>103.515</v>
      </c>
      <c r="V1081" s="8">
        <v>101.39</v>
      </c>
    </row>
    <row r="1082" spans="1:22">
      <c r="A1082" t="str">
        <f t="shared" ref="A1082:B1082" si="1086">A914</f>
        <v>HUN</v>
      </c>
      <c r="B1082" t="str">
        <f t="shared" si="1086"/>
        <v>Hungary</v>
      </c>
      <c r="C1082" s="7">
        <f t="shared" si="1072"/>
        <v>7</v>
      </c>
      <c r="E1082" t="str">
        <f t="shared" si="1024"/>
        <v>NatGrdExt_HUN_7</v>
      </c>
      <c r="F1082" s="8">
        <f ca="1" t="shared" si="1039"/>
        <v>1.13872716894977</v>
      </c>
      <c r="G1082" s="8">
        <f ca="1" t="shared" si="1085"/>
        <v>1.13872716894977</v>
      </c>
      <c r="H1082" s="8">
        <f ca="1" t="shared" si="1085"/>
        <v>1.13872716894977</v>
      </c>
      <c r="I1082" s="8">
        <f ca="1" t="shared" si="1085"/>
        <v>1.13872716894977</v>
      </c>
      <c r="J1082" s="8">
        <f ca="1" t="shared" si="1085"/>
        <v>1.13872716894977</v>
      </c>
      <c r="K1082" s="8">
        <f ca="1" t="shared" si="1085"/>
        <v>1.13872716894977</v>
      </c>
      <c r="L1082" s="8">
        <f ca="1" t="shared" si="1085"/>
        <v>1.13872716894977</v>
      </c>
      <c r="M1082" s="8">
        <f ca="1" t="shared" si="1085"/>
        <v>1.13872716894977</v>
      </c>
      <c r="N1082" s="8">
        <f ca="1" t="shared" si="1085"/>
        <v>1.13872716894977</v>
      </c>
      <c r="O1082" s="9">
        <v>3</v>
      </c>
      <c r="Q1082" s="10">
        <f ca="1" t="shared" si="1026"/>
        <v>101.552</v>
      </c>
      <c r="R1082" t="s">
        <v>51</v>
      </c>
      <c r="S1082">
        <v>2044</v>
      </c>
      <c r="T1082" s="8">
        <v>100.769</v>
      </c>
      <c r="U1082" s="8">
        <v>103.81</v>
      </c>
      <c r="V1082" s="8">
        <v>101.552</v>
      </c>
    </row>
    <row r="1083" spans="1:22">
      <c r="A1083" t="str">
        <f t="shared" ref="A1083:B1083" si="1087">A915</f>
        <v>IDN</v>
      </c>
      <c r="B1083" t="str">
        <f t="shared" si="1087"/>
        <v>Indonesia</v>
      </c>
      <c r="C1083" s="7">
        <f t="shared" si="1072"/>
        <v>7</v>
      </c>
      <c r="E1083" t="str">
        <f t="shared" si="1024"/>
        <v>NatGrdExt_IDN_7</v>
      </c>
      <c r="F1083" s="8">
        <f ca="1" t="shared" si="1039"/>
        <v>11.5912956621005</v>
      </c>
      <c r="G1083" s="8">
        <f ca="1" t="shared" si="1085"/>
        <v>14.8985445205479</v>
      </c>
      <c r="H1083" s="8">
        <f ca="1" t="shared" si="1085"/>
        <v>21.8989726027397</v>
      </c>
      <c r="I1083" s="8">
        <f ca="1" t="shared" si="1085"/>
        <v>27.9265410958904</v>
      </c>
      <c r="J1083" s="8">
        <f ca="1" t="shared" si="1085"/>
        <v>32.1786529680365</v>
      </c>
      <c r="K1083" s="8">
        <f ca="1" t="shared" si="1085"/>
        <v>34.7953767123288</v>
      </c>
      <c r="L1083" s="8">
        <f ca="1" t="shared" si="1085"/>
        <v>36.3033675799087</v>
      </c>
      <c r="M1083" s="8">
        <f ca="1" t="shared" si="1085"/>
        <v>37.1723744292237</v>
      </c>
      <c r="N1083" s="8">
        <f ca="1" t="shared" si="1085"/>
        <v>37.4760273972603</v>
      </c>
      <c r="O1083" s="9">
        <v>3</v>
      </c>
      <c r="Q1083" s="10">
        <f ca="1" t="shared" si="1026"/>
        <v>101.713</v>
      </c>
      <c r="R1083" t="s">
        <v>51</v>
      </c>
      <c r="S1083">
        <v>2045</v>
      </c>
      <c r="T1083" s="8">
        <v>100.87</v>
      </c>
      <c r="U1083" s="8">
        <v>104.099</v>
      </c>
      <c r="V1083" s="8">
        <v>101.713</v>
      </c>
    </row>
    <row r="1084" spans="1:22">
      <c r="A1084" t="str">
        <f t="shared" ref="A1084:B1084" si="1088">A916</f>
        <v>IND</v>
      </c>
      <c r="B1084" t="str">
        <f t="shared" si="1088"/>
        <v>India</v>
      </c>
      <c r="C1084" s="7">
        <f t="shared" si="1072"/>
        <v>7</v>
      </c>
      <c r="E1084" t="str">
        <f t="shared" si="1024"/>
        <v>NatGrdExt_IND_7</v>
      </c>
      <c r="F1084" s="8">
        <f ca="1" t="shared" si="1039"/>
        <v>54.1013127853881</v>
      </c>
      <c r="G1084" s="8">
        <f ca="1" t="shared" si="1085"/>
        <v>71.4951484018265</v>
      </c>
      <c r="H1084" s="8">
        <f ca="1" t="shared" si="1085"/>
        <v>120.645547945205</v>
      </c>
      <c r="I1084" s="8">
        <f ca="1" t="shared" si="1085"/>
        <v>192.573915525114</v>
      </c>
      <c r="J1084" s="8">
        <f ca="1" t="shared" si="1085"/>
        <v>289.486301369863</v>
      </c>
      <c r="K1084" s="8">
        <f ca="1" t="shared" si="1085"/>
        <v>405.022831050228</v>
      </c>
      <c r="L1084" s="8">
        <f ca="1" t="shared" si="1085"/>
        <v>528.675799086758</v>
      </c>
      <c r="M1084" s="8">
        <f ca="1" t="shared" si="1085"/>
        <v>647.20605022831</v>
      </c>
      <c r="N1084" s="8">
        <f ca="1" t="shared" si="1085"/>
        <v>701.187214611872</v>
      </c>
      <c r="O1084" s="9">
        <v>3</v>
      </c>
      <c r="Q1084" s="10">
        <f ca="1" t="shared" si="1026"/>
        <v>101.874</v>
      </c>
      <c r="R1084" t="s">
        <v>51</v>
      </c>
      <c r="S1084">
        <v>2046</v>
      </c>
      <c r="T1084" s="8">
        <v>100.958</v>
      </c>
      <c r="U1084" s="8">
        <v>104.383</v>
      </c>
      <c r="V1084" s="8">
        <v>101.874</v>
      </c>
    </row>
    <row r="1085" spans="1:22">
      <c r="A1085" t="str">
        <f t="shared" ref="A1085:B1085" si="1089">A917</f>
        <v>IRL</v>
      </c>
      <c r="B1085" t="str">
        <f t="shared" si="1089"/>
        <v>Ireland</v>
      </c>
      <c r="C1085" s="7">
        <f t="shared" si="1072"/>
        <v>7</v>
      </c>
      <c r="E1085" t="str">
        <f t="shared" si="1024"/>
        <v>NatGrdExt_IRL_7</v>
      </c>
      <c r="F1085" s="8">
        <f ca="1" t="shared" si="1039"/>
        <v>0.883190639269406</v>
      </c>
      <c r="G1085" s="8">
        <f ca="1" t="shared" si="1085"/>
        <v>0.91361301369863</v>
      </c>
      <c r="H1085" s="8">
        <f ca="1" t="shared" si="1085"/>
        <v>0.972317351598174</v>
      </c>
      <c r="I1085" s="8">
        <f ca="1" t="shared" si="1085"/>
        <v>1.02765410958904</v>
      </c>
      <c r="J1085" s="8">
        <f ca="1" t="shared" si="1085"/>
        <v>1.07197488584475</v>
      </c>
      <c r="K1085" s="8">
        <f ca="1" t="shared" si="1085"/>
        <v>1.1171803652968</v>
      </c>
      <c r="L1085" s="8">
        <f ca="1" t="shared" si="1085"/>
        <v>1.17990867579909</v>
      </c>
      <c r="M1085" s="8">
        <f ca="1" t="shared" si="1085"/>
        <v>1.25596461187215</v>
      </c>
      <c r="N1085" s="8">
        <f ca="1" t="shared" si="1085"/>
        <v>1.29417808219178</v>
      </c>
      <c r="O1085" s="9">
        <v>3</v>
      </c>
      <c r="Q1085" s="10">
        <f ca="1" t="shared" si="1026"/>
        <v>102.036</v>
      </c>
      <c r="R1085" t="s">
        <v>51</v>
      </c>
      <c r="S1085">
        <v>2047</v>
      </c>
      <c r="T1085" s="8">
        <v>101.034</v>
      </c>
      <c r="U1085" s="8">
        <v>104.662</v>
      </c>
      <c r="V1085" s="8">
        <v>102.036</v>
      </c>
    </row>
    <row r="1086" spans="1:22">
      <c r="A1086" t="str">
        <f t="shared" ref="A1086:B1086" si="1090">A918</f>
        <v>IRN</v>
      </c>
      <c r="B1086" t="str">
        <f t="shared" si="1090"/>
        <v>Iran</v>
      </c>
      <c r="C1086" s="7">
        <f t="shared" si="1072"/>
        <v>7</v>
      </c>
      <c r="E1086" t="str">
        <f t="shared" si="1024"/>
        <v>NatGrdExt_IRN_7</v>
      </c>
      <c r="F1086" s="8">
        <f ca="1" t="shared" si="1039"/>
        <v>11.3404109589041</v>
      </c>
      <c r="G1086" s="8">
        <f ca="1" t="shared" si="1085"/>
        <v>13.57899543379</v>
      </c>
      <c r="H1086" s="8">
        <f ca="1" t="shared" si="1085"/>
        <v>18.0290525114155</v>
      </c>
      <c r="I1086" s="8">
        <f ca="1" t="shared" si="1085"/>
        <v>21.5711187214612</v>
      </c>
      <c r="J1086" s="8">
        <f ca="1" t="shared" si="1085"/>
        <v>23.8319349315069</v>
      </c>
      <c r="K1086" s="8">
        <f ca="1" t="shared" si="1085"/>
        <v>25.0859874429224</v>
      </c>
      <c r="L1086" s="8">
        <f ca="1" t="shared" si="1085"/>
        <v>25.5894406392694</v>
      </c>
      <c r="M1086" s="8">
        <f ca="1" t="shared" si="1085"/>
        <v>26.2073059360731</v>
      </c>
      <c r="N1086" s="8">
        <f ca="1" t="shared" si="1085"/>
        <v>26.6271689497717</v>
      </c>
      <c r="O1086" s="9">
        <v>3</v>
      </c>
      <c r="Q1086" s="10">
        <f ca="1" t="shared" si="1026"/>
        <v>102.2</v>
      </c>
      <c r="R1086" t="s">
        <v>51</v>
      </c>
      <c r="S1086">
        <v>2048</v>
      </c>
      <c r="T1086" s="8">
        <v>101.096</v>
      </c>
      <c r="U1086" s="8">
        <v>104.934</v>
      </c>
      <c r="V1086" s="8">
        <v>102.2</v>
      </c>
    </row>
    <row r="1087" spans="1:22">
      <c r="A1087" t="str">
        <f t="shared" ref="A1087:B1087" si="1091">A919</f>
        <v>IRQ</v>
      </c>
      <c r="B1087" t="str">
        <f t="shared" si="1091"/>
        <v>Iraq</v>
      </c>
      <c r="C1087" s="7">
        <f t="shared" si="1072"/>
        <v>7</v>
      </c>
      <c r="E1087" t="str">
        <f t="shared" si="1024"/>
        <v>NatGrdExt_IRQ_7</v>
      </c>
      <c r="F1087" s="8">
        <f ca="1" t="shared" si="1039"/>
        <v>1.97494292237443</v>
      </c>
      <c r="G1087" s="8">
        <f ca="1" t="shared" si="1085"/>
        <v>2.425399543379</v>
      </c>
      <c r="H1087" s="8">
        <f ca="1" t="shared" si="1085"/>
        <v>3.55008561643836</v>
      </c>
      <c r="I1087" s="8">
        <f ca="1" t="shared" si="1085"/>
        <v>4.93184931506849</v>
      </c>
      <c r="J1087" s="8">
        <f ca="1" t="shared" si="1085"/>
        <v>6.53053652968037</v>
      </c>
      <c r="K1087" s="8">
        <f ca="1" t="shared" si="1085"/>
        <v>8.29083904109589</v>
      </c>
      <c r="L1087" s="8">
        <f ca="1" t="shared" si="1085"/>
        <v>10.1477739726027</v>
      </c>
      <c r="M1087" s="8">
        <f ca="1" t="shared" si="1085"/>
        <v>12.0333904109589</v>
      </c>
      <c r="N1087" s="8">
        <f ca="1" t="shared" si="1085"/>
        <v>12.9689497716895</v>
      </c>
      <c r="O1087" s="9">
        <v>3</v>
      </c>
      <c r="Q1087" s="10">
        <f ca="1" t="shared" si="1026"/>
        <v>102.367</v>
      </c>
      <c r="R1087" t="s">
        <v>51</v>
      </c>
      <c r="S1087">
        <v>2049</v>
      </c>
      <c r="T1087" s="8">
        <v>101.145</v>
      </c>
      <c r="U1087" s="8">
        <v>105.201</v>
      </c>
      <c r="V1087" s="8">
        <v>102.367</v>
      </c>
    </row>
    <row r="1088" spans="1:22">
      <c r="A1088" t="str">
        <f t="shared" ref="A1088:B1088" si="1092">A920</f>
        <v>ISL</v>
      </c>
      <c r="B1088" t="str">
        <f t="shared" si="1092"/>
        <v>Iceland</v>
      </c>
      <c r="C1088" s="7">
        <f t="shared" si="1072"/>
        <v>7</v>
      </c>
      <c r="E1088" t="str">
        <f t="shared" si="1024"/>
        <v>NatGrdExt_ISL_7</v>
      </c>
      <c r="F1088" s="8">
        <f ca="1" t="shared" si="1039"/>
        <v>0.564240867579909</v>
      </c>
      <c r="G1088" s="8">
        <f ca="1" t="shared" si="1085"/>
        <v>0.583989726027397</v>
      </c>
      <c r="H1088" s="8">
        <f ca="1" t="shared" si="1085"/>
        <v>0.62388698630137</v>
      </c>
      <c r="I1088" s="8">
        <f ca="1" t="shared" si="1085"/>
        <v>0.661929223744292</v>
      </c>
      <c r="J1088" s="8">
        <f ca="1" t="shared" si="1085"/>
        <v>0.704823059360731</v>
      </c>
      <c r="K1088" s="8">
        <f ca="1" t="shared" si="1085"/>
        <v>0.752853881278539</v>
      </c>
      <c r="L1088" s="8">
        <f ca="1" t="shared" si="1085"/>
        <v>0.806649543378995</v>
      </c>
      <c r="M1088" s="8">
        <f ca="1" t="shared" si="1085"/>
        <v>0.867665525114155</v>
      </c>
      <c r="N1088" s="8">
        <f ca="1" t="shared" si="1085"/>
        <v>0.902140410958904</v>
      </c>
      <c r="O1088" s="9">
        <v>3</v>
      </c>
      <c r="Q1088" s="10">
        <f ca="1" t="shared" si="1026"/>
        <v>102.538</v>
      </c>
      <c r="R1088" t="s">
        <v>51</v>
      </c>
      <c r="S1088">
        <v>2050</v>
      </c>
      <c r="T1088" s="8">
        <v>101.181</v>
      </c>
      <c r="U1088" s="8">
        <v>105.463</v>
      </c>
      <c r="V1088" s="8">
        <v>102.538</v>
      </c>
    </row>
    <row r="1089" spans="1:22">
      <c r="A1089" t="str">
        <f t="shared" ref="A1089:B1089" si="1093">A921</f>
        <v>ISR</v>
      </c>
      <c r="B1089" t="str">
        <f t="shared" si="1093"/>
        <v>Israel</v>
      </c>
      <c r="C1089" s="7">
        <f t="shared" si="1072"/>
        <v>7</v>
      </c>
      <c r="E1089" t="str">
        <f t="shared" si="1024"/>
        <v>NatGrdExt_ISR_7</v>
      </c>
      <c r="F1089" s="8">
        <f ca="1" t="shared" si="1039"/>
        <v>2.12619863013699</v>
      </c>
      <c r="G1089" s="8">
        <f ca="1" t="shared" si="1085"/>
        <v>2.32736872146119</v>
      </c>
      <c r="H1089" s="8">
        <f ca="1" t="shared" si="1085"/>
        <v>2.75382420091324</v>
      </c>
      <c r="I1089" s="8">
        <f ca="1" t="shared" si="1085"/>
        <v>3.2251997716895</v>
      </c>
      <c r="J1089" s="8">
        <f ca="1" t="shared" si="1085"/>
        <v>3.75850456621005</v>
      </c>
      <c r="K1089" s="8">
        <f ca="1" t="shared" si="1085"/>
        <v>4.35884703196347</v>
      </c>
      <c r="L1089" s="8">
        <f ca="1" t="shared" si="1085"/>
        <v>5.04763127853881</v>
      </c>
      <c r="M1089" s="8">
        <f ca="1" t="shared" si="1085"/>
        <v>5.8375</v>
      </c>
      <c r="N1089" s="8">
        <f ca="1" t="shared" si="1085"/>
        <v>6.26932077625571</v>
      </c>
      <c r="O1089" s="9">
        <v>3</v>
      </c>
      <c r="Q1089" s="10">
        <f ca="1" t="shared" si="1026"/>
        <v>102.715</v>
      </c>
      <c r="R1089" t="s">
        <v>51</v>
      </c>
      <c r="S1089">
        <v>2051</v>
      </c>
      <c r="T1089" s="8">
        <v>101.202</v>
      </c>
      <c r="U1089" s="8">
        <v>105.721</v>
      </c>
      <c r="V1089" s="8">
        <v>102.715</v>
      </c>
    </row>
    <row r="1090" spans="1:22">
      <c r="A1090" t="str">
        <f t="shared" ref="A1090:B1090" si="1094">A922</f>
        <v>ITA</v>
      </c>
      <c r="B1090" t="str">
        <f t="shared" si="1094"/>
        <v>Italy</v>
      </c>
      <c r="C1090" s="7">
        <f t="shared" si="1072"/>
        <v>7</v>
      </c>
      <c r="E1090" t="str">
        <f t="shared" si="1024"/>
        <v>NatGrdExt_ITA_7</v>
      </c>
      <c r="F1090" s="8">
        <f ca="1" t="shared" si="1039"/>
        <v>9.41817922374429</v>
      </c>
      <c r="G1090" s="8">
        <f ca="1" t="shared" si="1085"/>
        <v>9.41817922374429</v>
      </c>
      <c r="H1090" s="8">
        <f ca="1" t="shared" si="1085"/>
        <v>9.41817922374429</v>
      </c>
      <c r="I1090" s="8">
        <f ca="1" t="shared" si="1085"/>
        <v>9.41817922374429</v>
      </c>
      <c r="J1090" s="8">
        <f ca="1" t="shared" si="1085"/>
        <v>9.41817922374429</v>
      </c>
      <c r="K1090" s="8">
        <f ca="1" t="shared" si="1085"/>
        <v>9.41817922374429</v>
      </c>
      <c r="L1090" s="8">
        <f ca="1" t="shared" si="1085"/>
        <v>9.41817922374429</v>
      </c>
      <c r="M1090" s="8">
        <f ca="1" t="shared" si="1085"/>
        <v>9.41817922374429</v>
      </c>
      <c r="N1090" s="8">
        <f ca="1" t="shared" si="1085"/>
        <v>9.41817922374429</v>
      </c>
      <c r="O1090" s="9">
        <v>3</v>
      </c>
      <c r="Q1090" s="10">
        <f ca="1" t="shared" si="1026"/>
        <v>102.897</v>
      </c>
      <c r="R1090" t="s">
        <v>51</v>
      </c>
      <c r="S1090">
        <v>2052</v>
      </c>
      <c r="T1090" s="8">
        <v>101.21</v>
      </c>
      <c r="U1090" s="8">
        <v>105.973</v>
      </c>
      <c r="V1090" s="8">
        <v>102.897</v>
      </c>
    </row>
    <row r="1091" spans="1:22">
      <c r="A1091" t="str">
        <f t="shared" ref="A1091:B1091" si="1095">A923</f>
        <v>JAM</v>
      </c>
      <c r="B1091" t="str">
        <f t="shared" si="1095"/>
        <v>Jamaica</v>
      </c>
      <c r="C1091" s="7">
        <f t="shared" si="1072"/>
        <v>7</v>
      </c>
      <c r="E1091" t="str">
        <f t="shared" si="1024"/>
        <v>NatGrdExt_JAM_7</v>
      </c>
      <c r="F1091" s="8">
        <f ca="1" t="shared" si="1039"/>
        <v>0.127568493150685</v>
      </c>
      <c r="G1091" s="8">
        <f ca="1" t="shared" ref="G1091:N1100" si="1096">MAX(F1091,SUMIFS($Q$5:$Q$19999,$R$5:$R$19999,RIGHT($A1091,3),$S$5:$S$19999,G$4)*VLOOKUP($C1091,$Y$5:$Z$15,2,FALSE)/8.76)+SUMIF($Y$5:$Y$15,$C1091,$AA$5:$AA$15)</f>
        <v>0.144805936073059</v>
      </c>
      <c r="H1091" s="8">
        <f ca="1" t="shared" si="1096"/>
        <v>0.181563926940639</v>
      </c>
      <c r="I1091" s="8">
        <f ca="1" t="shared" si="1096"/>
        <v>0.218692922374429</v>
      </c>
      <c r="J1091" s="8">
        <f ca="1" t="shared" si="1096"/>
        <v>0.256107305936073</v>
      </c>
      <c r="K1091" s="8">
        <f ca="1" t="shared" si="1096"/>
        <v>0.290667808219178</v>
      </c>
      <c r="L1091" s="8">
        <f ca="1" t="shared" si="1096"/>
        <v>0.321860730593607</v>
      </c>
      <c r="M1091" s="8">
        <f ca="1" t="shared" si="1096"/>
        <v>0.350799086757991</v>
      </c>
      <c r="N1091" s="8">
        <f ca="1" t="shared" si="1096"/>
        <v>0.364754566210046</v>
      </c>
      <c r="O1091" s="9">
        <v>3</v>
      </c>
      <c r="Q1091" s="10">
        <f ca="1" t="shared" si="1026"/>
        <v>103.085</v>
      </c>
      <c r="R1091" t="s">
        <v>51</v>
      </c>
      <c r="S1091">
        <v>2053</v>
      </c>
      <c r="T1091" s="8">
        <v>101.204</v>
      </c>
      <c r="U1091" s="8">
        <v>106.222</v>
      </c>
      <c r="V1091" s="8">
        <v>103.085</v>
      </c>
    </row>
    <row r="1092" spans="1:22">
      <c r="A1092" t="str">
        <f t="shared" ref="A1092:B1092" si="1097">A924</f>
        <v>JOR</v>
      </c>
      <c r="B1092" t="str">
        <f t="shared" si="1097"/>
        <v>Jordan</v>
      </c>
      <c r="C1092" s="7">
        <f t="shared" si="1072"/>
        <v>7</v>
      </c>
      <c r="E1092" t="str">
        <f t="shared" si="1024"/>
        <v>NatGrdExt_JOR_7</v>
      </c>
      <c r="F1092" s="8">
        <f ca="1" t="shared" si="1039"/>
        <v>0.748715753424658</v>
      </c>
      <c r="G1092" s="8">
        <f ca="1" t="shared" si="1096"/>
        <v>0.878196347031963</v>
      </c>
      <c r="H1092" s="8">
        <f ca="1" t="shared" si="1096"/>
        <v>1.16666666666667</v>
      </c>
      <c r="I1092" s="8">
        <f ca="1" t="shared" si="1096"/>
        <v>1.44255136986301</v>
      </c>
      <c r="J1092" s="8">
        <f ca="1" t="shared" si="1096"/>
        <v>1.69549086757991</v>
      </c>
      <c r="K1092" s="8">
        <f ca="1" t="shared" si="1096"/>
        <v>1.92043378995434</v>
      </c>
      <c r="L1092" s="8">
        <f ca="1" t="shared" si="1096"/>
        <v>2.11769406392694</v>
      </c>
      <c r="M1092" s="8">
        <f ca="1" t="shared" si="1096"/>
        <v>2.28912671232877</v>
      </c>
      <c r="N1092" s="8">
        <f ca="1" t="shared" si="1096"/>
        <v>2.36535388127854</v>
      </c>
      <c r="O1092" s="9">
        <v>3</v>
      </c>
      <c r="Q1092" s="10">
        <f ca="1" t="shared" si="1026"/>
        <v>103.279</v>
      </c>
      <c r="R1092" t="s">
        <v>51</v>
      </c>
      <c r="S1092">
        <v>2054</v>
      </c>
      <c r="T1092" s="8">
        <v>101.186</v>
      </c>
      <c r="U1092" s="8">
        <v>106.467</v>
      </c>
      <c r="V1092" s="8">
        <v>103.279</v>
      </c>
    </row>
    <row r="1093" spans="1:22">
      <c r="A1093" t="str">
        <f t="shared" ref="A1093:B1093" si="1098">A925</f>
        <v>JPN</v>
      </c>
      <c r="B1093" t="str">
        <f t="shared" si="1098"/>
        <v>Japan</v>
      </c>
      <c r="C1093" s="7">
        <f t="shared" si="1072"/>
        <v>7</v>
      </c>
      <c r="E1093" t="str">
        <f t="shared" ref="E1093:E1156" si="1099">"NatGrdExt_"&amp;A1093&amp;"_"&amp;C1093</f>
        <v>NatGrdExt_JPN_7</v>
      </c>
      <c r="F1093" s="8">
        <f ca="1" t="shared" si="1039"/>
        <v>30.5642123287671</v>
      </c>
      <c r="G1093" s="8">
        <f ca="1" t="shared" si="1096"/>
        <v>30.5642123287671</v>
      </c>
      <c r="H1093" s="8">
        <f ca="1" t="shared" si="1096"/>
        <v>30.5642123287671</v>
      </c>
      <c r="I1093" s="8">
        <f ca="1" t="shared" si="1096"/>
        <v>30.5642123287671</v>
      </c>
      <c r="J1093" s="8">
        <f ca="1" t="shared" si="1096"/>
        <v>30.5642123287671</v>
      </c>
      <c r="K1093" s="8">
        <f ca="1" t="shared" si="1096"/>
        <v>30.5642123287671</v>
      </c>
      <c r="L1093" s="8">
        <f ca="1" t="shared" si="1096"/>
        <v>30.5642123287671</v>
      </c>
      <c r="M1093" s="8">
        <f ca="1" t="shared" si="1096"/>
        <v>30.5642123287671</v>
      </c>
      <c r="N1093" s="8">
        <f ca="1" t="shared" si="1096"/>
        <v>30.5642123287671</v>
      </c>
      <c r="O1093" s="9">
        <v>3</v>
      </c>
      <c r="Q1093" s="10">
        <f ca="1" t="shared" si="1026"/>
        <v>103.481</v>
      </c>
      <c r="R1093" t="s">
        <v>51</v>
      </c>
      <c r="S1093">
        <v>2055</v>
      </c>
      <c r="T1093" s="8">
        <v>101.156</v>
      </c>
      <c r="U1093" s="8">
        <v>106.709</v>
      </c>
      <c r="V1093" s="8">
        <v>103.481</v>
      </c>
    </row>
    <row r="1094" spans="1:22">
      <c r="A1094" t="str">
        <f t="shared" ref="A1094:B1094" si="1100">A926</f>
        <v>KAZ</v>
      </c>
      <c r="B1094" t="str">
        <f t="shared" si="1100"/>
        <v>Kazakhstan</v>
      </c>
      <c r="C1094" s="7">
        <f t="shared" si="1072"/>
        <v>7</v>
      </c>
      <c r="E1094" t="str">
        <f t="shared" si="1099"/>
        <v>NatGrdExt_KAZ_7</v>
      </c>
      <c r="F1094" s="8">
        <f ca="1" t="shared" si="1039"/>
        <v>3.32654109589041</v>
      </c>
      <c r="G1094" s="8">
        <f ca="1" t="shared" si="1096"/>
        <v>3.65057077625571</v>
      </c>
      <c r="H1094" s="8">
        <f ca="1" t="shared" si="1096"/>
        <v>4.32171803652968</v>
      </c>
      <c r="I1094" s="8">
        <f ca="1" t="shared" si="1096"/>
        <v>5.02502853881279</v>
      </c>
      <c r="J1094" s="8">
        <f ca="1" t="shared" si="1096"/>
        <v>5.6603595890411</v>
      </c>
      <c r="K1094" s="8">
        <f ca="1" t="shared" si="1096"/>
        <v>6.23884132420091</v>
      </c>
      <c r="L1094" s="8">
        <f ca="1" t="shared" si="1096"/>
        <v>6.77571347031963</v>
      </c>
      <c r="M1094" s="8">
        <f ca="1" t="shared" si="1096"/>
        <v>7.2722602739726</v>
      </c>
      <c r="N1094" s="8">
        <f ca="1" t="shared" si="1096"/>
        <v>7.4865296803653</v>
      </c>
      <c r="O1094" s="9">
        <v>3</v>
      </c>
      <c r="Q1094" s="10">
        <f ca="1" t="shared" ref="Q1094:Q1157" si="1101">OFFSET(S1094,0,MATCH($Q$3,$T$4:$V$4,0))</f>
        <v>103.689</v>
      </c>
      <c r="R1094" t="s">
        <v>51</v>
      </c>
      <c r="S1094">
        <v>2056</v>
      </c>
      <c r="T1094" s="8">
        <v>101.115</v>
      </c>
      <c r="U1094" s="8">
        <v>106.949</v>
      </c>
      <c r="V1094" s="8">
        <v>103.689</v>
      </c>
    </row>
    <row r="1095" spans="1:22">
      <c r="A1095" t="str">
        <f t="shared" ref="A1095:B1095" si="1102">A927</f>
        <v>KEN</v>
      </c>
      <c r="B1095" t="str">
        <f t="shared" si="1102"/>
        <v>Kenya</v>
      </c>
      <c r="C1095" s="7">
        <f t="shared" si="1072"/>
        <v>7</v>
      </c>
      <c r="E1095" t="str">
        <f t="shared" si="1099"/>
        <v>NatGrdExt_KEN_7</v>
      </c>
      <c r="F1095" s="8">
        <f ca="1" t="shared" si="1039"/>
        <v>0.443407534246575</v>
      </c>
      <c r="G1095" s="8">
        <f ca="1" t="shared" si="1096"/>
        <v>0.611329908675799</v>
      </c>
      <c r="H1095" s="8">
        <f ca="1" t="shared" si="1096"/>
        <v>1.13373287671233</v>
      </c>
      <c r="I1095" s="8">
        <f ca="1" t="shared" si="1096"/>
        <v>1.98998287671233</v>
      </c>
      <c r="J1095" s="8">
        <f ca="1" t="shared" si="1096"/>
        <v>3.29677511415525</v>
      </c>
      <c r="K1095" s="8">
        <f ca="1" t="shared" si="1096"/>
        <v>5.13170662100457</v>
      </c>
      <c r="L1095" s="8">
        <f ca="1" t="shared" si="1096"/>
        <v>7.50211187214612</v>
      </c>
      <c r="M1095" s="8">
        <f ca="1" t="shared" si="1096"/>
        <v>10.2786244292237</v>
      </c>
      <c r="N1095" s="8">
        <f ca="1" t="shared" si="1096"/>
        <v>11.7387842465753</v>
      </c>
      <c r="O1095" s="9">
        <v>3</v>
      </c>
      <c r="Q1095" s="10">
        <f ca="1" t="shared" si="1101"/>
        <v>103.903</v>
      </c>
      <c r="R1095" t="s">
        <v>51</v>
      </c>
      <c r="S1095">
        <v>2057</v>
      </c>
      <c r="T1095" s="8">
        <v>101.063</v>
      </c>
      <c r="U1095" s="8">
        <v>107.188</v>
      </c>
      <c r="V1095" s="8">
        <v>103.903</v>
      </c>
    </row>
    <row r="1096" spans="1:22">
      <c r="A1096" t="str">
        <f t="shared" ref="A1096:B1096" si="1103">A928</f>
        <v>KGZ</v>
      </c>
      <c r="B1096" t="str">
        <f t="shared" si="1103"/>
        <v>Kyrgyz Republic</v>
      </c>
      <c r="C1096" s="7">
        <f t="shared" si="1072"/>
        <v>7</v>
      </c>
      <c r="E1096" t="str">
        <f t="shared" si="1099"/>
        <v>NatGrdExt_KGZ_7</v>
      </c>
      <c r="F1096" s="8">
        <f ca="1" t="shared" si="1039"/>
        <v>0.392151826484018</v>
      </c>
      <c r="G1096" s="8">
        <f ca="1" t="shared" si="1096"/>
        <v>0.445005707762557</v>
      </c>
      <c r="H1096" s="8">
        <f ca="1" t="shared" si="1096"/>
        <v>0.556735159817352</v>
      </c>
      <c r="I1096" s="8">
        <f ca="1" t="shared" si="1096"/>
        <v>0.6712899543379</v>
      </c>
      <c r="J1096" s="8">
        <f ca="1" t="shared" si="1096"/>
        <v>0.784275114155251</v>
      </c>
      <c r="K1096" s="8">
        <f ca="1" t="shared" si="1096"/>
        <v>0.888270547945206</v>
      </c>
      <c r="L1096" s="8">
        <f ca="1" t="shared" si="1096"/>
        <v>0.982648401826484</v>
      </c>
      <c r="M1096" s="8">
        <f ca="1" t="shared" si="1096"/>
        <v>1.06586757990868</v>
      </c>
      <c r="N1096" s="8">
        <f ca="1" t="shared" si="1096"/>
        <v>1.10139840182648</v>
      </c>
      <c r="O1096" s="9">
        <v>3</v>
      </c>
      <c r="Q1096" s="10">
        <f ca="1" t="shared" si="1101"/>
        <v>104.127</v>
      </c>
      <c r="R1096" t="s">
        <v>51</v>
      </c>
      <c r="S1096">
        <v>2058</v>
      </c>
      <c r="T1096" s="8">
        <v>101.002</v>
      </c>
      <c r="U1096" s="8">
        <v>107.426</v>
      </c>
      <c r="V1096" s="8">
        <v>104.127</v>
      </c>
    </row>
    <row r="1097" spans="1:22">
      <c r="A1097" t="str">
        <f t="shared" ref="A1097:B1097" si="1104">A929</f>
        <v>KHM</v>
      </c>
      <c r="B1097" t="str">
        <f t="shared" si="1104"/>
        <v>Cambodia</v>
      </c>
      <c r="C1097" s="7">
        <f t="shared" si="1072"/>
        <v>7</v>
      </c>
      <c r="E1097" t="str">
        <f t="shared" si="1099"/>
        <v>NatGrdExt_KHM_7</v>
      </c>
      <c r="F1097" s="8">
        <f ca="1" t="shared" si="1039"/>
        <v>0.647260273972603</v>
      </c>
      <c r="G1097" s="8">
        <f ca="1" t="shared" si="1096"/>
        <v>1.08581621004566</v>
      </c>
      <c r="H1097" s="8">
        <f ca="1" t="shared" si="1096"/>
        <v>1.92722602739726</v>
      </c>
      <c r="I1097" s="8">
        <f ca="1" t="shared" si="1096"/>
        <v>2.40599315068493</v>
      </c>
      <c r="J1097" s="8">
        <f ca="1" t="shared" si="1096"/>
        <v>2.68002283105023</v>
      </c>
      <c r="K1097" s="8">
        <f ca="1" t="shared" si="1096"/>
        <v>2.87502853881279</v>
      </c>
      <c r="L1097" s="8">
        <f ca="1" t="shared" si="1096"/>
        <v>3.03541666666667</v>
      </c>
      <c r="M1097" s="8">
        <f ca="1" t="shared" si="1096"/>
        <v>3.18076484018265</v>
      </c>
      <c r="N1097" s="8">
        <f ca="1" t="shared" si="1096"/>
        <v>3.24897260273973</v>
      </c>
      <c r="O1097" s="9">
        <v>3</v>
      </c>
      <c r="Q1097" s="10">
        <f ca="1" t="shared" si="1101"/>
        <v>104.359</v>
      </c>
      <c r="R1097" t="s">
        <v>51</v>
      </c>
      <c r="S1097">
        <v>2059</v>
      </c>
      <c r="T1097" s="8">
        <v>100.934</v>
      </c>
      <c r="U1097" s="8">
        <v>107.665</v>
      </c>
      <c r="V1097" s="8">
        <v>104.359</v>
      </c>
    </row>
    <row r="1098" spans="1:22">
      <c r="A1098" t="str">
        <f t="shared" ref="A1098:B1098" si="1105">A930</f>
        <v>KOR</v>
      </c>
      <c r="B1098" t="str">
        <f t="shared" si="1105"/>
        <v>South Korea</v>
      </c>
      <c r="C1098" s="7">
        <f t="shared" si="1072"/>
        <v>7</v>
      </c>
      <c r="E1098" t="str">
        <f t="shared" si="1099"/>
        <v>NatGrdExt_KOR_7</v>
      </c>
      <c r="F1098" s="8">
        <f ca="1" t="shared" si="1039"/>
        <v>18.7344748858448</v>
      </c>
      <c r="G1098" s="8">
        <f ca="1" t="shared" si="1096"/>
        <v>19.3621860730594</v>
      </c>
      <c r="H1098" s="8">
        <f ca="1" t="shared" si="1096"/>
        <v>19.6155251141553</v>
      </c>
      <c r="I1098" s="8">
        <f ca="1" t="shared" si="1096"/>
        <v>19.6155251141553</v>
      </c>
      <c r="J1098" s="8">
        <f ca="1" t="shared" si="1096"/>
        <v>19.6155251141553</v>
      </c>
      <c r="K1098" s="8">
        <f ca="1" t="shared" si="1096"/>
        <v>19.6155251141553</v>
      </c>
      <c r="L1098" s="8">
        <f ca="1" t="shared" si="1096"/>
        <v>19.6155251141553</v>
      </c>
      <c r="M1098" s="8">
        <f ca="1" t="shared" si="1096"/>
        <v>19.6155251141553</v>
      </c>
      <c r="N1098" s="8">
        <f ca="1" t="shared" si="1096"/>
        <v>19.6155251141553</v>
      </c>
      <c r="O1098" s="9">
        <v>3</v>
      </c>
      <c r="Q1098" s="10">
        <f ca="1" t="shared" si="1101"/>
        <v>104.601</v>
      </c>
      <c r="R1098" t="s">
        <v>51</v>
      </c>
      <c r="S1098">
        <v>2060</v>
      </c>
      <c r="T1098" s="8">
        <v>100.859</v>
      </c>
      <c r="U1098" s="8">
        <v>107.906</v>
      </c>
      <c r="V1098" s="8">
        <v>104.601</v>
      </c>
    </row>
    <row r="1099" spans="1:22">
      <c r="A1099" t="str">
        <f t="shared" ref="A1099:B1099" si="1106">A931</f>
        <v>KWT</v>
      </c>
      <c r="B1099" t="str">
        <f t="shared" si="1106"/>
        <v>Kuwait</v>
      </c>
      <c r="C1099" s="7">
        <f t="shared" si="1072"/>
        <v>7</v>
      </c>
      <c r="E1099" t="str">
        <f t="shared" si="1099"/>
        <v>NatGrdExt_KWT_7</v>
      </c>
      <c r="F1099" s="8">
        <f ca="1" t="shared" si="1039"/>
        <v>2.08299086757991</v>
      </c>
      <c r="G1099" s="8">
        <f ca="1" t="shared" si="1096"/>
        <v>2.17982305936073</v>
      </c>
      <c r="H1099" s="8">
        <f ca="1" t="shared" si="1096"/>
        <v>2.34634703196347</v>
      </c>
      <c r="I1099" s="8">
        <f ca="1" t="shared" si="1096"/>
        <v>2.39192351598174</v>
      </c>
      <c r="J1099" s="8">
        <f ca="1" t="shared" si="1096"/>
        <v>2.39192351598174</v>
      </c>
      <c r="K1099" s="8">
        <f ca="1" t="shared" si="1096"/>
        <v>2.39192351598174</v>
      </c>
      <c r="L1099" s="8">
        <f ca="1" t="shared" si="1096"/>
        <v>2.43627283105023</v>
      </c>
      <c r="M1099" s="8">
        <f ca="1" t="shared" si="1096"/>
        <v>2.55419520547945</v>
      </c>
      <c r="N1099" s="8">
        <f ca="1" t="shared" si="1096"/>
        <v>2.61977739726027</v>
      </c>
      <c r="O1099" s="9">
        <v>3</v>
      </c>
      <c r="Q1099" s="10">
        <f ca="1" t="shared" si="1101"/>
        <v>104.853</v>
      </c>
      <c r="R1099" t="s">
        <v>51</v>
      </c>
      <c r="S1099">
        <v>2061</v>
      </c>
      <c r="T1099" s="8">
        <v>100.778</v>
      </c>
      <c r="U1099" s="8">
        <v>108.149</v>
      </c>
      <c r="V1099" s="8">
        <v>104.853</v>
      </c>
    </row>
    <row r="1100" spans="1:22">
      <c r="A1100" t="str">
        <f t="shared" ref="A1100:B1100" si="1107">A932</f>
        <v>LAO</v>
      </c>
      <c r="B1100" t="str">
        <f t="shared" si="1107"/>
        <v>Laos</v>
      </c>
      <c r="C1100" s="7">
        <f t="shared" si="1072"/>
        <v>7</v>
      </c>
      <c r="E1100" t="str">
        <f t="shared" si="1099"/>
        <v>NatGrdExt_LAO_7</v>
      </c>
      <c r="F1100" s="8">
        <f ca="1" t="shared" si="1039"/>
        <v>0.37574200913242</v>
      </c>
      <c r="G1100" s="8">
        <f ca="1" t="shared" si="1096"/>
        <v>0.562699771689498</v>
      </c>
      <c r="H1100" s="8">
        <f ca="1" t="shared" si="1096"/>
        <v>0.942551369863014</v>
      </c>
      <c r="I1100" s="8">
        <f ca="1" t="shared" si="1096"/>
        <v>1.21272831050228</v>
      </c>
      <c r="J1100" s="8">
        <f ca="1" t="shared" si="1096"/>
        <v>1.3886700913242</v>
      </c>
      <c r="K1100" s="8">
        <f ca="1" t="shared" si="1096"/>
        <v>1.51178652968037</v>
      </c>
      <c r="L1100" s="8">
        <f ca="1" t="shared" si="1096"/>
        <v>1.60981735159817</v>
      </c>
      <c r="M1100" s="8">
        <f ca="1" t="shared" si="1096"/>
        <v>1.69677511415525</v>
      </c>
      <c r="N1100" s="8">
        <f ca="1" t="shared" si="1096"/>
        <v>1.73721461187215</v>
      </c>
      <c r="O1100" s="9">
        <v>3</v>
      </c>
      <c r="Q1100" s="10">
        <f ca="1" t="shared" si="1101"/>
        <v>105.115</v>
      </c>
      <c r="R1100" t="s">
        <v>51</v>
      </c>
      <c r="S1100">
        <v>2062</v>
      </c>
      <c r="T1100" s="8">
        <v>100.694</v>
      </c>
      <c r="U1100" s="8">
        <v>108.397</v>
      </c>
      <c r="V1100" s="8">
        <v>105.115</v>
      </c>
    </row>
    <row r="1101" spans="1:22">
      <c r="A1101" t="str">
        <f t="shared" ref="A1101:B1101" si="1108">A933</f>
        <v>LBN</v>
      </c>
      <c r="B1101" t="str">
        <f t="shared" si="1108"/>
        <v>Lebanon</v>
      </c>
      <c r="C1101" s="7">
        <f t="shared" si="1072"/>
        <v>7</v>
      </c>
      <c r="E1101" t="str">
        <f t="shared" si="1099"/>
        <v>NatGrdExt_LBN_7</v>
      </c>
      <c r="F1101" s="8">
        <f ca="1" t="shared" si="1039"/>
        <v>0.656506849315069</v>
      </c>
      <c r="G1101" s="8">
        <f ca="1" t="shared" ref="G1101:N1110" si="1109">MAX(F1101,SUMIFS($Q$5:$Q$19999,$R$5:$R$19999,RIGHT($A1101,3),$S$5:$S$19999,G$4)*VLOOKUP($C1101,$Y$5:$Z$15,2,FALSE)/8.76)+SUMIF($Y$5:$Y$15,$C1101,$AA$5:$AA$15)</f>
        <v>0.712014840182648</v>
      </c>
      <c r="H1101" s="8">
        <f ca="1" t="shared" si="1109"/>
        <v>0.82574200913242</v>
      </c>
      <c r="I1101" s="8">
        <f ca="1" t="shared" si="1109"/>
        <v>0.897345890410959</v>
      </c>
      <c r="J1101" s="8">
        <f ca="1" t="shared" si="1109"/>
        <v>0.939155251141553</v>
      </c>
      <c r="K1101" s="8">
        <f ca="1" t="shared" si="1109"/>
        <v>0.959817351598173</v>
      </c>
      <c r="L1101" s="8">
        <f ca="1" t="shared" si="1109"/>
        <v>0.965011415525114</v>
      </c>
      <c r="M1101" s="8">
        <f ca="1" t="shared" si="1109"/>
        <v>0.971090182648402</v>
      </c>
      <c r="N1101" s="8">
        <f ca="1" t="shared" si="1109"/>
        <v>0.97685502283105</v>
      </c>
      <c r="O1101" s="9">
        <v>3</v>
      </c>
      <c r="Q1101" s="10">
        <f ca="1" t="shared" si="1101"/>
        <v>105.386</v>
      </c>
      <c r="R1101" t="s">
        <v>51</v>
      </c>
      <c r="S1101">
        <v>2063</v>
      </c>
      <c r="T1101" s="8">
        <v>100.608</v>
      </c>
      <c r="U1101" s="8">
        <v>108.649</v>
      </c>
      <c r="V1101" s="8">
        <v>105.386</v>
      </c>
    </row>
    <row r="1102" spans="1:22">
      <c r="A1102" t="str">
        <f t="shared" ref="A1102:B1102" si="1110">A934</f>
        <v>LBR</v>
      </c>
      <c r="B1102" t="str">
        <f t="shared" si="1110"/>
        <v>Liberia</v>
      </c>
      <c r="C1102" s="7">
        <f t="shared" si="1072"/>
        <v>7</v>
      </c>
      <c r="E1102" t="str">
        <f t="shared" si="1099"/>
        <v>NatGrdExt_LBR_7</v>
      </c>
      <c r="F1102" s="8">
        <f ca="1" t="shared" si="1039"/>
        <v>0.0255707762557078</v>
      </c>
      <c r="G1102" s="8">
        <f ca="1" t="shared" si="1109"/>
        <v>0.0358162100456621</v>
      </c>
      <c r="H1102" s="8">
        <f ca="1" t="shared" si="1109"/>
        <v>0.0683504566210046</v>
      </c>
      <c r="I1102" s="8">
        <f ca="1" t="shared" si="1109"/>
        <v>0.123944063926941</v>
      </c>
      <c r="J1102" s="8">
        <f ca="1" t="shared" si="1109"/>
        <v>0.213470319634703</v>
      </c>
      <c r="K1102" s="8">
        <f ca="1" t="shared" si="1109"/>
        <v>0.348059360730594</v>
      </c>
      <c r="L1102" s="8">
        <f ca="1" t="shared" si="1109"/>
        <v>0.534103881278539</v>
      </c>
      <c r="M1102" s="8">
        <f ca="1" t="shared" si="1109"/>
        <v>0.767893835616438</v>
      </c>
      <c r="N1102" s="8">
        <f ca="1" t="shared" si="1109"/>
        <v>0.898002283105023</v>
      </c>
      <c r="O1102" s="9">
        <v>3</v>
      </c>
      <c r="Q1102" s="10">
        <f ca="1" t="shared" si="1101"/>
        <v>105.667</v>
      </c>
      <c r="R1102" t="s">
        <v>51</v>
      </c>
      <c r="S1102">
        <v>2064</v>
      </c>
      <c r="T1102" s="8">
        <v>100.521</v>
      </c>
      <c r="U1102" s="8">
        <v>108.906</v>
      </c>
      <c r="V1102" s="8">
        <v>105.667</v>
      </c>
    </row>
    <row r="1103" spans="1:22">
      <c r="A1103" t="str">
        <f t="shared" ref="A1103:B1103" si="1111">A935</f>
        <v>LBY</v>
      </c>
      <c r="B1103" t="str">
        <f t="shared" si="1111"/>
        <v>Libya</v>
      </c>
      <c r="C1103" s="7">
        <f t="shared" si="1072"/>
        <v>7</v>
      </c>
      <c r="E1103" t="str">
        <f t="shared" si="1099"/>
        <v>NatGrdExt_LBY_7</v>
      </c>
      <c r="F1103" s="8">
        <f ca="1" t="shared" si="1039"/>
        <v>1.12314497716895</v>
      </c>
      <c r="G1103" s="8">
        <f ca="1" t="shared" si="1109"/>
        <v>1.30576484018265</v>
      </c>
      <c r="H1103" s="8">
        <f ca="1" t="shared" si="1109"/>
        <v>1.65385273972603</v>
      </c>
      <c r="I1103" s="8">
        <f ca="1" t="shared" si="1109"/>
        <v>1.9527397260274</v>
      </c>
      <c r="J1103" s="8">
        <f ca="1" t="shared" si="1109"/>
        <v>2.19243721461187</v>
      </c>
      <c r="K1103" s="8">
        <f ca="1" t="shared" si="1109"/>
        <v>2.38610159817352</v>
      </c>
      <c r="L1103" s="8">
        <f ca="1" t="shared" si="1109"/>
        <v>2.56444063926941</v>
      </c>
      <c r="M1103" s="8">
        <f ca="1" t="shared" si="1109"/>
        <v>2.7375</v>
      </c>
      <c r="N1103" s="8">
        <f ca="1" t="shared" si="1109"/>
        <v>2.82029109589041</v>
      </c>
      <c r="O1103" s="9">
        <v>3</v>
      </c>
      <c r="Q1103" s="10">
        <f ca="1" t="shared" si="1101"/>
        <v>105.956</v>
      </c>
      <c r="R1103" t="s">
        <v>51</v>
      </c>
      <c r="S1103">
        <v>2065</v>
      </c>
      <c r="T1103" s="8">
        <v>100.436</v>
      </c>
      <c r="U1103" s="8">
        <v>109.168</v>
      </c>
      <c r="V1103" s="8">
        <v>105.956</v>
      </c>
    </row>
    <row r="1104" spans="1:22">
      <c r="A1104" t="str">
        <f t="shared" ref="A1104:B1104" si="1112">A936</f>
        <v>LKA</v>
      </c>
      <c r="B1104" t="str">
        <f t="shared" si="1112"/>
        <v>Sri Lanka</v>
      </c>
      <c r="C1104" s="7">
        <f t="shared" si="1072"/>
        <v>7</v>
      </c>
      <c r="E1104" t="str">
        <f t="shared" si="1099"/>
        <v>NatGrdExt_LKA_7</v>
      </c>
      <c r="F1104" s="8">
        <f ca="1" t="shared" si="1039"/>
        <v>0.585445205479452</v>
      </c>
      <c r="G1104" s="8">
        <f ca="1" t="shared" si="1109"/>
        <v>0.740068493150685</v>
      </c>
      <c r="H1104" s="8">
        <f ca="1" t="shared" si="1109"/>
        <v>1.12585616438356</v>
      </c>
      <c r="I1104" s="8">
        <f ca="1" t="shared" si="1109"/>
        <v>1.56441210045662</v>
      </c>
      <c r="J1104" s="8">
        <f ca="1" t="shared" si="1109"/>
        <v>2.00642123287671</v>
      </c>
      <c r="K1104" s="8">
        <f ca="1" t="shared" si="1109"/>
        <v>2.41329908675799</v>
      </c>
      <c r="L1104" s="8">
        <f ca="1" t="shared" si="1109"/>
        <v>2.75353881278539</v>
      </c>
      <c r="M1104" s="8">
        <f ca="1" t="shared" si="1109"/>
        <v>3.03159246575342</v>
      </c>
      <c r="N1104" s="8">
        <f ca="1" t="shared" si="1109"/>
        <v>3.15373858447489</v>
      </c>
      <c r="O1104" s="9">
        <v>3</v>
      </c>
      <c r="Q1104" s="10">
        <f ca="1" t="shared" si="1101"/>
        <v>106.254</v>
      </c>
      <c r="R1104" t="s">
        <v>51</v>
      </c>
      <c r="S1104">
        <v>2066</v>
      </c>
      <c r="T1104" s="8">
        <v>100.354</v>
      </c>
      <c r="U1104" s="8">
        <v>109.436</v>
      </c>
      <c r="V1104" s="8">
        <v>106.254</v>
      </c>
    </row>
    <row r="1105" spans="1:22">
      <c r="A1105" t="str">
        <f t="shared" ref="A1105:B1105" si="1113">A937</f>
        <v>LSO</v>
      </c>
      <c r="B1105" t="str">
        <f t="shared" si="1113"/>
        <v>Lesotho</v>
      </c>
      <c r="C1105" s="7">
        <f t="shared" si="1072"/>
        <v>7</v>
      </c>
      <c r="E1105" t="str">
        <f t="shared" si="1099"/>
        <v>NatGrdExt_LSO_7</v>
      </c>
      <c r="F1105" s="8">
        <f ca="1" t="shared" ref="F1105:F1168" si="1114">SUMIFS($Q$5:$Q$19999,$R$5:$R$19999,RIGHT($A1105,3),$S$5:$S$19999,F$4)*VLOOKUP($C1105,$Y$5:$Z$15,2,FALSE)/8.76+SUMIF($Y$5:$Y$15,$C1105,$AA$5:$AA$15)</f>
        <v>0.00990296803652968</v>
      </c>
      <c r="G1105" s="8">
        <f ca="1" t="shared" si="1109"/>
        <v>0.0130422374429224</v>
      </c>
      <c r="H1105" s="8">
        <f ca="1" t="shared" si="1109"/>
        <v>0.022574200913242</v>
      </c>
      <c r="I1105" s="8">
        <f ca="1" t="shared" si="1109"/>
        <v>0.0375</v>
      </c>
      <c r="J1105" s="8">
        <f ca="1" t="shared" si="1109"/>
        <v>0.0594178082191781</v>
      </c>
      <c r="K1105" s="8">
        <f ca="1" t="shared" si="1109"/>
        <v>0.0900114155251142</v>
      </c>
      <c r="L1105" s="8">
        <f ca="1" t="shared" si="1109"/>
        <v>0.129908675799087</v>
      </c>
      <c r="M1105" s="8">
        <f ca="1" t="shared" si="1109"/>
        <v>0.177254566210046</v>
      </c>
      <c r="N1105" s="8">
        <f ca="1" t="shared" si="1109"/>
        <v>0.202711187214612</v>
      </c>
      <c r="O1105" s="9">
        <v>3</v>
      </c>
      <c r="Q1105" s="10">
        <f ca="1" t="shared" si="1101"/>
        <v>106.562</v>
      </c>
      <c r="R1105" t="s">
        <v>51</v>
      </c>
      <c r="S1105">
        <v>2067</v>
      </c>
      <c r="T1105" s="8">
        <v>100.275</v>
      </c>
      <c r="U1105" s="8">
        <v>109.711</v>
      </c>
      <c r="V1105" s="8">
        <v>106.562</v>
      </c>
    </row>
    <row r="1106" spans="1:22">
      <c r="A1106" t="str">
        <f t="shared" ref="A1106:B1106" si="1115">A938</f>
        <v>LTU</v>
      </c>
      <c r="B1106" t="str">
        <f t="shared" si="1115"/>
        <v>Lithuania</v>
      </c>
      <c r="C1106" s="7">
        <f t="shared" si="1072"/>
        <v>7</v>
      </c>
      <c r="E1106" t="str">
        <f t="shared" si="1099"/>
        <v>NatGrdExt_LTU_7</v>
      </c>
      <c r="F1106" s="8">
        <f ca="1" t="shared" si="1114"/>
        <v>0.321689497716895</v>
      </c>
      <c r="G1106" s="8">
        <f ca="1" t="shared" si="1109"/>
        <v>0.332305936073059</v>
      </c>
      <c r="H1106" s="8">
        <f ca="1" t="shared" si="1109"/>
        <v>0.350770547945206</v>
      </c>
      <c r="I1106" s="8">
        <f ca="1" t="shared" si="1109"/>
        <v>0.367950913242009</v>
      </c>
      <c r="J1106" s="8">
        <f ca="1" t="shared" si="1109"/>
        <v>0.387585616438356</v>
      </c>
      <c r="K1106" s="8">
        <f ca="1" t="shared" si="1109"/>
        <v>0.406135844748858</v>
      </c>
      <c r="L1106" s="8">
        <f ca="1" t="shared" si="1109"/>
        <v>0.427654109589041</v>
      </c>
      <c r="M1106" s="8">
        <f ca="1" t="shared" si="1109"/>
        <v>0.452654109589041</v>
      </c>
      <c r="N1106" s="8">
        <f ca="1" t="shared" si="1109"/>
        <v>0.466352739726027</v>
      </c>
      <c r="O1106" s="9">
        <v>3</v>
      </c>
      <c r="Q1106" s="10">
        <f ca="1" t="shared" si="1101"/>
        <v>106.88</v>
      </c>
      <c r="R1106" t="s">
        <v>51</v>
      </c>
      <c r="S1106">
        <v>2068</v>
      </c>
      <c r="T1106" s="8">
        <v>100.199</v>
      </c>
      <c r="U1106" s="8">
        <v>109.991</v>
      </c>
      <c r="V1106" s="8">
        <v>106.88</v>
      </c>
    </row>
    <row r="1107" spans="1:22">
      <c r="A1107" t="str">
        <f t="shared" ref="A1107:B1107" si="1116">A939</f>
        <v>LUX</v>
      </c>
      <c r="B1107" t="str">
        <f t="shared" si="1116"/>
        <v>Luxembourg</v>
      </c>
      <c r="C1107" s="7">
        <f t="shared" si="1072"/>
        <v>7</v>
      </c>
      <c r="E1107" t="str">
        <f t="shared" si="1099"/>
        <v>NatGrdExt_LUX_7</v>
      </c>
      <c r="F1107" s="8">
        <f ca="1" t="shared" si="1114"/>
        <v>0.291666666666667</v>
      </c>
      <c r="G1107" s="8">
        <f ca="1" t="shared" si="1109"/>
        <v>0.298972602739726</v>
      </c>
      <c r="H1107" s="8">
        <f ca="1" t="shared" si="1109"/>
        <v>0.307762557077626</v>
      </c>
      <c r="I1107" s="8">
        <f ca="1" t="shared" si="1109"/>
        <v>0.313641552511416</v>
      </c>
      <c r="J1107" s="8">
        <f ca="1" t="shared" si="1109"/>
        <v>0.318122146118721</v>
      </c>
      <c r="K1107" s="8">
        <f ca="1" t="shared" si="1109"/>
        <v>0.322888127853881</v>
      </c>
      <c r="L1107" s="8">
        <f ca="1" t="shared" si="1109"/>
        <v>0.330022831050228</v>
      </c>
      <c r="M1107" s="8">
        <f ca="1" t="shared" si="1109"/>
        <v>0.342751141552511</v>
      </c>
      <c r="N1107" s="8">
        <f ca="1" t="shared" si="1109"/>
        <v>0.351255707762557</v>
      </c>
      <c r="O1107" s="9">
        <v>3</v>
      </c>
      <c r="Q1107" s="10">
        <f ca="1" t="shared" si="1101"/>
        <v>107.208</v>
      </c>
      <c r="R1107" t="s">
        <v>51</v>
      </c>
      <c r="S1107">
        <v>2069</v>
      </c>
      <c r="T1107" s="8">
        <v>100.126</v>
      </c>
      <c r="U1107" s="8">
        <v>110.277</v>
      </c>
      <c r="V1107" s="8">
        <v>107.208</v>
      </c>
    </row>
    <row r="1108" spans="1:22">
      <c r="A1108" t="str">
        <f t="shared" ref="A1108:B1108" si="1117">A940</f>
        <v>LVA</v>
      </c>
      <c r="B1108" t="str">
        <f t="shared" si="1117"/>
        <v>Latvia</v>
      </c>
      <c r="C1108" s="7">
        <f t="shared" si="1072"/>
        <v>7</v>
      </c>
      <c r="E1108" t="str">
        <f t="shared" si="1099"/>
        <v>NatGrdExt_LVA_7</v>
      </c>
      <c r="F1108" s="8">
        <f ca="1" t="shared" si="1114"/>
        <v>0.236957762557078</v>
      </c>
      <c r="G1108" s="8">
        <f ca="1" t="shared" si="1109"/>
        <v>0.254680365296804</v>
      </c>
      <c r="H1108" s="8">
        <f ca="1" t="shared" si="1109"/>
        <v>0.293150684931507</v>
      </c>
      <c r="I1108" s="8">
        <f ca="1" t="shared" si="1109"/>
        <v>0.334075342465753</v>
      </c>
      <c r="J1108" s="8">
        <f ca="1" t="shared" si="1109"/>
        <v>0.374343607305936</v>
      </c>
      <c r="K1108" s="8">
        <f ca="1" t="shared" si="1109"/>
        <v>0.410702054794521</v>
      </c>
      <c r="L1108" s="8">
        <f ca="1" t="shared" si="1109"/>
        <v>0.448116438356164</v>
      </c>
      <c r="M1108" s="8">
        <f ca="1" t="shared" si="1109"/>
        <v>0.488270547945206</v>
      </c>
      <c r="N1108" s="8">
        <f ca="1" t="shared" si="1109"/>
        <v>0.508361872146119</v>
      </c>
      <c r="O1108" s="9">
        <v>3</v>
      </c>
      <c r="Q1108" s="10">
        <f ca="1" t="shared" si="1101"/>
        <v>107.547</v>
      </c>
      <c r="R1108" t="s">
        <v>51</v>
      </c>
      <c r="S1108">
        <v>2070</v>
      </c>
      <c r="T1108" s="8">
        <v>100.058</v>
      </c>
      <c r="U1108" s="8">
        <v>110.567</v>
      </c>
      <c r="V1108" s="8">
        <v>107.547</v>
      </c>
    </row>
    <row r="1109" spans="1:22">
      <c r="A1109" t="str">
        <f t="shared" ref="A1109:B1109" si="1118">A941</f>
        <v>MAR</v>
      </c>
      <c r="B1109" t="str">
        <f t="shared" si="1118"/>
        <v>Morocco</v>
      </c>
      <c r="C1109" s="7">
        <f t="shared" si="1072"/>
        <v>7</v>
      </c>
      <c r="E1109" t="str">
        <f t="shared" si="1099"/>
        <v>NatGrdExt_MAR_7</v>
      </c>
      <c r="F1109" s="8">
        <f ca="1" t="shared" si="1114"/>
        <v>1.57982305936073</v>
      </c>
      <c r="G1109" s="8">
        <f ca="1" t="shared" si="1109"/>
        <v>2.02905251141553</v>
      </c>
      <c r="H1109" s="8">
        <f ca="1" t="shared" si="1109"/>
        <v>3.25128424657534</v>
      </c>
      <c r="I1109" s="8">
        <f ca="1" t="shared" si="1109"/>
        <v>4.98809931506849</v>
      </c>
      <c r="J1109" s="8">
        <f ca="1" t="shared" si="1109"/>
        <v>7.31472602739726</v>
      </c>
      <c r="K1109" s="8">
        <f ca="1" t="shared" si="1109"/>
        <v>10.1741723744292</v>
      </c>
      <c r="L1109" s="8">
        <f ca="1" t="shared" si="1109"/>
        <v>13.4315924657534</v>
      </c>
      <c r="M1109" s="8">
        <f ca="1" t="shared" si="1109"/>
        <v>16.9147260273973</v>
      </c>
      <c r="N1109" s="8">
        <f ca="1" t="shared" si="1109"/>
        <v>18.6636700913242</v>
      </c>
      <c r="O1109" s="9">
        <v>3</v>
      </c>
      <c r="Q1109" s="10">
        <f ca="1" t="shared" si="1101"/>
        <v>107.898</v>
      </c>
      <c r="R1109" t="s">
        <v>51</v>
      </c>
      <c r="S1109">
        <v>2071</v>
      </c>
      <c r="T1109" s="8">
        <v>99.993</v>
      </c>
      <c r="U1109" s="8">
        <v>110.864</v>
      </c>
      <c r="V1109" s="8">
        <v>107.898</v>
      </c>
    </row>
    <row r="1110" spans="1:22">
      <c r="A1110" t="str">
        <f t="shared" ref="A1110:B1110" si="1119">A942</f>
        <v>MDA</v>
      </c>
      <c r="B1110" t="str">
        <f t="shared" si="1119"/>
        <v>Moldova</v>
      </c>
      <c r="C1110" s="7">
        <f t="shared" si="1072"/>
        <v>7</v>
      </c>
      <c r="E1110" t="str">
        <f t="shared" si="1099"/>
        <v>NatGrdExt_MDA_7</v>
      </c>
      <c r="F1110" s="8">
        <f ca="1" t="shared" si="1114"/>
        <v>0.170091324200913</v>
      </c>
      <c r="G1110" s="8">
        <f ca="1" t="shared" si="1109"/>
        <v>0.175256849315068</v>
      </c>
      <c r="H1110" s="8">
        <f ca="1" t="shared" si="1109"/>
        <v>0.182305936073059</v>
      </c>
      <c r="I1110" s="8">
        <f ca="1" t="shared" si="1109"/>
        <v>0.185730593607306</v>
      </c>
      <c r="J1110" s="8">
        <f ca="1" t="shared" si="1109"/>
        <v>0.187328767123288</v>
      </c>
      <c r="K1110" s="8">
        <f ca="1" t="shared" si="1109"/>
        <v>0.187328767123288</v>
      </c>
      <c r="L1110" s="8">
        <f ca="1" t="shared" si="1109"/>
        <v>0.187328767123288</v>
      </c>
      <c r="M1110" s="8">
        <f ca="1" t="shared" si="1109"/>
        <v>0.188441780821918</v>
      </c>
      <c r="N1110" s="8">
        <f ca="1" t="shared" si="1109"/>
        <v>0.19078196347032</v>
      </c>
      <c r="O1110" s="9">
        <v>3</v>
      </c>
      <c r="Q1110" s="10">
        <f ca="1" t="shared" si="1101"/>
        <v>108.261</v>
      </c>
      <c r="R1110" t="s">
        <v>51</v>
      </c>
      <c r="S1110">
        <v>2072</v>
      </c>
      <c r="T1110" s="8">
        <v>99.931</v>
      </c>
      <c r="U1110" s="8">
        <v>111.165</v>
      </c>
      <c r="V1110" s="8">
        <v>108.261</v>
      </c>
    </row>
    <row r="1111" spans="1:22">
      <c r="A1111" t="str">
        <f t="shared" ref="A1111:B1111" si="1120">A943</f>
        <v>MDG</v>
      </c>
      <c r="B1111" t="str">
        <f t="shared" si="1120"/>
        <v>Madagascar</v>
      </c>
      <c r="C1111" s="7">
        <f t="shared" si="1072"/>
        <v>7</v>
      </c>
      <c r="E1111" t="str">
        <f t="shared" si="1099"/>
        <v>NatGrdExt_MDG_7</v>
      </c>
      <c r="F1111" s="8">
        <f ca="1" t="shared" si="1114"/>
        <v>0.141181506849315</v>
      </c>
      <c r="G1111" s="8">
        <f ca="1" t="shared" ref="G1111:N1120" si="1121">MAX(F1111,SUMIFS($Q$5:$Q$19999,$R$5:$R$19999,RIGHT($A1111,3),$S$5:$S$19999,G$4)*VLOOKUP($C1111,$Y$5:$Z$15,2,FALSE)/8.76)+SUMIF($Y$5:$Y$15,$C1111,$AA$5:$AA$15)</f>
        <v>0.198059360730594</v>
      </c>
      <c r="H1111" s="8">
        <f ca="1" t="shared" si="1121"/>
        <v>0.376341324200913</v>
      </c>
      <c r="I1111" s="8">
        <f ca="1" t="shared" si="1121"/>
        <v>0.682534246575342</v>
      </c>
      <c r="J1111" s="8">
        <f ca="1" t="shared" si="1121"/>
        <v>1.18019406392694</v>
      </c>
      <c r="K1111" s="8">
        <f ca="1" t="shared" si="1121"/>
        <v>1.93236301369863</v>
      </c>
      <c r="L1111" s="8">
        <f ca="1" t="shared" si="1121"/>
        <v>2.98433219178082</v>
      </c>
      <c r="M1111" s="8">
        <f ca="1" t="shared" si="1121"/>
        <v>4.32848173515982</v>
      </c>
      <c r="N1111" s="8">
        <f ca="1" t="shared" si="1121"/>
        <v>5.08795662100457</v>
      </c>
      <c r="O1111" s="9">
        <v>3</v>
      </c>
      <c r="Q1111" s="10">
        <f ca="1" t="shared" si="1101"/>
        <v>108.634</v>
      </c>
      <c r="R1111" t="s">
        <v>51</v>
      </c>
      <c r="S1111">
        <v>2073</v>
      </c>
      <c r="T1111" s="8">
        <v>99.871</v>
      </c>
      <c r="U1111" s="8">
        <v>111.47</v>
      </c>
      <c r="V1111" s="8">
        <v>108.634</v>
      </c>
    </row>
    <row r="1112" spans="1:22">
      <c r="A1112" t="str">
        <f t="shared" ref="A1112:B1112" si="1122">A944</f>
        <v>MEX</v>
      </c>
      <c r="B1112" t="str">
        <f t="shared" si="1122"/>
        <v>Mexico</v>
      </c>
      <c r="C1112" s="7">
        <f t="shared" si="1072"/>
        <v>7</v>
      </c>
      <c r="E1112" t="str">
        <f t="shared" si="1099"/>
        <v>NatGrdExt_MEX_7</v>
      </c>
      <c r="F1112" s="8">
        <f ca="1" t="shared" si="1114"/>
        <v>10.3809931506849</v>
      </c>
      <c r="G1112" s="8">
        <f ca="1" t="shared" si="1121"/>
        <v>11.721946347032</v>
      </c>
      <c r="H1112" s="8">
        <f ca="1" t="shared" si="1121"/>
        <v>14.3876997716895</v>
      </c>
      <c r="I1112" s="8">
        <f ca="1" t="shared" si="1121"/>
        <v>16.7680650684932</v>
      </c>
      <c r="J1112" s="8">
        <f ca="1" t="shared" si="1121"/>
        <v>18.8259417808219</v>
      </c>
      <c r="K1112" s="8">
        <f ca="1" t="shared" si="1121"/>
        <v>20.5224600456621</v>
      </c>
      <c r="L1112" s="8">
        <f ca="1" t="shared" si="1121"/>
        <v>21.9926655251142</v>
      </c>
      <c r="M1112" s="8">
        <f ca="1" t="shared" si="1121"/>
        <v>23.3106164383562</v>
      </c>
      <c r="N1112" s="8">
        <f ca="1" t="shared" si="1121"/>
        <v>23.9166381278539</v>
      </c>
      <c r="O1112" s="9">
        <v>3</v>
      </c>
      <c r="Q1112" s="10">
        <f ca="1" t="shared" si="1101"/>
        <v>109.019</v>
      </c>
      <c r="R1112" t="s">
        <v>51</v>
      </c>
      <c r="S1112">
        <v>2074</v>
      </c>
      <c r="T1112" s="8">
        <v>99.815</v>
      </c>
      <c r="U1112" s="8">
        <v>111.779</v>
      </c>
      <c r="V1112" s="8">
        <v>109.019</v>
      </c>
    </row>
    <row r="1113" spans="1:22">
      <c r="A1113" t="str">
        <f t="shared" ref="A1113:B1113" si="1123">A945</f>
        <v>MKD</v>
      </c>
      <c r="B1113" t="str">
        <f t="shared" si="1123"/>
        <v>Macedonia</v>
      </c>
      <c r="C1113" s="7">
        <f t="shared" si="1072"/>
        <v>7</v>
      </c>
      <c r="E1113" t="str">
        <f t="shared" si="1099"/>
        <v>NatGrdExt_MKD_7</v>
      </c>
      <c r="F1113" s="8">
        <f ca="1" t="shared" si="1114"/>
        <v>0.262985159817352</v>
      </c>
      <c r="G1113" s="8">
        <f ca="1" t="shared" si="1121"/>
        <v>0.279366438356164</v>
      </c>
      <c r="H1113" s="8">
        <f ca="1" t="shared" si="1121"/>
        <v>0.308390410958904</v>
      </c>
      <c r="I1113" s="8">
        <f ca="1" t="shared" si="1121"/>
        <v>0.332591324200913</v>
      </c>
      <c r="J1113" s="8">
        <f ca="1" t="shared" si="1121"/>
        <v>0.35476598173516</v>
      </c>
      <c r="K1113" s="8">
        <f ca="1" t="shared" si="1121"/>
        <v>0.373630136986301</v>
      </c>
      <c r="L1113" s="8">
        <f ca="1" t="shared" si="1121"/>
        <v>0.391837899543379</v>
      </c>
      <c r="M1113" s="8">
        <f ca="1" t="shared" si="1121"/>
        <v>0.414326484018265</v>
      </c>
      <c r="N1113" s="8">
        <f ca="1" t="shared" si="1121"/>
        <v>0.426883561643836</v>
      </c>
      <c r="O1113" s="9">
        <v>3</v>
      </c>
      <c r="Q1113" s="10">
        <f ca="1" t="shared" si="1101"/>
        <v>109.415</v>
      </c>
      <c r="R1113" t="s">
        <v>51</v>
      </c>
      <c r="S1113">
        <v>2075</v>
      </c>
      <c r="T1113" s="8">
        <v>99.761</v>
      </c>
      <c r="U1113" s="8">
        <v>112.091</v>
      </c>
      <c r="V1113" s="8">
        <v>109.415</v>
      </c>
    </row>
    <row r="1114" spans="1:22">
      <c r="A1114" t="str">
        <f t="shared" ref="A1114:B1114" si="1124">A946</f>
        <v>MLI</v>
      </c>
      <c r="B1114" t="str">
        <f t="shared" si="1124"/>
        <v>Mali</v>
      </c>
      <c r="C1114" s="7">
        <f t="shared" si="1072"/>
        <v>7</v>
      </c>
      <c r="E1114" t="str">
        <f t="shared" si="1099"/>
        <v>NatGrdExt_MLI_7</v>
      </c>
      <c r="F1114" s="8">
        <f ca="1" t="shared" si="1114"/>
        <v>0.104623287671233</v>
      </c>
      <c r="G1114" s="8">
        <f ca="1" t="shared" si="1121"/>
        <v>0.149514840182648</v>
      </c>
      <c r="H1114" s="8">
        <f ca="1" t="shared" si="1121"/>
        <v>0.293778538812785</v>
      </c>
      <c r="I1114" s="8">
        <f ca="1" t="shared" si="1121"/>
        <v>0.542351598173516</v>
      </c>
      <c r="J1114" s="8">
        <f ca="1" t="shared" si="1121"/>
        <v>0.944349315068493</v>
      </c>
      <c r="K1114" s="8">
        <f ca="1" t="shared" si="1121"/>
        <v>1.55082762557078</v>
      </c>
      <c r="L1114" s="8">
        <f ca="1" t="shared" si="1121"/>
        <v>2.39252283105023</v>
      </c>
      <c r="M1114" s="8">
        <f ca="1" t="shared" si="1121"/>
        <v>3.45296803652968</v>
      </c>
      <c r="N1114" s="8">
        <f ca="1" t="shared" si="1121"/>
        <v>4.04400684931507</v>
      </c>
      <c r="O1114" s="9">
        <v>3</v>
      </c>
      <c r="Q1114" s="10">
        <f ca="1" t="shared" si="1101"/>
        <v>109.821</v>
      </c>
      <c r="R1114" t="s">
        <v>51</v>
      </c>
      <c r="S1114">
        <v>2076</v>
      </c>
      <c r="T1114" s="8">
        <v>99.707</v>
      </c>
      <c r="U1114" s="8">
        <v>112.405</v>
      </c>
      <c r="V1114" s="8">
        <v>109.821</v>
      </c>
    </row>
    <row r="1115" spans="1:22">
      <c r="A1115" t="str">
        <f t="shared" ref="A1115:B1115" si="1125">A947</f>
        <v>MMR</v>
      </c>
      <c r="B1115" t="str">
        <f t="shared" si="1125"/>
        <v>Myanmar</v>
      </c>
      <c r="C1115" s="7">
        <f t="shared" si="1072"/>
        <v>7</v>
      </c>
      <c r="E1115" t="str">
        <f t="shared" si="1099"/>
        <v>NatGrdExt_MMR_7</v>
      </c>
      <c r="F1115" s="8">
        <f ca="1" t="shared" si="1114"/>
        <v>0.594549086757991</v>
      </c>
      <c r="G1115" s="8">
        <f ca="1" t="shared" si="1121"/>
        <v>0.859474885844749</v>
      </c>
      <c r="H1115" s="8">
        <f ca="1" t="shared" si="1121"/>
        <v>1.73347602739726</v>
      </c>
      <c r="I1115" s="8">
        <f ca="1" t="shared" si="1121"/>
        <v>3.31064497716895</v>
      </c>
      <c r="J1115" s="8">
        <f ca="1" t="shared" si="1121"/>
        <v>5.96018835616438</v>
      </c>
      <c r="K1115" s="8">
        <f ca="1" t="shared" si="1121"/>
        <v>9.86852168949772</v>
      </c>
      <c r="L1115" s="8">
        <f ca="1" t="shared" si="1121"/>
        <v>14.6759417808219</v>
      </c>
      <c r="M1115" s="8">
        <f ca="1" t="shared" si="1121"/>
        <v>19.5537385844749</v>
      </c>
      <c r="N1115" s="8">
        <f ca="1" t="shared" si="1121"/>
        <v>21.7718321917808</v>
      </c>
      <c r="O1115" s="9">
        <v>3</v>
      </c>
      <c r="Q1115" s="10">
        <f ca="1" t="shared" si="1101"/>
        <v>110.237</v>
      </c>
      <c r="R1115" t="s">
        <v>51</v>
      </c>
      <c r="S1115">
        <v>2077</v>
      </c>
      <c r="T1115" s="8">
        <v>99.656</v>
      </c>
      <c r="U1115" s="8">
        <v>112.721</v>
      </c>
      <c r="V1115" s="8">
        <v>110.237</v>
      </c>
    </row>
    <row r="1116" spans="1:22">
      <c r="A1116" t="str">
        <f t="shared" ref="A1116:B1116" si="1126">A948</f>
        <v>MNE</v>
      </c>
      <c r="B1116" t="str">
        <f t="shared" si="1126"/>
        <v>Montenegro</v>
      </c>
      <c r="C1116" s="7">
        <f t="shared" si="1072"/>
        <v>7</v>
      </c>
      <c r="E1116" t="str">
        <f t="shared" si="1099"/>
        <v>NatGrdExt_MNE_7</v>
      </c>
      <c r="F1116" s="8">
        <f ca="1" t="shared" si="1114"/>
        <v>0.0928367579908676</v>
      </c>
      <c r="G1116" s="8">
        <f ca="1" t="shared" si="1121"/>
        <v>0.0931792237442922</v>
      </c>
      <c r="H1116" s="8">
        <f ca="1" t="shared" si="1121"/>
        <v>0.0936929223744292</v>
      </c>
      <c r="I1116" s="8">
        <f ca="1" t="shared" si="1121"/>
        <v>0.0936929223744292</v>
      </c>
      <c r="J1116" s="8">
        <f ca="1" t="shared" si="1121"/>
        <v>0.0941495433789954</v>
      </c>
      <c r="K1116" s="8">
        <f ca="1" t="shared" si="1121"/>
        <v>0.0950342465753425</v>
      </c>
      <c r="L1116" s="8">
        <f ca="1" t="shared" si="1121"/>
        <v>0.0962328767123288</v>
      </c>
      <c r="M1116" s="8">
        <f ca="1" t="shared" si="1121"/>
        <v>0.0983447488584475</v>
      </c>
      <c r="N1116" s="8">
        <f ca="1" t="shared" si="1121"/>
        <v>0.0997716894977169</v>
      </c>
      <c r="O1116" s="9">
        <v>3</v>
      </c>
      <c r="Q1116" s="10">
        <f ca="1" t="shared" si="1101"/>
        <v>110.666</v>
      </c>
      <c r="R1116" t="s">
        <v>51</v>
      </c>
      <c r="S1116">
        <v>2078</v>
      </c>
      <c r="T1116" s="8">
        <v>99.603</v>
      </c>
      <c r="U1116" s="8">
        <v>113.038</v>
      </c>
      <c r="V1116" s="8">
        <v>110.666</v>
      </c>
    </row>
    <row r="1117" spans="1:22">
      <c r="A1117" t="str">
        <f t="shared" ref="A1117:B1117" si="1127">A949</f>
        <v>MNG</v>
      </c>
      <c r="B1117" t="str">
        <f t="shared" si="1127"/>
        <v>Mongolia</v>
      </c>
      <c r="C1117" s="7">
        <f t="shared" si="1072"/>
        <v>7</v>
      </c>
      <c r="E1117" t="str">
        <f t="shared" si="1099"/>
        <v>NatGrdExt_MNG_7</v>
      </c>
      <c r="F1117" s="8">
        <f ca="1" t="shared" si="1114"/>
        <v>0.192437214611872</v>
      </c>
      <c r="G1117" s="8">
        <f ca="1" t="shared" si="1121"/>
        <v>0.216866438356164</v>
      </c>
      <c r="H1117" s="8">
        <f ca="1" t="shared" si="1121"/>
        <v>0.267551369863014</v>
      </c>
      <c r="I1117" s="8">
        <f ca="1" t="shared" si="1121"/>
        <v>0.322317351598174</v>
      </c>
      <c r="J1117" s="8">
        <f ca="1" t="shared" si="1121"/>
        <v>0.374714611872146</v>
      </c>
      <c r="K1117" s="8">
        <f ca="1" t="shared" si="1121"/>
        <v>0.42208904109589</v>
      </c>
      <c r="L1117" s="8">
        <f ca="1" t="shared" si="1121"/>
        <v>0.468664383561644</v>
      </c>
      <c r="M1117" s="8">
        <f ca="1" t="shared" si="1121"/>
        <v>0.511643835616438</v>
      </c>
      <c r="N1117" s="8">
        <f ca="1" t="shared" si="1121"/>
        <v>0.530079908675799</v>
      </c>
      <c r="O1117" s="9">
        <v>3</v>
      </c>
      <c r="Q1117" s="10">
        <f ca="1" t="shared" si="1101"/>
        <v>111.107</v>
      </c>
      <c r="R1117" t="s">
        <v>51</v>
      </c>
      <c r="S1117">
        <v>2079</v>
      </c>
      <c r="T1117" s="8">
        <v>99.549</v>
      </c>
      <c r="U1117" s="8">
        <v>113.356</v>
      </c>
      <c r="V1117" s="8">
        <v>111.107</v>
      </c>
    </row>
    <row r="1118" spans="1:22">
      <c r="A1118" t="str">
        <f t="shared" ref="A1118:B1118" si="1128">A950</f>
        <v>MOZ</v>
      </c>
      <c r="B1118" t="str">
        <f t="shared" si="1128"/>
        <v>Mozambique</v>
      </c>
      <c r="C1118" s="7">
        <f t="shared" si="1072"/>
        <v>7</v>
      </c>
      <c r="E1118" t="str">
        <f t="shared" si="1099"/>
        <v>NatGrdExt_MOZ_7</v>
      </c>
      <c r="F1118" s="8">
        <f ca="1" t="shared" si="1114"/>
        <v>1.17471461187215</v>
      </c>
      <c r="G1118" s="8">
        <f ca="1" t="shared" si="1121"/>
        <v>1.71860730593607</v>
      </c>
      <c r="H1118" s="8">
        <f ca="1" t="shared" si="1121"/>
        <v>3.12134703196347</v>
      </c>
      <c r="I1118" s="8">
        <f ca="1" t="shared" si="1121"/>
        <v>4.65676369863014</v>
      </c>
      <c r="J1118" s="8">
        <f ca="1" t="shared" si="1121"/>
        <v>6.01424086757991</v>
      </c>
      <c r="K1118" s="8">
        <f ca="1" t="shared" si="1121"/>
        <v>7.07288812785388</v>
      </c>
      <c r="L1118" s="8">
        <f ca="1" t="shared" si="1121"/>
        <v>7.84041095890411</v>
      </c>
      <c r="M1118" s="8">
        <f ca="1" t="shared" si="1121"/>
        <v>8.37694063926941</v>
      </c>
      <c r="N1118" s="8">
        <f ca="1" t="shared" si="1121"/>
        <v>8.5785102739726</v>
      </c>
      <c r="O1118" s="9">
        <v>3</v>
      </c>
      <c r="Q1118" s="10">
        <f ca="1" t="shared" si="1101"/>
        <v>111.561</v>
      </c>
      <c r="R1118" t="s">
        <v>51</v>
      </c>
      <c r="S1118">
        <v>2080</v>
      </c>
      <c r="T1118" s="8">
        <v>99.494</v>
      </c>
      <c r="U1118" s="8">
        <v>113.675</v>
      </c>
      <c r="V1118" s="8">
        <v>111.561</v>
      </c>
    </row>
    <row r="1119" spans="1:22">
      <c r="A1119" t="str">
        <f t="shared" ref="A1119:B1119" si="1129">A951</f>
        <v>MRT</v>
      </c>
      <c r="B1119" t="str">
        <f t="shared" si="1129"/>
        <v>Mauritania</v>
      </c>
      <c r="C1119" s="7">
        <f t="shared" si="1072"/>
        <v>7</v>
      </c>
      <c r="E1119" t="str">
        <f t="shared" si="1099"/>
        <v>NatGrdExt_MRT_7</v>
      </c>
      <c r="F1119" s="8">
        <f ca="1" t="shared" si="1114"/>
        <v>0.0238869863013699</v>
      </c>
      <c r="G1119" s="8">
        <f ca="1" t="shared" si="1121"/>
        <v>0.0330194063926941</v>
      </c>
      <c r="H1119" s="8">
        <f ca="1" t="shared" si="1121"/>
        <v>0.0605022831050228</v>
      </c>
      <c r="I1119" s="8">
        <f ca="1" t="shared" si="1121"/>
        <v>0.106021689497717</v>
      </c>
      <c r="J1119" s="8">
        <f ca="1" t="shared" si="1121"/>
        <v>0.17759703196347</v>
      </c>
      <c r="K1119" s="8">
        <f ca="1" t="shared" si="1121"/>
        <v>0.282905251141553</v>
      </c>
      <c r="L1119" s="8">
        <f ca="1" t="shared" si="1121"/>
        <v>0.426626712328767</v>
      </c>
      <c r="M1119" s="8">
        <f ca="1" t="shared" si="1121"/>
        <v>0.606877853881279</v>
      </c>
      <c r="N1119" s="8">
        <f ca="1" t="shared" si="1121"/>
        <v>0.707448630136986</v>
      </c>
      <c r="O1119" s="9">
        <v>3</v>
      </c>
      <c r="Q1119" s="10">
        <f ca="1" t="shared" si="1101"/>
        <v>112.028</v>
      </c>
      <c r="R1119" t="s">
        <v>51</v>
      </c>
      <c r="S1119">
        <v>2081</v>
      </c>
      <c r="T1119" s="8">
        <v>99.435</v>
      </c>
      <c r="U1119" s="8">
        <v>113.993</v>
      </c>
      <c r="V1119" s="8">
        <v>112.028</v>
      </c>
    </row>
    <row r="1120" spans="1:22">
      <c r="A1120" t="str">
        <f t="shared" ref="A1120:B1120" si="1130">A952</f>
        <v>MWI</v>
      </c>
      <c r="B1120" t="str">
        <f t="shared" si="1130"/>
        <v>Malawi</v>
      </c>
      <c r="C1120" s="7">
        <f t="shared" si="1072"/>
        <v>7</v>
      </c>
      <c r="E1120" t="str">
        <f t="shared" si="1099"/>
        <v>NatGrdExt_MWI_7</v>
      </c>
      <c r="F1120" s="8">
        <f ca="1" t="shared" si="1114"/>
        <v>0.0974885844748858</v>
      </c>
      <c r="G1120" s="8">
        <f ca="1" t="shared" si="1121"/>
        <v>0.141352739726027</v>
      </c>
      <c r="H1120" s="8">
        <f ca="1" t="shared" si="1121"/>
        <v>0.296147260273973</v>
      </c>
      <c r="I1120" s="8">
        <f ca="1" t="shared" si="1121"/>
        <v>0.594948630136986</v>
      </c>
      <c r="J1120" s="8">
        <f ca="1" t="shared" si="1121"/>
        <v>1.12457191780822</v>
      </c>
      <c r="K1120" s="8">
        <f ca="1" t="shared" si="1121"/>
        <v>1.97853881278539</v>
      </c>
      <c r="L1120" s="8">
        <f ca="1" t="shared" si="1121"/>
        <v>3.23527397260274</v>
      </c>
      <c r="M1120" s="8">
        <f ca="1" t="shared" si="1121"/>
        <v>4.91321347031963</v>
      </c>
      <c r="N1120" s="8">
        <f ca="1" t="shared" si="1121"/>
        <v>5.88504566210046</v>
      </c>
      <c r="O1120" s="9">
        <v>3</v>
      </c>
      <c r="Q1120" s="10">
        <f ca="1" t="shared" si="1101"/>
        <v>112.51</v>
      </c>
      <c r="R1120" t="s">
        <v>51</v>
      </c>
      <c r="S1120">
        <v>2082</v>
      </c>
      <c r="T1120" s="8">
        <v>99.373</v>
      </c>
      <c r="U1120" s="8">
        <v>114.312</v>
      </c>
      <c r="V1120" s="8">
        <v>112.51</v>
      </c>
    </row>
    <row r="1121" spans="1:22">
      <c r="A1121" t="str">
        <f t="shared" ref="A1121:B1121" si="1131">A953</f>
        <v>MYS</v>
      </c>
      <c r="B1121" t="str">
        <f t="shared" si="1131"/>
        <v>Malaysia</v>
      </c>
      <c r="C1121" s="7">
        <f t="shared" si="1072"/>
        <v>7</v>
      </c>
      <c r="E1121" t="str">
        <f t="shared" si="1099"/>
        <v>NatGrdExt_MYS_7</v>
      </c>
      <c r="F1121" s="8">
        <f ca="1" t="shared" si="1114"/>
        <v>6.3615296803653</v>
      </c>
      <c r="G1121" s="8">
        <f ca="1" t="shared" ref="G1121:N1130" si="1132">MAX(F1121,SUMIFS($Q$5:$Q$19999,$R$5:$R$19999,RIGHT($A1121,3),$S$5:$S$19999,G$4)*VLOOKUP($C1121,$Y$5:$Z$15,2,FALSE)/8.76)+SUMIF($Y$5:$Y$15,$C1121,$AA$5:$AA$15)</f>
        <v>7.43207762557078</v>
      </c>
      <c r="H1121" s="8">
        <f ca="1" t="shared" si="1132"/>
        <v>9.30573630136986</v>
      </c>
      <c r="I1121" s="8">
        <f ca="1" t="shared" si="1132"/>
        <v>10.7259417808219</v>
      </c>
      <c r="J1121" s="8">
        <f ca="1" t="shared" si="1132"/>
        <v>11.8858162100457</v>
      </c>
      <c r="K1121" s="8">
        <f ca="1" t="shared" si="1132"/>
        <v>12.7884132420091</v>
      </c>
      <c r="L1121" s="8">
        <f ca="1" t="shared" si="1132"/>
        <v>13.4442351598174</v>
      </c>
      <c r="M1121" s="8">
        <f ca="1" t="shared" si="1132"/>
        <v>14.0707191780822</v>
      </c>
      <c r="N1121" s="8">
        <f ca="1" t="shared" si="1132"/>
        <v>14.4049657534247</v>
      </c>
      <c r="O1121" s="9">
        <v>3</v>
      </c>
      <c r="Q1121" s="10">
        <f ca="1" t="shared" si="1101"/>
        <v>113.006</v>
      </c>
      <c r="R1121" t="s">
        <v>51</v>
      </c>
      <c r="S1121">
        <v>2083</v>
      </c>
      <c r="T1121" s="8">
        <v>99.304</v>
      </c>
      <c r="U1121" s="8">
        <v>114.631</v>
      </c>
      <c r="V1121" s="8">
        <v>113.006</v>
      </c>
    </row>
    <row r="1122" spans="1:22">
      <c r="A1122" t="str">
        <f t="shared" ref="A1122:B1122" si="1133">A954</f>
        <v>NAM</v>
      </c>
      <c r="B1122" t="str">
        <f t="shared" si="1133"/>
        <v>Namibia</v>
      </c>
      <c r="C1122" s="7">
        <f t="shared" si="1072"/>
        <v>7</v>
      </c>
      <c r="E1122" t="str">
        <f t="shared" si="1099"/>
        <v>NatGrdExt_NAM_7</v>
      </c>
      <c r="F1122" s="8">
        <f ca="1" t="shared" si="1114"/>
        <v>0.174600456621005</v>
      </c>
      <c r="G1122" s="8">
        <f ca="1" t="shared" si="1132"/>
        <v>0.208447488584475</v>
      </c>
      <c r="H1122" s="8">
        <f ca="1" t="shared" si="1132"/>
        <v>0.279566210045662</v>
      </c>
      <c r="I1122" s="8">
        <f ca="1" t="shared" si="1132"/>
        <v>0.349857305936073</v>
      </c>
      <c r="J1122" s="8">
        <f ca="1" t="shared" si="1132"/>
        <v>0.41472602739726</v>
      </c>
      <c r="K1122" s="8">
        <f ca="1" t="shared" si="1132"/>
        <v>0.46986301369863</v>
      </c>
      <c r="L1122" s="8">
        <f ca="1" t="shared" si="1132"/>
        <v>0.515496575342466</v>
      </c>
      <c r="M1122" s="8">
        <f ca="1" t="shared" si="1132"/>
        <v>0.552283105022831</v>
      </c>
      <c r="N1122" s="8">
        <f ca="1" t="shared" si="1132"/>
        <v>0.567494292237443</v>
      </c>
      <c r="O1122" s="9">
        <v>3</v>
      </c>
      <c r="Q1122" s="10">
        <f ca="1" t="shared" si="1101"/>
        <v>113.516</v>
      </c>
      <c r="R1122" t="s">
        <v>51</v>
      </c>
      <c r="S1122">
        <v>2084</v>
      </c>
      <c r="T1122" s="8">
        <v>99.229</v>
      </c>
      <c r="U1122" s="8">
        <v>114.949</v>
      </c>
      <c r="V1122" s="8">
        <v>113.516</v>
      </c>
    </row>
    <row r="1123" spans="1:22">
      <c r="A1123" t="str">
        <f t="shared" ref="A1123:B1123" si="1134">A955</f>
        <v>NER</v>
      </c>
      <c r="B1123" t="str">
        <f t="shared" si="1134"/>
        <v>Niger</v>
      </c>
      <c r="C1123" s="7">
        <f t="shared" si="1072"/>
        <v>7</v>
      </c>
      <c r="E1123" t="str">
        <f t="shared" si="1099"/>
        <v>NatGrdExt_NER_7</v>
      </c>
      <c r="F1123" s="8">
        <f ca="1" t="shared" si="1114"/>
        <v>0.0738869863013699</v>
      </c>
      <c r="G1123" s="8">
        <f ca="1" t="shared" si="1132"/>
        <v>0.1125</v>
      </c>
      <c r="H1123" s="8">
        <f ca="1" t="shared" si="1132"/>
        <v>0.255622146118721</v>
      </c>
      <c r="I1123" s="8">
        <f ca="1" t="shared" si="1132"/>
        <v>0.555022831050228</v>
      </c>
      <c r="J1123" s="8">
        <f ca="1" t="shared" si="1132"/>
        <v>1.13578767123288</v>
      </c>
      <c r="K1123" s="8">
        <f ca="1" t="shared" si="1132"/>
        <v>2.16495433789954</v>
      </c>
      <c r="L1123" s="8">
        <f ca="1" t="shared" si="1132"/>
        <v>3.8296803652968</v>
      </c>
      <c r="M1123" s="8">
        <f ca="1" t="shared" si="1132"/>
        <v>6.25953196347032</v>
      </c>
      <c r="N1123" s="8">
        <f ca="1" t="shared" si="1132"/>
        <v>7.75550799086758</v>
      </c>
      <c r="O1123" s="9">
        <v>3</v>
      </c>
      <c r="Q1123" s="10">
        <f ca="1" t="shared" si="1101"/>
        <v>114.041</v>
      </c>
      <c r="R1123" t="s">
        <v>51</v>
      </c>
      <c r="S1123">
        <v>2085</v>
      </c>
      <c r="T1123" s="8">
        <v>99.146</v>
      </c>
      <c r="U1123" s="8">
        <v>115.269</v>
      </c>
      <c r="V1123" s="8">
        <v>114.041</v>
      </c>
    </row>
    <row r="1124" spans="1:22">
      <c r="A1124" t="str">
        <f t="shared" ref="A1124:B1124" si="1135">A956</f>
        <v>NGA</v>
      </c>
      <c r="B1124" t="str">
        <f t="shared" si="1135"/>
        <v>Nigeria</v>
      </c>
      <c r="C1124" s="7">
        <f t="shared" si="1072"/>
        <v>7</v>
      </c>
      <c r="E1124" t="str">
        <f t="shared" si="1099"/>
        <v>NatGrdExt_NGA_7</v>
      </c>
      <c r="F1124" s="8">
        <f ca="1" t="shared" si="1114"/>
        <v>1.56018835616438</v>
      </c>
      <c r="G1124" s="8">
        <f ca="1" t="shared" si="1132"/>
        <v>2.16281392694064</v>
      </c>
      <c r="H1124" s="8">
        <f ca="1" t="shared" si="1132"/>
        <v>4.10199771689498</v>
      </c>
      <c r="I1124" s="8">
        <f ca="1" t="shared" si="1132"/>
        <v>7.4576198630137</v>
      </c>
      <c r="J1124" s="8">
        <f ca="1" t="shared" si="1132"/>
        <v>12.821946347032</v>
      </c>
      <c r="K1124" s="8">
        <f ca="1" t="shared" si="1132"/>
        <v>20.6621860730594</v>
      </c>
      <c r="L1124" s="8">
        <f ca="1" t="shared" si="1132"/>
        <v>31.1506849315068</v>
      </c>
      <c r="M1124" s="8">
        <f ca="1" t="shared" si="1132"/>
        <v>44.0025684931507</v>
      </c>
      <c r="N1124" s="8">
        <f ca="1" t="shared" si="1132"/>
        <v>51.0690639269406</v>
      </c>
      <c r="O1124" s="9">
        <v>3</v>
      </c>
      <c r="Q1124" s="10">
        <f ca="1" t="shared" si="1101"/>
        <v>114.58</v>
      </c>
      <c r="R1124" t="s">
        <v>51</v>
      </c>
      <c r="S1124">
        <v>2086</v>
      </c>
      <c r="T1124" s="8">
        <v>99.054</v>
      </c>
      <c r="U1124" s="8">
        <v>115.59</v>
      </c>
      <c r="V1124" s="8">
        <v>114.58</v>
      </c>
    </row>
    <row r="1125" spans="1:22">
      <c r="A1125" t="str">
        <f t="shared" ref="A1125:B1125" si="1136">A957</f>
        <v>NIC</v>
      </c>
      <c r="B1125" t="str">
        <f t="shared" si="1136"/>
        <v>Nicaragua</v>
      </c>
      <c r="C1125" s="7">
        <f t="shared" si="1072"/>
        <v>7</v>
      </c>
      <c r="E1125" t="str">
        <f t="shared" si="1099"/>
        <v>NatGrdExt_NIC_7</v>
      </c>
      <c r="F1125" s="8">
        <f ca="1" t="shared" si="1114"/>
        <v>0.146575342465753</v>
      </c>
      <c r="G1125" s="8">
        <f ca="1" t="shared" si="1132"/>
        <v>0.179651826484018</v>
      </c>
      <c r="H1125" s="8">
        <f ca="1" t="shared" si="1132"/>
        <v>0.261986301369863</v>
      </c>
      <c r="I1125" s="8">
        <f ca="1" t="shared" si="1132"/>
        <v>0.363641552511416</v>
      </c>
      <c r="J1125" s="8">
        <f ca="1" t="shared" si="1132"/>
        <v>0.480993150684931</v>
      </c>
      <c r="K1125" s="8">
        <f ca="1" t="shared" si="1132"/>
        <v>0.607163242009132</v>
      </c>
      <c r="L1125" s="8">
        <f ca="1" t="shared" si="1132"/>
        <v>0.735102739726027</v>
      </c>
      <c r="M1125" s="8">
        <f ca="1" t="shared" si="1132"/>
        <v>0.858961187214612</v>
      </c>
      <c r="N1125" s="8">
        <f ca="1" t="shared" si="1132"/>
        <v>0.917836757990868</v>
      </c>
      <c r="O1125" s="9">
        <v>3</v>
      </c>
      <c r="Q1125" s="10">
        <f ca="1" t="shared" si="1101"/>
        <v>115.134</v>
      </c>
      <c r="R1125" t="s">
        <v>51</v>
      </c>
      <c r="S1125">
        <v>2087</v>
      </c>
      <c r="T1125" s="8">
        <v>98.954</v>
      </c>
      <c r="U1125" s="8">
        <v>115.911</v>
      </c>
      <c r="V1125" s="8">
        <v>115.134</v>
      </c>
    </row>
    <row r="1126" spans="1:22">
      <c r="A1126" t="str">
        <f t="shared" ref="A1126:B1126" si="1137">A958</f>
        <v>NLD</v>
      </c>
      <c r="B1126" t="str">
        <f t="shared" si="1137"/>
        <v>Netherlands</v>
      </c>
      <c r="C1126" s="7">
        <f t="shared" si="1072"/>
        <v>7</v>
      </c>
      <c r="E1126" t="str">
        <f t="shared" si="1099"/>
        <v>NatGrdExt_NLD_7</v>
      </c>
      <c r="F1126" s="8">
        <f ca="1" t="shared" si="1114"/>
        <v>3.7578196347032</v>
      </c>
      <c r="G1126" s="8">
        <f ca="1" t="shared" si="1132"/>
        <v>3.86404109589041</v>
      </c>
      <c r="H1126" s="8">
        <f ca="1" t="shared" si="1132"/>
        <v>4.00964611872146</v>
      </c>
      <c r="I1126" s="8">
        <f ca="1" t="shared" si="1132"/>
        <v>4.08718607305936</v>
      </c>
      <c r="J1126" s="8">
        <f ca="1" t="shared" si="1132"/>
        <v>4.18147831050228</v>
      </c>
      <c r="K1126" s="8">
        <f ca="1" t="shared" si="1132"/>
        <v>4.32263127853881</v>
      </c>
      <c r="L1126" s="8">
        <f ca="1" t="shared" si="1132"/>
        <v>4.49452054794521</v>
      </c>
      <c r="M1126" s="8">
        <f ca="1" t="shared" si="1132"/>
        <v>4.70228310502283</v>
      </c>
      <c r="N1126" s="8">
        <f ca="1" t="shared" si="1132"/>
        <v>4.82405821917808</v>
      </c>
      <c r="O1126" s="9">
        <v>3</v>
      </c>
      <c r="Q1126" s="10">
        <f ca="1" t="shared" si="1101"/>
        <v>115.701</v>
      </c>
      <c r="R1126" t="s">
        <v>51</v>
      </c>
      <c r="S1126">
        <v>2088</v>
      </c>
      <c r="T1126" s="8">
        <v>98.848</v>
      </c>
      <c r="U1126" s="8">
        <v>116.234</v>
      </c>
      <c r="V1126" s="8">
        <v>115.701</v>
      </c>
    </row>
    <row r="1127" spans="1:22">
      <c r="A1127" t="str">
        <f t="shared" ref="A1127:B1127" si="1138">A959</f>
        <v>NOR</v>
      </c>
      <c r="B1127" t="str">
        <f t="shared" si="1138"/>
        <v>Norway</v>
      </c>
      <c r="C1127" s="7">
        <f t="shared" si="1072"/>
        <v>7</v>
      </c>
      <c r="E1127" t="str">
        <f t="shared" si="1099"/>
        <v>NatGrdExt_NOR_7</v>
      </c>
      <c r="F1127" s="8">
        <f ca="1" t="shared" si="1114"/>
        <v>3.84994292237443</v>
      </c>
      <c r="G1127" s="8">
        <f ca="1" t="shared" si="1132"/>
        <v>3.95385273972603</v>
      </c>
      <c r="H1127" s="8">
        <f ca="1" t="shared" si="1132"/>
        <v>4.11783675799087</v>
      </c>
      <c r="I1127" s="8">
        <f ca="1" t="shared" si="1132"/>
        <v>4.2833904109589</v>
      </c>
      <c r="J1127" s="8">
        <f ca="1" t="shared" si="1132"/>
        <v>4.47748287671233</v>
      </c>
      <c r="K1127" s="8">
        <f ca="1" t="shared" si="1132"/>
        <v>4.70185502283105</v>
      </c>
      <c r="L1127" s="8">
        <f ca="1" t="shared" si="1132"/>
        <v>4.97477168949772</v>
      </c>
      <c r="M1127" s="8">
        <f ca="1" t="shared" si="1132"/>
        <v>5.30607876712329</v>
      </c>
      <c r="N1127" s="8">
        <f ca="1" t="shared" si="1132"/>
        <v>5.49571917808219</v>
      </c>
      <c r="O1127" s="9">
        <v>3</v>
      </c>
      <c r="Q1127" s="10">
        <f ca="1" t="shared" si="1101"/>
        <v>116.281</v>
      </c>
      <c r="R1127" t="s">
        <v>51</v>
      </c>
      <c r="S1127">
        <v>2089</v>
      </c>
      <c r="T1127" s="8">
        <v>98.735</v>
      </c>
      <c r="U1127" s="8">
        <v>116.557</v>
      </c>
      <c r="V1127" s="8">
        <v>116.281</v>
      </c>
    </row>
    <row r="1128" spans="1:22">
      <c r="A1128" t="str">
        <f t="shared" ref="A1128:B1128" si="1139">A960</f>
        <v>NPL</v>
      </c>
      <c r="B1128" t="str">
        <f t="shared" si="1139"/>
        <v>Nepal</v>
      </c>
      <c r="C1128" s="7">
        <f t="shared" si="1072"/>
        <v>7</v>
      </c>
      <c r="E1128" t="str">
        <f t="shared" si="1099"/>
        <v>NatGrdExt_NPL_7</v>
      </c>
      <c r="F1128" s="8">
        <f ca="1" t="shared" si="1114"/>
        <v>0.249001141552511</v>
      </c>
      <c r="G1128" s="8">
        <f ca="1" t="shared" si="1132"/>
        <v>0.366581050228311</v>
      </c>
      <c r="H1128" s="8">
        <f ca="1" t="shared" si="1132"/>
        <v>0.770633561643836</v>
      </c>
      <c r="I1128" s="8">
        <f ca="1" t="shared" si="1132"/>
        <v>1.55918949771689</v>
      </c>
      <c r="J1128" s="8">
        <f ca="1" t="shared" si="1132"/>
        <v>2.98464611872146</v>
      </c>
      <c r="K1128" s="8">
        <f ca="1" t="shared" si="1132"/>
        <v>5.26124429223744</v>
      </c>
      <c r="L1128" s="8">
        <f ca="1" t="shared" si="1132"/>
        <v>8.44286529680365</v>
      </c>
      <c r="M1128" s="8">
        <f ca="1" t="shared" si="1132"/>
        <v>12.1276255707763</v>
      </c>
      <c r="N1128" s="8">
        <f ca="1" t="shared" si="1132"/>
        <v>13.9563356164384</v>
      </c>
      <c r="O1128" s="9">
        <v>3</v>
      </c>
      <c r="Q1128" s="10">
        <f ca="1" t="shared" si="1101"/>
        <v>116.873</v>
      </c>
      <c r="R1128" t="s">
        <v>51</v>
      </c>
      <c r="S1128">
        <v>2090</v>
      </c>
      <c r="T1128" s="8">
        <v>98.618</v>
      </c>
      <c r="U1128" s="8">
        <v>116.882</v>
      </c>
      <c r="V1128" s="8">
        <v>116.873</v>
      </c>
    </row>
    <row r="1129" spans="1:22">
      <c r="A1129" t="str">
        <f t="shared" ref="A1129:B1129" si="1140">A961</f>
        <v>OMN</v>
      </c>
      <c r="B1129" t="str">
        <f t="shared" si="1140"/>
        <v>Oman</v>
      </c>
      <c r="C1129" s="7">
        <f t="shared" si="1072"/>
        <v>7</v>
      </c>
      <c r="E1129" t="str">
        <f t="shared" si="1099"/>
        <v>NatGrdExt_OMN_7</v>
      </c>
      <c r="F1129" s="8">
        <f ca="1" t="shared" si="1114"/>
        <v>1.55216894977169</v>
      </c>
      <c r="G1129" s="8">
        <f ca="1" t="shared" si="1132"/>
        <v>1.76532534246575</v>
      </c>
      <c r="H1129" s="8">
        <f ca="1" t="shared" si="1132"/>
        <v>2.36070205479452</v>
      </c>
      <c r="I1129" s="8">
        <f ca="1" t="shared" si="1132"/>
        <v>2.83219178082192</v>
      </c>
      <c r="J1129" s="8">
        <f ca="1" t="shared" si="1132"/>
        <v>3.02280251141552</v>
      </c>
      <c r="K1129" s="8">
        <f ca="1" t="shared" si="1132"/>
        <v>3.20348173515982</v>
      </c>
      <c r="L1129" s="8">
        <f ca="1" t="shared" si="1132"/>
        <v>3.32999429223744</v>
      </c>
      <c r="M1129" s="8">
        <f ca="1" t="shared" si="1132"/>
        <v>3.44537671232877</v>
      </c>
      <c r="N1129" s="8">
        <f ca="1" t="shared" si="1132"/>
        <v>3.5365296803653</v>
      </c>
      <c r="O1129" s="9">
        <v>3</v>
      </c>
      <c r="Q1129" s="10">
        <f ca="1" t="shared" si="1101"/>
        <v>117.477</v>
      </c>
      <c r="R1129" t="s">
        <v>51</v>
      </c>
      <c r="S1129">
        <v>2091</v>
      </c>
      <c r="T1129" s="8">
        <v>98.495</v>
      </c>
      <c r="U1129" s="8">
        <v>117.207</v>
      </c>
      <c r="V1129" s="8">
        <v>117.477</v>
      </c>
    </row>
    <row r="1130" spans="1:22">
      <c r="A1130" t="str">
        <f t="shared" ref="A1130:B1130" si="1141">A962</f>
        <v>PAK</v>
      </c>
      <c r="B1130" t="str">
        <f t="shared" si="1141"/>
        <v>Pakistan</v>
      </c>
      <c r="C1130" s="7">
        <f t="shared" si="1072"/>
        <v>7</v>
      </c>
      <c r="E1130" t="str">
        <f t="shared" si="1099"/>
        <v>NatGrdExt_PAK_7</v>
      </c>
      <c r="F1130" s="8">
        <f ca="1" t="shared" si="1114"/>
        <v>4.5974600456621</v>
      </c>
      <c r="G1130" s="8">
        <f ca="1" t="shared" si="1132"/>
        <v>5.79058219178082</v>
      </c>
      <c r="H1130" s="8">
        <f ca="1" t="shared" si="1132"/>
        <v>8.91130136986301</v>
      </c>
      <c r="I1130" s="8">
        <f ca="1" t="shared" si="1132"/>
        <v>13.0922374429224</v>
      </c>
      <c r="J1130" s="8">
        <f ca="1" t="shared" si="1132"/>
        <v>18.2461757990868</v>
      </c>
      <c r="K1130" s="8">
        <f ca="1" t="shared" si="1132"/>
        <v>24.1569634703196</v>
      </c>
      <c r="L1130" s="8">
        <f ca="1" t="shared" si="1132"/>
        <v>30.5194063926941</v>
      </c>
      <c r="M1130" s="8">
        <f ca="1" t="shared" si="1132"/>
        <v>36.9534817351598</v>
      </c>
      <c r="N1130" s="8">
        <f ca="1" t="shared" si="1132"/>
        <v>40.0807648401827</v>
      </c>
      <c r="O1130" s="9">
        <v>3</v>
      </c>
      <c r="Q1130" s="10">
        <f ca="1" t="shared" si="1101"/>
        <v>118.092</v>
      </c>
      <c r="R1130" t="s">
        <v>51</v>
      </c>
      <c r="S1130">
        <v>2092</v>
      </c>
      <c r="T1130" s="8">
        <v>98.367</v>
      </c>
      <c r="U1130" s="8">
        <v>117.535</v>
      </c>
      <c r="V1130" s="8">
        <v>118.092</v>
      </c>
    </row>
    <row r="1131" spans="1:22">
      <c r="A1131" t="str">
        <f t="shared" ref="A1131:B1131" si="1142">A963</f>
        <v>PAN</v>
      </c>
      <c r="B1131" t="str">
        <f t="shared" si="1142"/>
        <v>Panama</v>
      </c>
      <c r="C1131" s="7">
        <f t="shared" si="1072"/>
        <v>7</v>
      </c>
      <c r="E1131" t="str">
        <f t="shared" si="1099"/>
        <v>NatGrdExt_PAN_7</v>
      </c>
      <c r="F1131" s="8">
        <f ca="1" t="shared" si="1114"/>
        <v>0.373059360730594</v>
      </c>
      <c r="G1131" s="8">
        <f ca="1" t="shared" ref="G1131:N1140" si="1143">MAX(F1131,SUMIFS($Q$5:$Q$19999,$R$5:$R$19999,RIGHT($A1131,3),$S$5:$S$19999,G$4)*VLOOKUP($C1131,$Y$5:$Z$15,2,FALSE)/8.76)+SUMIF($Y$5:$Y$15,$C1131,$AA$5:$AA$15)</f>
        <v>0.459275114155251</v>
      </c>
      <c r="H1131" s="8">
        <f ca="1" t="shared" si="1143"/>
        <v>0.67314497716895</v>
      </c>
      <c r="I1131" s="8">
        <f ca="1" t="shared" si="1143"/>
        <v>0.942494292237443</v>
      </c>
      <c r="J1131" s="8">
        <f ca="1" t="shared" si="1143"/>
        <v>1.26161529680365</v>
      </c>
      <c r="K1131" s="8">
        <f ca="1" t="shared" si="1143"/>
        <v>1.61578196347032</v>
      </c>
      <c r="L1131" s="8">
        <f ca="1" t="shared" si="1143"/>
        <v>1.98732876712329</v>
      </c>
      <c r="M1131" s="8">
        <f ca="1" t="shared" si="1143"/>
        <v>2.35616438356164</v>
      </c>
      <c r="N1131" s="8">
        <f ca="1" t="shared" si="1143"/>
        <v>2.53461757990868</v>
      </c>
      <c r="O1131" s="9">
        <v>3</v>
      </c>
      <c r="Q1131" s="10">
        <f ca="1" t="shared" si="1101"/>
        <v>118.716</v>
      </c>
      <c r="R1131" t="s">
        <v>51</v>
      </c>
      <c r="S1131">
        <v>2093</v>
      </c>
      <c r="T1131" s="8">
        <v>98.229</v>
      </c>
      <c r="U1131" s="8">
        <v>117.864</v>
      </c>
      <c r="V1131" s="8">
        <v>118.716</v>
      </c>
    </row>
    <row r="1132" spans="1:22">
      <c r="A1132" t="str">
        <f t="shared" ref="A1132:B1132" si="1144">A964</f>
        <v>PER</v>
      </c>
      <c r="B1132" t="str">
        <f t="shared" si="1144"/>
        <v>Peru</v>
      </c>
      <c r="C1132" s="7">
        <f t="shared" si="1072"/>
        <v>7</v>
      </c>
      <c r="E1132" t="str">
        <f t="shared" si="1099"/>
        <v>NatGrdExt_PER_7</v>
      </c>
      <c r="F1132" s="8">
        <f ca="1" t="shared" si="1114"/>
        <v>2.00724885844749</v>
      </c>
      <c r="G1132" s="8">
        <f ca="1" t="shared" si="1143"/>
        <v>2.55864726027397</v>
      </c>
      <c r="H1132" s="8">
        <f ca="1" t="shared" si="1143"/>
        <v>4.0402397260274</v>
      </c>
      <c r="I1132" s="8">
        <f ca="1" t="shared" si="1143"/>
        <v>6.05707762557078</v>
      </c>
      <c r="J1132" s="8">
        <f ca="1" t="shared" si="1143"/>
        <v>8.60379566210046</v>
      </c>
      <c r="K1132" s="8">
        <f ca="1" t="shared" si="1143"/>
        <v>11.5349600456621</v>
      </c>
      <c r="L1132" s="8">
        <f ca="1" t="shared" si="1143"/>
        <v>14.6319349315068</v>
      </c>
      <c r="M1132" s="8">
        <f ca="1" t="shared" si="1143"/>
        <v>17.684446347032</v>
      </c>
      <c r="N1132" s="8">
        <f ca="1" t="shared" si="1143"/>
        <v>19.1305650684932</v>
      </c>
      <c r="O1132" s="9">
        <v>3</v>
      </c>
      <c r="Q1132" s="10">
        <f ca="1" t="shared" si="1101"/>
        <v>119.35</v>
      </c>
      <c r="R1132" t="s">
        <v>51</v>
      </c>
      <c r="S1132">
        <v>2094</v>
      </c>
      <c r="T1132" s="8">
        <v>98.077</v>
      </c>
      <c r="U1132" s="8">
        <v>118.194</v>
      </c>
      <c r="V1132" s="8">
        <v>119.35</v>
      </c>
    </row>
    <row r="1133" spans="1:22">
      <c r="A1133" t="str">
        <f t="shared" ref="A1133:B1133" si="1145">A965</f>
        <v>PHL</v>
      </c>
      <c r="B1133" t="str">
        <f t="shared" si="1145"/>
        <v>Philippines</v>
      </c>
      <c r="C1133" s="7">
        <f t="shared" si="1072"/>
        <v>7</v>
      </c>
      <c r="E1133" t="str">
        <f t="shared" si="1099"/>
        <v>NatGrdExt_PHL_7</v>
      </c>
      <c r="F1133" s="8">
        <f ca="1" t="shared" si="1114"/>
        <v>3.09443493150685</v>
      </c>
      <c r="G1133" s="8">
        <f ca="1" t="shared" si="1143"/>
        <v>3.76581050228311</v>
      </c>
      <c r="H1133" s="8">
        <f ca="1" t="shared" si="1143"/>
        <v>5.42585616438356</v>
      </c>
      <c r="I1133" s="8">
        <f ca="1" t="shared" si="1143"/>
        <v>7.45861872146119</v>
      </c>
      <c r="J1133" s="8">
        <f ca="1" t="shared" si="1143"/>
        <v>9.81966324200913</v>
      </c>
      <c r="K1133" s="8">
        <f ca="1" t="shared" si="1143"/>
        <v>12.3829337899543</v>
      </c>
      <c r="L1133" s="8">
        <f ca="1" t="shared" si="1143"/>
        <v>14.9763698630137</v>
      </c>
      <c r="M1133" s="8">
        <f ca="1" t="shared" si="1143"/>
        <v>17.4589897260274</v>
      </c>
      <c r="N1133" s="8">
        <f ca="1" t="shared" si="1143"/>
        <v>18.6286244292237</v>
      </c>
      <c r="O1133" s="9">
        <v>3</v>
      </c>
      <c r="Q1133" s="10">
        <f ca="1" t="shared" si="1101"/>
        <v>119.992</v>
      </c>
      <c r="R1133" t="s">
        <v>51</v>
      </c>
      <c r="S1133">
        <v>2095</v>
      </c>
      <c r="T1133" s="8">
        <v>97.911</v>
      </c>
      <c r="U1133" s="8">
        <v>118.527</v>
      </c>
      <c r="V1133" s="8">
        <v>119.992</v>
      </c>
    </row>
    <row r="1134" spans="1:22">
      <c r="A1134" t="str">
        <f t="shared" ref="A1134:B1134" si="1146">A966</f>
        <v>PNG</v>
      </c>
      <c r="B1134" t="str">
        <f t="shared" si="1146"/>
        <v>Papua New Guinea</v>
      </c>
      <c r="C1134" s="7">
        <f t="shared" ref="C1134:C1197" si="1147">C966+1</f>
        <v>7</v>
      </c>
      <c r="E1134" t="str">
        <f t="shared" si="1099"/>
        <v>NatGrdExt_PNG_7</v>
      </c>
      <c r="F1134" s="8">
        <f ca="1" t="shared" si="1114"/>
        <v>0.166295662100457</v>
      </c>
      <c r="G1134" s="8">
        <f ca="1" t="shared" si="1143"/>
        <v>0.211900684931507</v>
      </c>
      <c r="H1134" s="8">
        <f ca="1" t="shared" si="1143"/>
        <v>0.330393835616438</v>
      </c>
      <c r="I1134" s="8">
        <f ca="1" t="shared" si="1143"/>
        <v>0.487071917808219</v>
      </c>
      <c r="J1134" s="8">
        <f ca="1" t="shared" si="1143"/>
        <v>0.681392694063927</v>
      </c>
      <c r="K1134" s="8">
        <f ca="1" t="shared" si="1143"/>
        <v>0.904223744292238</v>
      </c>
      <c r="L1134" s="8">
        <f ca="1" t="shared" si="1143"/>
        <v>1.14009703196347</v>
      </c>
      <c r="M1134" s="8">
        <f ca="1" t="shared" si="1143"/>
        <v>1.37428652968037</v>
      </c>
      <c r="N1134" s="8">
        <f ca="1" t="shared" si="1143"/>
        <v>1.48621575342466</v>
      </c>
      <c r="O1134" s="9">
        <v>3</v>
      </c>
      <c r="Q1134" s="10">
        <f ca="1" t="shared" si="1101"/>
        <v>120.643</v>
      </c>
      <c r="R1134" t="s">
        <v>51</v>
      </c>
      <c r="S1134">
        <v>2096</v>
      </c>
      <c r="T1134" s="8">
        <v>97.727</v>
      </c>
      <c r="U1134" s="8">
        <v>118.863</v>
      </c>
      <c r="V1134" s="8">
        <v>120.643</v>
      </c>
    </row>
    <row r="1135" spans="1:22">
      <c r="A1135" t="str">
        <f t="shared" ref="A1135:B1135" si="1148">A967</f>
        <v>POL</v>
      </c>
      <c r="B1135" t="str">
        <f t="shared" si="1148"/>
        <v>Poland</v>
      </c>
      <c r="C1135" s="7">
        <f t="shared" si="1147"/>
        <v>7</v>
      </c>
      <c r="E1135" t="str">
        <f t="shared" si="1099"/>
        <v>NatGrdExt_POL_7</v>
      </c>
      <c r="F1135" s="8">
        <f ca="1" t="shared" si="1114"/>
        <v>4.47497146118721</v>
      </c>
      <c r="G1135" s="8">
        <f ca="1" t="shared" si="1143"/>
        <v>4.58204908675799</v>
      </c>
      <c r="H1135" s="8">
        <f ca="1" t="shared" si="1143"/>
        <v>4.73658675799087</v>
      </c>
      <c r="I1135" s="8">
        <f ca="1" t="shared" si="1143"/>
        <v>4.83553082191781</v>
      </c>
      <c r="J1135" s="8">
        <f ca="1" t="shared" si="1143"/>
        <v>4.95545091324201</v>
      </c>
      <c r="K1135" s="8">
        <f ca="1" t="shared" si="1143"/>
        <v>5.04634703196347</v>
      </c>
      <c r="L1135" s="8">
        <f ca="1" t="shared" si="1143"/>
        <v>5.14971461187215</v>
      </c>
      <c r="M1135" s="8">
        <f ca="1" t="shared" si="1143"/>
        <v>5.3572203196347</v>
      </c>
      <c r="N1135" s="8">
        <f ca="1" t="shared" si="1143"/>
        <v>5.49123858447489</v>
      </c>
      <c r="O1135" s="9">
        <v>3</v>
      </c>
      <c r="Q1135" s="10">
        <f ca="1" t="shared" si="1101"/>
        <v>121.301</v>
      </c>
      <c r="R1135" t="s">
        <v>51</v>
      </c>
      <c r="S1135">
        <v>2097</v>
      </c>
      <c r="T1135" s="8">
        <v>97.521</v>
      </c>
      <c r="U1135" s="8">
        <v>119.2</v>
      </c>
      <c r="V1135" s="8">
        <v>121.301</v>
      </c>
    </row>
    <row r="1136" spans="1:22">
      <c r="A1136" t="str">
        <f t="shared" ref="A1136:B1136" si="1149">A968</f>
        <v>PRK</v>
      </c>
      <c r="B1136" t="str">
        <f t="shared" si="1149"/>
        <v>Dem. People^s Rep. Korea</v>
      </c>
      <c r="C1136" s="7">
        <f t="shared" si="1147"/>
        <v>7</v>
      </c>
      <c r="E1136" t="str">
        <f t="shared" si="1099"/>
        <v>NatGrdExt_PRK_7</v>
      </c>
      <c r="F1136" s="8">
        <f ca="1" t="shared" si="1114"/>
        <v>0.67208904109589</v>
      </c>
      <c r="G1136" s="8">
        <f ca="1" t="shared" si="1143"/>
        <v>0.767351598173516</v>
      </c>
      <c r="H1136" s="8">
        <f ca="1" t="shared" si="1143"/>
        <v>0.962385844748858</v>
      </c>
      <c r="I1136" s="8">
        <f ca="1" t="shared" si="1143"/>
        <v>1.15630707762557</v>
      </c>
      <c r="J1136" s="8">
        <f ca="1" t="shared" si="1143"/>
        <v>1.34549086757991</v>
      </c>
      <c r="K1136" s="8">
        <f ca="1" t="shared" si="1143"/>
        <v>1.51977739726027</v>
      </c>
      <c r="L1136" s="8">
        <f ca="1" t="shared" si="1143"/>
        <v>1.67368721461187</v>
      </c>
      <c r="M1136" s="8">
        <f ca="1" t="shared" si="1143"/>
        <v>1.80662100456621</v>
      </c>
      <c r="N1136" s="8">
        <f ca="1" t="shared" si="1143"/>
        <v>1.86355593607306</v>
      </c>
      <c r="O1136" s="9">
        <v>3</v>
      </c>
      <c r="Q1136" s="10">
        <f ca="1" t="shared" si="1101"/>
        <v>121.964</v>
      </c>
      <c r="R1136" t="s">
        <v>51</v>
      </c>
      <c r="S1136">
        <v>2098</v>
      </c>
      <c r="T1136" s="8">
        <v>97.291</v>
      </c>
      <c r="U1136" s="8">
        <v>119.541</v>
      </c>
      <c r="V1136" s="8">
        <v>121.964</v>
      </c>
    </row>
    <row r="1137" spans="1:22">
      <c r="A1137" t="str">
        <f t="shared" ref="A1137:B1137" si="1150">A969</f>
        <v>PRT</v>
      </c>
      <c r="B1137" t="str">
        <f t="shared" si="1150"/>
        <v>Portugal</v>
      </c>
      <c r="C1137" s="7">
        <f t="shared" si="1147"/>
        <v>7</v>
      </c>
      <c r="E1137" t="str">
        <f t="shared" si="1099"/>
        <v>NatGrdExt_PRT_7</v>
      </c>
      <c r="F1137" s="8">
        <f ca="1" t="shared" si="1114"/>
        <v>1.51663812785388</v>
      </c>
      <c r="G1137" s="8">
        <f ca="1" t="shared" si="1143"/>
        <v>1.51663812785388</v>
      </c>
      <c r="H1137" s="8">
        <f ca="1" t="shared" si="1143"/>
        <v>1.51663812785388</v>
      </c>
      <c r="I1137" s="8">
        <f ca="1" t="shared" si="1143"/>
        <v>1.51663812785388</v>
      </c>
      <c r="J1137" s="8">
        <f ca="1" t="shared" si="1143"/>
        <v>1.51663812785388</v>
      </c>
      <c r="K1137" s="8">
        <f ca="1" t="shared" si="1143"/>
        <v>1.51663812785388</v>
      </c>
      <c r="L1137" s="8">
        <f ca="1" t="shared" si="1143"/>
        <v>1.51663812785388</v>
      </c>
      <c r="M1137" s="8">
        <f ca="1" t="shared" si="1143"/>
        <v>1.51663812785388</v>
      </c>
      <c r="N1137" s="8">
        <f ca="1" t="shared" si="1143"/>
        <v>1.51663812785388</v>
      </c>
      <c r="O1137" s="9">
        <v>3</v>
      </c>
      <c r="Q1137" s="10">
        <f ca="1" t="shared" si="1101"/>
        <v>122.634</v>
      </c>
      <c r="R1137" t="s">
        <v>51</v>
      </c>
      <c r="S1137">
        <v>2099</v>
      </c>
      <c r="T1137" s="8">
        <v>97.034</v>
      </c>
      <c r="U1137" s="8">
        <v>119.885</v>
      </c>
      <c r="V1137" s="8">
        <v>122.634</v>
      </c>
    </row>
    <row r="1138" spans="1:22">
      <c r="A1138" t="str">
        <f t="shared" ref="A1138:B1138" si="1151">A970</f>
        <v>PRY</v>
      </c>
      <c r="B1138" t="str">
        <f t="shared" si="1151"/>
        <v>Paraguay</v>
      </c>
      <c r="C1138" s="7">
        <f t="shared" si="1147"/>
        <v>7</v>
      </c>
      <c r="E1138" t="str">
        <f t="shared" si="1099"/>
        <v>NatGrdExt_PRY_7</v>
      </c>
      <c r="F1138" s="8">
        <f ca="1" t="shared" si="1114"/>
        <v>0.46875</v>
      </c>
      <c r="G1138" s="8">
        <f ca="1" t="shared" si="1143"/>
        <v>0.589412100456621</v>
      </c>
      <c r="H1138" s="8">
        <f ca="1" t="shared" si="1143"/>
        <v>0.873059360730594</v>
      </c>
      <c r="I1138" s="8">
        <f ca="1" t="shared" si="1143"/>
        <v>1.1822203196347</v>
      </c>
      <c r="J1138" s="8">
        <f ca="1" t="shared" si="1143"/>
        <v>1.48307648401826</v>
      </c>
      <c r="K1138" s="8">
        <f ca="1" t="shared" si="1143"/>
        <v>1.74417808219178</v>
      </c>
      <c r="L1138" s="8">
        <f ca="1" t="shared" si="1143"/>
        <v>1.95921803652968</v>
      </c>
      <c r="M1138" s="8">
        <f ca="1" t="shared" si="1143"/>
        <v>2.13958333333333</v>
      </c>
      <c r="N1138" s="8">
        <f ca="1" t="shared" si="1143"/>
        <v>2.21932077625571</v>
      </c>
      <c r="O1138" s="9">
        <v>3</v>
      </c>
      <c r="Q1138" s="10">
        <f ca="1" t="shared" si="1101"/>
        <v>123.308</v>
      </c>
      <c r="R1138" t="s">
        <v>51</v>
      </c>
      <c r="S1138">
        <v>2100</v>
      </c>
      <c r="T1138" s="8">
        <v>96.747</v>
      </c>
      <c r="U1138" s="8">
        <v>120.232</v>
      </c>
      <c r="V1138" s="8">
        <v>123.308</v>
      </c>
    </row>
    <row r="1139" spans="1:22">
      <c r="A1139" t="str">
        <f t="shared" ref="A1139:B1139" si="1152">A971</f>
        <v>PSE</v>
      </c>
      <c r="B1139" t="str">
        <f t="shared" si="1152"/>
        <v>Palestine</v>
      </c>
      <c r="C1139" s="7">
        <f t="shared" si="1147"/>
        <v>7</v>
      </c>
      <c r="E1139" t="str">
        <f t="shared" si="1099"/>
        <v>NatGrdExt_PSE_7</v>
      </c>
      <c r="F1139" s="8">
        <f ca="1" t="shared" si="1114"/>
        <v>0</v>
      </c>
      <c r="G1139" s="8">
        <f ca="1" t="shared" si="1143"/>
        <v>0</v>
      </c>
      <c r="H1139" s="8">
        <f ca="1" t="shared" si="1143"/>
        <v>0</v>
      </c>
      <c r="I1139" s="8">
        <f ca="1" t="shared" si="1143"/>
        <v>0</v>
      </c>
      <c r="J1139" s="8">
        <f ca="1" t="shared" si="1143"/>
        <v>0</v>
      </c>
      <c r="K1139" s="8">
        <f ca="1" t="shared" si="1143"/>
        <v>0</v>
      </c>
      <c r="L1139" s="8">
        <f ca="1" t="shared" si="1143"/>
        <v>0</v>
      </c>
      <c r="M1139" s="8">
        <f ca="1" t="shared" si="1143"/>
        <v>0</v>
      </c>
      <c r="N1139" s="8">
        <f ca="1" t="shared" si="1143"/>
        <v>0</v>
      </c>
      <c r="O1139" s="9">
        <v>3</v>
      </c>
      <c r="Q1139" s="10">
        <f ca="1" t="shared" si="1101"/>
        <v>1.643</v>
      </c>
      <c r="R1139" t="s">
        <v>45</v>
      </c>
      <c r="S1139">
        <v>2020</v>
      </c>
      <c r="T1139" s="8">
        <v>1.643</v>
      </c>
      <c r="U1139" s="8">
        <v>1.643</v>
      </c>
      <c r="V1139" s="8">
        <v>1.643</v>
      </c>
    </row>
    <row r="1140" spans="1:22">
      <c r="A1140" t="str">
        <f t="shared" ref="A1140:B1140" si="1153">A972</f>
        <v>QAT</v>
      </c>
      <c r="B1140" t="str">
        <f t="shared" si="1153"/>
        <v>Qatar</v>
      </c>
      <c r="C1140" s="7">
        <f t="shared" si="1147"/>
        <v>7</v>
      </c>
      <c r="E1140" t="str">
        <f t="shared" si="1099"/>
        <v>NatGrdExt_QAT_7</v>
      </c>
      <c r="F1140" s="8">
        <f ca="1" t="shared" si="1114"/>
        <v>1.31532534246575</v>
      </c>
      <c r="G1140" s="8">
        <f ca="1" t="shared" si="1143"/>
        <v>1.31532534246575</v>
      </c>
      <c r="H1140" s="8">
        <f ca="1" t="shared" si="1143"/>
        <v>1.38401826484018</v>
      </c>
      <c r="I1140" s="8">
        <f ca="1" t="shared" si="1143"/>
        <v>1.42126141552511</v>
      </c>
      <c r="J1140" s="8">
        <f ca="1" t="shared" si="1143"/>
        <v>1.42126141552511</v>
      </c>
      <c r="K1140" s="8">
        <f ca="1" t="shared" si="1143"/>
        <v>1.42126141552511</v>
      </c>
      <c r="L1140" s="8">
        <f ca="1" t="shared" si="1143"/>
        <v>1.42126141552511</v>
      </c>
      <c r="M1140" s="8">
        <f ca="1" t="shared" si="1143"/>
        <v>1.42126141552511</v>
      </c>
      <c r="N1140" s="8">
        <f ca="1" t="shared" si="1143"/>
        <v>1.42126141552511</v>
      </c>
      <c r="O1140" s="9">
        <v>3</v>
      </c>
      <c r="Q1140" s="10">
        <f ca="1" t="shared" si="1101"/>
        <v>1.761</v>
      </c>
      <c r="R1140" t="s">
        <v>45</v>
      </c>
      <c r="S1140">
        <v>2021</v>
      </c>
      <c r="T1140" s="8">
        <v>1.761</v>
      </c>
      <c r="U1140" s="8">
        <v>1.761</v>
      </c>
      <c r="V1140" s="8">
        <v>1.761</v>
      </c>
    </row>
    <row r="1141" spans="1:22">
      <c r="A1141" t="str">
        <f t="shared" ref="A1141:B1141" si="1154">A973</f>
        <v>ROU</v>
      </c>
      <c r="B1141" t="str">
        <f t="shared" si="1154"/>
        <v>Romania</v>
      </c>
      <c r="C1141" s="7">
        <f t="shared" si="1147"/>
        <v>7</v>
      </c>
      <c r="E1141" t="str">
        <f t="shared" si="1099"/>
        <v>NatGrdExt_ROU_7</v>
      </c>
      <c r="F1141" s="8">
        <f ca="1" t="shared" si="1114"/>
        <v>1.47588470319635</v>
      </c>
      <c r="G1141" s="8">
        <f ca="1" t="shared" ref="G1141:N1150" si="1155">MAX(F1141,SUMIFS($Q$5:$Q$19999,$R$5:$R$19999,RIGHT($A1141,3),$S$5:$S$19999,G$4)*VLOOKUP($C1141,$Y$5:$Z$15,2,FALSE)/8.76)+SUMIF($Y$5:$Y$15,$C1141,$AA$5:$AA$15)</f>
        <v>1.48125</v>
      </c>
      <c r="H1141" s="8">
        <f ca="1" t="shared" si="1155"/>
        <v>1.4833904109589</v>
      </c>
      <c r="I1141" s="8">
        <f ca="1" t="shared" si="1155"/>
        <v>1.4833904109589</v>
      </c>
      <c r="J1141" s="8">
        <f ca="1" t="shared" si="1155"/>
        <v>1.4833904109589</v>
      </c>
      <c r="K1141" s="8">
        <f ca="1" t="shared" si="1155"/>
        <v>1.4833904109589</v>
      </c>
      <c r="L1141" s="8">
        <f ca="1" t="shared" si="1155"/>
        <v>1.4833904109589</v>
      </c>
      <c r="M1141" s="8">
        <f ca="1" t="shared" si="1155"/>
        <v>1.4833904109589</v>
      </c>
      <c r="N1141" s="8">
        <f ca="1" t="shared" si="1155"/>
        <v>1.4833904109589</v>
      </c>
      <c r="O1141" s="9">
        <v>3</v>
      </c>
      <c r="Q1141" s="10">
        <f ca="1" t="shared" si="1101"/>
        <v>1.886</v>
      </c>
      <c r="R1141" t="s">
        <v>45</v>
      </c>
      <c r="S1141">
        <v>2022</v>
      </c>
      <c r="T1141" s="8">
        <v>1.886</v>
      </c>
      <c r="U1141" s="8">
        <v>1.886</v>
      </c>
      <c r="V1141" s="8">
        <v>1.886</v>
      </c>
    </row>
    <row r="1142" spans="1:22">
      <c r="A1142" t="str">
        <f t="shared" ref="A1142:B1142" si="1156">A974</f>
        <v>RUS</v>
      </c>
      <c r="B1142" t="str">
        <f t="shared" si="1156"/>
        <v>Russia</v>
      </c>
      <c r="C1142" s="7">
        <f t="shared" si="1147"/>
        <v>7</v>
      </c>
      <c r="E1142" t="str">
        <f t="shared" si="1099"/>
        <v>NatGrdExt_RUS_7</v>
      </c>
      <c r="F1142" s="8">
        <f ca="1" t="shared" si="1114"/>
        <v>29.8878424657534</v>
      </c>
      <c r="G1142" s="8">
        <f ca="1" t="shared" si="1155"/>
        <v>30.5813356164384</v>
      </c>
      <c r="H1142" s="8">
        <f ca="1" t="shared" si="1155"/>
        <v>31.5353881278539</v>
      </c>
      <c r="I1142" s="8">
        <f ca="1" t="shared" si="1155"/>
        <v>32.5165525114155</v>
      </c>
      <c r="J1142" s="8">
        <f ca="1" t="shared" si="1155"/>
        <v>33.5499429223744</v>
      </c>
      <c r="K1142" s="8">
        <f ca="1" t="shared" si="1155"/>
        <v>34.4814497716895</v>
      </c>
      <c r="L1142" s="8">
        <f ca="1" t="shared" si="1155"/>
        <v>35.7671232876712</v>
      </c>
      <c r="M1142" s="8">
        <f ca="1" t="shared" si="1155"/>
        <v>37.7171803652968</v>
      </c>
      <c r="N1142" s="8">
        <f ca="1" t="shared" si="1155"/>
        <v>38.7234589041096</v>
      </c>
      <c r="O1142" s="9">
        <v>3</v>
      </c>
      <c r="Q1142" s="10">
        <f ca="1" t="shared" si="1101"/>
        <v>2.019</v>
      </c>
      <c r="R1142" t="s">
        <v>45</v>
      </c>
      <c r="S1142">
        <v>2023</v>
      </c>
      <c r="T1142" s="8">
        <v>2.019</v>
      </c>
      <c r="U1142" s="8">
        <v>2.019</v>
      </c>
      <c r="V1142" s="8">
        <v>2.019</v>
      </c>
    </row>
    <row r="1143" spans="1:22">
      <c r="A1143" t="str">
        <f t="shared" ref="A1143:B1143" si="1157">A975</f>
        <v>RWA</v>
      </c>
      <c r="B1143" t="str">
        <f t="shared" si="1157"/>
        <v>Rwanda</v>
      </c>
      <c r="C1143" s="7">
        <f t="shared" si="1147"/>
        <v>7</v>
      </c>
      <c r="E1143" t="str">
        <f t="shared" si="1099"/>
        <v>NatGrdExt_RWA_7</v>
      </c>
      <c r="F1143" s="8">
        <f ca="1" t="shared" si="1114"/>
        <v>0.0655821917808219</v>
      </c>
      <c r="G1143" s="8">
        <f ca="1" t="shared" si="1155"/>
        <v>0.0920376712328767</v>
      </c>
      <c r="H1143" s="8">
        <f ca="1" t="shared" si="1155"/>
        <v>0.177996575342466</v>
      </c>
      <c r="I1143" s="8">
        <f ca="1" t="shared" si="1155"/>
        <v>0.328681506849315</v>
      </c>
      <c r="J1143" s="8">
        <f ca="1" t="shared" si="1155"/>
        <v>0.576912100456621</v>
      </c>
      <c r="K1143" s="8">
        <f ca="1" t="shared" si="1155"/>
        <v>0.954680365296804</v>
      </c>
      <c r="L1143" s="8">
        <f ca="1" t="shared" si="1155"/>
        <v>1.48321917808219</v>
      </c>
      <c r="M1143" s="8">
        <f ca="1" t="shared" si="1155"/>
        <v>2.1550799086758</v>
      </c>
      <c r="N1143" s="8">
        <f ca="1" t="shared" si="1155"/>
        <v>2.52948059360731</v>
      </c>
      <c r="O1143" s="9">
        <v>3</v>
      </c>
      <c r="Q1143" s="10">
        <f ca="1" t="shared" si="1101"/>
        <v>2.161</v>
      </c>
      <c r="R1143" t="s">
        <v>45</v>
      </c>
      <c r="S1143">
        <v>2024</v>
      </c>
      <c r="T1143" s="8">
        <v>2.161</v>
      </c>
      <c r="U1143" s="8">
        <v>2.161</v>
      </c>
      <c r="V1143" s="8">
        <v>2.161</v>
      </c>
    </row>
    <row r="1144" spans="1:22">
      <c r="A1144" t="str">
        <f t="shared" ref="A1144:B1144" si="1158">A976</f>
        <v>SAU</v>
      </c>
      <c r="B1144" t="str">
        <f t="shared" si="1158"/>
        <v>Saudi Arabia</v>
      </c>
      <c r="C1144" s="7">
        <f t="shared" si="1147"/>
        <v>7</v>
      </c>
      <c r="E1144" t="str">
        <f t="shared" si="1099"/>
        <v>NatGrdExt_SAU_7</v>
      </c>
      <c r="F1144" s="8">
        <f ca="1" t="shared" si="1114"/>
        <v>12.3660388127854</v>
      </c>
      <c r="G1144" s="8">
        <f ca="1" t="shared" si="1155"/>
        <v>14.0471461187215</v>
      </c>
      <c r="H1144" s="8">
        <f ca="1" t="shared" si="1155"/>
        <v>17.1566210045662</v>
      </c>
      <c r="I1144" s="8">
        <f ca="1" t="shared" si="1155"/>
        <v>19.9516552511416</v>
      </c>
      <c r="J1144" s="8">
        <f ca="1" t="shared" si="1155"/>
        <v>22.1881563926941</v>
      </c>
      <c r="K1144" s="8">
        <f ca="1" t="shared" si="1155"/>
        <v>24.0345034246575</v>
      </c>
      <c r="L1144" s="8">
        <f ca="1" t="shared" si="1155"/>
        <v>26.0402397260274</v>
      </c>
      <c r="M1144" s="8">
        <f ca="1" t="shared" si="1155"/>
        <v>28.2123858447489</v>
      </c>
      <c r="N1144" s="8">
        <f ca="1" t="shared" si="1155"/>
        <v>29.2982305936073</v>
      </c>
      <c r="O1144" s="9">
        <v>3</v>
      </c>
      <c r="Q1144" s="10">
        <f ca="1" t="shared" si="1101"/>
        <v>2.312</v>
      </c>
      <c r="R1144" t="s">
        <v>45</v>
      </c>
      <c r="S1144">
        <v>2025</v>
      </c>
      <c r="T1144" s="8">
        <v>2.312</v>
      </c>
      <c r="U1144" s="8">
        <v>2.312</v>
      </c>
      <c r="V1144" s="8">
        <v>2.312</v>
      </c>
    </row>
    <row r="1145" spans="1:22">
      <c r="A1145" t="str">
        <f t="shared" ref="A1145:B1145" si="1159">A977</f>
        <v>SEN</v>
      </c>
      <c r="B1145" t="str">
        <f t="shared" si="1159"/>
        <v>Senegal</v>
      </c>
      <c r="C1145" s="7">
        <f t="shared" si="1147"/>
        <v>7</v>
      </c>
      <c r="E1145" t="str">
        <f t="shared" si="1099"/>
        <v>NatGrdExt_SEN_7</v>
      </c>
      <c r="F1145" s="8">
        <f ca="1" t="shared" si="1114"/>
        <v>0.215525114155251</v>
      </c>
      <c r="G1145" s="8">
        <f ca="1" t="shared" si="1155"/>
        <v>0.297973744292237</v>
      </c>
      <c r="H1145" s="8">
        <f ca="1" t="shared" si="1155"/>
        <v>0.550171232876712</v>
      </c>
      <c r="I1145" s="8">
        <f ca="1" t="shared" si="1155"/>
        <v>0.964183789954338</v>
      </c>
      <c r="J1145" s="8">
        <f ca="1" t="shared" si="1155"/>
        <v>1.60088470319635</v>
      </c>
      <c r="K1145" s="8">
        <f ca="1" t="shared" si="1155"/>
        <v>2.51361301369863</v>
      </c>
      <c r="L1145" s="8">
        <f ca="1" t="shared" si="1155"/>
        <v>3.7240296803653</v>
      </c>
      <c r="M1145" s="8">
        <f ca="1" t="shared" si="1155"/>
        <v>5.19340753424658</v>
      </c>
      <c r="N1145" s="8">
        <f ca="1" t="shared" si="1155"/>
        <v>5.9951198630137</v>
      </c>
      <c r="O1145" s="9">
        <v>3</v>
      </c>
      <c r="Q1145" s="10">
        <f ca="1" t="shared" si="1101"/>
        <v>2.474</v>
      </c>
      <c r="R1145" t="s">
        <v>45</v>
      </c>
      <c r="S1145">
        <v>2026</v>
      </c>
      <c r="T1145" s="8">
        <v>2.474</v>
      </c>
      <c r="U1145" s="8">
        <v>2.474</v>
      </c>
      <c r="V1145" s="8">
        <v>2.474</v>
      </c>
    </row>
    <row r="1146" spans="1:22">
      <c r="A1146" t="str">
        <f t="shared" ref="A1146:B1146" si="1160">A978</f>
        <v>SLE</v>
      </c>
      <c r="B1146" t="str">
        <f t="shared" si="1160"/>
        <v>Sierra Leone</v>
      </c>
      <c r="C1146" s="7">
        <f t="shared" si="1147"/>
        <v>7</v>
      </c>
      <c r="E1146" t="str">
        <f t="shared" si="1099"/>
        <v>NatGrdExt_SLE_7</v>
      </c>
      <c r="F1146" s="8">
        <f ca="1" t="shared" si="1114"/>
        <v>0.0392979452054795</v>
      </c>
      <c r="G1146" s="8">
        <f ca="1" t="shared" si="1155"/>
        <v>0.0538527397260274</v>
      </c>
      <c r="H1146" s="8">
        <f ca="1" t="shared" si="1155"/>
        <v>0.0984303652968037</v>
      </c>
      <c r="I1146" s="8">
        <f ca="1" t="shared" si="1155"/>
        <v>0.171575342465753</v>
      </c>
      <c r="J1146" s="8">
        <f ca="1" t="shared" si="1155"/>
        <v>0.285216894977169</v>
      </c>
      <c r="K1146" s="8">
        <f ca="1" t="shared" si="1155"/>
        <v>0.449172374429224</v>
      </c>
      <c r="L1146" s="8">
        <f ca="1" t="shared" si="1155"/>
        <v>0.667323059360731</v>
      </c>
      <c r="M1146" s="8">
        <f ca="1" t="shared" si="1155"/>
        <v>0.933247716894977</v>
      </c>
      <c r="N1146" s="8">
        <f ca="1" t="shared" si="1155"/>
        <v>1.07805365296804</v>
      </c>
      <c r="O1146" s="9">
        <v>3</v>
      </c>
      <c r="Q1146" s="10">
        <f ca="1" t="shared" si="1101"/>
        <v>2.643</v>
      </c>
      <c r="R1146" t="s">
        <v>45</v>
      </c>
      <c r="S1146">
        <v>2027</v>
      </c>
      <c r="T1146" s="8">
        <v>2.604</v>
      </c>
      <c r="U1146" s="8">
        <v>2.632</v>
      </c>
      <c r="V1146" s="8">
        <v>2.643</v>
      </c>
    </row>
    <row r="1147" spans="1:22">
      <c r="A1147" t="str">
        <f t="shared" ref="A1147:B1147" si="1161">A979</f>
        <v>SLV</v>
      </c>
      <c r="B1147" t="str">
        <f t="shared" si="1161"/>
        <v>El Salvador</v>
      </c>
      <c r="C1147" s="7">
        <f t="shared" si="1147"/>
        <v>7</v>
      </c>
      <c r="E1147" t="str">
        <f t="shared" si="1099"/>
        <v>NatGrdExt_SLV_7</v>
      </c>
      <c r="F1147" s="8">
        <f ca="1" t="shared" si="1114"/>
        <v>0.264554794520548</v>
      </c>
      <c r="G1147" s="8">
        <f ca="1" t="shared" si="1155"/>
        <v>0.320433789954338</v>
      </c>
      <c r="H1147" s="8">
        <f ca="1" t="shared" si="1155"/>
        <v>0.45111301369863</v>
      </c>
      <c r="I1147" s="8">
        <f ca="1" t="shared" si="1155"/>
        <v>0.593150684931507</v>
      </c>
      <c r="J1147" s="8">
        <f ca="1" t="shared" si="1155"/>
        <v>0.735045662100457</v>
      </c>
      <c r="K1147" s="8">
        <f ca="1" t="shared" si="1155"/>
        <v>0.862899543378995</v>
      </c>
      <c r="L1147" s="8">
        <f ca="1" t="shared" si="1155"/>
        <v>0.970861872146119</v>
      </c>
      <c r="M1147" s="8">
        <f ca="1" t="shared" si="1155"/>
        <v>1.06141552511416</v>
      </c>
      <c r="N1147" s="8">
        <f ca="1" t="shared" si="1155"/>
        <v>1.10328196347032</v>
      </c>
      <c r="O1147" s="9">
        <v>3</v>
      </c>
      <c r="Q1147" s="10">
        <f ca="1" t="shared" si="1101"/>
        <v>2.822</v>
      </c>
      <c r="R1147" t="s">
        <v>45</v>
      </c>
      <c r="S1147">
        <v>2028</v>
      </c>
      <c r="T1147" s="8">
        <v>2.741</v>
      </c>
      <c r="U1147" s="8">
        <v>2.8</v>
      </c>
      <c r="V1147" s="8">
        <v>2.822</v>
      </c>
    </row>
    <row r="1148" spans="1:22">
      <c r="A1148" t="str">
        <f t="shared" ref="A1148:B1148" si="1162">A980</f>
        <v>SOM</v>
      </c>
      <c r="B1148" t="str">
        <f t="shared" si="1162"/>
        <v>Somalia</v>
      </c>
      <c r="C1148" s="7">
        <f t="shared" si="1147"/>
        <v>7</v>
      </c>
      <c r="E1148" t="str">
        <f t="shared" si="1099"/>
        <v>NatGrdExt_SOM_7</v>
      </c>
      <c r="F1148" s="8">
        <f ca="1" t="shared" si="1114"/>
        <v>0.083162100456621</v>
      </c>
      <c r="G1148" s="8">
        <f ca="1" t="shared" si="1155"/>
        <v>0.119748858447489</v>
      </c>
      <c r="H1148" s="8">
        <f ca="1" t="shared" si="1155"/>
        <v>0.239269406392694</v>
      </c>
      <c r="I1148" s="8">
        <f ca="1" t="shared" si="1155"/>
        <v>0.451655251141553</v>
      </c>
      <c r="J1148" s="8">
        <f ca="1" t="shared" si="1155"/>
        <v>0.802111872146119</v>
      </c>
      <c r="K1148" s="8">
        <f ca="1" t="shared" si="1155"/>
        <v>1.33327625570776</v>
      </c>
      <c r="L1148" s="8">
        <f ca="1" t="shared" si="1155"/>
        <v>2.07017694063927</v>
      </c>
      <c r="M1148" s="8">
        <f ca="1" t="shared" si="1155"/>
        <v>2.99095319634703</v>
      </c>
      <c r="N1148" s="8">
        <f ca="1" t="shared" si="1155"/>
        <v>3.49723173515982</v>
      </c>
      <c r="O1148" s="9">
        <v>3</v>
      </c>
      <c r="Q1148" s="10">
        <f ca="1" t="shared" si="1101"/>
        <v>3.012</v>
      </c>
      <c r="R1148" t="s">
        <v>45</v>
      </c>
      <c r="S1148">
        <v>2029</v>
      </c>
      <c r="T1148" s="8">
        <v>2.884</v>
      </c>
      <c r="U1148" s="8">
        <v>2.976</v>
      </c>
      <c r="V1148" s="8">
        <v>3.012</v>
      </c>
    </row>
    <row r="1149" spans="1:22">
      <c r="A1149" t="str">
        <f t="shared" ref="A1149:B1149" si="1163">A981</f>
        <v>SRB</v>
      </c>
      <c r="B1149" t="str">
        <f t="shared" si="1163"/>
        <v>Serbia</v>
      </c>
      <c r="C1149" s="7">
        <f t="shared" si="1147"/>
        <v>7</v>
      </c>
      <c r="E1149" t="str">
        <f t="shared" si="1099"/>
        <v>NatGrdExt_SRB_7</v>
      </c>
      <c r="F1149" s="8">
        <f ca="1" t="shared" si="1114"/>
        <v>0.993550228310502</v>
      </c>
      <c r="G1149" s="8">
        <f ca="1" t="shared" si="1155"/>
        <v>1.01815068493151</v>
      </c>
      <c r="H1149" s="8">
        <f ca="1" t="shared" si="1155"/>
        <v>1.04800228310502</v>
      </c>
      <c r="I1149" s="8">
        <f ca="1" t="shared" si="1155"/>
        <v>1.05790525114155</v>
      </c>
      <c r="J1149" s="8">
        <f ca="1" t="shared" si="1155"/>
        <v>1.06817922374429</v>
      </c>
      <c r="K1149" s="8">
        <f ca="1" t="shared" si="1155"/>
        <v>1.07731164383562</v>
      </c>
      <c r="L1149" s="8">
        <f ca="1" t="shared" si="1155"/>
        <v>1.08981164383562</v>
      </c>
      <c r="M1149" s="8">
        <f ca="1" t="shared" si="1155"/>
        <v>1.11281392694064</v>
      </c>
      <c r="N1149" s="8">
        <f ca="1" t="shared" si="1155"/>
        <v>1.12848173515982</v>
      </c>
      <c r="O1149" s="9">
        <v>3</v>
      </c>
      <c r="Q1149" s="10">
        <f ca="1" t="shared" si="1101"/>
        <v>3.214</v>
      </c>
      <c r="R1149" t="s">
        <v>45</v>
      </c>
      <c r="S1149">
        <v>2030</v>
      </c>
      <c r="T1149" s="8">
        <v>3.033</v>
      </c>
      <c r="U1149" s="8">
        <v>3.162</v>
      </c>
      <c r="V1149" s="8">
        <v>3.214</v>
      </c>
    </row>
    <row r="1150" spans="1:22">
      <c r="A1150" t="str">
        <f t="shared" ref="A1150:B1150" si="1164">A982</f>
        <v>SSD</v>
      </c>
      <c r="B1150" t="str">
        <f t="shared" si="1164"/>
        <v>South Sudan</v>
      </c>
      <c r="C1150" s="7">
        <f t="shared" si="1147"/>
        <v>7</v>
      </c>
      <c r="E1150" t="str">
        <f t="shared" si="1099"/>
        <v>NatGrdExt_SSD_7</v>
      </c>
      <c r="F1150" s="8">
        <f ca="1" t="shared" si="1114"/>
        <v>0</v>
      </c>
      <c r="G1150" s="8">
        <f ca="1" t="shared" si="1155"/>
        <v>0</v>
      </c>
      <c r="H1150" s="8">
        <f ca="1" t="shared" si="1155"/>
        <v>0</v>
      </c>
      <c r="I1150" s="8">
        <f ca="1" t="shared" si="1155"/>
        <v>0</v>
      </c>
      <c r="J1150" s="8">
        <f ca="1" t="shared" si="1155"/>
        <v>0</v>
      </c>
      <c r="K1150" s="8">
        <f ca="1" t="shared" si="1155"/>
        <v>0</v>
      </c>
      <c r="L1150" s="8">
        <f ca="1" t="shared" si="1155"/>
        <v>0</v>
      </c>
      <c r="M1150" s="8">
        <f ca="1" t="shared" si="1155"/>
        <v>0</v>
      </c>
      <c r="N1150" s="8">
        <f ca="1" t="shared" si="1155"/>
        <v>0</v>
      </c>
      <c r="O1150" s="9">
        <v>3</v>
      </c>
      <c r="Q1150" s="10">
        <f ca="1" t="shared" si="1101"/>
        <v>3.427</v>
      </c>
      <c r="R1150" t="s">
        <v>45</v>
      </c>
      <c r="S1150">
        <v>2031</v>
      </c>
      <c r="T1150" s="8">
        <v>3.189</v>
      </c>
      <c r="U1150" s="8">
        <v>3.358</v>
      </c>
      <c r="V1150" s="8">
        <v>3.427</v>
      </c>
    </row>
    <row r="1151" spans="1:22">
      <c r="A1151" t="str">
        <f t="shared" ref="A1151:B1151" si="1165">A983</f>
        <v>SUR</v>
      </c>
      <c r="B1151" t="str">
        <f t="shared" si="1165"/>
        <v>Suriname</v>
      </c>
      <c r="C1151" s="7">
        <f t="shared" si="1147"/>
        <v>7</v>
      </c>
      <c r="E1151" t="str">
        <f t="shared" si="1099"/>
        <v>NatGrdExt_SUR_7</v>
      </c>
      <c r="F1151" s="8">
        <f ca="1" t="shared" si="1114"/>
        <v>0.0679223744292237</v>
      </c>
      <c r="G1151" s="8">
        <f ca="1" t="shared" ref="G1151:N1160" si="1166">MAX(F1151,SUMIFS($Q$5:$Q$19999,$R$5:$R$19999,RIGHT($A1151,3),$S$5:$S$19999,G$4)*VLOOKUP($C1151,$Y$5:$Z$15,2,FALSE)/8.76)+SUMIF($Y$5:$Y$15,$C1151,$AA$5:$AA$15)</f>
        <v>0.0737728310502283</v>
      </c>
      <c r="H1151" s="8">
        <f ca="1" t="shared" si="1166"/>
        <v>0.0841609589041096</v>
      </c>
      <c r="I1151" s="8">
        <f ca="1" t="shared" si="1166"/>
        <v>0.0925513698630137</v>
      </c>
      <c r="J1151" s="8">
        <f ca="1" t="shared" si="1166"/>
        <v>0.100313926940639</v>
      </c>
      <c r="K1151" s="8">
        <f ca="1" t="shared" si="1166"/>
        <v>0.107648401826484</v>
      </c>
      <c r="L1151" s="8">
        <f ca="1" t="shared" si="1166"/>
        <v>0.114611872146119</v>
      </c>
      <c r="M1151" s="8">
        <f ca="1" t="shared" si="1166"/>
        <v>0.1212899543379</v>
      </c>
      <c r="N1151" s="8">
        <f ca="1" t="shared" si="1166"/>
        <v>0.124514840182648</v>
      </c>
      <c r="O1151" s="9">
        <v>3</v>
      </c>
      <c r="Q1151" s="10">
        <f ca="1" t="shared" si="1101"/>
        <v>3.652</v>
      </c>
      <c r="R1151" t="s">
        <v>45</v>
      </c>
      <c r="S1151">
        <v>2032</v>
      </c>
      <c r="T1151" s="8">
        <v>3.352</v>
      </c>
      <c r="U1151" s="8">
        <v>3.564</v>
      </c>
      <c r="V1151" s="8">
        <v>3.652</v>
      </c>
    </row>
    <row r="1152" spans="1:22">
      <c r="A1152" t="str">
        <f t="shared" ref="A1152:B1152" si="1167">A984</f>
        <v>SVK</v>
      </c>
      <c r="B1152" t="str">
        <f t="shared" si="1167"/>
        <v>Slovak Republic</v>
      </c>
      <c r="C1152" s="7">
        <f t="shared" si="1147"/>
        <v>7</v>
      </c>
      <c r="E1152" t="str">
        <f t="shared" si="1099"/>
        <v>NatGrdExt_SVK_7</v>
      </c>
      <c r="F1152" s="8">
        <f ca="1" t="shared" si="1114"/>
        <v>0.818949771689498</v>
      </c>
      <c r="G1152" s="8">
        <f ca="1" t="shared" si="1166"/>
        <v>0.819577625570776</v>
      </c>
      <c r="H1152" s="8">
        <f ca="1" t="shared" si="1166"/>
        <v>0.819577625570776</v>
      </c>
      <c r="I1152" s="8">
        <f ca="1" t="shared" si="1166"/>
        <v>0.819577625570776</v>
      </c>
      <c r="J1152" s="8">
        <f ca="1" t="shared" si="1166"/>
        <v>0.819577625570776</v>
      </c>
      <c r="K1152" s="8">
        <f ca="1" t="shared" si="1166"/>
        <v>0.819577625570776</v>
      </c>
      <c r="L1152" s="8">
        <f ca="1" t="shared" si="1166"/>
        <v>0.819577625570776</v>
      </c>
      <c r="M1152" s="8">
        <f ca="1" t="shared" si="1166"/>
        <v>0.819577625570776</v>
      </c>
      <c r="N1152" s="8">
        <f ca="1" t="shared" si="1166"/>
        <v>0.819577625570776</v>
      </c>
      <c r="O1152" s="9">
        <v>3</v>
      </c>
      <c r="Q1152" s="10">
        <f ca="1" t="shared" si="1101"/>
        <v>3.89</v>
      </c>
      <c r="R1152" t="s">
        <v>45</v>
      </c>
      <c r="S1152">
        <v>2033</v>
      </c>
      <c r="T1152" s="8">
        <v>3.522</v>
      </c>
      <c r="U1152" s="8">
        <v>3.781</v>
      </c>
      <c r="V1152" s="8">
        <v>3.89</v>
      </c>
    </row>
    <row r="1153" spans="1:22">
      <c r="A1153" t="str">
        <f t="shared" ref="A1153:B1153" si="1168">A985</f>
        <v>SVN</v>
      </c>
      <c r="B1153" t="str">
        <f t="shared" si="1168"/>
        <v>Slovenia</v>
      </c>
      <c r="C1153" s="7">
        <f t="shared" si="1147"/>
        <v>7</v>
      </c>
      <c r="E1153" t="str">
        <f t="shared" si="1099"/>
        <v>NatGrdExt_SVN_7</v>
      </c>
      <c r="F1153" s="8">
        <f ca="1" t="shared" si="1114"/>
        <v>0.417123287671233</v>
      </c>
      <c r="G1153" s="8">
        <f ca="1" t="shared" si="1166"/>
        <v>0.418949771689498</v>
      </c>
      <c r="H1153" s="8">
        <f ca="1" t="shared" si="1166"/>
        <v>0.418949771689498</v>
      </c>
      <c r="I1153" s="8">
        <f ca="1" t="shared" si="1166"/>
        <v>0.418949771689498</v>
      </c>
      <c r="J1153" s="8">
        <f ca="1" t="shared" si="1166"/>
        <v>0.418949771689498</v>
      </c>
      <c r="K1153" s="8">
        <f ca="1" t="shared" si="1166"/>
        <v>0.418949771689498</v>
      </c>
      <c r="L1153" s="8">
        <f ca="1" t="shared" si="1166"/>
        <v>0.418949771689498</v>
      </c>
      <c r="M1153" s="8">
        <f ca="1" t="shared" si="1166"/>
        <v>0.418949771689498</v>
      </c>
      <c r="N1153" s="8">
        <f ca="1" t="shared" si="1166"/>
        <v>0.418949771689498</v>
      </c>
      <c r="O1153" s="9">
        <v>3</v>
      </c>
      <c r="Q1153" s="10">
        <f ca="1" t="shared" si="1101"/>
        <v>4.142</v>
      </c>
      <c r="R1153" t="s">
        <v>45</v>
      </c>
      <c r="S1153">
        <v>2034</v>
      </c>
      <c r="T1153" s="8">
        <v>3.7</v>
      </c>
      <c r="U1153" s="8">
        <v>4.008</v>
      </c>
      <c r="V1153" s="8">
        <v>4.142</v>
      </c>
    </row>
    <row r="1154" spans="1:22">
      <c r="A1154" t="str">
        <f t="shared" ref="A1154:B1154" si="1169">A986</f>
        <v>SWE</v>
      </c>
      <c r="B1154" t="str">
        <f t="shared" si="1169"/>
        <v>Sweden</v>
      </c>
      <c r="C1154" s="7">
        <f t="shared" si="1147"/>
        <v>7</v>
      </c>
      <c r="E1154" t="str">
        <f t="shared" si="1099"/>
        <v>NatGrdExt_SWE_7</v>
      </c>
      <c r="F1154" s="8">
        <f ca="1" t="shared" si="1114"/>
        <v>4.39292237442922</v>
      </c>
      <c r="G1154" s="8">
        <f ca="1" t="shared" si="1166"/>
        <v>4.48761415525114</v>
      </c>
      <c r="H1154" s="8">
        <f ca="1" t="shared" si="1166"/>
        <v>4.63478881278539</v>
      </c>
      <c r="I1154" s="8">
        <f ca="1" t="shared" si="1166"/>
        <v>4.82137557077626</v>
      </c>
      <c r="J1154" s="8">
        <f ca="1" t="shared" si="1166"/>
        <v>5.04957191780822</v>
      </c>
      <c r="K1154" s="8">
        <f ca="1" t="shared" si="1166"/>
        <v>5.30456621004566</v>
      </c>
      <c r="L1154" s="8">
        <f ca="1" t="shared" si="1166"/>
        <v>5.61281392694064</v>
      </c>
      <c r="M1154" s="8">
        <f ca="1" t="shared" si="1166"/>
        <v>5.98179223744292</v>
      </c>
      <c r="N1154" s="8">
        <f ca="1" t="shared" si="1166"/>
        <v>6.19680365296804</v>
      </c>
      <c r="O1154" s="9">
        <v>3</v>
      </c>
      <c r="Q1154" s="10">
        <f ca="1" t="shared" si="1101"/>
        <v>4.407</v>
      </c>
      <c r="R1154" t="s">
        <v>45</v>
      </c>
      <c r="S1154">
        <v>2035</v>
      </c>
      <c r="T1154" s="8">
        <v>3.886</v>
      </c>
      <c r="U1154" s="8">
        <v>4.247</v>
      </c>
      <c r="V1154" s="8">
        <v>4.407</v>
      </c>
    </row>
    <row r="1155" spans="1:22">
      <c r="A1155" t="str">
        <f t="shared" ref="A1155:B1155" si="1170">A987</f>
        <v>SWZ</v>
      </c>
      <c r="B1155" t="str">
        <f t="shared" si="1170"/>
        <v>Swaziland</v>
      </c>
      <c r="C1155" s="7">
        <f t="shared" si="1147"/>
        <v>7</v>
      </c>
      <c r="E1155" t="str">
        <f t="shared" si="1099"/>
        <v>NatGrdExt_SWZ_7</v>
      </c>
      <c r="F1155" s="8">
        <f ca="1" t="shared" si="1114"/>
        <v>0.00545091324200913</v>
      </c>
      <c r="G1155" s="8">
        <f ca="1" t="shared" si="1166"/>
        <v>0.00733447488584475</v>
      </c>
      <c r="H1155" s="8">
        <f ca="1" t="shared" si="1166"/>
        <v>0.0129851598173516</v>
      </c>
      <c r="I1155" s="8">
        <f ca="1" t="shared" si="1166"/>
        <v>0.0218892694063927</v>
      </c>
      <c r="J1155" s="8">
        <f ca="1" t="shared" si="1166"/>
        <v>0.0354166666666667</v>
      </c>
      <c r="K1155" s="8">
        <f ca="1" t="shared" si="1166"/>
        <v>0.0545662100456621</v>
      </c>
      <c r="L1155" s="8">
        <f ca="1" t="shared" si="1166"/>
        <v>0.0793093607305936</v>
      </c>
      <c r="M1155" s="8">
        <f ca="1" t="shared" si="1166"/>
        <v>0.109018264840183</v>
      </c>
      <c r="N1155" s="8">
        <f ca="1" t="shared" si="1166"/>
        <v>0.125057077625571</v>
      </c>
      <c r="O1155" s="9">
        <v>3</v>
      </c>
      <c r="Q1155" s="10">
        <f ca="1" t="shared" si="1101"/>
        <v>4.686</v>
      </c>
      <c r="R1155" t="s">
        <v>45</v>
      </c>
      <c r="S1155">
        <v>2036</v>
      </c>
      <c r="T1155" s="8">
        <v>4.08</v>
      </c>
      <c r="U1155" s="8">
        <v>4.498</v>
      </c>
      <c r="V1155" s="8">
        <v>4.686</v>
      </c>
    </row>
    <row r="1156" spans="1:22">
      <c r="A1156" t="str">
        <f t="shared" ref="A1156:B1156" si="1171">A988</f>
        <v>SYR</v>
      </c>
      <c r="B1156" t="str">
        <f t="shared" si="1171"/>
        <v>Syrian Arab Republic</v>
      </c>
      <c r="C1156" s="7">
        <f t="shared" si="1147"/>
        <v>7</v>
      </c>
      <c r="E1156" t="str">
        <f t="shared" si="1099"/>
        <v>NatGrdExt_SYR_7</v>
      </c>
      <c r="F1156" s="8">
        <f ca="1" t="shared" si="1114"/>
        <v>1.28393264840183</v>
      </c>
      <c r="G1156" s="8">
        <f ca="1" t="shared" si="1166"/>
        <v>1.59760273972603</v>
      </c>
      <c r="H1156" s="8">
        <f ca="1" t="shared" si="1166"/>
        <v>2.27799657534247</v>
      </c>
      <c r="I1156" s="8">
        <f ca="1" t="shared" si="1166"/>
        <v>2.88527397260274</v>
      </c>
      <c r="J1156" s="8">
        <f ca="1" t="shared" si="1166"/>
        <v>3.50502283105023</v>
      </c>
      <c r="K1156" s="8">
        <f ca="1" t="shared" si="1166"/>
        <v>4.15536529680365</v>
      </c>
      <c r="L1156" s="8">
        <f ca="1" t="shared" si="1166"/>
        <v>4.70074200913242</v>
      </c>
      <c r="M1156" s="8">
        <f ca="1" t="shared" si="1166"/>
        <v>5.19223744292237</v>
      </c>
      <c r="N1156" s="8">
        <f ca="1" t="shared" si="1166"/>
        <v>5.4291095890411</v>
      </c>
      <c r="O1156" s="9">
        <v>3</v>
      </c>
      <c r="Q1156" s="10">
        <f ca="1" t="shared" si="1101"/>
        <v>4.981</v>
      </c>
      <c r="R1156" t="s">
        <v>45</v>
      </c>
      <c r="S1156">
        <v>2037</v>
      </c>
      <c r="T1156" s="8">
        <v>4.282</v>
      </c>
      <c r="U1156" s="8">
        <v>4.76</v>
      </c>
      <c r="V1156" s="8">
        <v>4.981</v>
      </c>
    </row>
    <row r="1157" spans="1:22">
      <c r="A1157" t="str">
        <f t="shared" ref="A1157:B1157" si="1172">A989</f>
        <v>TCD</v>
      </c>
      <c r="B1157" t="str">
        <f t="shared" si="1172"/>
        <v>Chad</v>
      </c>
      <c r="C1157" s="7">
        <f t="shared" si="1147"/>
        <v>7</v>
      </c>
      <c r="E1157" t="str">
        <f t="shared" ref="E1157:E1220" si="1173">"NatGrdExt_"&amp;A1157&amp;"_"&amp;C1157</f>
        <v>NatGrdExt_TCD_7</v>
      </c>
      <c r="F1157" s="8">
        <f ca="1" t="shared" si="1114"/>
        <v>0.0851312785388128</v>
      </c>
      <c r="G1157" s="8">
        <f ca="1" t="shared" si="1166"/>
        <v>0.120861872146119</v>
      </c>
      <c r="H1157" s="8">
        <f ca="1" t="shared" si="1166"/>
        <v>0.233618721461187</v>
      </c>
      <c r="I1157" s="8">
        <f ca="1" t="shared" si="1166"/>
        <v>0.425713470319635</v>
      </c>
      <c r="J1157" s="8">
        <f ca="1" t="shared" si="1166"/>
        <v>0.732791095890411</v>
      </c>
      <c r="K1157" s="8">
        <f ca="1" t="shared" si="1166"/>
        <v>1.18961187214612</v>
      </c>
      <c r="L1157" s="8">
        <f ca="1" t="shared" si="1166"/>
        <v>1.8166095890411</v>
      </c>
      <c r="M1157" s="8">
        <f ca="1" t="shared" si="1166"/>
        <v>2.60105593607306</v>
      </c>
      <c r="N1157" s="8">
        <f ca="1" t="shared" si="1166"/>
        <v>3.0359303652968</v>
      </c>
      <c r="O1157" s="9">
        <v>3</v>
      </c>
      <c r="Q1157" s="10">
        <f ca="1" t="shared" si="1101"/>
        <v>5.291</v>
      </c>
      <c r="R1157" t="s">
        <v>45</v>
      </c>
      <c r="S1157">
        <v>2038</v>
      </c>
      <c r="T1157" s="8">
        <v>4.493</v>
      </c>
      <c r="U1157" s="8">
        <v>5.035</v>
      </c>
      <c r="V1157" s="8">
        <v>5.291</v>
      </c>
    </row>
    <row r="1158" spans="1:22">
      <c r="A1158" t="str">
        <f t="shared" ref="A1158:B1158" si="1174">A990</f>
        <v>TGO</v>
      </c>
      <c r="B1158" t="str">
        <f t="shared" si="1174"/>
        <v>Togo</v>
      </c>
      <c r="C1158" s="7">
        <f t="shared" si="1147"/>
        <v>7</v>
      </c>
      <c r="E1158" t="str">
        <f t="shared" si="1173"/>
        <v>NatGrdExt_TGO_7</v>
      </c>
      <c r="F1158" s="8">
        <f ca="1" t="shared" si="1114"/>
        <v>0.0570205479452055</v>
      </c>
      <c r="G1158" s="8">
        <f ca="1" t="shared" si="1166"/>
        <v>0.0771118721461187</v>
      </c>
      <c r="H1158" s="8">
        <f ca="1" t="shared" si="1166"/>
        <v>0.135302511415525</v>
      </c>
      <c r="I1158" s="8">
        <f ca="1" t="shared" si="1166"/>
        <v>0.225313926940639</v>
      </c>
      <c r="J1158" s="8">
        <f ca="1" t="shared" si="1166"/>
        <v>0.356763698630137</v>
      </c>
      <c r="K1158" s="8">
        <f ca="1" t="shared" si="1166"/>
        <v>0.535873287671233</v>
      </c>
      <c r="L1158" s="8">
        <f ca="1" t="shared" si="1166"/>
        <v>0.760616438356164</v>
      </c>
      <c r="M1158" s="8">
        <f ca="1" t="shared" si="1166"/>
        <v>1.01954908675799</v>
      </c>
      <c r="N1158" s="8">
        <f ca="1" t="shared" si="1166"/>
        <v>1.15630707762557</v>
      </c>
      <c r="O1158" s="9">
        <v>3</v>
      </c>
      <c r="Q1158" s="10">
        <f ca="1" t="shared" ref="Q1158:Q1221" si="1175">OFFSET(S1158,0,MATCH($Q$3,$T$4:$V$4,0))</f>
        <v>5.618</v>
      </c>
      <c r="R1158" t="s">
        <v>45</v>
      </c>
      <c r="S1158">
        <v>2039</v>
      </c>
      <c r="T1158" s="8">
        <v>4.713</v>
      </c>
      <c r="U1158" s="8">
        <v>5.324</v>
      </c>
      <c r="V1158" s="8">
        <v>5.618</v>
      </c>
    </row>
    <row r="1159" spans="1:22">
      <c r="A1159" t="str">
        <f t="shared" ref="A1159:B1159" si="1176">A991</f>
        <v>THA</v>
      </c>
      <c r="B1159" t="str">
        <f t="shared" si="1176"/>
        <v>Thailand</v>
      </c>
      <c r="C1159" s="7">
        <f t="shared" si="1147"/>
        <v>7</v>
      </c>
      <c r="E1159" t="str">
        <f t="shared" si="1173"/>
        <v>NatGrdExt_THA_7</v>
      </c>
      <c r="F1159" s="8">
        <f ca="1" t="shared" si="1114"/>
        <v>6.45687785388128</v>
      </c>
      <c r="G1159" s="8">
        <f ca="1" t="shared" si="1166"/>
        <v>6.86678082191781</v>
      </c>
      <c r="H1159" s="8">
        <f ca="1" t="shared" si="1166"/>
        <v>7.21552511415525</v>
      </c>
      <c r="I1159" s="8">
        <f ca="1" t="shared" si="1166"/>
        <v>7.21552511415525</v>
      </c>
      <c r="J1159" s="8">
        <f ca="1" t="shared" si="1166"/>
        <v>7.21552511415525</v>
      </c>
      <c r="K1159" s="8">
        <f ca="1" t="shared" si="1166"/>
        <v>7.21552511415525</v>
      </c>
      <c r="L1159" s="8">
        <f ca="1" t="shared" si="1166"/>
        <v>7.21552511415525</v>
      </c>
      <c r="M1159" s="8">
        <f ca="1" t="shared" si="1166"/>
        <v>7.21552511415525</v>
      </c>
      <c r="N1159" s="8">
        <f ca="1" t="shared" si="1166"/>
        <v>7.21552511415525</v>
      </c>
      <c r="O1159" s="9">
        <v>3</v>
      </c>
      <c r="Q1159" s="10">
        <f ca="1" t="shared" si="1175"/>
        <v>5.962</v>
      </c>
      <c r="R1159" t="s">
        <v>45</v>
      </c>
      <c r="S1159">
        <v>2040</v>
      </c>
      <c r="T1159" s="8">
        <v>4.942</v>
      </c>
      <c r="U1159" s="8">
        <v>5.625</v>
      </c>
      <c r="V1159" s="8">
        <v>5.962</v>
      </c>
    </row>
    <row r="1160" spans="1:22">
      <c r="A1160" t="str">
        <f t="shared" ref="A1160:B1160" si="1177">A992</f>
        <v>TJK</v>
      </c>
      <c r="B1160" t="str">
        <f t="shared" si="1177"/>
        <v>Tajikistan</v>
      </c>
      <c r="C1160" s="7">
        <f t="shared" si="1147"/>
        <v>7</v>
      </c>
      <c r="E1160" t="str">
        <f t="shared" si="1173"/>
        <v>NatGrdExt_TJK_7</v>
      </c>
      <c r="F1160" s="8">
        <f ca="1" t="shared" si="1114"/>
        <v>0.641181506849315</v>
      </c>
      <c r="G1160" s="8">
        <f ca="1" t="shared" si="1166"/>
        <v>0.733133561643836</v>
      </c>
      <c r="H1160" s="8">
        <f ca="1" t="shared" si="1166"/>
        <v>0.924343607305936</v>
      </c>
      <c r="I1160" s="8">
        <f ca="1" t="shared" si="1166"/>
        <v>1.12639840182648</v>
      </c>
      <c r="J1160" s="8">
        <f ca="1" t="shared" si="1166"/>
        <v>1.31446917808219</v>
      </c>
      <c r="K1160" s="8">
        <f ca="1" t="shared" si="1166"/>
        <v>1.48555936073059</v>
      </c>
      <c r="L1160" s="8">
        <f ca="1" t="shared" si="1166"/>
        <v>1.63761415525114</v>
      </c>
      <c r="M1160" s="8">
        <f ca="1" t="shared" si="1166"/>
        <v>1.75690639269406</v>
      </c>
      <c r="N1160" s="8">
        <f ca="1" t="shared" si="1166"/>
        <v>1.80433789954338</v>
      </c>
      <c r="O1160" s="9">
        <v>3</v>
      </c>
      <c r="Q1160" s="10">
        <f ca="1" t="shared" si="1175"/>
        <v>6.323</v>
      </c>
      <c r="R1160" t="s">
        <v>45</v>
      </c>
      <c r="S1160">
        <v>2041</v>
      </c>
      <c r="T1160" s="8">
        <v>5.181</v>
      </c>
      <c r="U1160" s="8">
        <v>5.94</v>
      </c>
      <c r="V1160" s="8">
        <v>6.323</v>
      </c>
    </row>
    <row r="1161" spans="1:22">
      <c r="A1161" t="str">
        <f t="shared" ref="A1161:B1161" si="1178">A993</f>
        <v>TKM</v>
      </c>
      <c r="B1161" t="str">
        <f t="shared" si="1178"/>
        <v>Turkmenistan</v>
      </c>
      <c r="C1161" s="7">
        <f t="shared" si="1147"/>
        <v>7</v>
      </c>
      <c r="E1161" t="str">
        <f t="shared" si="1173"/>
        <v>NatGrdExt_TKM_7</v>
      </c>
      <c r="F1161" s="8">
        <f ca="1" t="shared" si="1114"/>
        <v>0.609988584474886</v>
      </c>
      <c r="G1161" s="8">
        <f ca="1" t="shared" ref="G1161:N1170" si="1179">MAX(F1161,SUMIFS($Q$5:$Q$19999,$R$5:$R$19999,RIGHT($A1161,3),$S$5:$S$19999,G$4)*VLOOKUP($C1161,$Y$5:$Z$15,2,FALSE)/8.76)+SUMIF($Y$5:$Y$15,$C1161,$AA$5:$AA$15)</f>
        <v>0.719463470319635</v>
      </c>
      <c r="H1161" s="8">
        <f ca="1" t="shared" si="1179"/>
        <v>0.965211187214612</v>
      </c>
      <c r="I1161" s="8">
        <f ca="1" t="shared" si="1179"/>
        <v>1.24292237442922</v>
      </c>
      <c r="J1161" s="8">
        <f ca="1" t="shared" si="1179"/>
        <v>1.52434360730594</v>
      </c>
      <c r="K1161" s="8">
        <f ca="1" t="shared" si="1179"/>
        <v>1.7927796803653</v>
      </c>
      <c r="L1161" s="8">
        <f ca="1" t="shared" si="1179"/>
        <v>2.04591894977169</v>
      </c>
      <c r="M1161" s="8">
        <f ca="1" t="shared" si="1179"/>
        <v>2.26926369863014</v>
      </c>
      <c r="N1161" s="8">
        <f ca="1" t="shared" si="1179"/>
        <v>2.36549657534247</v>
      </c>
      <c r="O1161" s="9">
        <v>3</v>
      </c>
      <c r="Q1161" s="10">
        <f ca="1" t="shared" si="1175"/>
        <v>6.703</v>
      </c>
      <c r="R1161" t="s">
        <v>45</v>
      </c>
      <c r="S1161">
        <v>2042</v>
      </c>
      <c r="T1161" s="8">
        <v>5.428</v>
      </c>
      <c r="U1161" s="8">
        <v>6.269</v>
      </c>
      <c r="V1161" s="8">
        <v>6.703</v>
      </c>
    </row>
    <row r="1162" spans="1:22">
      <c r="A1162" t="str">
        <f t="shared" ref="A1162:B1162" si="1180">A994</f>
        <v>TLS</v>
      </c>
      <c r="B1162" t="str">
        <f t="shared" si="1180"/>
        <v>Timor-Leste</v>
      </c>
      <c r="C1162" s="7">
        <f t="shared" si="1147"/>
        <v>7</v>
      </c>
      <c r="E1162" t="str">
        <f t="shared" si="1173"/>
        <v>NatGrdExt_TLS_7</v>
      </c>
      <c r="F1162" s="8">
        <f ca="1" t="shared" si="1114"/>
        <v>0</v>
      </c>
      <c r="G1162" s="8">
        <f ca="1" t="shared" si="1179"/>
        <v>0</v>
      </c>
      <c r="H1162" s="8">
        <f ca="1" t="shared" si="1179"/>
        <v>0</v>
      </c>
      <c r="I1162" s="8">
        <f ca="1" t="shared" si="1179"/>
        <v>0</v>
      </c>
      <c r="J1162" s="8">
        <f ca="1" t="shared" si="1179"/>
        <v>0</v>
      </c>
      <c r="K1162" s="8">
        <f ca="1" t="shared" si="1179"/>
        <v>0</v>
      </c>
      <c r="L1162" s="8">
        <f ca="1" t="shared" si="1179"/>
        <v>0</v>
      </c>
      <c r="M1162" s="8">
        <f ca="1" t="shared" si="1179"/>
        <v>0</v>
      </c>
      <c r="N1162" s="8">
        <f ca="1" t="shared" si="1179"/>
        <v>0</v>
      </c>
      <c r="O1162" s="9">
        <v>3</v>
      </c>
      <c r="Q1162" s="10">
        <f ca="1" t="shared" si="1175"/>
        <v>7.102</v>
      </c>
      <c r="R1162" t="s">
        <v>45</v>
      </c>
      <c r="S1162">
        <v>2043</v>
      </c>
      <c r="T1162" s="8">
        <v>5.684</v>
      </c>
      <c r="U1162" s="8">
        <v>6.612</v>
      </c>
      <c r="V1162" s="8">
        <v>7.102</v>
      </c>
    </row>
    <row r="1163" spans="1:22">
      <c r="A1163" t="str">
        <f t="shared" ref="A1163:B1163" si="1181">A995</f>
        <v>TON</v>
      </c>
      <c r="B1163" t="str">
        <f t="shared" si="1181"/>
        <v>Tonga</v>
      </c>
      <c r="C1163" s="7">
        <f t="shared" si="1147"/>
        <v>7</v>
      </c>
      <c r="E1163" t="str">
        <f t="shared" si="1173"/>
        <v>NatGrdExt_TON_7</v>
      </c>
      <c r="F1163" s="8">
        <f ca="1" t="shared" si="1114"/>
        <v>0.00185502283105023</v>
      </c>
      <c r="G1163" s="8">
        <f ca="1" t="shared" si="1179"/>
        <v>0.00236872146118722</v>
      </c>
      <c r="H1163" s="8">
        <f ca="1" t="shared" si="1179"/>
        <v>0.00382420091324201</v>
      </c>
      <c r="I1163" s="8">
        <f ca="1" t="shared" si="1179"/>
        <v>0.0057648401826484</v>
      </c>
      <c r="J1163" s="8">
        <f ca="1" t="shared" si="1179"/>
        <v>0.00830479452054794</v>
      </c>
      <c r="K1163" s="8">
        <f ca="1" t="shared" si="1179"/>
        <v>0.0115582191780822</v>
      </c>
      <c r="L1163" s="8">
        <f ca="1" t="shared" si="1179"/>
        <v>0.0151255707762557</v>
      </c>
      <c r="M1163" s="8">
        <f ca="1" t="shared" si="1179"/>
        <v>0.0188070776255708</v>
      </c>
      <c r="N1163" s="8">
        <f ca="1" t="shared" si="1179"/>
        <v>0.0207191780821918</v>
      </c>
      <c r="O1163" s="9">
        <v>3</v>
      </c>
      <c r="Q1163" s="10">
        <f ca="1" t="shared" si="1175"/>
        <v>7.52</v>
      </c>
      <c r="R1163" t="s">
        <v>45</v>
      </c>
      <c r="S1163">
        <v>2044</v>
      </c>
      <c r="T1163" s="8">
        <v>5.95</v>
      </c>
      <c r="U1163" s="8">
        <v>6.97</v>
      </c>
      <c r="V1163" s="8">
        <v>7.52</v>
      </c>
    </row>
    <row r="1164" spans="1:22">
      <c r="A1164" t="str">
        <f t="shared" ref="A1164:B1164" si="1182">A996</f>
        <v>TTO</v>
      </c>
      <c r="B1164" t="str">
        <f t="shared" si="1182"/>
        <v>Trinidad and Tobago</v>
      </c>
      <c r="C1164" s="7">
        <f t="shared" si="1147"/>
        <v>7</v>
      </c>
      <c r="E1164" t="str">
        <f t="shared" si="1173"/>
        <v>NatGrdExt_TTO_7</v>
      </c>
      <c r="F1164" s="8">
        <f ca="1" t="shared" si="1114"/>
        <v>0.381535388127854</v>
      </c>
      <c r="G1164" s="8">
        <f ca="1" t="shared" si="1179"/>
        <v>0.425114155251142</v>
      </c>
      <c r="H1164" s="8">
        <f ca="1" t="shared" si="1179"/>
        <v>0.496232876712329</v>
      </c>
      <c r="I1164" s="8">
        <f ca="1" t="shared" si="1179"/>
        <v>0.540696347031964</v>
      </c>
      <c r="J1164" s="8">
        <f ca="1" t="shared" si="1179"/>
        <v>0.562157534246575</v>
      </c>
      <c r="K1164" s="8">
        <f ca="1" t="shared" si="1179"/>
        <v>0.568179223744292</v>
      </c>
      <c r="L1164" s="8">
        <f ca="1" t="shared" si="1179"/>
        <v>0.568179223744292</v>
      </c>
      <c r="M1164" s="8">
        <f ca="1" t="shared" si="1179"/>
        <v>0.568721461187215</v>
      </c>
      <c r="N1164" s="8">
        <f ca="1" t="shared" si="1179"/>
        <v>0.569149543378995</v>
      </c>
      <c r="O1164" s="9">
        <v>3</v>
      </c>
      <c r="Q1164" s="10">
        <f ca="1" t="shared" si="1175"/>
        <v>7.96</v>
      </c>
      <c r="R1164" t="s">
        <v>45</v>
      </c>
      <c r="S1164">
        <v>2045</v>
      </c>
      <c r="T1164" s="8">
        <v>6.224</v>
      </c>
      <c r="U1164" s="8">
        <v>7.343</v>
      </c>
      <c r="V1164" s="8">
        <v>7.96</v>
      </c>
    </row>
    <row r="1165" spans="1:22">
      <c r="A1165" t="str">
        <f t="shared" ref="A1165:B1165" si="1183">A997</f>
        <v>TUN</v>
      </c>
      <c r="B1165" t="str">
        <f t="shared" si="1183"/>
        <v>Tunisia</v>
      </c>
      <c r="C1165" s="7">
        <f t="shared" si="1147"/>
        <v>7</v>
      </c>
      <c r="E1165" t="str">
        <f t="shared" si="1173"/>
        <v>NatGrdExt_TUN_7</v>
      </c>
      <c r="F1165" s="8">
        <f ca="1" t="shared" si="1114"/>
        <v>0.704280821917808</v>
      </c>
      <c r="G1165" s="8">
        <f ca="1" t="shared" si="1179"/>
        <v>0.813670091324201</v>
      </c>
      <c r="H1165" s="8">
        <f ca="1" t="shared" si="1179"/>
        <v>1.01920662100457</v>
      </c>
      <c r="I1165" s="8">
        <f ca="1" t="shared" si="1179"/>
        <v>1.19623287671233</v>
      </c>
      <c r="J1165" s="8">
        <f ca="1" t="shared" si="1179"/>
        <v>1.33567351598174</v>
      </c>
      <c r="K1165" s="8">
        <f ca="1" t="shared" si="1179"/>
        <v>1.43667237442922</v>
      </c>
      <c r="L1165" s="8">
        <f ca="1" t="shared" si="1179"/>
        <v>1.5203196347032</v>
      </c>
      <c r="M1165" s="8">
        <f ca="1" t="shared" si="1179"/>
        <v>1.6015696347032</v>
      </c>
      <c r="N1165" s="8">
        <f ca="1" t="shared" si="1179"/>
        <v>1.64066780821918</v>
      </c>
      <c r="O1165" s="9">
        <v>3</v>
      </c>
      <c r="Q1165" s="10">
        <f ca="1" t="shared" si="1175"/>
        <v>8.421</v>
      </c>
      <c r="R1165" t="s">
        <v>45</v>
      </c>
      <c r="S1165">
        <v>2046</v>
      </c>
      <c r="T1165" s="8">
        <v>6.508</v>
      </c>
      <c r="U1165" s="8">
        <v>7.731</v>
      </c>
      <c r="V1165" s="8">
        <v>8.421</v>
      </c>
    </row>
    <row r="1166" spans="1:22">
      <c r="A1166" t="str">
        <f t="shared" ref="A1166:B1166" si="1184">A998</f>
        <v>TUR</v>
      </c>
      <c r="B1166" t="str">
        <f t="shared" si="1184"/>
        <v>Turkey</v>
      </c>
      <c r="C1166" s="7">
        <f t="shared" si="1147"/>
        <v>7</v>
      </c>
      <c r="E1166" t="str">
        <f t="shared" si="1173"/>
        <v>NatGrdExt_TUR_7</v>
      </c>
      <c r="F1166" s="8">
        <f ca="1" t="shared" si="1114"/>
        <v>9.78464611872146</v>
      </c>
      <c r="G1166" s="8">
        <f ca="1" t="shared" si="1179"/>
        <v>11.2626997716895</v>
      </c>
      <c r="H1166" s="8">
        <f ca="1" t="shared" si="1179"/>
        <v>13.8786815068493</v>
      </c>
      <c r="I1166" s="8">
        <f ca="1" t="shared" si="1179"/>
        <v>15.7277682648402</v>
      </c>
      <c r="J1166" s="8">
        <f ca="1" t="shared" si="1179"/>
        <v>16.9540810502283</v>
      </c>
      <c r="K1166" s="8">
        <f ca="1" t="shared" si="1179"/>
        <v>17.7684931506849</v>
      </c>
      <c r="L1166" s="8">
        <f ca="1" t="shared" si="1179"/>
        <v>18.369149543379</v>
      </c>
      <c r="M1166" s="8">
        <f ca="1" t="shared" si="1179"/>
        <v>18.9082762557078</v>
      </c>
      <c r="N1166" s="8">
        <f ca="1" t="shared" si="1179"/>
        <v>19.1829337899543</v>
      </c>
      <c r="O1166" s="9">
        <v>3</v>
      </c>
      <c r="Q1166" s="10">
        <f ca="1" t="shared" si="1175"/>
        <v>8.904</v>
      </c>
      <c r="R1166" t="s">
        <v>45</v>
      </c>
      <c r="S1166">
        <v>2047</v>
      </c>
      <c r="T1166" s="8">
        <v>6.801</v>
      </c>
      <c r="U1166" s="8">
        <v>8.136</v>
      </c>
      <c r="V1166" s="8">
        <v>8.904</v>
      </c>
    </row>
    <row r="1167" spans="1:22">
      <c r="A1167" t="str">
        <f t="shared" ref="A1167:B1167" si="1185">A999</f>
        <v>TWN</v>
      </c>
      <c r="B1167" t="str">
        <f t="shared" si="1185"/>
        <v>Taiwan</v>
      </c>
      <c r="C1167" s="7">
        <f t="shared" si="1147"/>
        <v>7</v>
      </c>
      <c r="E1167" t="str">
        <f t="shared" si="1173"/>
        <v>NatGrdExt_TWN_7</v>
      </c>
      <c r="F1167" s="8">
        <f ca="1" t="shared" si="1114"/>
        <v>7.36398401826484</v>
      </c>
      <c r="G1167" s="8">
        <f ca="1" t="shared" si="1179"/>
        <v>7.36398401826484</v>
      </c>
      <c r="H1167" s="8">
        <f ca="1" t="shared" si="1179"/>
        <v>7.36398401826484</v>
      </c>
      <c r="I1167" s="8">
        <f ca="1" t="shared" si="1179"/>
        <v>7.36398401826484</v>
      </c>
      <c r="J1167" s="8">
        <f ca="1" t="shared" si="1179"/>
        <v>7.36398401826484</v>
      </c>
      <c r="K1167" s="8">
        <f ca="1" t="shared" si="1179"/>
        <v>7.36398401826484</v>
      </c>
      <c r="L1167" s="8">
        <f ca="1" t="shared" si="1179"/>
        <v>7.36398401826484</v>
      </c>
      <c r="M1167" s="8">
        <f ca="1" t="shared" si="1179"/>
        <v>7.36398401826484</v>
      </c>
      <c r="N1167" s="8">
        <f ca="1" t="shared" si="1179"/>
        <v>7.36398401826484</v>
      </c>
      <c r="O1167" s="9">
        <v>3</v>
      </c>
      <c r="Q1167" s="10">
        <f ca="1" t="shared" si="1175"/>
        <v>9.41</v>
      </c>
      <c r="R1167" t="s">
        <v>45</v>
      </c>
      <c r="S1167">
        <v>2048</v>
      </c>
      <c r="T1167" s="8">
        <v>7.102</v>
      </c>
      <c r="U1167" s="8">
        <v>8.556</v>
      </c>
      <c r="V1167" s="8">
        <v>9.41</v>
      </c>
    </row>
    <row r="1168" spans="1:22">
      <c r="A1168" t="str">
        <f t="shared" ref="A1168:B1168" si="1186">A1000</f>
        <v>TZA</v>
      </c>
      <c r="B1168" t="str">
        <f t="shared" si="1186"/>
        <v>Tanzania</v>
      </c>
      <c r="C1168" s="7">
        <f t="shared" si="1147"/>
        <v>7</v>
      </c>
      <c r="E1168" t="str">
        <f t="shared" si="1173"/>
        <v>NatGrdExt_TZA_7</v>
      </c>
      <c r="F1168" s="8">
        <f ca="1" t="shared" si="1114"/>
        <v>0.326655251141553</v>
      </c>
      <c r="G1168" s="8">
        <f ca="1" t="shared" si="1179"/>
        <v>0.465810502283105</v>
      </c>
      <c r="H1168" s="8">
        <f ca="1" t="shared" si="1179"/>
        <v>0.917608447488584</v>
      </c>
      <c r="I1168" s="8">
        <f ca="1" t="shared" si="1179"/>
        <v>1.71198630136986</v>
      </c>
      <c r="J1168" s="8">
        <f ca="1" t="shared" si="1179"/>
        <v>3.01829337899543</v>
      </c>
      <c r="K1168" s="8">
        <f ca="1" t="shared" si="1179"/>
        <v>5.01033105022831</v>
      </c>
      <c r="L1168" s="8">
        <f ca="1" t="shared" si="1179"/>
        <v>7.81378424657534</v>
      </c>
      <c r="M1168" s="8">
        <f ca="1" t="shared" si="1179"/>
        <v>11.4128424657534</v>
      </c>
      <c r="N1168" s="8">
        <f ca="1" t="shared" si="1179"/>
        <v>13.4479737442922</v>
      </c>
      <c r="O1168" s="9">
        <v>3</v>
      </c>
      <c r="Q1168" s="10">
        <f ca="1" t="shared" si="1175"/>
        <v>9.939</v>
      </c>
      <c r="R1168" t="s">
        <v>45</v>
      </c>
      <c r="S1168">
        <v>2049</v>
      </c>
      <c r="T1168" s="8">
        <v>7.412</v>
      </c>
      <c r="U1168" s="8">
        <v>8.994</v>
      </c>
      <c r="V1168" s="8">
        <v>9.939</v>
      </c>
    </row>
    <row r="1169" spans="1:22">
      <c r="A1169" t="str">
        <f t="shared" ref="A1169:B1169" si="1187">A1001</f>
        <v>UGA</v>
      </c>
      <c r="B1169" t="str">
        <f t="shared" si="1187"/>
        <v>Uganda</v>
      </c>
      <c r="C1169" s="7">
        <f t="shared" si="1147"/>
        <v>7</v>
      </c>
      <c r="E1169" t="str">
        <f t="shared" si="1173"/>
        <v>NatGrdExt_UGA_7</v>
      </c>
      <c r="F1169" s="8">
        <f ca="1" t="shared" ref="F1169:F1232" si="1188">SUMIFS($Q$5:$Q$19999,$R$5:$R$19999,RIGHT($A1169,3),$S$5:$S$19999,F$4)*VLOOKUP($C1169,$Y$5:$Z$15,2,FALSE)/8.76+SUMIF($Y$5:$Y$15,$C1169,$AA$5:$AA$15)</f>
        <v>0.235702054794521</v>
      </c>
      <c r="G1169" s="8">
        <f ca="1" t="shared" si="1179"/>
        <v>0.344663242009132</v>
      </c>
      <c r="H1169" s="8">
        <f ca="1" t="shared" si="1179"/>
        <v>0.727853881278539</v>
      </c>
      <c r="I1169" s="8">
        <f ca="1" t="shared" si="1179"/>
        <v>1.46221461187215</v>
      </c>
      <c r="J1169" s="8">
        <f ca="1" t="shared" si="1179"/>
        <v>2.76903538812785</v>
      </c>
      <c r="K1169" s="8">
        <f ca="1" t="shared" si="1179"/>
        <v>4.89346461187215</v>
      </c>
      <c r="L1169" s="8">
        <f ca="1" t="shared" si="1179"/>
        <v>8.05873287671233</v>
      </c>
      <c r="M1169" s="8">
        <f ca="1" t="shared" si="1179"/>
        <v>12.3306506849315</v>
      </c>
      <c r="N1169" s="8">
        <f ca="1" t="shared" si="1179"/>
        <v>14.8208047945205</v>
      </c>
      <c r="O1169" s="9">
        <v>3</v>
      </c>
      <c r="Q1169" s="10">
        <f ca="1" t="shared" si="1175"/>
        <v>10.494</v>
      </c>
      <c r="R1169" t="s">
        <v>45</v>
      </c>
      <c r="S1169">
        <v>2050</v>
      </c>
      <c r="T1169" s="8">
        <v>7.731</v>
      </c>
      <c r="U1169" s="8">
        <v>9.448</v>
      </c>
      <c r="V1169" s="8">
        <v>10.494</v>
      </c>
    </row>
    <row r="1170" spans="1:22">
      <c r="A1170" t="str">
        <f t="shared" ref="A1170:B1170" si="1189">A1002</f>
        <v>UKR</v>
      </c>
      <c r="B1170" t="str">
        <f t="shared" si="1189"/>
        <v>Ukraine</v>
      </c>
      <c r="C1170" s="7">
        <f t="shared" si="1147"/>
        <v>7</v>
      </c>
      <c r="E1170" t="str">
        <f t="shared" si="1173"/>
        <v>NatGrdExt_UKR_7</v>
      </c>
      <c r="F1170" s="8">
        <f ca="1" t="shared" si="1188"/>
        <v>4.43815639269406</v>
      </c>
      <c r="G1170" s="8">
        <f ca="1" t="shared" si="1179"/>
        <v>4.43815639269406</v>
      </c>
      <c r="H1170" s="8">
        <f ca="1" t="shared" si="1179"/>
        <v>4.43815639269406</v>
      </c>
      <c r="I1170" s="8">
        <f ca="1" t="shared" si="1179"/>
        <v>4.43815639269406</v>
      </c>
      <c r="J1170" s="8">
        <f ca="1" t="shared" si="1179"/>
        <v>4.43815639269406</v>
      </c>
      <c r="K1170" s="8">
        <f ca="1" t="shared" si="1179"/>
        <v>4.43815639269406</v>
      </c>
      <c r="L1170" s="8">
        <f ca="1" t="shared" si="1179"/>
        <v>4.43815639269406</v>
      </c>
      <c r="M1170" s="8">
        <f ca="1" t="shared" si="1179"/>
        <v>4.43815639269406</v>
      </c>
      <c r="N1170" s="8">
        <f ca="1" t="shared" si="1179"/>
        <v>4.43815639269406</v>
      </c>
      <c r="O1170" s="9">
        <v>3</v>
      </c>
      <c r="Q1170" s="10">
        <f ca="1" t="shared" si="1175"/>
        <v>11.073</v>
      </c>
      <c r="R1170" t="s">
        <v>45</v>
      </c>
      <c r="S1170">
        <v>2051</v>
      </c>
      <c r="T1170" s="8">
        <v>8.059</v>
      </c>
      <c r="U1170" s="8">
        <v>9.921</v>
      </c>
      <c r="V1170" s="8">
        <v>11.073</v>
      </c>
    </row>
    <row r="1171" spans="1:22">
      <c r="A1171" t="str">
        <f t="shared" ref="A1171:B1171" si="1190">A1003</f>
        <v>URY</v>
      </c>
      <c r="B1171" t="str">
        <f t="shared" si="1190"/>
        <v>Uruguay</v>
      </c>
      <c r="C1171" s="7">
        <f t="shared" si="1147"/>
        <v>7</v>
      </c>
      <c r="E1171" t="str">
        <f t="shared" si="1173"/>
        <v>NatGrdExt_URY_7</v>
      </c>
      <c r="F1171" s="8">
        <f ca="1" t="shared" si="1188"/>
        <v>0.450799086757991</v>
      </c>
      <c r="G1171" s="8">
        <f ca="1" t="shared" ref="G1171:N1180" si="1191">MAX(F1171,SUMIFS($Q$5:$Q$19999,$R$5:$R$19999,RIGHT($A1171,3),$S$5:$S$19999,G$4)*VLOOKUP($C1171,$Y$5:$Z$15,2,FALSE)/8.76)+SUMIF($Y$5:$Y$15,$C1171,$AA$5:$AA$15)</f>
        <v>0.535159817351598</v>
      </c>
      <c r="H1171" s="8">
        <f ca="1" t="shared" si="1191"/>
        <v>0.727825342465753</v>
      </c>
      <c r="I1171" s="8">
        <f ca="1" t="shared" si="1191"/>
        <v>0.937671232876712</v>
      </c>
      <c r="J1171" s="8">
        <f ca="1" t="shared" si="1191"/>
        <v>1.15042808219178</v>
      </c>
      <c r="K1171" s="8">
        <f ca="1" t="shared" si="1191"/>
        <v>1.35011415525114</v>
      </c>
      <c r="L1171" s="8">
        <f ca="1" t="shared" si="1191"/>
        <v>1.52876712328767</v>
      </c>
      <c r="M1171" s="8">
        <f ca="1" t="shared" si="1191"/>
        <v>1.68681506849315</v>
      </c>
      <c r="N1171" s="8">
        <f ca="1" t="shared" si="1191"/>
        <v>1.76004566210046</v>
      </c>
      <c r="O1171" s="9">
        <v>3</v>
      </c>
      <c r="Q1171" s="10">
        <f ca="1" t="shared" si="1175"/>
        <v>11.678</v>
      </c>
      <c r="R1171" t="s">
        <v>45</v>
      </c>
      <c r="S1171">
        <v>2052</v>
      </c>
      <c r="T1171" s="8">
        <v>8.395</v>
      </c>
      <c r="U1171" s="8">
        <v>10.411</v>
      </c>
      <c r="V1171" s="8">
        <v>11.678</v>
      </c>
    </row>
    <row r="1172" spans="1:22">
      <c r="A1172" t="str">
        <f t="shared" ref="A1172:B1172" si="1192">A1004</f>
        <v>USA</v>
      </c>
      <c r="B1172" t="str">
        <f t="shared" si="1192"/>
        <v>United States</v>
      </c>
      <c r="C1172" s="7">
        <f t="shared" si="1147"/>
        <v>7</v>
      </c>
      <c r="E1172" t="str">
        <f t="shared" si="1173"/>
        <v>NatGrdExt_USA_7</v>
      </c>
      <c r="F1172" s="8">
        <f ca="1" t="shared" si="1188"/>
        <v>130.251426940639</v>
      </c>
      <c r="G1172" s="8">
        <f ca="1" t="shared" si="1191"/>
        <v>134.301084474886</v>
      </c>
      <c r="H1172" s="8">
        <f ca="1" t="shared" si="1191"/>
        <v>140.853881278539</v>
      </c>
      <c r="I1172" s="8">
        <f ca="1" t="shared" si="1191"/>
        <v>146.310502283105</v>
      </c>
      <c r="J1172" s="8">
        <f ca="1" t="shared" si="1191"/>
        <v>153.058789954338</v>
      </c>
      <c r="K1172" s="8">
        <f ca="1" t="shared" si="1191"/>
        <v>161.211187214612</v>
      </c>
      <c r="L1172" s="8">
        <f ca="1" t="shared" si="1191"/>
        <v>170.107876712329</v>
      </c>
      <c r="M1172" s="8">
        <f ca="1" t="shared" si="1191"/>
        <v>180.363869863014</v>
      </c>
      <c r="N1172" s="8">
        <f ca="1" t="shared" si="1191"/>
        <v>186.185502283105</v>
      </c>
      <c r="O1172" s="9">
        <v>3</v>
      </c>
      <c r="Q1172" s="10">
        <f ca="1" t="shared" si="1175"/>
        <v>12.311</v>
      </c>
      <c r="R1172" t="s">
        <v>45</v>
      </c>
      <c r="S1172">
        <v>2053</v>
      </c>
      <c r="T1172" s="8">
        <v>8.74</v>
      </c>
      <c r="U1172" s="8">
        <v>10.919</v>
      </c>
      <c r="V1172" s="8">
        <v>12.311</v>
      </c>
    </row>
    <row r="1173" spans="1:22">
      <c r="A1173" t="str">
        <f t="shared" ref="A1173:B1173" si="1193">A1005</f>
        <v>UZB</v>
      </c>
      <c r="B1173" t="str">
        <f t="shared" si="1193"/>
        <v>Uzbekistan</v>
      </c>
      <c r="C1173" s="7">
        <f t="shared" si="1147"/>
        <v>7</v>
      </c>
      <c r="E1173" t="str">
        <f t="shared" si="1173"/>
        <v>NatGrdExt_UZB_7</v>
      </c>
      <c r="F1173" s="8">
        <f ca="1" t="shared" si="1188"/>
        <v>1.89126712328767</v>
      </c>
      <c r="G1173" s="8">
        <f ca="1" t="shared" si="1191"/>
        <v>2.13202054794521</v>
      </c>
      <c r="H1173" s="8">
        <f ca="1" t="shared" si="1191"/>
        <v>2.62705479452055</v>
      </c>
      <c r="I1173" s="8">
        <f ca="1" t="shared" si="1191"/>
        <v>3.12565639269406</v>
      </c>
      <c r="J1173" s="8">
        <f ca="1" t="shared" si="1191"/>
        <v>3.57091894977169</v>
      </c>
      <c r="K1173" s="8">
        <f ca="1" t="shared" si="1191"/>
        <v>3.94723173515982</v>
      </c>
      <c r="L1173" s="8">
        <f ca="1" t="shared" si="1191"/>
        <v>4.27126141552511</v>
      </c>
      <c r="M1173" s="8">
        <f ca="1" t="shared" si="1191"/>
        <v>4.54389269406393</v>
      </c>
      <c r="N1173" s="8">
        <f ca="1" t="shared" si="1191"/>
        <v>4.65804794520548</v>
      </c>
      <c r="O1173" s="9">
        <v>3</v>
      </c>
      <c r="Q1173" s="10">
        <f ca="1" t="shared" si="1175"/>
        <v>12.97</v>
      </c>
      <c r="R1173" t="s">
        <v>45</v>
      </c>
      <c r="S1173">
        <v>2054</v>
      </c>
      <c r="T1173" s="8">
        <v>9.093</v>
      </c>
      <c r="U1173" s="8">
        <v>11.446</v>
      </c>
      <c r="V1173" s="8">
        <v>12.97</v>
      </c>
    </row>
    <row r="1174" spans="1:22">
      <c r="A1174" t="str">
        <f t="shared" ref="A1174:B1174" si="1194">A1006</f>
        <v>VEN</v>
      </c>
      <c r="B1174" t="str">
        <f t="shared" si="1194"/>
        <v>Venezuela</v>
      </c>
      <c r="C1174" s="7">
        <f t="shared" si="1147"/>
        <v>7</v>
      </c>
      <c r="E1174" t="str">
        <f t="shared" si="1173"/>
        <v>NatGrdExt_VEN_7</v>
      </c>
      <c r="F1174" s="8">
        <f ca="1" t="shared" si="1188"/>
        <v>3.20176940639269</v>
      </c>
      <c r="G1174" s="8">
        <f ca="1" t="shared" si="1191"/>
        <v>3.49317922374429</v>
      </c>
      <c r="H1174" s="8">
        <f ca="1" t="shared" si="1191"/>
        <v>3.97685502283105</v>
      </c>
      <c r="I1174" s="8">
        <f ca="1" t="shared" si="1191"/>
        <v>4.37026255707763</v>
      </c>
      <c r="J1174" s="8">
        <f ca="1" t="shared" si="1191"/>
        <v>4.68732876712329</v>
      </c>
      <c r="K1174" s="8">
        <f ca="1" t="shared" si="1191"/>
        <v>4.93247716894977</v>
      </c>
      <c r="L1174" s="8">
        <f ca="1" t="shared" si="1191"/>
        <v>5.12211757990868</v>
      </c>
      <c r="M1174" s="8">
        <f ca="1" t="shared" si="1191"/>
        <v>5.28433219178082</v>
      </c>
      <c r="N1174" s="8">
        <f ca="1" t="shared" si="1191"/>
        <v>5.362100456621</v>
      </c>
      <c r="O1174" s="9">
        <v>3</v>
      </c>
      <c r="Q1174" s="10">
        <f ca="1" t="shared" si="1175"/>
        <v>13.658</v>
      </c>
      <c r="R1174" t="s">
        <v>45</v>
      </c>
      <c r="S1174">
        <v>2055</v>
      </c>
      <c r="T1174" s="8">
        <v>9.455</v>
      </c>
      <c r="U1174" s="8">
        <v>11.991</v>
      </c>
      <c r="V1174" s="8">
        <v>13.658</v>
      </c>
    </row>
    <row r="1175" spans="1:22">
      <c r="A1175" t="str">
        <f t="shared" ref="A1175:B1175" si="1195">A1007</f>
        <v>VNM</v>
      </c>
      <c r="B1175" t="str">
        <f t="shared" si="1195"/>
        <v>Vietnam</v>
      </c>
      <c r="C1175" s="7">
        <f t="shared" si="1147"/>
        <v>7</v>
      </c>
      <c r="E1175" t="str">
        <f t="shared" si="1173"/>
        <v>NatGrdExt_VNM_7</v>
      </c>
      <c r="F1175" s="8">
        <f ca="1" t="shared" si="1188"/>
        <v>8.24015410958904</v>
      </c>
      <c r="G1175" s="8">
        <f ca="1" t="shared" si="1191"/>
        <v>9.87771118721461</v>
      </c>
      <c r="H1175" s="8">
        <f ca="1" t="shared" si="1191"/>
        <v>11.7682933789954</v>
      </c>
      <c r="I1175" s="8">
        <f ca="1" t="shared" si="1191"/>
        <v>12.5749429223744</v>
      </c>
      <c r="J1175" s="8">
        <f ca="1" t="shared" si="1191"/>
        <v>12.8900970319635</v>
      </c>
      <c r="K1175" s="8">
        <f ca="1" t="shared" si="1191"/>
        <v>12.9571061643836</v>
      </c>
      <c r="L1175" s="8">
        <f ca="1" t="shared" si="1191"/>
        <v>12.9819349315068</v>
      </c>
      <c r="M1175" s="8">
        <f ca="1" t="shared" si="1191"/>
        <v>13.0559931506849</v>
      </c>
      <c r="N1175" s="8">
        <f ca="1" t="shared" si="1191"/>
        <v>13.1188356164384</v>
      </c>
      <c r="O1175" s="9">
        <v>3</v>
      </c>
      <c r="Q1175" s="10">
        <f ca="1" t="shared" si="1175"/>
        <v>14.375</v>
      </c>
      <c r="R1175" t="s">
        <v>45</v>
      </c>
      <c r="S1175">
        <v>2056</v>
      </c>
      <c r="T1175" s="8">
        <v>9.825</v>
      </c>
      <c r="U1175" s="8">
        <v>12.556</v>
      </c>
      <c r="V1175" s="8">
        <v>14.375</v>
      </c>
    </row>
    <row r="1176" spans="1:22">
      <c r="A1176" t="str">
        <f t="shared" ref="A1176:B1176" si="1196">A1008</f>
        <v>VUT</v>
      </c>
      <c r="B1176" t="str">
        <f t="shared" si="1196"/>
        <v>Vanuatu</v>
      </c>
      <c r="C1176" s="7">
        <f t="shared" si="1147"/>
        <v>7</v>
      </c>
      <c r="E1176" t="str">
        <f t="shared" si="1173"/>
        <v>NatGrdExt_VUT_7</v>
      </c>
      <c r="F1176" s="8">
        <f ca="1" t="shared" si="1188"/>
        <v>0.00579337899543379</v>
      </c>
      <c r="G1176" s="8">
        <f ca="1" t="shared" si="1191"/>
        <v>0.00742009132420091</v>
      </c>
      <c r="H1176" s="8">
        <f ca="1" t="shared" si="1191"/>
        <v>0.0116438356164384</v>
      </c>
      <c r="I1176" s="8">
        <f ca="1" t="shared" si="1191"/>
        <v>0.0172945205479452</v>
      </c>
      <c r="J1176" s="8">
        <f ca="1" t="shared" si="1191"/>
        <v>0.0244006849315068</v>
      </c>
      <c r="K1176" s="8">
        <f ca="1" t="shared" si="1191"/>
        <v>0.0327054794520548</v>
      </c>
      <c r="L1176" s="8">
        <f ca="1" t="shared" si="1191"/>
        <v>0.0416381278538813</v>
      </c>
      <c r="M1176" s="8">
        <f ca="1" t="shared" si="1191"/>
        <v>0.0506278538812785</v>
      </c>
      <c r="N1176" s="8">
        <f ca="1" t="shared" si="1191"/>
        <v>0.0550228310502283</v>
      </c>
      <c r="O1176" s="9">
        <v>3</v>
      </c>
      <c r="Q1176" s="10">
        <f ca="1" t="shared" si="1175"/>
        <v>15.121</v>
      </c>
      <c r="R1176" t="s">
        <v>45</v>
      </c>
      <c r="S1176">
        <v>2057</v>
      </c>
      <c r="T1176" s="8">
        <v>10.204</v>
      </c>
      <c r="U1176" s="8">
        <v>13.14</v>
      </c>
      <c r="V1176" s="8">
        <v>15.121</v>
      </c>
    </row>
    <row r="1177" spans="1:22">
      <c r="A1177" t="str">
        <f t="shared" ref="A1177:B1177" si="1197">A1009</f>
        <v>YEM</v>
      </c>
      <c r="B1177" t="str">
        <f t="shared" si="1197"/>
        <v>Yemen</v>
      </c>
      <c r="C1177" s="7">
        <f t="shared" si="1147"/>
        <v>7</v>
      </c>
      <c r="E1177" t="str">
        <f t="shared" si="1173"/>
        <v>NatGrdExt_YEM_7</v>
      </c>
      <c r="F1177" s="8">
        <f ca="1" t="shared" si="1188"/>
        <v>0.349429223744292</v>
      </c>
      <c r="G1177" s="8">
        <f ca="1" t="shared" si="1191"/>
        <v>0.466438356164384</v>
      </c>
      <c r="H1177" s="8">
        <f ca="1" t="shared" si="1191"/>
        <v>0.807933789954338</v>
      </c>
      <c r="I1177" s="8">
        <f ca="1" t="shared" si="1191"/>
        <v>1.33304794520548</v>
      </c>
      <c r="J1177" s="8">
        <f ca="1" t="shared" si="1191"/>
        <v>2.07828196347032</v>
      </c>
      <c r="K1177" s="8">
        <f ca="1" t="shared" si="1191"/>
        <v>3.04537671232877</v>
      </c>
      <c r="L1177" s="8">
        <f ca="1" t="shared" si="1191"/>
        <v>4.20519406392694</v>
      </c>
      <c r="M1177" s="8">
        <f ca="1" t="shared" si="1191"/>
        <v>5.4873002283105</v>
      </c>
      <c r="N1177" s="8">
        <f ca="1" t="shared" si="1191"/>
        <v>6.14300799086758</v>
      </c>
      <c r="O1177" s="9">
        <v>3</v>
      </c>
      <c r="Q1177" s="10">
        <f ca="1" t="shared" si="1175"/>
        <v>15.898</v>
      </c>
      <c r="R1177" t="s">
        <v>45</v>
      </c>
      <c r="S1177">
        <v>2058</v>
      </c>
      <c r="T1177" s="8">
        <v>10.591</v>
      </c>
      <c r="U1177" s="8">
        <v>13.743</v>
      </c>
      <c r="V1177" s="8">
        <v>15.898</v>
      </c>
    </row>
    <row r="1178" spans="1:22">
      <c r="A1178" t="str">
        <f t="shared" ref="A1178:B1178" si="1198">A1010</f>
        <v>ZAF</v>
      </c>
      <c r="B1178" t="str">
        <f t="shared" si="1198"/>
        <v>South Africa</v>
      </c>
      <c r="C1178" s="7">
        <f t="shared" si="1147"/>
        <v>7</v>
      </c>
      <c r="E1178" t="str">
        <f t="shared" si="1173"/>
        <v>NatGrdExt_ZAF_7</v>
      </c>
      <c r="F1178" s="8">
        <f ca="1" t="shared" si="1188"/>
        <v>8.25259703196347</v>
      </c>
      <c r="G1178" s="8">
        <f ca="1" t="shared" si="1191"/>
        <v>8.75034246575342</v>
      </c>
      <c r="H1178" s="8">
        <f ca="1" t="shared" si="1191"/>
        <v>9.60793378995434</v>
      </c>
      <c r="I1178" s="8">
        <f ca="1" t="shared" si="1191"/>
        <v>10.3184360730594</v>
      </c>
      <c r="J1178" s="8">
        <f ca="1" t="shared" si="1191"/>
        <v>10.8866723744292</v>
      </c>
      <c r="K1178" s="8">
        <f ca="1" t="shared" si="1191"/>
        <v>11.2986015981735</v>
      </c>
      <c r="L1178" s="8">
        <f ca="1" t="shared" si="1191"/>
        <v>11.6222602739726</v>
      </c>
      <c r="M1178" s="8">
        <f ca="1" t="shared" si="1191"/>
        <v>11.8956050228311</v>
      </c>
      <c r="N1178" s="8">
        <f ca="1" t="shared" si="1191"/>
        <v>12.0124143835616</v>
      </c>
      <c r="O1178" s="9">
        <v>3</v>
      </c>
      <c r="Q1178" s="10">
        <f ca="1" t="shared" si="1175"/>
        <v>16.705</v>
      </c>
      <c r="R1178" t="s">
        <v>45</v>
      </c>
      <c r="S1178">
        <v>2059</v>
      </c>
      <c r="T1178" s="8">
        <v>10.987</v>
      </c>
      <c r="U1178" s="8">
        <v>14.367</v>
      </c>
      <c r="V1178" s="8">
        <v>16.705</v>
      </c>
    </row>
    <row r="1179" spans="1:22">
      <c r="A1179" t="str">
        <f t="shared" ref="A1179:B1179" si="1199">A1011</f>
        <v>ZMB</v>
      </c>
      <c r="B1179" t="str">
        <f t="shared" si="1199"/>
        <v>Zambia</v>
      </c>
      <c r="C1179" s="7">
        <f t="shared" si="1147"/>
        <v>7</v>
      </c>
      <c r="E1179" t="str">
        <f t="shared" si="1173"/>
        <v>NatGrdExt_ZMB_7</v>
      </c>
      <c r="F1179" s="8">
        <f ca="1" t="shared" si="1188"/>
        <v>0.569035388127854</v>
      </c>
      <c r="G1179" s="8">
        <f ca="1" t="shared" si="1191"/>
        <v>0.75259703196347</v>
      </c>
      <c r="H1179" s="8">
        <f ca="1" t="shared" si="1191"/>
        <v>1.27422945205479</v>
      </c>
      <c r="I1179" s="8">
        <f ca="1" t="shared" si="1191"/>
        <v>2.02337328767123</v>
      </c>
      <c r="J1179" s="8">
        <f ca="1" t="shared" si="1191"/>
        <v>2.99791666666667</v>
      </c>
      <c r="K1179" s="8">
        <f ca="1" t="shared" si="1191"/>
        <v>4.15085616438356</v>
      </c>
      <c r="L1179" s="8">
        <f ca="1" t="shared" si="1191"/>
        <v>5.41680936073059</v>
      </c>
      <c r="M1179" s="8">
        <f ca="1" t="shared" si="1191"/>
        <v>6.70753424657534</v>
      </c>
      <c r="N1179" s="8">
        <f ca="1" t="shared" si="1191"/>
        <v>7.32782534246575</v>
      </c>
      <c r="O1179" s="9">
        <v>3</v>
      </c>
      <c r="Q1179" s="10">
        <f ca="1" t="shared" si="1175"/>
        <v>17.544</v>
      </c>
      <c r="R1179" t="s">
        <v>45</v>
      </c>
      <c r="S1179">
        <v>2060</v>
      </c>
      <c r="T1179" s="8">
        <v>11.393</v>
      </c>
      <c r="U1179" s="8">
        <v>15.01</v>
      </c>
      <c r="V1179" s="8">
        <v>17.544</v>
      </c>
    </row>
    <row r="1180" spans="1:22">
      <c r="A1180" t="str">
        <f t="shared" ref="A1180:B1180" si="1200">A1012</f>
        <v>ZWE</v>
      </c>
      <c r="B1180" t="str">
        <f t="shared" si="1200"/>
        <v>Zimbabwe</v>
      </c>
      <c r="C1180" s="7">
        <f t="shared" si="1147"/>
        <v>7</v>
      </c>
      <c r="E1180" t="str">
        <f t="shared" si="1173"/>
        <v>NatGrdExt_ZWE_7</v>
      </c>
      <c r="F1180" s="8">
        <f ca="1" t="shared" si="1188"/>
        <v>0.414269406392694</v>
      </c>
      <c r="G1180" s="8">
        <f ca="1" t="shared" si="1191"/>
        <v>0.52240296803653</v>
      </c>
      <c r="H1180" s="8">
        <f ca="1" t="shared" si="1191"/>
        <v>0.796461187214612</v>
      </c>
      <c r="I1180" s="8">
        <f ca="1" t="shared" si="1191"/>
        <v>1.13704337899543</v>
      </c>
      <c r="J1180" s="8">
        <f ca="1" t="shared" si="1191"/>
        <v>1.53436073059361</v>
      </c>
      <c r="K1180" s="8">
        <f ca="1" t="shared" si="1191"/>
        <v>1.96760844748858</v>
      </c>
      <c r="L1180" s="8">
        <f ca="1" t="shared" si="1191"/>
        <v>2.40502283105023</v>
      </c>
      <c r="M1180" s="8">
        <f ca="1" t="shared" si="1191"/>
        <v>2.80990296803653</v>
      </c>
      <c r="N1180" s="8">
        <f ca="1" t="shared" si="1191"/>
        <v>2.99078196347032</v>
      </c>
      <c r="O1180" s="9">
        <v>3</v>
      </c>
      <c r="Q1180" s="10">
        <f ca="1" t="shared" si="1175"/>
        <v>18.415</v>
      </c>
      <c r="R1180" t="s">
        <v>45</v>
      </c>
      <c r="S1180">
        <v>2061</v>
      </c>
      <c r="T1180" s="8">
        <v>11.806</v>
      </c>
      <c r="U1180" s="8">
        <v>15.673</v>
      </c>
      <c r="V1180" s="8">
        <v>18.415</v>
      </c>
    </row>
    <row r="1181" spans="1:22">
      <c r="A1181" t="str">
        <f t="shared" ref="A1181:B1181" si="1201">A1013</f>
        <v>AFG</v>
      </c>
      <c r="B1181" t="str">
        <f t="shared" si="1201"/>
        <v>Afghanistan</v>
      </c>
      <c r="C1181" s="7">
        <f t="shared" si="1147"/>
        <v>8</v>
      </c>
      <c r="E1181" t="str">
        <f t="shared" si="1173"/>
        <v>NatGrdExt_AFG_8</v>
      </c>
      <c r="F1181" s="8">
        <f ca="1" t="shared" si="1188"/>
        <v>0.732077625570776</v>
      </c>
      <c r="G1181" s="8">
        <f ca="1" t="shared" ref="G1181:N1190" si="1202">MAX(F1181,SUMIFS($Q$5:$Q$19999,$R$5:$R$19999,RIGHT($A1181,3),$S$5:$S$19999,G$4)*VLOOKUP($C1181,$Y$5:$Z$15,2,FALSE)/8.76)+SUMIF($Y$5:$Y$15,$C1181,$AA$5:$AA$15)</f>
        <v>0.993065068493151</v>
      </c>
      <c r="H1181" s="8">
        <f ca="1" t="shared" si="1202"/>
        <v>1.79854452054795</v>
      </c>
      <c r="I1181" s="8">
        <f ca="1" t="shared" si="1202"/>
        <v>3.04977168949772</v>
      </c>
      <c r="J1181" s="8">
        <f ca="1" t="shared" si="1202"/>
        <v>4.85599315068493</v>
      </c>
      <c r="K1181" s="8">
        <f ca="1" t="shared" si="1202"/>
        <v>7.19106735159817</v>
      </c>
      <c r="L1181" s="8">
        <f ca="1" t="shared" si="1202"/>
        <v>9.9527397260274</v>
      </c>
      <c r="M1181" s="8">
        <f ca="1" t="shared" si="1202"/>
        <v>12.9731449771689</v>
      </c>
      <c r="N1181" s="8">
        <f ca="1" t="shared" si="1202"/>
        <v>14.4942351598174</v>
      </c>
      <c r="O1181" s="9">
        <v>3</v>
      </c>
      <c r="Q1181" s="10">
        <f ca="1" t="shared" si="1175"/>
        <v>19.317</v>
      </c>
      <c r="R1181" t="s">
        <v>45</v>
      </c>
      <c r="S1181">
        <v>2062</v>
      </c>
      <c r="T1181" s="8">
        <v>12.229</v>
      </c>
      <c r="U1181" s="8">
        <v>16.356</v>
      </c>
      <c r="V1181" s="8">
        <v>19.317</v>
      </c>
    </row>
    <row r="1182" spans="1:22">
      <c r="A1182" t="str">
        <f t="shared" ref="A1182:B1182" si="1203">A1014</f>
        <v>AGO</v>
      </c>
      <c r="B1182" t="str">
        <f t="shared" si="1203"/>
        <v>Angola</v>
      </c>
      <c r="C1182" s="7">
        <f t="shared" si="1147"/>
        <v>8</v>
      </c>
      <c r="E1182" t="str">
        <f t="shared" si="1173"/>
        <v>NatGrdExt_AGO_8</v>
      </c>
      <c r="F1182" s="8">
        <f ca="1" t="shared" si="1188"/>
        <v>0.750171232876712</v>
      </c>
      <c r="G1182" s="8">
        <f ca="1" t="shared" si="1202"/>
        <v>1.27791095890411</v>
      </c>
      <c r="H1182" s="8">
        <f ca="1" t="shared" si="1202"/>
        <v>3.43601598173516</v>
      </c>
      <c r="I1182" s="8">
        <f ca="1" t="shared" si="1202"/>
        <v>8.13164954337899</v>
      </c>
      <c r="J1182" s="8">
        <f ca="1" t="shared" si="1202"/>
        <v>16.2044805936073</v>
      </c>
      <c r="K1182" s="8">
        <f ca="1" t="shared" si="1202"/>
        <v>26.4756278538813</v>
      </c>
      <c r="L1182" s="8">
        <f ca="1" t="shared" si="1202"/>
        <v>36.1355593607306</v>
      </c>
      <c r="M1182" s="8">
        <f ca="1" t="shared" si="1202"/>
        <v>43.3975456621005</v>
      </c>
      <c r="N1182" s="8">
        <f ca="1" t="shared" si="1202"/>
        <v>46.0636415525114</v>
      </c>
      <c r="O1182" s="9">
        <v>3</v>
      </c>
      <c r="Q1182" s="10">
        <f ca="1" t="shared" si="1175"/>
        <v>20.253</v>
      </c>
      <c r="R1182" t="s">
        <v>45</v>
      </c>
      <c r="S1182">
        <v>2063</v>
      </c>
      <c r="T1182" s="8">
        <v>12.661</v>
      </c>
      <c r="U1182" s="8">
        <v>17.059</v>
      </c>
      <c r="V1182" s="8">
        <v>20.253</v>
      </c>
    </row>
    <row r="1183" spans="1:22">
      <c r="A1183" t="str">
        <f t="shared" ref="A1183:B1183" si="1204">A1015</f>
        <v>ALB</v>
      </c>
      <c r="B1183" t="str">
        <f t="shared" si="1204"/>
        <v>Albania</v>
      </c>
      <c r="C1183" s="7">
        <f t="shared" si="1147"/>
        <v>8</v>
      </c>
      <c r="E1183" t="str">
        <f t="shared" si="1173"/>
        <v>NatGrdExt_ALB_8</v>
      </c>
      <c r="F1183" s="8">
        <f ca="1" t="shared" si="1188"/>
        <v>0.29851598173516</v>
      </c>
      <c r="G1183" s="8">
        <f ca="1" t="shared" si="1202"/>
        <v>0.361957762557078</v>
      </c>
      <c r="H1183" s="8">
        <f ca="1" t="shared" si="1202"/>
        <v>0.499086757990868</v>
      </c>
      <c r="I1183" s="8">
        <f ca="1" t="shared" si="1202"/>
        <v>0.640953196347032</v>
      </c>
      <c r="J1183" s="8">
        <f ca="1" t="shared" si="1202"/>
        <v>0.777654109589041</v>
      </c>
      <c r="K1183" s="8">
        <f ca="1" t="shared" si="1202"/>
        <v>0.885302511415525</v>
      </c>
      <c r="L1183" s="8">
        <f ca="1" t="shared" si="1202"/>
        <v>0.965924657534246</v>
      </c>
      <c r="M1183" s="8">
        <f ca="1" t="shared" si="1202"/>
        <v>1.02228881278539</v>
      </c>
      <c r="N1183" s="8">
        <f ca="1" t="shared" si="1202"/>
        <v>1.04546232876712</v>
      </c>
      <c r="O1183" s="9">
        <v>3</v>
      </c>
      <c r="Q1183" s="10">
        <f ca="1" t="shared" si="1175"/>
        <v>21.222</v>
      </c>
      <c r="R1183" t="s">
        <v>45</v>
      </c>
      <c r="S1183">
        <v>2064</v>
      </c>
      <c r="T1183" s="8">
        <v>13.101</v>
      </c>
      <c r="U1183" s="8">
        <v>17.782</v>
      </c>
      <c r="V1183" s="8">
        <v>21.222</v>
      </c>
    </row>
    <row r="1184" spans="1:22">
      <c r="A1184" t="str">
        <f t="shared" ref="A1184:B1184" si="1205">A1016</f>
        <v>ARE</v>
      </c>
      <c r="B1184" t="str">
        <f t="shared" si="1205"/>
        <v>United Arab Emirates</v>
      </c>
      <c r="C1184" s="7">
        <f t="shared" si="1147"/>
        <v>8</v>
      </c>
      <c r="E1184" t="str">
        <f t="shared" si="1173"/>
        <v>NatGrdExt_ARE_8</v>
      </c>
      <c r="F1184" s="8">
        <f ca="1" t="shared" si="1188"/>
        <v>3.22728310502283</v>
      </c>
      <c r="G1184" s="8">
        <f ca="1" t="shared" si="1202"/>
        <v>3.22728310502283</v>
      </c>
      <c r="H1184" s="8">
        <f ca="1" t="shared" si="1202"/>
        <v>3.3962899543379</v>
      </c>
      <c r="I1184" s="8">
        <f ca="1" t="shared" si="1202"/>
        <v>3.3962899543379</v>
      </c>
      <c r="J1184" s="8">
        <f ca="1" t="shared" si="1202"/>
        <v>3.3962899543379</v>
      </c>
      <c r="K1184" s="8">
        <f ca="1" t="shared" si="1202"/>
        <v>3.3962899543379</v>
      </c>
      <c r="L1184" s="8">
        <f ca="1" t="shared" si="1202"/>
        <v>3.3962899543379</v>
      </c>
      <c r="M1184" s="8">
        <f ca="1" t="shared" si="1202"/>
        <v>3.3962899543379</v>
      </c>
      <c r="N1184" s="8">
        <f ca="1" t="shared" si="1202"/>
        <v>3.3962899543379</v>
      </c>
      <c r="O1184" s="9">
        <v>3</v>
      </c>
      <c r="Q1184" s="10">
        <f ca="1" t="shared" si="1175"/>
        <v>22.225</v>
      </c>
      <c r="R1184" t="s">
        <v>45</v>
      </c>
      <c r="S1184">
        <v>2065</v>
      </c>
      <c r="T1184" s="8">
        <v>13.549</v>
      </c>
      <c r="U1184" s="8">
        <v>18.525</v>
      </c>
      <c r="V1184" s="8">
        <v>22.225</v>
      </c>
    </row>
    <row r="1185" spans="1:22">
      <c r="A1185" t="str">
        <f t="shared" ref="A1185:B1185" si="1206">A1017</f>
        <v>ARG</v>
      </c>
      <c r="B1185" t="str">
        <f t="shared" si="1206"/>
        <v>Argentina</v>
      </c>
      <c r="C1185" s="7">
        <f t="shared" si="1147"/>
        <v>8</v>
      </c>
      <c r="E1185" t="str">
        <f t="shared" si="1173"/>
        <v>NatGrdExt_ARG_8</v>
      </c>
      <c r="F1185" s="8">
        <f ca="1" t="shared" si="1188"/>
        <v>5.73447488584475</v>
      </c>
      <c r="G1185" s="8">
        <f ca="1" t="shared" si="1202"/>
        <v>6.82925228310502</v>
      </c>
      <c r="H1185" s="8">
        <f ca="1" t="shared" si="1202"/>
        <v>9.43889840182648</v>
      </c>
      <c r="I1185" s="8">
        <f ca="1" t="shared" si="1202"/>
        <v>12.5095605022831</v>
      </c>
      <c r="J1185" s="8">
        <f ca="1" t="shared" si="1202"/>
        <v>15.898401826484</v>
      </c>
      <c r="K1185" s="8">
        <f ca="1" t="shared" si="1202"/>
        <v>19.3700342465753</v>
      </c>
      <c r="L1185" s="8">
        <f ca="1" t="shared" si="1202"/>
        <v>22.7430650684932</v>
      </c>
      <c r="M1185" s="8">
        <f ca="1" t="shared" si="1202"/>
        <v>25.9506278538813</v>
      </c>
      <c r="N1185" s="8">
        <f ca="1" t="shared" si="1202"/>
        <v>27.4799372146119</v>
      </c>
      <c r="O1185" s="9">
        <v>3</v>
      </c>
      <c r="Q1185" s="10">
        <f ca="1" t="shared" si="1175"/>
        <v>23.261</v>
      </c>
      <c r="R1185" t="s">
        <v>45</v>
      </c>
      <c r="S1185">
        <v>2066</v>
      </c>
      <c r="T1185" s="8">
        <v>14.006</v>
      </c>
      <c r="U1185" s="8">
        <v>19.287</v>
      </c>
      <c r="V1185" s="8">
        <v>23.261</v>
      </c>
    </row>
    <row r="1186" spans="1:22">
      <c r="A1186" t="str">
        <f t="shared" ref="A1186:B1186" si="1207">A1018</f>
        <v>ARM</v>
      </c>
      <c r="B1186" t="str">
        <f t="shared" si="1207"/>
        <v>Armenia</v>
      </c>
      <c r="C1186" s="7">
        <f t="shared" si="1147"/>
        <v>8</v>
      </c>
      <c r="E1186" t="str">
        <f t="shared" si="1173"/>
        <v>NatGrdExt_ARM_8</v>
      </c>
      <c r="F1186" s="8">
        <f ca="1" t="shared" si="1188"/>
        <v>0.181535388127854</v>
      </c>
      <c r="G1186" s="8">
        <f ca="1" t="shared" si="1202"/>
        <v>0.192722602739726</v>
      </c>
      <c r="H1186" s="8">
        <f ca="1" t="shared" si="1202"/>
        <v>0.213498858447489</v>
      </c>
      <c r="I1186" s="8">
        <f ca="1" t="shared" si="1202"/>
        <v>0.233304794520548</v>
      </c>
      <c r="J1186" s="8">
        <f ca="1" t="shared" si="1202"/>
        <v>0.249942922374429</v>
      </c>
      <c r="K1186" s="8">
        <f ca="1" t="shared" si="1202"/>
        <v>0.263070776255708</v>
      </c>
      <c r="L1186" s="8">
        <f ca="1" t="shared" si="1202"/>
        <v>0.276227168949772</v>
      </c>
      <c r="M1186" s="8">
        <f ca="1" t="shared" si="1202"/>
        <v>0.289269406392694</v>
      </c>
      <c r="N1186" s="8">
        <f ca="1" t="shared" si="1202"/>
        <v>0.295776255707763</v>
      </c>
      <c r="O1186" s="9">
        <v>3</v>
      </c>
      <c r="Q1186" s="10">
        <f ca="1" t="shared" si="1175"/>
        <v>24.331</v>
      </c>
      <c r="R1186" t="s">
        <v>45</v>
      </c>
      <c r="S1186">
        <v>2067</v>
      </c>
      <c r="T1186" s="8">
        <v>14.471</v>
      </c>
      <c r="U1186" s="8">
        <v>20.069</v>
      </c>
      <c r="V1186" s="8">
        <v>24.331</v>
      </c>
    </row>
    <row r="1187" spans="1:22">
      <c r="A1187" t="str">
        <f t="shared" ref="A1187:B1187" si="1208">A1019</f>
        <v>ATG</v>
      </c>
      <c r="B1187" t="str">
        <f t="shared" si="1208"/>
        <v>Antigua and Barbuda</v>
      </c>
      <c r="C1187" s="7">
        <f t="shared" si="1147"/>
        <v>8</v>
      </c>
      <c r="E1187" t="str">
        <f t="shared" si="1173"/>
        <v>NatGrdExt_ATG_8</v>
      </c>
      <c r="F1187" s="8">
        <f ca="1" t="shared" si="1188"/>
        <v>0.0162100456621005</v>
      </c>
      <c r="G1187" s="8">
        <f ca="1" t="shared" si="1202"/>
        <v>0.0172659817351598</v>
      </c>
      <c r="H1187" s="8">
        <f ca="1" t="shared" si="1202"/>
        <v>0.0189783105022831</v>
      </c>
      <c r="I1187" s="8">
        <f ca="1" t="shared" si="1202"/>
        <v>0.0201198630136986</v>
      </c>
      <c r="J1187" s="8">
        <f ca="1" t="shared" si="1202"/>
        <v>0.0210616438356164</v>
      </c>
      <c r="K1187" s="8">
        <f ca="1" t="shared" si="1202"/>
        <v>0.0222317351598174</v>
      </c>
      <c r="L1187" s="8">
        <f ca="1" t="shared" si="1202"/>
        <v>0.0233447488584475</v>
      </c>
      <c r="M1187" s="8">
        <f ca="1" t="shared" si="1202"/>
        <v>0.024486301369863</v>
      </c>
      <c r="N1187" s="8">
        <f ca="1" t="shared" si="1202"/>
        <v>0.0250285388127854</v>
      </c>
      <c r="O1187" s="9">
        <v>3</v>
      </c>
      <c r="Q1187" s="10">
        <f ca="1" t="shared" si="1175"/>
        <v>25.435</v>
      </c>
      <c r="R1187" t="s">
        <v>45</v>
      </c>
      <c r="S1187">
        <v>2068</v>
      </c>
      <c r="T1187" s="8">
        <v>14.944</v>
      </c>
      <c r="U1187" s="8">
        <v>20.869</v>
      </c>
      <c r="V1187" s="8">
        <v>25.435</v>
      </c>
    </row>
    <row r="1188" spans="1:22">
      <c r="A1188" t="str">
        <f t="shared" ref="A1188:B1188" si="1209">A1020</f>
        <v>AUS</v>
      </c>
      <c r="B1188" t="str">
        <f t="shared" si="1209"/>
        <v>Australia</v>
      </c>
      <c r="C1188" s="7">
        <f t="shared" si="1147"/>
        <v>8</v>
      </c>
      <c r="E1188" t="str">
        <f t="shared" si="1173"/>
        <v>NatGrdExt_AUS_8</v>
      </c>
      <c r="F1188" s="8">
        <f ca="1" t="shared" si="1188"/>
        <v>8.51395547945206</v>
      </c>
      <c r="G1188" s="8">
        <f ca="1" t="shared" si="1202"/>
        <v>8.830850456621</v>
      </c>
      <c r="H1188" s="8">
        <f ca="1" t="shared" si="1202"/>
        <v>9.24706050228311</v>
      </c>
      <c r="I1188" s="8">
        <f ca="1" t="shared" si="1202"/>
        <v>9.56073059360731</v>
      </c>
      <c r="J1188" s="8">
        <f ca="1" t="shared" si="1202"/>
        <v>9.87137557077626</v>
      </c>
      <c r="K1188" s="8">
        <f ca="1" t="shared" si="1202"/>
        <v>10.1599600456621</v>
      </c>
      <c r="L1188" s="8">
        <f ca="1" t="shared" si="1202"/>
        <v>10.4309931506849</v>
      </c>
      <c r="M1188" s="8">
        <f ca="1" t="shared" si="1202"/>
        <v>10.7854737442922</v>
      </c>
      <c r="N1188" s="8">
        <f ca="1" t="shared" si="1202"/>
        <v>11.0114440639269</v>
      </c>
      <c r="O1188" s="9">
        <v>3</v>
      </c>
      <c r="Q1188" s="10">
        <f ca="1" t="shared" si="1175"/>
        <v>26.573</v>
      </c>
      <c r="R1188" t="s">
        <v>45</v>
      </c>
      <c r="S1188">
        <v>2069</v>
      </c>
      <c r="T1188" s="8">
        <v>15.424</v>
      </c>
      <c r="U1188" s="8">
        <v>21.688</v>
      </c>
      <c r="V1188" s="8">
        <v>26.573</v>
      </c>
    </row>
    <row r="1189" spans="1:22">
      <c r="A1189" t="str">
        <f t="shared" ref="A1189:B1189" si="1210">A1021</f>
        <v>AUT</v>
      </c>
      <c r="B1189" t="str">
        <f t="shared" si="1210"/>
        <v>Austria</v>
      </c>
      <c r="C1189" s="7">
        <f t="shared" si="1147"/>
        <v>8</v>
      </c>
      <c r="E1189" t="str">
        <f t="shared" si="1173"/>
        <v>NatGrdExt_AUT_8</v>
      </c>
      <c r="F1189" s="8">
        <f ca="1" t="shared" si="1188"/>
        <v>2.39540525114155</v>
      </c>
      <c r="G1189" s="8">
        <f ca="1" t="shared" si="1202"/>
        <v>2.45014269406393</v>
      </c>
      <c r="H1189" s="8">
        <f ca="1" t="shared" si="1202"/>
        <v>2.48590182648402</v>
      </c>
      <c r="I1189" s="8">
        <f ca="1" t="shared" si="1202"/>
        <v>2.48590182648402</v>
      </c>
      <c r="J1189" s="8">
        <f ca="1" t="shared" si="1202"/>
        <v>2.48590182648402</v>
      </c>
      <c r="K1189" s="8">
        <f ca="1" t="shared" si="1202"/>
        <v>2.48590182648402</v>
      </c>
      <c r="L1189" s="8">
        <f ca="1" t="shared" si="1202"/>
        <v>2.48590182648402</v>
      </c>
      <c r="M1189" s="8">
        <f ca="1" t="shared" si="1202"/>
        <v>2.48590182648402</v>
      </c>
      <c r="N1189" s="8">
        <f ca="1" t="shared" si="1202"/>
        <v>2.48590182648402</v>
      </c>
      <c r="O1189" s="9">
        <v>3</v>
      </c>
      <c r="Q1189" s="10">
        <f ca="1" t="shared" si="1175"/>
        <v>27.746</v>
      </c>
      <c r="R1189" t="s">
        <v>45</v>
      </c>
      <c r="S1189">
        <v>2070</v>
      </c>
      <c r="T1189" s="8">
        <v>15.91</v>
      </c>
      <c r="U1189" s="8">
        <v>22.525</v>
      </c>
      <c r="V1189" s="8">
        <v>27.746</v>
      </c>
    </row>
    <row r="1190" spans="1:22">
      <c r="A1190" t="str">
        <f t="shared" ref="A1190:B1190" si="1211">A1022</f>
        <v>AZE</v>
      </c>
      <c r="B1190" t="str">
        <f t="shared" si="1211"/>
        <v>Azerbaijan</v>
      </c>
      <c r="C1190" s="7">
        <f t="shared" si="1147"/>
        <v>8</v>
      </c>
      <c r="E1190" t="str">
        <f t="shared" si="1173"/>
        <v>NatGrdExt_AZE_8</v>
      </c>
      <c r="F1190" s="8">
        <f ca="1" t="shared" si="1188"/>
        <v>0.638470319634703</v>
      </c>
      <c r="G1190" s="8">
        <f ca="1" t="shared" si="1202"/>
        <v>0.688527397260274</v>
      </c>
      <c r="H1190" s="8">
        <f ca="1" t="shared" si="1202"/>
        <v>0.781877853881279</v>
      </c>
      <c r="I1190" s="8">
        <f ca="1" t="shared" si="1202"/>
        <v>0.857676940639269</v>
      </c>
      <c r="J1190" s="8">
        <f ca="1" t="shared" si="1202"/>
        <v>0.914754566210046</v>
      </c>
      <c r="K1190" s="8">
        <f ca="1" t="shared" si="1202"/>
        <v>0.960245433789954</v>
      </c>
      <c r="L1190" s="8">
        <f ca="1" t="shared" si="1202"/>
        <v>0.999286529680365</v>
      </c>
      <c r="M1190" s="8">
        <f ca="1" t="shared" si="1202"/>
        <v>1.0402397260274</v>
      </c>
      <c r="N1190" s="8">
        <f ca="1" t="shared" si="1202"/>
        <v>1.0611301369863</v>
      </c>
      <c r="O1190" s="9">
        <v>3</v>
      </c>
      <c r="Q1190" s="10">
        <f ca="1" t="shared" si="1175"/>
        <v>28.952</v>
      </c>
      <c r="R1190" t="s">
        <v>45</v>
      </c>
      <c r="S1190">
        <v>2071</v>
      </c>
      <c r="T1190" s="8">
        <v>16.403</v>
      </c>
      <c r="U1190" s="8">
        <v>23.379</v>
      </c>
      <c r="V1190" s="8">
        <v>28.952</v>
      </c>
    </row>
    <row r="1191" spans="1:22">
      <c r="A1191" t="str">
        <f t="shared" ref="A1191:B1191" si="1212">A1023</f>
        <v>BDI</v>
      </c>
      <c r="B1191" t="str">
        <f t="shared" si="1212"/>
        <v>Burundi</v>
      </c>
      <c r="C1191" s="7">
        <f t="shared" si="1147"/>
        <v>8</v>
      </c>
      <c r="E1191" t="str">
        <f t="shared" si="1173"/>
        <v>NatGrdExt_BDI_8</v>
      </c>
      <c r="F1191" s="8">
        <f ca="1" t="shared" si="1188"/>
        <v>0.0616723744292237</v>
      </c>
      <c r="G1191" s="8">
        <f ca="1" t="shared" ref="G1191:N1200" si="1213">MAX(F1191,SUMIFS($Q$5:$Q$19999,$R$5:$R$19999,RIGHT($A1191,3),$S$5:$S$19999,G$4)*VLOOKUP($C1191,$Y$5:$Z$15,2,FALSE)/8.76)+SUMIF($Y$5:$Y$15,$C1191,$AA$5:$AA$15)</f>
        <v>0.0853595890410959</v>
      </c>
      <c r="H1191" s="8">
        <f ca="1" t="shared" si="1213"/>
        <v>0.155022831050228</v>
      </c>
      <c r="I1191" s="8">
        <f ca="1" t="shared" si="1213"/>
        <v>0.268179223744292</v>
      </c>
      <c r="J1191" s="8">
        <f ca="1" t="shared" si="1213"/>
        <v>0.438926940639269</v>
      </c>
      <c r="K1191" s="8">
        <f ca="1" t="shared" si="1213"/>
        <v>0.678595890410959</v>
      </c>
      <c r="L1191" s="8">
        <f ca="1" t="shared" si="1213"/>
        <v>0.990239726027397</v>
      </c>
      <c r="M1191" s="8">
        <f ca="1" t="shared" si="1213"/>
        <v>1.35627853881279</v>
      </c>
      <c r="N1191" s="8">
        <f ca="1" t="shared" si="1213"/>
        <v>1.54982876712329</v>
      </c>
      <c r="O1191" s="9">
        <v>3</v>
      </c>
      <c r="Q1191" s="10">
        <f ca="1" t="shared" si="1175"/>
        <v>30.193</v>
      </c>
      <c r="R1191" t="s">
        <v>45</v>
      </c>
      <c r="S1191">
        <v>2072</v>
      </c>
      <c r="T1191" s="8">
        <v>16.901</v>
      </c>
      <c r="U1191" s="8">
        <v>24.249</v>
      </c>
      <c r="V1191" s="8">
        <v>30.193</v>
      </c>
    </row>
    <row r="1192" spans="1:22">
      <c r="A1192" t="str">
        <f t="shared" ref="A1192:B1192" si="1214">A1024</f>
        <v>BEL</v>
      </c>
      <c r="B1192" t="str">
        <f t="shared" si="1214"/>
        <v>Belgium</v>
      </c>
      <c r="C1192" s="7">
        <f t="shared" si="1147"/>
        <v>8</v>
      </c>
      <c r="E1192" t="str">
        <f t="shared" si="1173"/>
        <v>NatGrdExt_BEL_8</v>
      </c>
      <c r="F1192" s="8">
        <f ca="1" t="shared" si="1188"/>
        <v>2.77468607305936</v>
      </c>
      <c r="G1192" s="8">
        <f ca="1" t="shared" si="1213"/>
        <v>2.81715182648402</v>
      </c>
      <c r="H1192" s="8">
        <f ca="1" t="shared" si="1213"/>
        <v>2.87913812785388</v>
      </c>
      <c r="I1192" s="8">
        <f ca="1" t="shared" si="1213"/>
        <v>2.92631278538813</v>
      </c>
      <c r="J1192" s="8">
        <f ca="1" t="shared" si="1213"/>
        <v>2.98518835616438</v>
      </c>
      <c r="K1192" s="8">
        <f ca="1" t="shared" si="1213"/>
        <v>3.06926369863014</v>
      </c>
      <c r="L1192" s="8">
        <f ca="1" t="shared" si="1213"/>
        <v>3.18381849315069</v>
      </c>
      <c r="M1192" s="8">
        <f ca="1" t="shared" si="1213"/>
        <v>3.33541666666667</v>
      </c>
      <c r="N1192" s="8">
        <f ca="1" t="shared" si="1213"/>
        <v>3.42442922374429</v>
      </c>
      <c r="O1192" s="9">
        <v>3</v>
      </c>
      <c r="Q1192" s="10">
        <f ca="1" t="shared" si="1175"/>
        <v>31.467</v>
      </c>
      <c r="R1192" t="s">
        <v>45</v>
      </c>
      <c r="S1192">
        <v>2073</v>
      </c>
      <c r="T1192" s="8">
        <v>17.403</v>
      </c>
      <c r="U1192" s="8">
        <v>25.135</v>
      </c>
      <c r="V1192" s="8">
        <v>31.467</v>
      </c>
    </row>
    <row r="1193" spans="1:22">
      <c r="A1193" t="str">
        <f t="shared" ref="A1193:B1193" si="1215">A1025</f>
        <v>BEN</v>
      </c>
      <c r="B1193" t="str">
        <f t="shared" si="1215"/>
        <v>Benin</v>
      </c>
      <c r="C1193" s="7">
        <f t="shared" si="1147"/>
        <v>8</v>
      </c>
      <c r="E1193" t="str">
        <f t="shared" si="1173"/>
        <v>NatGrdExt_BEN_8</v>
      </c>
      <c r="F1193" s="8">
        <f ca="1" t="shared" si="1188"/>
        <v>0.0659817351598174</v>
      </c>
      <c r="G1193" s="8">
        <f ca="1" t="shared" si="1213"/>
        <v>0.0917237442922374</v>
      </c>
      <c r="H1193" s="8">
        <f ca="1" t="shared" si="1213"/>
        <v>0.170148401826484</v>
      </c>
      <c r="I1193" s="8">
        <f ca="1" t="shared" si="1213"/>
        <v>0.299486301369863</v>
      </c>
      <c r="J1193" s="8">
        <f ca="1" t="shared" si="1213"/>
        <v>0.500684931506849</v>
      </c>
      <c r="K1193" s="8">
        <f ca="1" t="shared" si="1213"/>
        <v>0.791837899543379</v>
      </c>
      <c r="L1193" s="8">
        <f ca="1" t="shared" si="1213"/>
        <v>1.17833904109589</v>
      </c>
      <c r="M1193" s="8">
        <f ca="1" t="shared" si="1213"/>
        <v>1.64426369863014</v>
      </c>
      <c r="N1193" s="8">
        <f ca="1" t="shared" si="1213"/>
        <v>1.89571917808219</v>
      </c>
      <c r="O1193" s="9">
        <v>3</v>
      </c>
      <c r="Q1193" s="10">
        <f ca="1" t="shared" si="1175"/>
        <v>32.774</v>
      </c>
      <c r="R1193" t="s">
        <v>45</v>
      </c>
      <c r="S1193">
        <v>2074</v>
      </c>
      <c r="T1193" s="8">
        <v>17.91</v>
      </c>
      <c r="U1193" s="8">
        <v>26.037</v>
      </c>
      <c r="V1193" s="8">
        <v>32.774</v>
      </c>
    </row>
    <row r="1194" spans="1:22">
      <c r="A1194" t="str">
        <f t="shared" ref="A1194:B1194" si="1216">A1026</f>
        <v>BFA</v>
      </c>
      <c r="B1194" t="str">
        <f t="shared" si="1216"/>
        <v>Burkina Faso</v>
      </c>
      <c r="C1194" s="7">
        <f t="shared" si="1147"/>
        <v>8</v>
      </c>
      <c r="E1194" t="str">
        <f t="shared" si="1173"/>
        <v>NatGrdExt_BFA_8</v>
      </c>
      <c r="F1194" s="8">
        <f ca="1" t="shared" si="1188"/>
        <v>0.108818493150685</v>
      </c>
      <c r="G1194" s="8">
        <f ca="1" t="shared" si="1213"/>
        <v>0.156735159817352</v>
      </c>
      <c r="H1194" s="8">
        <f ca="1" t="shared" si="1213"/>
        <v>0.317522831050228</v>
      </c>
      <c r="I1194" s="8">
        <f ca="1" t="shared" si="1213"/>
        <v>0.611558219178082</v>
      </c>
      <c r="J1194" s="8">
        <f ca="1" t="shared" si="1213"/>
        <v>1.11384132420091</v>
      </c>
      <c r="K1194" s="8">
        <f ca="1" t="shared" si="1213"/>
        <v>1.90801940639269</v>
      </c>
      <c r="L1194" s="8">
        <f ca="1" t="shared" si="1213"/>
        <v>3.06207191780822</v>
      </c>
      <c r="M1194" s="8">
        <f ca="1" t="shared" si="1213"/>
        <v>4.59072488584475</v>
      </c>
      <c r="N1194" s="8">
        <f ca="1" t="shared" si="1213"/>
        <v>5.47502853881279</v>
      </c>
      <c r="O1194" s="9">
        <v>3</v>
      </c>
      <c r="Q1194" s="10">
        <f ca="1" t="shared" si="1175"/>
        <v>34.114</v>
      </c>
      <c r="R1194" t="s">
        <v>45</v>
      </c>
      <c r="S1194">
        <v>2075</v>
      </c>
      <c r="T1194" s="8">
        <v>18.42</v>
      </c>
      <c r="U1194" s="8">
        <v>26.952</v>
      </c>
      <c r="V1194" s="8">
        <v>34.114</v>
      </c>
    </row>
    <row r="1195" spans="1:22">
      <c r="A1195" t="str">
        <f t="shared" ref="A1195:B1195" si="1217">A1027</f>
        <v>BGD</v>
      </c>
      <c r="B1195" t="str">
        <f t="shared" si="1217"/>
        <v>Bangladesh</v>
      </c>
      <c r="C1195" s="7">
        <f t="shared" si="1147"/>
        <v>8</v>
      </c>
      <c r="E1195" t="str">
        <f t="shared" si="1173"/>
        <v>NatGrdExt_BGD_8</v>
      </c>
      <c r="F1195" s="8">
        <f ca="1" t="shared" si="1188"/>
        <v>3.53373287671233</v>
      </c>
      <c r="G1195" s="8">
        <f ca="1" t="shared" si="1213"/>
        <v>5.11603881278539</v>
      </c>
      <c r="H1195" s="8">
        <f ca="1" t="shared" si="1213"/>
        <v>9.51518264840183</v>
      </c>
      <c r="I1195" s="8">
        <f ca="1" t="shared" si="1213"/>
        <v>14.6593892694064</v>
      </c>
      <c r="J1195" s="8">
        <f ca="1" t="shared" si="1213"/>
        <v>19.0648687214612</v>
      </c>
      <c r="K1195" s="8">
        <f ca="1" t="shared" si="1213"/>
        <v>21.9962899543379</v>
      </c>
      <c r="L1195" s="8">
        <f ca="1" t="shared" si="1213"/>
        <v>23.7608732876712</v>
      </c>
      <c r="M1195" s="8">
        <f ca="1" t="shared" si="1213"/>
        <v>24.884703196347</v>
      </c>
      <c r="N1195" s="8">
        <f ca="1" t="shared" si="1213"/>
        <v>25.3540525114155</v>
      </c>
      <c r="O1195" s="9">
        <v>3</v>
      </c>
      <c r="Q1195" s="10">
        <f ca="1" t="shared" si="1175"/>
        <v>35.487</v>
      </c>
      <c r="R1195" t="s">
        <v>45</v>
      </c>
      <c r="S1195">
        <v>2076</v>
      </c>
      <c r="T1195" s="8">
        <v>18.933</v>
      </c>
      <c r="U1195" s="8">
        <v>27.879</v>
      </c>
      <c r="V1195" s="8">
        <v>35.487</v>
      </c>
    </row>
    <row r="1196" spans="1:22">
      <c r="A1196" t="str">
        <f t="shared" ref="A1196:B1196" si="1218">A1028</f>
        <v>BGR</v>
      </c>
      <c r="B1196" t="str">
        <f t="shared" si="1218"/>
        <v>Bulgaria</v>
      </c>
      <c r="C1196" s="7">
        <f t="shared" si="1147"/>
        <v>8</v>
      </c>
      <c r="E1196" t="str">
        <f t="shared" si="1173"/>
        <v>NatGrdExt_BGR_8</v>
      </c>
      <c r="F1196" s="8">
        <f ca="1" t="shared" si="1188"/>
        <v>0.952083333333333</v>
      </c>
      <c r="G1196" s="8">
        <f ca="1" t="shared" si="1213"/>
        <v>0.952083333333333</v>
      </c>
      <c r="H1196" s="8">
        <f ca="1" t="shared" si="1213"/>
        <v>0.952083333333333</v>
      </c>
      <c r="I1196" s="8">
        <f ca="1" t="shared" si="1213"/>
        <v>0.952083333333333</v>
      </c>
      <c r="J1196" s="8">
        <f ca="1" t="shared" si="1213"/>
        <v>0.952083333333333</v>
      </c>
      <c r="K1196" s="8">
        <f ca="1" t="shared" si="1213"/>
        <v>0.952083333333333</v>
      </c>
      <c r="L1196" s="8">
        <f ca="1" t="shared" si="1213"/>
        <v>0.952083333333333</v>
      </c>
      <c r="M1196" s="8">
        <f ca="1" t="shared" si="1213"/>
        <v>0.952083333333333</v>
      </c>
      <c r="N1196" s="8">
        <f ca="1" t="shared" si="1213"/>
        <v>0.955650684931507</v>
      </c>
      <c r="O1196" s="9">
        <v>3</v>
      </c>
      <c r="Q1196" s="10">
        <f ca="1" t="shared" si="1175"/>
        <v>36.892</v>
      </c>
      <c r="R1196" t="s">
        <v>45</v>
      </c>
      <c r="S1196">
        <v>2077</v>
      </c>
      <c r="T1196" s="8">
        <v>19.446</v>
      </c>
      <c r="U1196" s="8">
        <v>28.819</v>
      </c>
      <c r="V1196" s="8">
        <v>36.892</v>
      </c>
    </row>
    <row r="1197" spans="1:22">
      <c r="A1197" t="str">
        <f t="shared" ref="A1197:B1197" si="1219">A1029</f>
        <v>BHR</v>
      </c>
      <c r="B1197" t="str">
        <f t="shared" si="1219"/>
        <v>Bahrain</v>
      </c>
      <c r="C1197" s="7">
        <f t="shared" si="1147"/>
        <v>8</v>
      </c>
      <c r="E1197" t="str">
        <f t="shared" si="1173"/>
        <v>NatGrdExt_BHR_8</v>
      </c>
      <c r="F1197" s="8">
        <f ca="1" t="shared" si="1188"/>
        <v>0.957534246575342</v>
      </c>
      <c r="G1197" s="8">
        <f ca="1" t="shared" si="1213"/>
        <v>0.969577625570776</v>
      </c>
      <c r="H1197" s="8">
        <f ca="1" t="shared" si="1213"/>
        <v>1.03033675799087</v>
      </c>
      <c r="I1197" s="8">
        <f ca="1" t="shared" si="1213"/>
        <v>1.0736301369863</v>
      </c>
      <c r="J1197" s="8">
        <f ca="1" t="shared" si="1213"/>
        <v>1.08829908675799</v>
      </c>
      <c r="K1197" s="8">
        <f ca="1" t="shared" si="1213"/>
        <v>1.09497716894977</v>
      </c>
      <c r="L1197" s="8">
        <f ca="1" t="shared" si="1213"/>
        <v>1.09871575342466</v>
      </c>
      <c r="M1197" s="8">
        <f ca="1" t="shared" si="1213"/>
        <v>1.12354452054795</v>
      </c>
      <c r="N1197" s="8">
        <f ca="1" t="shared" si="1213"/>
        <v>1.14186643835616</v>
      </c>
      <c r="O1197" s="9">
        <v>3</v>
      </c>
      <c r="Q1197" s="10">
        <f ca="1" t="shared" si="1175"/>
        <v>38.327</v>
      </c>
      <c r="R1197" t="s">
        <v>45</v>
      </c>
      <c r="S1197">
        <v>2078</v>
      </c>
      <c r="T1197" s="8">
        <v>19.961</v>
      </c>
      <c r="U1197" s="8">
        <v>29.77</v>
      </c>
      <c r="V1197" s="8">
        <v>38.327</v>
      </c>
    </row>
    <row r="1198" spans="1:22">
      <c r="A1198" t="str">
        <f t="shared" ref="A1198:B1198" si="1220">A1030</f>
        <v>BHS</v>
      </c>
      <c r="B1198" t="str">
        <f t="shared" si="1220"/>
        <v>The Bahamas</v>
      </c>
      <c r="C1198" s="7">
        <f t="shared" ref="C1198:C1261" si="1221">C1030+1</f>
        <v>8</v>
      </c>
      <c r="E1198" t="str">
        <f t="shared" si="1173"/>
        <v>NatGrdExt_BHS_8</v>
      </c>
      <c r="F1198" s="8">
        <f ca="1" t="shared" si="1188"/>
        <v>0.0667522831050228</v>
      </c>
      <c r="G1198" s="8">
        <f ca="1" t="shared" si="1213"/>
        <v>0.0691210045662101</v>
      </c>
      <c r="H1198" s="8">
        <f ca="1" t="shared" si="1213"/>
        <v>0.0721746575342466</v>
      </c>
      <c r="I1198" s="8">
        <f ca="1" t="shared" si="1213"/>
        <v>0.0733447488584475</v>
      </c>
      <c r="J1198" s="8">
        <f ca="1" t="shared" si="1213"/>
        <v>0.0733447488584475</v>
      </c>
      <c r="K1198" s="8">
        <f ca="1" t="shared" si="1213"/>
        <v>0.0733447488584475</v>
      </c>
      <c r="L1198" s="8">
        <f ca="1" t="shared" si="1213"/>
        <v>0.0733447488584475</v>
      </c>
      <c r="M1198" s="8">
        <f ca="1" t="shared" si="1213"/>
        <v>0.0733447488584475</v>
      </c>
      <c r="N1198" s="8">
        <f ca="1" t="shared" si="1213"/>
        <v>0.0733447488584475</v>
      </c>
      <c r="O1198" s="9">
        <v>3</v>
      </c>
      <c r="Q1198" s="10">
        <f ca="1" t="shared" si="1175"/>
        <v>39.793</v>
      </c>
      <c r="R1198" t="s">
        <v>45</v>
      </c>
      <c r="S1198">
        <v>2079</v>
      </c>
      <c r="T1198" s="8">
        <v>20.476</v>
      </c>
      <c r="U1198" s="8">
        <v>30.732</v>
      </c>
      <c r="V1198" s="8">
        <v>39.793</v>
      </c>
    </row>
    <row r="1199" spans="1:22">
      <c r="A1199" t="str">
        <f t="shared" ref="A1199:B1199" si="1222">A1031</f>
        <v>BIH</v>
      </c>
      <c r="B1199" t="str">
        <f t="shared" si="1222"/>
        <v>Bosnia and Herzegovina</v>
      </c>
      <c r="C1199" s="7">
        <f t="shared" si="1221"/>
        <v>8</v>
      </c>
      <c r="E1199" t="str">
        <f t="shared" si="1173"/>
        <v>NatGrdExt_BIH_8</v>
      </c>
      <c r="F1199" s="8">
        <f ca="1" t="shared" si="1188"/>
        <v>0.540496575342466</v>
      </c>
      <c r="G1199" s="8">
        <f ca="1" t="shared" si="1213"/>
        <v>0.632591324200913</v>
      </c>
      <c r="H1199" s="8">
        <f ca="1" t="shared" si="1213"/>
        <v>0.807962328767123</v>
      </c>
      <c r="I1199" s="8">
        <f ca="1" t="shared" si="1213"/>
        <v>0.936244292237443</v>
      </c>
      <c r="J1199" s="8">
        <f ca="1" t="shared" si="1213"/>
        <v>1.01969178082192</v>
      </c>
      <c r="K1199" s="8">
        <f ca="1" t="shared" si="1213"/>
        <v>1.06683789954338</v>
      </c>
      <c r="L1199" s="8">
        <f ca="1" t="shared" si="1213"/>
        <v>1.08624429223744</v>
      </c>
      <c r="M1199" s="8">
        <f ca="1" t="shared" si="1213"/>
        <v>1.10236872146119</v>
      </c>
      <c r="N1199" s="8">
        <f ca="1" t="shared" si="1213"/>
        <v>1.11247146118721</v>
      </c>
      <c r="O1199" s="9">
        <v>3</v>
      </c>
      <c r="Q1199" s="10">
        <f ca="1" t="shared" si="1175"/>
        <v>41.289</v>
      </c>
      <c r="R1199" t="s">
        <v>45</v>
      </c>
      <c r="S1199">
        <v>2080</v>
      </c>
      <c r="T1199" s="8">
        <v>20.99</v>
      </c>
      <c r="U1199" s="8">
        <v>31.702</v>
      </c>
      <c r="V1199" s="8">
        <v>41.289</v>
      </c>
    </row>
    <row r="1200" spans="1:22">
      <c r="A1200" t="str">
        <f t="shared" ref="A1200:B1200" si="1223">A1032</f>
        <v>BLR</v>
      </c>
      <c r="B1200" t="str">
        <f t="shared" si="1223"/>
        <v>Belarus</v>
      </c>
      <c r="C1200" s="7">
        <f t="shared" si="1221"/>
        <v>8</v>
      </c>
      <c r="E1200" t="str">
        <f t="shared" si="1173"/>
        <v>NatGrdExt_BLR_8</v>
      </c>
      <c r="F1200" s="8">
        <f ca="1" t="shared" si="1188"/>
        <v>1.02377283105023</v>
      </c>
      <c r="G1200" s="8">
        <f ca="1" t="shared" si="1213"/>
        <v>1.02542808219178</v>
      </c>
      <c r="H1200" s="8">
        <f ca="1" t="shared" si="1213"/>
        <v>1.02542808219178</v>
      </c>
      <c r="I1200" s="8">
        <f ca="1" t="shared" si="1213"/>
        <v>1.02819634703196</v>
      </c>
      <c r="J1200" s="8">
        <f ca="1" t="shared" si="1213"/>
        <v>1.02819634703196</v>
      </c>
      <c r="K1200" s="8">
        <f ca="1" t="shared" si="1213"/>
        <v>1.02819634703196</v>
      </c>
      <c r="L1200" s="8">
        <f ca="1" t="shared" si="1213"/>
        <v>1.04029680365297</v>
      </c>
      <c r="M1200" s="8">
        <f ca="1" t="shared" si="1213"/>
        <v>1.06495433789954</v>
      </c>
      <c r="N1200" s="8">
        <f ca="1" t="shared" si="1213"/>
        <v>1.0802796803653</v>
      </c>
      <c r="O1200" s="9">
        <v>3</v>
      </c>
      <c r="Q1200" s="10">
        <f ca="1" t="shared" si="1175"/>
        <v>42.813</v>
      </c>
      <c r="R1200" t="s">
        <v>45</v>
      </c>
      <c r="S1200">
        <v>2081</v>
      </c>
      <c r="T1200" s="8">
        <v>21.502</v>
      </c>
      <c r="U1200" s="8">
        <v>32.681</v>
      </c>
      <c r="V1200" s="8">
        <v>42.813</v>
      </c>
    </row>
    <row r="1201" spans="1:22">
      <c r="A1201" t="str">
        <f t="shared" ref="A1201:B1201" si="1224">A1033</f>
        <v>BLZ</v>
      </c>
      <c r="B1201" t="str">
        <f t="shared" si="1224"/>
        <v>Belize</v>
      </c>
      <c r="C1201" s="7">
        <f t="shared" si="1221"/>
        <v>8</v>
      </c>
      <c r="E1201" t="str">
        <f t="shared" si="1173"/>
        <v>NatGrdExt_BLZ_8</v>
      </c>
      <c r="F1201" s="8">
        <f ca="1" t="shared" si="1188"/>
        <v>0.0702054794520548</v>
      </c>
      <c r="G1201" s="8">
        <f ca="1" t="shared" ref="G1201:N1210" si="1225">MAX(F1201,SUMIFS($Q$5:$Q$19999,$R$5:$R$19999,RIGHT($A1201,3),$S$5:$S$19999,G$4)*VLOOKUP($C1201,$Y$5:$Z$15,2,FALSE)/8.76)+SUMIF($Y$5:$Y$15,$C1201,$AA$5:$AA$15)</f>
        <v>0.0768264840182648</v>
      </c>
      <c r="H1201" s="8">
        <f ca="1" t="shared" si="1225"/>
        <v>0.0903538812785388</v>
      </c>
      <c r="I1201" s="8">
        <f ca="1" t="shared" si="1225"/>
        <v>0.103966894977169</v>
      </c>
      <c r="J1201" s="8">
        <f ca="1" t="shared" si="1225"/>
        <v>0.117522831050228</v>
      </c>
      <c r="K1201" s="8">
        <f ca="1" t="shared" si="1225"/>
        <v>0.131078767123288</v>
      </c>
      <c r="L1201" s="8">
        <f ca="1" t="shared" si="1225"/>
        <v>0.143978310502283</v>
      </c>
      <c r="M1201" s="8">
        <f ca="1" t="shared" si="1225"/>
        <v>0.155993150684932</v>
      </c>
      <c r="N1201" s="8">
        <f ca="1" t="shared" si="1225"/>
        <v>0.162071917808219</v>
      </c>
      <c r="O1201" s="9">
        <v>3</v>
      </c>
      <c r="Q1201" s="10">
        <f ca="1" t="shared" si="1175"/>
        <v>44.364</v>
      </c>
      <c r="R1201" t="s">
        <v>45</v>
      </c>
      <c r="S1201">
        <v>2082</v>
      </c>
      <c r="T1201" s="8">
        <v>22.012</v>
      </c>
      <c r="U1201" s="8">
        <v>33.667</v>
      </c>
      <c r="V1201" s="8">
        <v>44.364</v>
      </c>
    </row>
    <row r="1202" spans="1:22">
      <c r="A1202" t="str">
        <f t="shared" ref="A1202:B1202" si="1226">A1034</f>
        <v>BOL</v>
      </c>
      <c r="B1202" t="str">
        <f t="shared" si="1226"/>
        <v>Bolivia</v>
      </c>
      <c r="C1202" s="7">
        <f t="shared" si="1221"/>
        <v>8</v>
      </c>
      <c r="E1202" t="str">
        <f t="shared" si="1173"/>
        <v>NatGrdExt_BOL_8</v>
      </c>
      <c r="F1202" s="8">
        <f ca="1" t="shared" si="1188"/>
        <v>0.355622146118722</v>
      </c>
      <c r="G1202" s="8">
        <f ca="1" t="shared" si="1225"/>
        <v>0.454337899543379</v>
      </c>
      <c r="H1202" s="8">
        <f ca="1" t="shared" si="1225"/>
        <v>0.726227168949772</v>
      </c>
      <c r="I1202" s="8">
        <f ca="1" t="shared" si="1225"/>
        <v>1.11284246575342</v>
      </c>
      <c r="J1202" s="8">
        <f ca="1" t="shared" si="1225"/>
        <v>1.62919520547945</v>
      </c>
      <c r="K1202" s="8">
        <f ca="1" t="shared" si="1225"/>
        <v>2.26355593607306</v>
      </c>
      <c r="L1202" s="8">
        <f ca="1" t="shared" si="1225"/>
        <v>2.98995433789954</v>
      </c>
      <c r="M1202" s="8">
        <f ca="1" t="shared" si="1225"/>
        <v>3.76732305936073</v>
      </c>
      <c r="N1202" s="8">
        <f ca="1" t="shared" si="1225"/>
        <v>4.1603595890411</v>
      </c>
      <c r="O1202" s="9">
        <v>3</v>
      </c>
      <c r="Q1202" s="10">
        <f ca="1" t="shared" si="1175"/>
        <v>45.942</v>
      </c>
      <c r="R1202" t="s">
        <v>45</v>
      </c>
      <c r="S1202">
        <v>2083</v>
      </c>
      <c r="T1202" s="8">
        <v>22.518</v>
      </c>
      <c r="U1202" s="8">
        <v>34.659</v>
      </c>
      <c r="V1202" s="8">
        <v>45.942</v>
      </c>
    </row>
    <row r="1203" spans="1:22">
      <c r="A1203" t="str">
        <f t="shared" ref="A1203:B1203" si="1227">A1035</f>
        <v>BRA</v>
      </c>
      <c r="B1203" t="str">
        <f t="shared" si="1227"/>
        <v>Brazil</v>
      </c>
      <c r="C1203" s="7">
        <f t="shared" si="1221"/>
        <v>8</v>
      </c>
      <c r="E1203" t="str">
        <f t="shared" si="1173"/>
        <v>NatGrdExt_BRA_8</v>
      </c>
      <c r="F1203" s="8">
        <f ca="1" t="shared" si="1188"/>
        <v>19.4994577625571</v>
      </c>
      <c r="G1203" s="8">
        <f ca="1" t="shared" si="1225"/>
        <v>21.5709760273973</v>
      </c>
      <c r="H1203" s="8">
        <f ca="1" t="shared" si="1225"/>
        <v>25.2384132420091</v>
      </c>
      <c r="I1203" s="8">
        <f ca="1" t="shared" si="1225"/>
        <v>27.978453196347</v>
      </c>
      <c r="J1203" s="8">
        <f ca="1" t="shared" si="1225"/>
        <v>29.771404109589</v>
      </c>
      <c r="K1203" s="8">
        <f ca="1" t="shared" si="1225"/>
        <v>30.8307648401826</v>
      </c>
      <c r="L1203" s="8">
        <f ca="1" t="shared" si="1225"/>
        <v>31.501997716895</v>
      </c>
      <c r="M1203" s="8">
        <f ca="1" t="shared" si="1225"/>
        <v>32.0833333333333</v>
      </c>
      <c r="N1203" s="8">
        <f ca="1" t="shared" si="1225"/>
        <v>32.4166666666667</v>
      </c>
      <c r="O1203" s="9">
        <v>3</v>
      </c>
      <c r="Q1203" s="10">
        <f ca="1" t="shared" si="1175"/>
        <v>47.545</v>
      </c>
      <c r="R1203" t="s">
        <v>45</v>
      </c>
      <c r="S1203">
        <v>2084</v>
      </c>
      <c r="T1203" s="8">
        <v>23.019</v>
      </c>
      <c r="U1203" s="8">
        <v>35.656</v>
      </c>
      <c r="V1203" s="8">
        <v>47.545</v>
      </c>
    </row>
    <row r="1204" spans="1:22">
      <c r="A1204" t="str">
        <f t="shared" ref="A1204:B1204" si="1228">A1036</f>
        <v>BRN</v>
      </c>
      <c r="B1204" t="str">
        <f t="shared" si="1228"/>
        <v>Brunei</v>
      </c>
      <c r="C1204" s="7">
        <f t="shared" si="1221"/>
        <v>8</v>
      </c>
      <c r="E1204" t="str">
        <f t="shared" si="1173"/>
        <v>NatGrdExt_BRN_8</v>
      </c>
      <c r="F1204" s="8">
        <f ca="1" t="shared" si="1188"/>
        <v>0.126341324200913</v>
      </c>
      <c r="G1204" s="8">
        <f ca="1" t="shared" si="1225"/>
        <v>0.1337899543379</v>
      </c>
      <c r="H1204" s="8">
        <f ca="1" t="shared" si="1225"/>
        <v>0.145776255707763</v>
      </c>
      <c r="I1204" s="8">
        <f ca="1" t="shared" si="1225"/>
        <v>0.154480593607306</v>
      </c>
      <c r="J1204" s="8">
        <f ca="1" t="shared" si="1225"/>
        <v>0.161101598173516</v>
      </c>
      <c r="K1204" s="8">
        <f ca="1" t="shared" si="1225"/>
        <v>0.165724885844749</v>
      </c>
      <c r="L1204" s="8">
        <f ca="1" t="shared" si="1225"/>
        <v>0.170205479452055</v>
      </c>
      <c r="M1204" s="8">
        <f ca="1" t="shared" si="1225"/>
        <v>0.17611301369863</v>
      </c>
      <c r="N1204" s="8">
        <f ca="1" t="shared" si="1225"/>
        <v>0.179708904109589</v>
      </c>
      <c r="O1204" s="9">
        <v>3</v>
      </c>
      <c r="Q1204" s="10">
        <f ca="1" t="shared" si="1175"/>
        <v>49.172</v>
      </c>
      <c r="R1204" t="s">
        <v>45</v>
      </c>
      <c r="S1204">
        <v>2085</v>
      </c>
      <c r="T1204" s="8">
        <v>23.514</v>
      </c>
      <c r="U1204" s="8">
        <v>36.655</v>
      </c>
      <c r="V1204" s="8">
        <v>49.172</v>
      </c>
    </row>
    <row r="1205" spans="1:22">
      <c r="A1205" t="str">
        <f t="shared" ref="A1205:B1205" si="1229">A1037</f>
        <v>BTN</v>
      </c>
      <c r="B1205" t="str">
        <f t="shared" si="1229"/>
        <v>Bhutan</v>
      </c>
      <c r="C1205" s="7">
        <f t="shared" si="1221"/>
        <v>8</v>
      </c>
      <c r="E1205" t="str">
        <f t="shared" si="1173"/>
        <v>NatGrdExt_BTN_8</v>
      </c>
      <c r="F1205" s="8">
        <f ca="1" t="shared" si="1188"/>
        <v>0.0136700913242009</v>
      </c>
      <c r="G1205" s="8">
        <f ca="1" t="shared" si="1225"/>
        <v>0.0167808219178082</v>
      </c>
      <c r="H1205" s="8">
        <f ca="1" t="shared" si="1225"/>
        <v>0.0246575342465753</v>
      </c>
      <c r="I1205" s="8">
        <f ca="1" t="shared" si="1225"/>
        <v>0.0349315068493151</v>
      </c>
      <c r="J1205" s="8">
        <f ca="1" t="shared" si="1225"/>
        <v>0.0476027397260274</v>
      </c>
      <c r="K1205" s="8">
        <f ca="1" t="shared" si="1225"/>
        <v>0.0617579908675799</v>
      </c>
      <c r="L1205" s="8">
        <f ca="1" t="shared" si="1225"/>
        <v>0.0767408675799087</v>
      </c>
      <c r="M1205" s="8">
        <f ca="1" t="shared" si="1225"/>
        <v>0.0924657534246575</v>
      </c>
      <c r="N1205" s="8">
        <f ca="1" t="shared" si="1225"/>
        <v>0.100513698630137</v>
      </c>
      <c r="O1205" s="9">
        <v>3</v>
      </c>
      <c r="Q1205" s="10">
        <f ca="1" t="shared" si="1175"/>
        <v>50.822</v>
      </c>
      <c r="R1205" t="s">
        <v>45</v>
      </c>
      <c r="S1205">
        <v>2086</v>
      </c>
      <c r="T1205" s="8">
        <v>24.002</v>
      </c>
      <c r="U1205" s="8">
        <v>37.656</v>
      </c>
      <c r="V1205" s="8">
        <v>50.822</v>
      </c>
    </row>
    <row r="1206" spans="1:22">
      <c r="A1206" t="str">
        <f t="shared" ref="A1206:B1206" si="1230">A1038</f>
        <v>BWA</v>
      </c>
      <c r="B1206" t="str">
        <f t="shared" si="1230"/>
        <v>Botswana</v>
      </c>
      <c r="C1206" s="7">
        <f t="shared" si="1221"/>
        <v>8</v>
      </c>
      <c r="E1206" t="str">
        <f t="shared" si="1173"/>
        <v>NatGrdExt_BWA_8</v>
      </c>
      <c r="F1206" s="8">
        <f ca="1" t="shared" si="1188"/>
        <v>0.162186073059361</v>
      </c>
      <c r="G1206" s="8">
        <f ca="1" t="shared" si="1225"/>
        <v>0.190724885844749</v>
      </c>
      <c r="H1206" s="8">
        <f ca="1" t="shared" si="1225"/>
        <v>0.246461187214612</v>
      </c>
      <c r="I1206" s="8">
        <f ca="1" t="shared" si="1225"/>
        <v>0.297060502283105</v>
      </c>
      <c r="J1206" s="8">
        <f ca="1" t="shared" si="1225"/>
        <v>0.337813926940639</v>
      </c>
      <c r="K1206" s="8">
        <f ca="1" t="shared" si="1225"/>
        <v>0.366381278538813</v>
      </c>
      <c r="L1206" s="8">
        <f ca="1" t="shared" si="1225"/>
        <v>0.386187214611872</v>
      </c>
      <c r="M1206" s="8">
        <f ca="1" t="shared" si="1225"/>
        <v>0.400028538812785</v>
      </c>
      <c r="N1206" s="8">
        <f ca="1" t="shared" si="1225"/>
        <v>0.404651826484018</v>
      </c>
      <c r="O1206" s="9">
        <v>3</v>
      </c>
      <c r="Q1206" s="10">
        <f ca="1" t="shared" si="1175"/>
        <v>52.492</v>
      </c>
      <c r="R1206" t="s">
        <v>45</v>
      </c>
      <c r="S1206">
        <v>2087</v>
      </c>
      <c r="T1206" s="8">
        <v>24.482</v>
      </c>
      <c r="U1206" s="8">
        <v>38.658</v>
      </c>
      <c r="V1206" s="8">
        <v>52.492</v>
      </c>
    </row>
    <row r="1207" spans="1:22">
      <c r="A1207" t="str">
        <f t="shared" ref="A1207:B1207" si="1231">A1039</f>
        <v>CAF</v>
      </c>
      <c r="B1207" t="str">
        <f t="shared" si="1231"/>
        <v>Central African Republic</v>
      </c>
      <c r="C1207" s="7">
        <f t="shared" si="1221"/>
        <v>8</v>
      </c>
      <c r="E1207" t="str">
        <f t="shared" si="1173"/>
        <v>NatGrdExt_CAF_8</v>
      </c>
      <c r="F1207" s="8">
        <f ca="1" t="shared" si="1188"/>
        <v>0.0241438356164384</v>
      </c>
      <c r="G1207" s="8">
        <f ca="1" t="shared" si="1225"/>
        <v>0.0332477168949772</v>
      </c>
      <c r="H1207" s="8">
        <f ca="1" t="shared" si="1225"/>
        <v>0.0603881278538813</v>
      </c>
      <c r="I1207" s="8">
        <f ca="1" t="shared" si="1225"/>
        <v>0.103966894977169</v>
      </c>
      <c r="J1207" s="8">
        <f ca="1" t="shared" si="1225"/>
        <v>0.170519406392694</v>
      </c>
      <c r="K1207" s="8">
        <f ca="1" t="shared" si="1225"/>
        <v>0.264069634703196</v>
      </c>
      <c r="L1207" s="8">
        <f ca="1" t="shared" si="1225"/>
        <v>0.384446347031964</v>
      </c>
      <c r="M1207" s="8">
        <f ca="1" t="shared" si="1225"/>
        <v>0.525428082191781</v>
      </c>
      <c r="N1207" s="8">
        <f ca="1" t="shared" si="1225"/>
        <v>0.599657534246575</v>
      </c>
      <c r="O1207" s="9">
        <v>3</v>
      </c>
      <c r="Q1207" s="10">
        <f ca="1" t="shared" si="1175"/>
        <v>54.182</v>
      </c>
      <c r="R1207" t="s">
        <v>45</v>
      </c>
      <c r="S1207">
        <v>2088</v>
      </c>
      <c r="T1207" s="8">
        <v>24.954</v>
      </c>
      <c r="U1207" s="8">
        <v>39.66</v>
      </c>
      <c r="V1207" s="8">
        <v>54.182</v>
      </c>
    </row>
    <row r="1208" spans="1:22">
      <c r="A1208" t="str">
        <f t="shared" ref="A1208:B1208" si="1232">A1040</f>
        <v>CAN</v>
      </c>
      <c r="B1208" t="str">
        <f t="shared" si="1232"/>
        <v>Canada</v>
      </c>
      <c r="C1208" s="7">
        <f t="shared" si="1221"/>
        <v>8</v>
      </c>
      <c r="E1208" t="str">
        <f t="shared" si="1173"/>
        <v>NatGrdExt_CAN_8</v>
      </c>
      <c r="F1208" s="8">
        <f ca="1" t="shared" si="1188"/>
        <v>18.4606735159817</v>
      </c>
      <c r="G1208" s="8">
        <f ca="1" t="shared" si="1225"/>
        <v>18.7726883561644</v>
      </c>
      <c r="H1208" s="8">
        <f ca="1" t="shared" si="1225"/>
        <v>18.9786529680365</v>
      </c>
      <c r="I1208" s="8">
        <f ca="1" t="shared" si="1225"/>
        <v>19.0220605022831</v>
      </c>
      <c r="J1208" s="8">
        <f ca="1" t="shared" si="1225"/>
        <v>19.150799086758</v>
      </c>
      <c r="K1208" s="8">
        <f ca="1" t="shared" si="1225"/>
        <v>19.4250570776256</v>
      </c>
      <c r="L1208" s="8">
        <f ca="1" t="shared" si="1225"/>
        <v>19.7878139269406</v>
      </c>
      <c r="M1208" s="8">
        <f ca="1" t="shared" si="1225"/>
        <v>20.3448915525114</v>
      </c>
      <c r="N1208" s="8">
        <f ca="1" t="shared" si="1225"/>
        <v>20.7341324200913</v>
      </c>
      <c r="O1208" s="9">
        <v>3</v>
      </c>
      <c r="Q1208" s="10">
        <f ca="1" t="shared" si="1175"/>
        <v>55.891</v>
      </c>
      <c r="R1208" t="s">
        <v>45</v>
      </c>
      <c r="S1208">
        <v>2089</v>
      </c>
      <c r="T1208" s="8">
        <v>25.416</v>
      </c>
      <c r="U1208" s="8">
        <v>40.659</v>
      </c>
      <c r="V1208" s="8">
        <v>55.891</v>
      </c>
    </row>
    <row r="1209" spans="1:22">
      <c r="A1209" t="str">
        <f t="shared" ref="A1209:B1209" si="1233">A1041</f>
        <v>CHE</v>
      </c>
      <c r="B1209" t="str">
        <f t="shared" si="1233"/>
        <v>Switzerland</v>
      </c>
      <c r="C1209" s="7">
        <f t="shared" si="1221"/>
        <v>8</v>
      </c>
      <c r="E1209" t="str">
        <f t="shared" si="1173"/>
        <v>NatGrdExt_CHE_8</v>
      </c>
      <c r="F1209" s="8">
        <f ca="1" t="shared" si="1188"/>
        <v>2.08570205479452</v>
      </c>
      <c r="G1209" s="8">
        <f ca="1" t="shared" si="1225"/>
        <v>2.12422945205479</v>
      </c>
      <c r="H1209" s="8">
        <f ca="1" t="shared" si="1225"/>
        <v>2.15442351598173</v>
      </c>
      <c r="I1209" s="8">
        <f ca="1" t="shared" si="1225"/>
        <v>2.16358447488584</v>
      </c>
      <c r="J1209" s="8">
        <f ca="1" t="shared" si="1225"/>
        <v>2.16426940639269</v>
      </c>
      <c r="K1209" s="8">
        <f ca="1" t="shared" si="1225"/>
        <v>2.17414383561644</v>
      </c>
      <c r="L1209" s="8">
        <f ca="1" t="shared" si="1225"/>
        <v>2.20325342465753</v>
      </c>
      <c r="M1209" s="8">
        <f ca="1" t="shared" si="1225"/>
        <v>2.2689497716895</v>
      </c>
      <c r="N1209" s="8">
        <f ca="1" t="shared" si="1225"/>
        <v>2.31920662100457</v>
      </c>
      <c r="O1209" s="9">
        <v>3</v>
      </c>
      <c r="Q1209" s="10">
        <f ca="1" t="shared" si="1175"/>
        <v>57.615</v>
      </c>
      <c r="R1209" t="s">
        <v>45</v>
      </c>
      <c r="S1209">
        <v>2090</v>
      </c>
      <c r="T1209" s="8">
        <v>25.867</v>
      </c>
      <c r="U1209" s="8">
        <v>41.655</v>
      </c>
      <c r="V1209" s="8">
        <v>57.615</v>
      </c>
    </row>
    <row r="1210" spans="1:22">
      <c r="A1210" t="str">
        <f t="shared" ref="A1210:B1210" si="1234">A1042</f>
        <v>CHL</v>
      </c>
      <c r="B1210" t="str">
        <f t="shared" si="1234"/>
        <v>Chile</v>
      </c>
      <c r="C1210" s="7">
        <f t="shared" si="1221"/>
        <v>8</v>
      </c>
      <c r="E1210" t="str">
        <f t="shared" si="1173"/>
        <v>NatGrdExt_CHL_8</v>
      </c>
      <c r="F1210" s="8">
        <f ca="1" t="shared" si="1188"/>
        <v>2.5978595890411</v>
      </c>
      <c r="G1210" s="8">
        <f ca="1" t="shared" si="1225"/>
        <v>2.81612442922374</v>
      </c>
      <c r="H1210" s="8">
        <f ca="1" t="shared" si="1225"/>
        <v>3.14574771689498</v>
      </c>
      <c r="I1210" s="8">
        <f ca="1" t="shared" si="1225"/>
        <v>3.32905251141553</v>
      </c>
      <c r="J1210" s="8">
        <f ca="1" t="shared" si="1225"/>
        <v>3.42985159817352</v>
      </c>
      <c r="K1210" s="8">
        <f ca="1" t="shared" si="1225"/>
        <v>3.48396118721461</v>
      </c>
      <c r="L1210" s="8">
        <f ca="1" t="shared" si="1225"/>
        <v>3.51492579908676</v>
      </c>
      <c r="M1210" s="8">
        <f ca="1" t="shared" si="1225"/>
        <v>3.55031392694064</v>
      </c>
      <c r="N1210" s="8">
        <f ca="1" t="shared" si="1225"/>
        <v>3.57631278538813</v>
      </c>
      <c r="O1210" s="9">
        <v>3</v>
      </c>
      <c r="Q1210" s="10">
        <f ca="1" t="shared" si="1175"/>
        <v>59.355</v>
      </c>
      <c r="R1210" t="s">
        <v>45</v>
      </c>
      <c r="S1210">
        <v>2091</v>
      </c>
      <c r="T1210" s="8">
        <v>26.307</v>
      </c>
      <c r="U1210" s="8">
        <v>42.647</v>
      </c>
      <c r="V1210" s="8">
        <v>59.355</v>
      </c>
    </row>
    <row r="1211" spans="1:22">
      <c r="A1211" t="str">
        <f t="shared" ref="A1211:B1211" si="1235">A1043</f>
        <v>CHN</v>
      </c>
      <c r="B1211" t="str">
        <f t="shared" si="1235"/>
        <v>China</v>
      </c>
      <c r="C1211" s="7">
        <f t="shared" si="1221"/>
        <v>8</v>
      </c>
      <c r="E1211" t="str">
        <f t="shared" si="1173"/>
        <v>NatGrdExt_CHN_8</v>
      </c>
      <c r="F1211" s="8">
        <f ca="1" t="shared" si="1188"/>
        <v>351.341324200913</v>
      </c>
      <c r="G1211" s="8">
        <f ca="1" t="shared" ref="G1211:N1220" si="1236">MAX(F1211,SUMIFS($Q$5:$Q$19999,$R$5:$R$19999,RIGHT($A1211,3),$S$5:$S$19999,G$4)*VLOOKUP($C1211,$Y$5:$Z$15,2,FALSE)/8.76)+SUMIF($Y$5:$Y$15,$C1211,$AA$5:$AA$15)</f>
        <v>436.666666666667</v>
      </c>
      <c r="H1211" s="8">
        <f ca="1" t="shared" si="1236"/>
        <v>547.417237442922</v>
      </c>
      <c r="I1211" s="8">
        <f ca="1" t="shared" si="1236"/>
        <v>578.393264840183</v>
      </c>
      <c r="J1211" s="8">
        <f ca="1" t="shared" si="1236"/>
        <v>578.393264840183</v>
      </c>
      <c r="K1211" s="8">
        <f ca="1" t="shared" si="1236"/>
        <v>578.393264840183</v>
      </c>
      <c r="L1211" s="8">
        <f ca="1" t="shared" si="1236"/>
        <v>578.393264840183</v>
      </c>
      <c r="M1211" s="8">
        <f ca="1" t="shared" si="1236"/>
        <v>578.393264840183</v>
      </c>
      <c r="N1211" s="8">
        <f ca="1" t="shared" si="1236"/>
        <v>578.393264840183</v>
      </c>
      <c r="O1211" s="9">
        <v>3</v>
      </c>
      <c r="Q1211" s="10">
        <f ca="1" t="shared" si="1175"/>
        <v>61.107</v>
      </c>
      <c r="R1211" t="s">
        <v>45</v>
      </c>
      <c r="S1211">
        <v>2092</v>
      </c>
      <c r="T1211" s="8">
        <v>26.734</v>
      </c>
      <c r="U1211" s="8">
        <v>43.634</v>
      </c>
      <c r="V1211" s="8">
        <v>61.107</v>
      </c>
    </row>
    <row r="1212" spans="1:22">
      <c r="A1212" t="str">
        <f t="shared" ref="A1212:B1212" si="1237">A1044</f>
        <v>CIV</v>
      </c>
      <c r="B1212" t="str">
        <f t="shared" si="1237"/>
        <v>Ivory Coast</v>
      </c>
      <c r="C1212" s="7">
        <f t="shared" si="1221"/>
        <v>8</v>
      </c>
      <c r="E1212" t="str">
        <f t="shared" si="1173"/>
        <v>NatGrdExt_CIV_8</v>
      </c>
      <c r="F1212" s="8">
        <f ca="1" t="shared" si="1188"/>
        <v>0.305593607305936</v>
      </c>
      <c r="G1212" s="8">
        <f ca="1" t="shared" si="1236"/>
        <v>0.405565068493151</v>
      </c>
      <c r="H1212" s="8">
        <f ca="1" t="shared" si="1236"/>
        <v>0.680993150684931</v>
      </c>
      <c r="I1212" s="8">
        <f ca="1" t="shared" si="1236"/>
        <v>1.0822203196347</v>
      </c>
      <c r="J1212" s="8">
        <f ca="1" t="shared" si="1236"/>
        <v>1.63082191780822</v>
      </c>
      <c r="K1212" s="8">
        <f ca="1" t="shared" si="1236"/>
        <v>2.32305936073059</v>
      </c>
      <c r="L1212" s="8">
        <f ca="1" t="shared" si="1236"/>
        <v>3.12497146118721</v>
      </c>
      <c r="M1212" s="8">
        <f ca="1" t="shared" si="1236"/>
        <v>3.98324771689498</v>
      </c>
      <c r="N1212" s="8">
        <f ca="1" t="shared" si="1236"/>
        <v>4.41312785388128</v>
      </c>
      <c r="O1212" s="9">
        <v>3</v>
      </c>
      <c r="Q1212" s="10">
        <f ca="1" t="shared" si="1175"/>
        <v>62.871</v>
      </c>
      <c r="R1212" t="s">
        <v>45</v>
      </c>
      <c r="S1212">
        <v>2093</v>
      </c>
      <c r="T1212" s="8">
        <v>27.149</v>
      </c>
      <c r="U1212" s="8">
        <v>44.613</v>
      </c>
      <c r="V1212" s="8">
        <v>62.871</v>
      </c>
    </row>
    <row r="1213" spans="1:22">
      <c r="A1213" t="str">
        <f t="shared" ref="A1213:B1213" si="1238">A1045</f>
        <v>CMR</v>
      </c>
      <c r="B1213" t="str">
        <f t="shared" si="1238"/>
        <v>Cameroon</v>
      </c>
      <c r="C1213" s="7">
        <f t="shared" si="1221"/>
        <v>8</v>
      </c>
      <c r="E1213" t="str">
        <f t="shared" si="1173"/>
        <v>NatGrdExt_CMR_8</v>
      </c>
      <c r="F1213" s="8">
        <f ca="1" t="shared" si="1188"/>
        <v>0.343436073059361</v>
      </c>
      <c r="G1213" s="8">
        <f ca="1" t="shared" si="1236"/>
        <v>0.454337899543379</v>
      </c>
      <c r="H1213" s="8">
        <f ca="1" t="shared" si="1236"/>
        <v>0.756963470319635</v>
      </c>
      <c r="I1213" s="8">
        <f ca="1" t="shared" si="1236"/>
        <v>1.187899543379</v>
      </c>
      <c r="J1213" s="8">
        <f ca="1" t="shared" si="1236"/>
        <v>1.76135844748858</v>
      </c>
      <c r="K1213" s="8">
        <f ca="1" t="shared" si="1236"/>
        <v>2.46535388127854</v>
      </c>
      <c r="L1213" s="8">
        <f ca="1" t="shared" si="1236"/>
        <v>3.25793378995434</v>
      </c>
      <c r="M1213" s="8">
        <f ca="1" t="shared" si="1236"/>
        <v>4.07431506849315</v>
      </c>
      <c r="N1213" s="8">
        <f ca="1" t="shared" si="1236"/>
        <v>4.47020547945205</v>
      </c>
      <c r="O1213" s="9">
        <v>3</v>
      </c>
      <c r="Q1213" s="10">
        <f ca="1" t="shared" si="1175"/>
        <v>64.645</v>
      </c>
      <c r="R1213" t="s">
        <v>45</v>
      </c>
      <c r="S1213">
        <v>2094</v>
      </c>
      <c r="T1213" s="8">
        <v>27.549</v>
      </c>
      <c r="U1213" s="8">
        <v>45.584</v>
      </c>
      <c r="V1213" s="8">
        <v>64.645</v>
      </c>
    </row>
    <row r="1214" spans="1:22">
      <c r="A1214" t="str">
        <f t="shared" ref="A1214:B1214" si="1239">A1046</f>
        <v>COD</v>
      </c>
      <c r="B1214" t="str">
        <f t="shared" si="1239"/>
        <v>Democratic Republic of Congo</v>
      </c>
      <c r="C1214" s="7">
        <f t="shared" si="1221"/>
        <v>8</v>
      </c>
      <c r="E1214" t="str">
        <f t="shared" si="1173"/>
        <v>NatGrdExt_COD_8</v>
      </c>
      <c r="F1214" s="8">
        <f ca="1" t="shared" si="1188"/>
        <v>0.577340182648402</v>
      </c>
      <c r="G1214" s="8">
        <f ca="1" t="shared" si="1236"/>
        <v>0.814611872146119</v>
      </c>
      <c r="H1214" s="8">
        <f ca="1" t="shared" si="1236"/>
        <v>1.55433789954338</v>
      </c>
      <c r="I1214" s="8">
        <f ca="1" t="shared" si="1236"/>
        <v>2.78547374429224</v>
      </c>
      <c r="J1214" s="8">
        <f ca="1" t="shared" si="1236"/>
        <v>4.69871575342466</v>
      </c>
      <c r="K1214" s="8">
        <f ca="1" t="shared" si="1236"/>
        <v>7.44514840182648</v>
      </c>
      <c r="L1214" s="8">
        <f ca="1" t="shared" si="1236"/>
        <v>11.0482020547945</v>
      </c>
      <c r="M1214" s="8">
        <f ca="1" t="shared" si="1236"/>
        <v>15.3262271689498</v>
      </c>
      <c r="N1214" s="8">
        <f ca="1" t="shared" si="1236"/>
        <v>17.599600456621</v>
      </c>
      <c r="O1214" s="9">
        <v>3</v>
      </c>
      <c r="Q1214" s="10">
        <f ca="1" t="shared" si="1175"/>
        <v>66.426</v>
      </c>
      <c r="R1214" t="s">
        <v>45</v>
      </c>
      <c r="S1214">
        <v>2095</v>
      </c>
      <c r="T1214" s="8">
        <v>27.935</v>
      </c>
      <c r="U1214" s="8">
        <v>46.546</v>
      </c>
      <c r="V1214" s="8">
        <v>66.426</v>
      </c>
    </row>
    <row r="1215" spans="1:22">
      <c r="A1215" t="str">
        <f t="shared" ref="A1215:B1215" si="1240">A1047</f>
        <v>COG</v>
      </c>
      <c r="B1215" t="str">
        <f t="shared" si="1240"/>
        <v>Republic of Congo</v>
      </c>
      <c r="C1215" s="7">
        <f t="shared" si="1221"/>
        <v>8</v>
      </c>
      <c r="E1215" t="str">
        <f t="shared" si="1173"/>
        <v>NatGrdExt_COG_8</v>
      </c>
      <c r="F1215" s="8">
        <f ca="1" t="shared" si="1188"/>
        <v>0.0517408675799087</v>
      </c>
      <c r="G1215" s="8">
        <f ca="1" t="shared" si="1236"/>
        <v>0.070291095890411</v>
      </c>
      <c r="H1215" s="8">
        <f ca="1" t="shared" si="1236"/>
        <v>0.124600456621005</v>
      </c>
      <c r="I1215" s="8">
        <f ca="1" t="shared" si="1236"/>
        <v>0.207876712328767</v>
      </c>
      <c r="J1215" s="8">
        <f ca="1" t="shared" si="1236"/>
        <v>0.328767123287671</v>
      </c>
      <c r="K1215" s="8">
        <f ca="1" t="shared" si="1236"/>
        <v>0.491095890410959</v>
      </c>
      <c r="L1215" s="8">
        <f ca="1" t="shared" si="1236"/>
        <v>0.68972602739726</v>
      </c>
      <c r="M1215" s="8">
        <f ca="1" t="shared" si="1236"/>
        <v>0.909845890410959</v>
      </c>
      <c r="N1215" s="8">
        <f ca="1" t="shared" si="1236"/>
        <v>1.02146118721461</v>
      </c>
      <c r="O1215" s="9">
        <v>3</v>
      </c>
      <c r="Q1215" s="10">
        <f ca="1" t="shared" si="1175"/>
        <v>68.214</v>
      </c>
      <c r="R1215" t="s">
        <v>45</v>
      </c>
      <c r="S1215">
        <v>2096</v>
      </c>
      <c r="T1215" s="8">
        <v>28.305</v>
      </c>
      <c r="U1215" s="8">
        <v>47.496</v>
      </c>
      <c r="V1215" s="8">
        <v>68.214</v>
      </c>
    </row>
    <row r="1216" spans="1:22">
      <c r="A1216" t="str">
        <f t="shared" ref="A1216:B1216" si="1241">A1048</f>
        <v>COL</v>
      </c>
      <c r="B1216" t="str">
        <f t="shared" si="1241"/>
        <v>Colombia</v>
      </c>
      <c r="C1216" s="7">
        <f t="shared" si="1221"/>
        <v>8</v>
      </c>
      <c r="E1216" t="str">
        <f t="shared" si="1173"/>
        <v>NatGrdExt_COL_8</v>
      </c>
      <c r="F1216" s="8">
        <f ca="1" t="shared" si="1188"/>
        <v>2.43307648401826</v>
      </c>
      <c r="G1216" s="8">
        <f ca="1" t="shared" si="1236"/>
        <v>2.78675799086758</v>
      </c>
      <c r="H1216" s="8">
        <f ca="1" t="shared" si="1236"/>
        <v>3.56755136986301</v>
      </c>
      <c r="I1216" s="8">
        <f ca="1" t="shared" si="1236"/>
        <v>4.38173515981735</v>
      </c>
      <c r="J1216" s="8">
        <f ca="1" t="shared" si="1236"/>
        <v>5.17953767123288</v>
      </c>
      <c r="K1216" s="8">
        <f ca="1" t="shared" si="1236"/>
        <v>5.92708333333333</v>
      </c>
      <c r="L1216" s="8">
        <f ca="1" t="shared" si="1236"/>
        <v>6.59517694063927</v>
      </c>
      <c r="M1216" s="8">
        <f ca="1" t="shared" si="1236"/>
        <v>7.20239726027397</v>
      </c>
      <c r="N1216" s="8">
        <f ca="1" t="shared" si="1236"/>
        <v>7.49711757990868</v>
      </c>
      <c r="O1216" s="9">
        <v>3</v>
      </c>
      <c r="Q1216" s="10">
        <f ca="1" t="shared" si="1175"/>
        <v>70.006</v>
      </c>
      <c r="R1216" t="s">
        <v>45</v>
      </c>
      <c r="S1216">
        <v>2097</v>
      </c>
      <c r="T1216" s="8">
        <v>28.658</v>
      </c>
      <c r="U1216" s="8">
        <v>48.434</v>
      </c>
      <c r="V1216" s="8">
        <v>70.006</v>
      </c>
    </row>
    <row r="1217" spans="1:22">
      <c r="A1217" t="str">
        <f t="shared" ref="A1217:B1217" si="1242">A1049</f>
        <v>CRI</v>
      </c>
      <c r="B1217" t="str">
        <f t="shared" si="1242"/>
        <v>Costa Rica</v>
      </c>
      <c r="C1217" s="7">
        <f t="shared" si="1221"/>
        <v>8</v>
      </c>
      <c r="E1217" t="str">
        <f t="shared" si="1173"/>
        <v>NatGrdExt_CRI_8</v>
      </c>
      <c r="F1217" s="8">
        <f ca="1" t="shared" si="1188"/>
        <v>0.362899543378995</v>
      </c>
      <c r="G1217" s="8">
        <f ca="1" t="shared" si="1236"/>
        <v>0.401712328767123</v>
      </c>
      <c r="H1217" s="8">
        <f ca="1" t="shared" si="1236"/>
        <v>0.472488584474886</v>
      </c>
      <c r="I1217" s="8">
        <f ca="1" t="shared" si="1236"/>
        <v>0.529965753424658</v>
      </c>
      <c r="J1217" s="8">
        <f ca="1" t="shared" si="1236"/>
        <v>0.572716894977169</v>
      </c>
      <c r="K1217" s="8">
        <f ca="1" t="shared" si="1236"/>
        <v>0.60037100456621</v>
      </c>
      <c r="L1217" s="8">
        <f ca="1" t="shared" si="1236"/>
        <v>0.616638127853881</v>
      </c>
      <c r="M1217" s="8">
        <f ca="1" t="shared" si="1236"/>
        <v>0.629737442922374</v>
      </c>
      <c r="N1217" s="8">
        <f ca="1" t="shared" si="1236"/>
        <v>0.63675799086758</v>
      </c>
      <c r="O1217" s="9">
        <v>3</v>
      </c>
      <c r="Q1217" s="10">
        <f ca="1" t="shared" si="1175"/>
        <v>71.801</v>
      </c>
      <c r="R1217" t="s">
        <v>45</v>
      </c>
      <c r="S1217">
        <v>2098</v>
      </c>
      <c r="T1217" s="8">
        <v>28.994</v>
      </c>
      <c r="U1217" s="8">
        <v>49.358</v>
      </c>
      <c r="V1217" s="8">
        <v>71.801</v>
      </c>
    </row>
    <row r="1218" spans="1:22">
      <c r="A1218" t="str">
        <f t="shared" ref="A1218:B1218" si="1243">A1050</f>
        <v>CUB</v>
      </c>
      <c r="B1218" t="str">
        <f t="shared" si="1243"/>
        <v>Cuba</v>
      </c>
      <c r="C1218" s="7">
        <f t="shared" si="1221"/>
        <v>8</v>
      </c>
      <c r="E1218" t="str">
        <f t="shared" si="1173"/>
        <v>NatGrdExt_CUB_8</v>
      </c>
      <c r="F1218" s="8">
        <f ca="1" t="shared" si="1188"/>
        <v>0.546803652968037</v>
      </c>
      <c r="G1218" s="8">
        <f ca="1" t="shared" si="1236"/>
        <v>0.585958904109589</v>
      </c>
      <c r="H1218" s="8">
        <f ca="1" t="shared" si="1236"/>
        <v>0.653510273972603</v>
      </c>
      <c r="I1218" s="8">
        <f ca="1" t="shared" si="1236"/>
        <v>0.701027397260274</v>
      </c>
      <c r="J1218" s="8">
        <f ca="1" t="shared" si="1236"/>
        <v>0.728224885844749</v>
      </c>
      <c r="K1218" s="8">
        <f ca="1" t="shared" si="1236"/>
        <v>0.747117579908676</v>
      </c>
      <c r="L1218" s="8">
        <f ca="1" t="shared" si="1236"/>
        <v>0.7662100456621</v>
      </c>
      <c r="M1218" s="8">
        <f ca="1" t="shared" si="1236"/>
        <v>0.783675799086758</v>
      </c>
      <c r="N1218" s="8">
        <f ca="1" t="shared" si="1236"/>
        <v>0.792151826484018</v>
      </c>
      <c r="O1218" s="9">
        <v>3</v>
      </c>
      <c r="Q1218" s="10">
        <f ca="1" t="shared" si="1175"/>
        <v>73.596</v>
      </c>
      <c r="R1218" t="s">
        <v>45</v>
      </c>
      <c r="S1218">
        <v>2099</v>
      </c>
      <c r="T1218" s="8">
        <v>29.313</v>
      </c>
      <c r="U1218" s="8">
        <v>50.267</v>
      </c>
      <c r="V1218" s="8">
        <v>73.596</v>
      </c>
    </row>
    <row r="1219" spans="1:22">
      <c r="A1219" t="str">
        <f t="shared" ref="A1219:B1219" si="1244">A1051</f>
        <v>CYP</v>
      </c>
      <c r="B1219" t="str">
        <f t="shared" si="1244"/>
        <v>Cyprus</v>
      </c>
      <c r="C1219" s="7">
        <f t="shared" si="1221"/>
        <v>8</v>
      </c>
      <c r="E1219" t="str">
        <f t="shared" si="1173"/>
        <v>NatGrdExt_CYP_8</v>
      </c>
      <c r="F1219" s="8">
        <f ca="1" t="shared" si="1188"/>
        <v>0.216352739726027</v>
      </c>
      <c r="G1219" s="8">
        <f ca="1" t="shared" si="1236"/>
        <v>0.223772831050228</v>
      </c>
      <c r="H1219" s="8">
        <f ca="1" t="shared" si="1236"/>
        <v>0.234788812785388</v>
      </c>
      <c r="I1219" s="8">
        <f ca="1" t="shared" si="1236"/>
        <v>0.239098173515982</v>
      </c>
      <c r="J1219" s="8">
        <f ca="1" t="shared" si="1236"/>
        <v>0.24009703196347</v>
      </c>
      <c r="K1219" s="8">
        <f ca="1" t="shared" si="1236"/>
        <v>0.24009703196347</v>
      </c>
      <c r="L1219" s="8">
        <f ca="1" t="shared" si="1236"/>
        <v>0.24009703196347</v>
      </c>
      <c r="M1219" s="8">
        <f ca="1" t="shared" si="1236"/>
        <v>0.24009703196347</v>
      </c>
      <c r="N1219" s="8">
        <f ca="1" t="shared" si="1236"/>
        <v>0.24009703196347</v>
      </c>
      <c r="O1219" s="9">
        <v>3</v>
      </c>
      <c r="Q1219" s="10">
        <f ca="1" t="shared" si="1175"/>
        <v>75.391</v>
      </c>
      <c r="R1219" t="s">
        <v>45</v>
      </c>
      <c r="S1219">
        <v>2100</v>
      </c>
      <c r="T1219" s="8">
        <v>29.613</v>
      </c>
      <c r="U1219" s="8">
        <v>51.16</v>
      </c>
      <c r="V1219" s="8">
        <v>75.391</v>
      </c>
    </row>
    <row r="1220" spans="1:22">
      <c r="A1220" t="str">
        <f t="shared" ref="A1220:B1220" si="1245">A1052</f>
        <v>CZE</v>
      </c>
      <c r="B1220" t="str">
        <f t="shared" si="1245"/>
        <v>Czech Republic</v>
      </c>
      <c r="C1220" s="7">
        <f t="shared" si="1221"/>
        <v>8</v>
      </c>
      <c r="E1220" t="str">
        <f t="shared" si="1173"/>
        <v>NatGrdExt_CZE_8</v>
      </c>
      <c r="F1220" s="8">
        <f ca="1" t="shared" si="1188"/>
        <v>1.99212328767123</v>
      </c>
      <c r="G1220" s="8">
        <f ca="1" t="shared" si="1236"/>
        <v>1.99212328767123</v>
      </c>
      <c r="H1220" s="8">
        <f ca="1" t="shared" si="1236"/>
        <v>1.99212328767123</v>
      </c>
      <c r="I1220" s="8">
        <f ca="1" t="shared" si="1236"/>
        <v>1.99212328767123</v>
      </c>
      <c r="J1220" s="8">
        <f ca="1" t="shared" si="1236"/>
        <v>1.99212328767123</v>
      </c>
      <c r="K1220" s="8">
        <f ca="1" t="shared" si="1236"/>
        <v>1.99212328767123</v>
      </c>
      <c r="L1220" s="8">
        <f ca="1" t="shared" si="1236"/>
        <v>1.99212328767123</v>
      </c>
      <c r="M1220" s="8">
        <f ca="1" t="shared" si="1236"/>
        <v>1.99212328767123</v>
      </c>
      <c r="N1220" s="8">
        <f ca="1" t="shared" si="1236"/>
        <v>1.99212328767123</v>
      </c>
      <c r="O1220" s="9">
        <v>3</v>
      </c>
      <c r="Q1220" s="10">
        <f ca="1" t="shared" si="1175"/>
        <v>2.672</v>
      </c>
      <c r="R1220" t="s">
        <v>54</v>
      </c>
      <c r="S1220">
        <v>2020</v>
      </c>
      <c r="T1220" s="8">
        <v>2.672</v>
      </c>
      <c r="U1220" s="8">
        <v>2.672</v>
      </c>
      <c r="V1220" s="8">
        <v>2.672</v>
      </c>
    </row>
    <row r="1221" spans="1:22">
      <c r="A1221" t="str">
        <f t="shared" ref="A1221:B1221" si="1246">A1053</f>
        <v>DEU</v>
      </c>
      <c r="B1221" t="str">
        <f t="shared" si="1246"/>
        <v>Germany</v>
      </c>
      <c r="C1221" s="7">
        <f t="shared" si="1221"/>
        <v>8</v>
      </c>
      <c r="E1221" t="str">
        <f t="shared" ref="E1221:E1284" si="1247">"NatGrdExt_"&amp;A1221&amp;"_"&amp;C1221</f>
        <v>NatGrdExt_DEU_8</v>
      </c>
      <c r="F1221" s="8">
        <f ca="1" t="shared" si="1188"/>
        <v>17.4559075342466</v>
      </c>
      <c r="G1221" s="8">
        <f ca="1" t="shared" ref="G1221:N1230" si="1248">MAX(F1221,SUMIFS($Q$5:$Q$19999,$R$5:$R$19999,RIGHT($A1221,3),$S$5:$S$19999,G$4)*VLOOKUP($C1221,$Y$5:$Z$15,2,FALSE)/8.76)+SUMIF($Y$5:$Y$15,$C1221,$AA$5:$AA$15)</f>
        <v>17.4559075342466</v>
      </c>
      <c r="H1221" s="8">
        <f ca="1" t="shared" si="1248"/>
        <v>17.4559075342466</v>
      </c>
      <c r="I1221" s="8">
        <f ca="1" t="shared" si="1248"/>
        <v>17.4559075342466</v>
      </c>
      <c r="J1221" s="8">
        <f ca="1" t="shared" si="1248"/>
        <v>17.4559075342466</v>
      </c>
      <c r="K1221" s="8">
        <f ca="1" t="shared" si="1248"/>
        <v>17.4559075342466</v>
      </c>
      <c r="L1221" s="8">
        <f ca="1" t="shared" si="1248"/>
        <v>17.4559075342466</v>
      </c>
      <c r="M1221" s="8">
        <f ca="1" t="shared" si="1248"/>
        <v>17.4559075342466</v>
      </c>
      <c r="N1221" s="8">
        <f ca="1" t="shared" si="1248"/>
        <v>17.4559075342466</v>
      </c>
      <c r="O1221" s="9">
        <v>3</v>
      </c>
      <c r="Q1221" s="10">
        <f ca="1" t="shared" si="1175"/>
        <v>2.871</v>
      </c>
      <c r="R1221" t="s">
        <v>54</v>
      </c>
      <c r="S1221">
        <v>2021</v>
      </c>
      <c r="T1221" s="8">
        <v>2.871</v>
      </c>
      <c r="U1221" s="8">
        <v>2.871</v>
      </c>
      <c r="V1221" s="8">
        <v>2.871</v>
      </c>
    </row>
    <row r="1222" spans="1:22">
      <c r="A1222" t="str">
        <f t="shared" ref="A1222:B1222" si="1249">A1054</f>
        <v>DJI</v>
      </c>
      <c r="B1222" t="str">
        <f t="shared" si="1249"/>
        <v>Djibouti</v>
      </c>
      <c r="C1222" s="7">
        <f t="shared" si="1221"/>
        <v>8</v>
      </c>
      <c r="E1222" t="str">
        <f t="shared" si="1247"/>
        <v>NatGrdExt_DJI_8</v>
      </c>
      <c r="F1222" s="8">
        <f ca="1" t="shared" si="1188"/>
        <v>0.00470890410958904</v>
      </c>
      <c r="G1222" s="8">
        <f ca="1" t="shared" si="1248"/>
        <v>0.00622146118721461</v>
      </c>
      <c r="H1222" s="8">
        <f ca="1" t="shared" si="1248"/>
        <v>0.0106735159817352</v>
      </c>
      <c r="I1222" s="8">
        <f ca="1" t="shared" si="1248"/>
        <v>0.0173801369863014</v>
      </c>
      <c r="J1222" s="8">
        <f ca="1" t="shared" si="1248"/>
        <v>0.0272260273972603</v>
      </c>
      <c r="K1222" s="8">
        <f ca="1" t="shared" si="1248"/>
        <v>0.0407819634703196</v>
      </c>
      <c r="L1222" s="8">
        <f ca="1" t="shared" si="1248"/>
        <v>0.0579908675799087</v>
      </c>
      <c r="M1222" s="8">
        <f ca="1" t="shared" si="1248"/>
        <v>0.0787385844748858</v>
      </c>
      <c r="N1222" s="8">
        <f ca="1" t="shared" si="1248"/>
        <v>0.0900399543378995</v>
      </c>
      <c r="O1222" s="9">
        <v>3</v>
      </c>
      <c r="Q1222" s="10">
        <f ca="1" t="shared" ref="Q1222:Q1285" si="1250">OFFSET(S1222,0,MATCH($Q$3,$T$4:$V$4,0))</f>
        <v>3.083</v>
      </c>
      <c r="R1222" t="s">
        <v>54</v>
      </c>
      <c r="S1222">
        <v>2022</v>
      </c>
      <c r="T1222" s="8">
        <v>3.083</v>
      </c>
      <c r="U1222" s="8">
        <v>3.083</v>
      </c>
      <c r="V1222" s="8">
        <v>3.083</v>
      </c>
    </row>
    <row r="1223" spans="1:22">
      <c r="A1223" t="str">
        <f t="shared" ref="A1223:B1223" si="1251">A1055</f>
        <v>DNK</v>
      </c>
      <c r="B1223" t="str">
        <f t="shared" si="1251"/>
        <v>Denmark</v>
      </c>
      <c r="C1223" s="7">
        <f t="shared" si="1221"/>
        <v>8</v>
      </c>
      <c r="E1223" t="str">
        <f t="shared" si="1247"/>
        <v>NatGrdExt_DNK_8</v>
      </c>
      <c r="F1223" s="8">
        <f ca="1" t="shared" si="1188"/>
        <v>1.08290525114155</v>
      </c>
      <c r="G1223" s="8">
        <f ca="1" t="shared" si="1248"/>
        <v>1.10736301369863</v>
      </c>
      <c r="H1223" s="8">
        <f ca="1" t="shared" si="1248"/>
        <v>1.14480593607306</v>
      </c>
      <c r="I1223" s="8">
        <f ca="1" t="shared" si="1248"/>
        <v>1.18047945205479</v>
      </c>
      <c r="J1223" s="8">
        <f ca="1" t="shared" si="1248"/>
        <v>1.23555936073059</v>
      </c>
      <c r="K1223" s="8">
        <f ca="1" t="shared" si="1248"/>
        <v>1.30850456621005</v>
      </c>
      <c r="L1223" s="8">
        <f ca="1" t="shared" si="1248"/>
        <v>1.39392123287671</v>
      </c>
      <c r="M1223" s="8">
        <f ca="1" t="shared" si="1248"/>
        <v>1.49671803652968</v>
      </c>
      <c r="N1223" s="8">
        <f ca="1" t="shared" si="1248"/>
        <v>1.55533675799087</v>
      </c>
      <c r="O1223" s="9">
        <v>3</v>
      </c>
      <c r="Q1223" s="10">
        <f ca="1" t="shared" si="1250"/>
        <v>3.311</v>
      </c>
      <c r="R1223" t="s">
        <v>54</v>
      </c>
      <c r="S1223">
        <v>2023</v>
      </c>
      <c r="T1223" s="8">
        <v>3.311</v>
      </c>
      <c r="U1223" s="8">
        <v>3.311</v>
      </c>
      <c r="V1223" s="8">
        <v>3.311</v>
      </c>
    </row>
    <row r="1224" spans="1:22">
      <c r="A1224" t="str">
        <f t="shared" ref="A1224:B1224" si="1252">A1056</f>
        <v>DOM</v>
      </c>
      <c r="B1224" t="str">
        <f t="shared" si="1252"/>
        <v>Dominican Republic</v>
      </c>
      <c r="C1224" s="7">
        <f t="shared" si="1221"/>
        <v>8</v>
      </c>
      <c r="E1224" t="str">
        <f t="shared" si="1247"/>
        <v>NatGrdExt_DOM_8</v>
      </c>
      <c r="F1224" s="8">
        <f ca="1" t="shared" si="1188"/>
        <v>0.643321917808219</v>
      </c>
      <c r="G1224" s="8">
        <f ca="1" t="shared" si="1248"/>
        <v>0.757106164383562</v>
      </c>
      <c r="H1224" s="8">
        <f ca="1" t="shared" si="1248"/>
        <v>1.00194063926941</v>
      </c>
      <c r="I1224" s="8">
        <f ca="1" t="shared" si="1248"/>
        <v>1.24046803652968</v>
      </c>
      <c r="J1224" s="8">
        <f ca="1" t="shared" si="1248"/>
        <v>1.45850456621005</v>
      </c>
      <c r="K1224" s="8">
        <f ca="1" t="shared" si="1248"/>
        <v>1.64457762557078</v>
      </c>
      <c r="L1224" s="8">
        <f ca="1" t="shared" si="1248"/>
        <v>1.79845890410959</v>
      </c>
      <c r="M1224" s="8">
        <f ca="1" t="shared" si="1248"/>
        <v>1.92625570776256</v>
      </c>
      <c r="N1224" s="8">
        <f ca="1" t="shared" si="1248"/>
        <v>1.9833904109589</v>
      </c>
      <c r="O1224" s="9">
        <v>3</v>
      </c>
      <c r="Q1224" s="10">
        <f ca="1" t="shared" si="1250"/>
        <v>3.554</v>
      </c>
      <c r="R1224" t="s">
        <v>54</v>
      </c>
      <c r="S1224">
        <v>2024</v>
      </c>
      <c r="T1224" s="8">
        <v>3.554</v>
      </c>
      <c r="U1224" s="8">
        <v>3.554</v>
      </c>
      <c r="V1224" s="8">
        <v>3.554</v>
      </c>
    </row>
    <row r="1225" spans="1:22">
      <c r="A1225" t="str">
        <f t="shared" ref="A1225:B1225" si="1253">A1057</f>
        <v>DZA</v>
      </c>
      <c r="B1225" t="str">
        <f t="shared" si="1253"/>
        <v>Algeria</v>
      </c>
      <c r="C1225" s="7">
        <f t="shared" si="1221"/>
        <v>8</v>
      </c>
      <c r="E1225" t="str">
        <f t="shared" si="1247"/>
        <v>NatGrdExt_DZA_8</v>
      </c>
      <c r="F1225" s="8">
        <f ca="1" t="shared" si="1188"/>
        <v>2.58267694063927</v>
      </c>
      <c r="G1225" s="8">
        <f ca="1" t="shared" si="1248"/>
        <v>3.31007420091324</v>
      </c>
      <c r="H1225" s="8">
        <f ca="1" t="shared" si="1248"/>
        <v>5.25185502283105</v>
      </c>
      <c r="I1225" s="8">
        <f ca="1" t="shared" si="1248"/>
        <v>8.01886415525114</v>
      </c>
      <c r="J1225" s="8">
        <f ca="1" t="shared" si="1248"/>
        <v>11.5104166666667</v>
      </c>
      <c r="K1225" s="8">
        <f ca="1" t="shared" si="1248"/>
        <v>15.4903824200913</v>
      </c>
      <c r="L1225" s="8">
        <f ca="1" t="shared" si="1248"/>
        <v>19.8178082191781</v>
      </c>
      <c r="M1225" s="8">
        <f ca="1" t="shared" si="1248"/>
        <v>24.1840753424658</v>
      </c>
      <c r="N1225" s="8">
        <f ca="1" t="shared" si="1248"/>
        <v>26.2352168949772</v>
      </c>
      <c r="O1225" s="9">
        <v>3</v>
      </c>
      <c r="Q1225" s="10">
        <f ca="1" t="shared" si="1250"/>
        <v>3.813</v>
      </c>
      <c r="R1225" t="s">
        <v>54</v>
      </c>
      <c r="S1225">
        <v>2025</v>
      </c>
      <c r="T1225" s="8">
        <v>3.813</v>
      </c>
      <c r="U1225" s="8">
        <v>3.813</v>
      </c>
      <c r="V1225" s="8">
        <v>3.813</v>
      </c>
    </row>
    <row r="1226" spans="1:22">
      <c r="A1226" t="str">
        <f t="shared" ref="A1226:B1226" si="1254">A1058</f>
        <v>ECU</v>
      </c>
      <c r="B1226" t="str">
        <f t="shared" si="1254"/>
        <v>Ecuador</v>
      </c>
      <c r="C1226" s="7">
        <f t="shared" si="1221"/>
        <v>8</v>
      </c>
      <c r="E1226" t="str">
        <f t="shared" si="1247"/>
        <v>NatGrdExt_ECU_8</v>
      </c>
      <c r="F1226" s="8">
        <f ca="1" t="shared" si="1188"/>
        <v>1.16110159817352</v>
      </c>
      <c r="G1226" s="8">
        <f ca="1" t="shared" si="1248"/>
        <v>1.52462899543379</v>
      </c>
      <c r="H1226" s="8">
        <f ca="1" t="shared" si="1248"/>
        <v>2.52545662100457</v>
      </c>
      <c r="I1226" s="8">
        <f ca="1" t="shared" si="1248"/>
        <v>3.91752283105023</v>
      </c>
      <c r="J1226" s="8">
        <f ca="1" t="shared" si="1248"/>
        <v>5.66150114155251</v>
      </c>
      <c r="K1226" s="8">
        <f ca="1" t="shared" si="1248"/>
        <v>7.60844748858448</v>
      </c>
      <c r="L1226" s="8">
        <f ca="1" t="shared" si="1248"/>
        <v>9.55014269406393</v>
      </c>
      <c r="M1226" s="8">
        <f ca="1" t="shared" si="1248"/>
        <v>11.3016267123288</v>
      </c>
      <c r="N1226" s="8">
        <f ca="1" t="shared" si="1248"/>
        <v>12.0740011415525</v>
      </c>
      <c r="O1226" s="9">
        <v>3</v>
      </c>
      <c r="Q1226" s="10">
        <f ca="1" t="shared" si="1250"/>
        <v>4.091</v>
      </c>
      <c r="R1226" t="s">
        <v>54</v>
      </c>
      <c r="S1226">
        <v>2026</v>
      </c>
      <c r="T1226" s="8">
        <v>4.091</v>
      </c>
      <c r="U1226" s="8">
        <v>4.091</v>
      </c>
      <c r="V1226" s="8">
        <v>4.091</v>
      </c>
    </row>
    <row r="1227" spans="1:22">
      <c r="A1227" t="str">
        <f t="shared" ref="A1227:B1227" si="1255">A1059</f>
        <v>EGY</v>
      </c>
      <c r="B1227" t="str">
        <f t="shared" si="1255"/>
        <v>Egypt</v>
      </c>
      <c r="C1227" s="7">
        <f t="shared" si="1221"/>
        <v>8</v>
      </c>
      <c r="E1227" t="str">
        <f t="shared" si="1247"/>
        <v>NatGrdExt_EGY_8</v>
      </c>
      <c r="F1227" s="8">
        <f ca="1" t="shared" si="1188"/>
        <v>8.73287671232877</v>
      </c>
      <c r="G1227" s="8">
        <f ca="1" t="shared" si="1248"/>
        <v>10.9334760273973</v>
      </c>
      <c r="H1227" s="8">
        <f ca="1" t="shared" si="1248"/>
        <v>15.9846746575342</v>
      </c>
      <c r="I1227" s="8">
        <f ca="1" t="shared" si="1248"/>
        <v>21.2832191780822</v>
      </c>
      <c r="J1227" s="8">
        <f ca="1" t="shared" si="1248"/>
        <v>26.2008561643836</v>
      </c>
      <c r="K1227" s="8">
        <f ca="1" t="shared" si="1248"/>
        <v>30.4668949771689</v>
      </c>
      <c r="L1227" s="8">
        <f ca="1" t="shared" si="1248"/>
        <v>33.9660388127854</v>
      </c>
      <c r="M1227" s="8">
        <f ca="1" t="shared" si="1248"/>
        <v>36.7628424657534</v>
      </c>
      <c r="N1227" s="8">
        <f ca="1" t="shared" si="1248"/>
        <v>37.8955479452055</v>
      </c>
      <c r="O1227" s="9">
        <v>3</v>
      </c>
      <c r="Q1227" s="10">
        <f ca="1" t="shared" si="1250"/>
        <v>4.406</v>
      </c>
      <c r="R1227" t="s">
        <v>54</v>
      </c>
      <c r="S1227">
        <v>2027</v>
      </c>
      <c r="T1227" s="8">
        <v>4.312</v>
      </c>
      <c r="U1227" s="8">
        <v>4.374</v>
      </c>
      <c r="V1227" s="8">
        <v>4.406</v>
      </c>
    </row>
    <row r="1228" spans="1:22">
      <c r="A1228" t="str">
        <f t="shared" ref="A1228:B1228" si="1256">A1060</f>
        <v>ERI</v>
      </c>
      <c r="B1228" t="str">
        <f t="shared" si="1256"/>
        <v>Eritrea</v>
      </c>
      <c r="C1228" s="7">
        <f t="shared" si="1221"/>
        <v>8</v>
      </c>
      <c r="E1228" t="str">
        <f t="shared" si="1247"/>
        <v>NatGrdExt_ERI_8</v>
      </c>
      <c r="F1228" s="8">
        <f ca="1" t="shared" si="1188"/>
        <v>0.0207477168949772</v>
      </c>
      <c r="G1228" s="8">
        <f ca="1" t="shared" si="1248"/>
        <v>0.0285102739726027</v>
      </c>
      <c r="H1228" s="8">
        <f ca="1" t="shared" si="1248"/>
        <v>0.0521689497716895</v>
      </c>
      <c r="I1228" s="8">
        <f ca="1" t="shared" si="1248"/>
        <v>0.0909246575342466</v>
      </c>
      <c r="J1228" s="8">
        <f ca="1" t="shared" si="1248"/>
        <v>0.150856164383562</v>
      </c>
      <c r="K1228" s="8">
        <f ca="1" t="shared" si="1248"/>
        <v>0.238413242009132</v>
      </c>
      <c r="L1228" s="8">
        <f ca="1" t="shared" si="1248"/>
        <v>0.356164383561644</v>
      </c>
      <c r="M1228" s="8">
        <f ca="1" t="shared" si="1248"/>
        <v>0.500770547945205</v>
      </c>
      <c r="N1228" s="8">
        <f ca="1" t="shared" si="1248"/>
        <v>0.580108447488585</v>
      </c>
      <c r="O1228" s="9">
        <v>3</v>
      </c>
      <c r="Q1228" s="10">
        <f ca="1" t="shared" si="1250"/>
        <v>4.743</v>
      </c>
      <c r="R1228" t="s">
        <v>54</v>
      </c>
      <c r="S1228">
        <v>2028</v>
      </c>
      <c r="T1228" s="8">
        <v>4.544</v>
      </c>
      <c r="U1228" s="8">
        <v>4.675</v>
      </c>
      <c r="V1228" s="8">
        <v>4.743</v>
      </c>
    </row>
    <row r="1229" spans="1:22">
      <c r="A1229" t="str">
        <f t="shared" ref="A1229:B1229" si="1257">A1061</f>
        <v>ESH</v>
      </c>
      <c r="B1229" t="str">
        <f t="shared" si="1257"/>
        <v>Western Sahara</v>
      </c>
      <c r="C1229" s="7">
        <f t="shared" si="1221"/>
        <v>8</v>
      </c>
      <c r="E1229" t="str">
        <f t="shared" si="1247"/>
        <v>NatGrdExt_ESH_8</v>
      </c>
      <c r="F1229" s="8">
        <f ca="1" t="shared" si="1188"/>
        <v>0</v>
      </c>
      <c r="G1229" s="8">
        <f ca="1" t="shared" si="1248"/>
        <v>0</v>
      </c>
      <c r="H1229" s="8">
        <f ca="1" t="shared" si="1248"/>
        <v>0</v>
      </c>
      <c r="I1229" s="8">
        <f ca="1" t="shared" si="1248"/>
        <v>0</v>
      </c>
      <c r="J1229" s="8">
        <f ca="1" t="shared" si="1248"/>
        <v>0</v>
      </c>
      <c r="K1229" s="8">
        <f ca="1" t="shared" si="1248"/>
        <v>0</v>
      </c>
      <c r="L1229" s="8">
        <f ca="1" t="shared" si="1248"/>
        <v>0</v>
      </c>
      <c r="M1229" s="8">
        <f ca="1" t="shared" si="1248"/>
        <v>0</v>
      </c>
      <c r="N1229" s="8">
        <f ca="1" t="shared" si="1248"/>
        <v>0</v>
      </c>
      <c r="O1229" s="9">
        <v>3</v>
      </c>
      <c r="Q1229" s="10">
        <f ca="1" t="shared" si="1250"/>
        <v>5.105</v>
      </c>
      <c r="R1229" t="s">
        <v>54</v>
      </c>
      <c r="S1229">
        <v>2029</v>
      </c>
      <c r="T1229" s="8">
        <v>4.789</v>
      </c>
      <c r="U1229" s="8">
        <v>4.993</v>
      </c>
      <c r="V1229" s="8">
        <v>5.105</v>
      </c>
    </row>
    <row r="1230" spans="1:22">
      <c r="A1230" t="str">
        <f t="shared" ref="A1230:B1230" si="1258">A1062</f>
        <v>ESP</v>
      </c>
      <c r="B1230" t="str">
        <f t="shared" si="1258"/>
        <v>Spain</v>
      </c>
      <c r="C1230" s="7">
        <f t="shared" si="1221"/>
        <v>8</v>
      </c>
      <c r="E1230" t="str">
        <f t="shared" si="1247"/>
        <v>NatGrdExt_ESP_8</v>
      </c>
      <c r="F1230" s="8">
        <f ca="1" t="shared" si="1188"/>
        <v>7.91495433789954</v>
      </c>
      <c r="G1230" s="8">
        <f ca="1" t="shared" si="1248"/>
        <v>7.91495433789954</v>
      </c>
      <c r="H1230" s="8">
        <f ca="1" t="shared" si="1248"/>
        <v>7.91495433789954</v>
      </c>
      <c r="I1230" s="8">
        <f ca="1" t="shared" si="1248"/>
        <v>7.91495433789954</v>
      </c>
      <c r="J1230" s="8">
        <f ca="1" t="shared" si="1248"/>
        <v>7.91495433789954</v>
      </c>
      <c r="K1230" s="8">
        <f ca="1" t="shared" si="1248"/>
        <v>7.91495433789954</v>
      </c>
      <c r="L1230" s="8">
        <f ca="1" t="shared" si="1248"/>
        <v>7.91495433789954</v>
      </c>
      <c r="M1230" s="8">
        <f ca="1" t="shared" si="1248"/>
        <v>7.91495433789954</v>
      </c>
      <c r="N1230" s="8">
        <f ca="1" t="shared" si="1248"/>
        <v>7.91495433789954</v>
      </c>
      <c r="O1230" s="9">
        <v>3</v>
      </c>
      <c r="Q1230" s="10">
        <f ca="1" t="shared" si="1250"/>
        <v>5.492</v>
      </c>
      <c r="R1230" t="s">
        <v>54</v>
      </c>
      <c r="S1230">
        <v>2030</v>
      </c>
      <c r="T1230" s="8">
        <v>5.046</v>
      </c>
      <c r="U1230" s="8">
        <v>5.331</v>
      </c>
      <c r="V1230" s="8">
        <v>5.492</v>
      </c>
    </row>
    <row r="1231" spans="1:22">
      <c r="A1231" t="str">
        <f t="shared" ref="A1231:B1231" si="1259">A1063</f>
        <v>EST</v>
      </c>
      <c r="B1231" t="str">
        <f t="shared" si="1259"/>
        <v>Estonia</v>
      </c>
      <c r="C1231" s="7">
        <f t="shared" si="1221"/>
        <v>8</v>
      </c>
      <c r="E1231" t="str">
        <f t="shared" si="1247"/>
        <v>NatGrdExt_EST_8</v>
      </c>
      <c r="F1231" s="8">
        <f ca="1" t="shared" si="1188"/>
        <v>0.307762557077626</v>
      </c>
      <c r="G1231" s="8">
        <f ca="1" t="shared" ref="G1231:N1240" si="1260">MAX(F1231,SUMIFS($Q$5:$Q$19999,$R$5:$R$19999,RIGHT($A1231,3),$S$5:$S$19999,G$4)*VLOOKUP($C1231,$Y$5:$Z$15,2,FALSE)/8.76)+SUMIF($Y$5:$Y$15,$C1231,$AA$5:$AA$15)</f>
        <v>0.327311643835616</v>
      </c>
      <c r="H1231" s="8">
        <f ca="1" t="shared" si="1260"/>
        <v>0.367151826484018</v>
      </c>
      <c r="I1231" s="8">
        <f ca="1" t="shared" si="1260"/>
        <v>0.403453196347032</v>
      </c>
      <c r="J1231" s="8">
        <f ca="1" t="shared" si="1260"/>
        <v>0.438384703196347</v>
      </c>
      <c r="K1231" s="8">
        <f ca="1" t="shared" si="1260"/>
        <v>0.469092465753425</v>
      </c>
      <c r="L1231" s="8">
        <f ca="1" t="shared" si="1260"/>
        <v>0.50222602739726</v>
      </c>
      <c r="M1231" s="8">
        <f ca="1" t="shared" si="1260"/>
        <v>0.540353881278539</v>
      </c>
      <c r="N1231" s="8">
        <f ca="1" t="shared" si="1260"/>
        <v>0.560302511415525</v>
      </c>
      <c r="O1231" s="9">
        <v>3</v>
      </c>
      <c r="Q1231" s="10">
        <f ca="1" t="shared" si="1250"/>
        <v>5.906</v>
      </c>
      <c r="R1231" t="s">
        <v>54</v>
      </c>
      <c r="S1231">
        <v>2031</v>
      </c>
      <c r="T1231" s="8">
        <v>5.317</v>
      </c>
      <c r="U1231" s="8">
        <v>5.688</v>
      </c>
      <c r="V1231" s="8">
        <v>5.906</v>
      </c>
    </row>
    <row r="1232" spans="1:22">
      <c r="A1232" t="str">
        <f t="shared" ref="A1232:B1232" si="1261">A1064</f>
        <v>ETH</v>
      </c>
      <c r="B1232" t="str">
        <f t="shared" si="1261"/>
        <v>Ethiopia</v>
      </c>
      <c r="C1232" s="7">
        <f t="shared" si="1221"/>
        <v>8</v>
      </c>
      <c r="E1232" t="str">
        <f t="shared" si="1247"/>
        <v>NatGrdExt_ETH_8</v>
      </c>
      <c r="F1232" s="8">
        <f ca="1" t="shared" si="1188"/>
        <v>0.382305936073059</v>
      </c>
      <c r="G1232" s="8">
        <f ca="1" t="shared" si="1260"/>
        <v>0.55328196347032</v>
      </c>
      <c r="H1232" s="8">
        <f ca="1" t="shared" si="1260"/>
        <v>1.12454337899543</v>
      </c>
      <c r="I1232" s="8">
        <f ca="1" t="shared" si="1260"/>
        <v>2.1953196347032</v>
      </c>
      <c r="J1232" s="8">
        <f ca="1" t="shared" si="1260"/>
        <v>4.11817922374429</v>
      </c>
      <c r="K1232" s="8">
        <f ca="1" t="shared" si="1260"/>
        <v>7.35773401826484</v>
      </c>
      <c r="L1232" s="8">
        <f ca="1" t="shared" si="1260"/>
        <v>12.4572203196347</v>
      </c>
      <c r="M1232" s="8">
        <f ca="1" t="shared" si="1260"/>
        <v>19.891752283105</v>
      </c>
      <c r="N1232" s="8">
        <f ca="1" t="shared" si="1260"/>
        <v>24.5307933789954</v>
      </c>
      <c r="O1232" s="9">
        <v>3</v>
      </c>
      <c r="Q1232" s="10">
        <f ca="1" t="shared" si="1250"/>
        <v>6.348</v>
      </c>
      <c r="R1232" t="s">
        <v>54</v>
      </c>
      <c r="S1232">
        <v>2032</v>
      </c>
      <c r="T1232" s="8">
        <v>5.603</v>
      </c>
      <c r="U1232" s="8">
        <v>6.067</v>
      </c>
      <c r="V1232" s="8">
        <v>6.348</v>
      </c>
    </row>
    <row r="1233" spans="1:22">
      <c r="A1233" t="str">
        <f t="shared" ref="A1233:B1233" si="1262">A1065</f>
        <v>FIN</v>
      </c>
      <c r="B1233" t="str">
        <f t="shared" si="1262"/>
        <v>Finland</v>
      </c>
      <c r="C1233" s="7">
        <f t="shared" si="1221"/>
        <v>8</v>
      </c>
      <c r="E1233" t="str">
        <f t="shared" si="1247"/>
        <v>NatGrdExt_FIN_8</v>
      </c>
      <c r="F1233" s="8">
        <f ca="1" t="shared" ref="F1233:F1296" si="1263">SUMIFS($Q$5:$Q$19999,$R$5:$R$19999,RIGHT($A1233,3),$S$5:$S$19999,F$4)*VLOOKUP($C1233,$Y$5:$Z$15,2,FALSE)/8.76+SUMIF($Y$5:$Y$15,$C1233,$AA$5:$AA$15)</f>
        <v>2.51215753424658</v>
      </c>
      <c r="G1233" s="8">
        <f ca="1" t="shared" si="1260"/>
        <v>2.53590182648402</v>
      </c>
      <c r="H1233" s="8">
        <f ca="1" t="shared" si="1260"/>
        <v>2.58025114155251</v>
      </c>
      <c r="I1233" s="8">
        <f ca="1" t="shared" si="1260"/>
        <v>2.64392123287671</v>
      </c>
      <c r="J1233" s="8">
        <f ca="1" t="shared" si="1260"/>
        <v>2.76495433789954</v>
      </c>
      <c r="K1233" s="8">
        <f ca="1" t="shared" si="1260"/>
        <v>2.9333904109589</v>
      </c>
      <c r="L1233" s="8">
        <f ca="1" t="shared" si="1260"/>
        <v>3.13547374429224</v>
      </c>
      <c r="M1233" s="8">
        <f ca="1" t="shared" si="1260"/>
        <v>3.38601598173516</v>
      </c>
      <c r="N1233" s="8">
        <f ca="1" t="shared" si="1260"/>
        <v>3.53070776255708</v>
      </c>
      <c r="O1233" s="9">
        <v>3</v>
      </c>
      <c r="Q1233" s="10">
        <f ca="1" t="shared" si="1250"/>
        <v>6.821</v>
      </c>
      <c r="R1233" t="s">
        <v>54</v>
      </c>
      <c r="S1233">
        <v>2033</v>
      </c>
      <c r="T1233" s="8">
        <v>5.903</v>
      </c>
      <c r="U1233" s="8">
        <v>6.468</v>
      </c>
      <c r="V1233" s="8">
        <v>6.821</v>
      </c>
    </row>
    <row r="1234" spans="1:22">
      <c r="A1234" t="str">
        <f t="shared" ref="A1234:B1234" si="1264">A1066</f>
        <v>FRA</v>
      </c>
      <c r="B1234" t="str">
        <f t="shared" si="1264"/>
        <v>France</v>
      </c>
      <c r="C1234" s="7">
        <f t="shared" si="1221"/>
        <v>8</v>
      </c>
      <c r="E1234" t="str">
        <f t="shared" si="1247"/>
        <v>NatGrdExt_FRA_8</v>
      </c>
      <c r="F1234" s="8">
        <f ca="1" t="shared" si="1263"/>
        <v>15.0278824200913</v>
      </c>
      <c r="G1234" s="8">
        <f ca="1" t="shared" si="1260"/>
        <v>15.3623002283105</v>
      </c>
      <c r="H1234" s="8">
        <f ca="1" t="shared" si="1260"/>
        <v>16.0158961187215</v>
      </c>
      <c r="I1234" s="8">
        <f ca="1" t="shared" si="1260"/>
        <v>16.5662671232877</v>
      </c>
      <c r="J1234" s="8">
        <f ca="1" t="shared" si="1260"/>
        <v>17.2355593607306</v>
      </c>
      <c r="K1234" s="8">
        <f ca="1" t="shared" si="1260"/>
        <v>18.0950057077626</v>
      </c>
      <c r="L1234" s="8">
        <f ca="1" t="shared" si="1260"/>
        <v>19.1483162100457</v>
      </c>
      <c r="M1234" s="8">
        <f ca="1" t="shared" si="1260"/>
        <v>20.3986301369863</v>
      </c>
      <c r="N1234" s="8">
        <f ca="1" t="shared" si="1260"/>
        <v>21.0864155251142</v>
      </c>
      <c r="O1234" s="9">
        <v>3</v>
      </c>
      <c r="Q1234" s="10">
        <f ca="1" t="shared" si="1250"/>
        <v>7.325</v>
      </c>
      <c r="R1234" t="s">
        <v>54</v>
      </c>
      <c r="S1234">
        <v>2034</v>
      </c>
      <c r="T1234" s="8">
        <v>6.22</v>
      </c>
      <c r="U1234" s="8">
        <v>6.892</v>
      </c>
      <c r="V1234" s="8">
        <v>7.325</v>
      </c>
    </row>
    <row r="1235" spans="1:22">
      <c r="A1235" t="str">
        <f t="shared" ref="A1235:B1235" si="1265">A1067</f>
        <v>GAB</v>
      </c>
      <c r="B1235" t="str">
        <f t="shared" si="1265"/>
        <v>Gabon</v>
      </c>
      <c r="C1235" s="7">
        <f t="shared" si="1221"/>
        <v>8</v>
      </c>
      <c r="E1235" t="str">
        <f t="shared" si="1247"/>
        <v>NatGrdExt_GAB_8</v>
      </c>
      <c r="F1235" s="8">
        <f ca="1" t="shared" si="1263"/>
        <v>0.0927796803652968</v>
      </c>
      <c r="G1235" s="8">
        <f ca="1" t="shared" si="1260"/>
        <v>0.111586757990868</v>
      </c>
      <c r="H1235" s="8">
        <f ca="1" t="shared" si="1260"/>
        <v>0.15333904109589</v>
      </c>
      <c r="I1235" s="8">
        <f ca="1" t="shared" si="1260"/>
        <v>0.201141552511416</v>
      </c>
      <c r="J1235" s="8">
        <f ca="1" t="shared" si="1260"/>
        <v>0.252368721461187</v>
      </c>
      <c r="K1235" s="8">
        <f ca="1" t="shared" si="1260"/>
        <v>0.303538812785388</v>
      </c>
      <c r="L1235" s="8">
        <f ca="1" t="shared" si="1260"/>
        <v>0.35328196347032</v>
      </c>
      <c r="M1235" s="8">
        <f ca="1" t="shared" si="1260"/>
        <v>0.399486301369863</v>
      </c>
      <c r="N1235" s="8">
        <f ca="1" t="shared" si="1260"/>
        <v>0.420348173515982</v>
      </c>
      <c r="O1235" s="9">
        <v>3</v>
      </c>
      <c r="Q1235" s="10">
        <f ca="1" t="shared" si="1250"/>
        <v>7.863</v>
      </c>
      <c r="R1235" t="s">
        <v>54</v>
      </c>
      <c r="S1235">
        <v>2035</v>
      </c>
      <c r="T1235" s="8">
        <v>6.553</v>
      </c>
      <c r="U1235" s="8">
        <v>7.339</v>
      </c>
      <c r="V1235" s="8">
        <v>7.863</v>
      </c>
    </row>
    <row r="1236" spans="1:22">
      <c r="A1236" t="str">
        <f t="shared" ref="A1236:B1236" si="1266">A1068</f>
        <v>GBR</v>
      </c>
      <c r="B1236" t="str">
        <f t="shared" si="1266"/>
        <v>United Kingdom</v>
      </c>
      <c r="C1236" s="7">
        <f t="shared" si="1221"/>
        <v>8</v>
      </c>
      <c r="E1236" t="str">
        <f t="shared" si="1247"/>
        <v>NatGrdExt_GBR_8</v>
      </c>
      <c r="F1236" s="8">
        <f ca="1" t="shared" si="1263"/>
        <v>11.03975456621</v>
      </c>
      <c r="G1236" s="8">
        <f ca="1" t="shared" si="1260"/>
        <v>11.2699200913242</v>
      </c>
      <c r="H1236" s="8">
        <f ca="1" t="shared" si="1260"/>
        <v>11.6663812785388</v>
      </c>
      <c r="I1236" s="8">
        <f ca="1" t="shared" si="1260"/>
        <v>12.0868721461187</v>
      </c>
      <c r="J1236" s="8">
        <f ca="1" t="shared" si="1260"/>
        <v>12.5502853881279</v>
      </c>
      <c r="K1236" s="8">
        <f ca="1" t="shared" si="1260"/>
        <v>13.0821347031963</v>
      </c>
      <c r="L1236" s="8">
        <f ca="1" t="shared" si="1260"/>
        <v>13.7440639269406</v>
      </c>
      <c r="M1236" s="8">
        <f ca="1" t="shared" si="1260"/>
        <v>14.5507134703196</v>
      </c>
      <c r="N1236" s="8">
        <f ca="1" t="shared" si="1260"/>
        <v>15.0041952054795</v>
      </c>
      <c r="O1236" s="9">
        <v>3</v>
      </c>
      <c r="Q1236" s="10">
        <f ca="1" t="shared" si="1250"/>
        <v>8.436</v>
      </c>
      <c r="R1236" t="s">
        <v>54</v>
      </c>
      <c r="S1236">
        <v>2036</v>
      </c>
      <c r="T1236" s="8">
        <v>6.903</v>
      </c>
      <c r="U1236" s="8">
        <v>7.812</v>
      </c>
      <c r="V1236" s="8">
        <v>8.436</v>
      </c>
    </row>
    <row r="1237" spans="1:22">
      <c r="A1237" t="str">
        <f t="shared" ref="A1237:B1237" si="1267">A1069</f>
        <v>GEO</v>
      </c>
      <c r="B1237" t="str">
        <f t="shared" si="1267"/>
        <v>Georgia</v>
      </c>
      <c r="C1237" s="7">
        <f t="shared" si="1221"/>
        <v>8</v>
      </c>
      <c r="E1237" t="str">
        <f t="shared" si="1247"/>
        <v>NatGrdExt_GEO_8</v>
      </c>
      <c r="F1237" s="8">
        <f ca="1" t="shared" si="1263"/>
        <v>0.278396118721461</v>
      </c>
      <c r="G1237" s="8">
        <f ca="1" t="shared" si="1260"/>
        <v>0.293436073059361</v>
      </c>
      <c r="H1237" s="8">
        <f ca="1" t="shared" si="1260"/>
        <v>0.325399543378995</v>
      </c>
      <c r="I1237" s="8">
        <f ca="1" t="shared" si="1260"/>
        <v>0.357391552511416</v>
      </c>
      <c r="J1237" s="8">
        <f ca="1" t="shared" si="1260"/>
        <v>0.386672374429224</v>
      </c>
      <c r="K1237" s="8">
        <f ca="1" t="shared" si="1260"/>
        <v>0.416638127853881</v>
      </c>
      <c r="L1237" s="8">
        <f ca="1" t="shared" si="1260"/>
        <v>0.447631278538813</v>
      </c>
      <c r="M1237" s="8">
        <f ca="1" t="shared" si="1260"/>
        <v>0.478053652968037</v>
      </c>
      <c r="N1237" s="8">
        <f ca="1" t="shared" si="1260"/>
        <v>0.493150684931507</v>
      </c>
      <c r="O1237" s="9">
        <v>3</v>
      </c>
      <c r="Q1237" s="10">
        <f ca="1" t="shared" si="1250"/>
        <v>9.047</v>
      </c>
      <c r="R1237" t="s">
        <v>54</v>
      </c>
      <c r="S1237">
        <v>2037</v>
      </c>
      <c r="T1237" s="8">
        <v>7.271</v>
      </c>
      <c r="U1237" s="8">
        <v>8.311</v>
      </c>
      <c r="V1237" s="8">
        <v>9.047</v>
      </c>
    </row>
    <row r="1238" spans="1:22">
      <c r="A1238" t="str">
        <f t="shared" ref="A1238:B1238" si="1268">A1070</f>
        <v>GHA</v>
      </c>
      <c r="B1238" t="str">
        <f t="shared" si="1268"/>
        <v>Ghana</v>
      </c>
      <c r="C1238" s="7">
        <f t="shared" si="1221"/>
        <v>8</v>
      </c>
      <c r="E1238" t="str">
        <f t="shared" si="1247"/>
        <v>NatGrdExt_GHA_8</v>
      </c>
      <c r="F1238" s="8">
        <f ca="1" t="shared" si="1263"/>
        <v>0.487300228310502</v>
      </c>
      <c r="G1238" s="8">
        <f ca="1" t="shared" si="1260"/>
        <v>0.635388127853881</v>
      </c>
      <c r="H1238" s="8">
        <f ca="1" t="shared" si="1260"/>
        <v>1.05162671232877</v>
      </c>
      <c r="I1238" s="8">
        <f ca="1" t="shared" si="1260"/>
        <v>1.65744863013699</v>
      </c>
      <c r="J1238" s="8">
        <f ca="1" t="shared" si="1260"/>
        <v>2.47642694063927</v>
      </c>
      <c r="K1238" s="8">
        <f ca="1" t="shared" si="1260"/>
        <v>3.50570776255708</v>
      </c>
      <c r="L1238" s="8">
        <f ca="1" t="shared" si="1260"/>
        <v>4.70847602739726</v>
      </c>
      <c r="M1238" s="8">
        <f ca="1" t="shared" si="1260"/>
        <v>6.01138698630137</v>
      </c>
      <c r="N1238" s="8">
        <f ca="1" t="shared" si="1260"/>
        <v>6.67428652968036</v>
      </c>
      <c r="O1238" s="9">
        <v>3</v>
      </c>
      <c r="Q1238" s="10">
        <f ca="1" t="shared" si="1250"/>
        <v>9.698</v>
      </c>
      <c r="R1238" t="s">
        <v>54</v>
      </c>
      <c r="S1238">
        <v>2038</v>
      </c>
      <c r="T1238" s="8">
        <v>7.658</v>
      </c>
      <c r="U1238" s="8">
        <v>8.837</v>
      </c>
      <c r="V1238" s="8">
        <v>9.698</v>
      </c>
    </row>
    <row r="1239" spans="1:22">
      <c r="A1239" t="str">
        <f t="shared" ref="A1239:B1239" si="1269">A1071</f>
        <v>GIN</v>
      </c>
      <c r="B1239" t="str">
        <f t="shared" si="1269"/>
        <v>Guinea</v>
      </c>
      <c r="C1239" s="7">
        <f t="shared" si="1221"/>
        <v>8</v>
      </c>
      <c r="E1239" t="str">
        <f t="shared" si="1247"/>
        <v>NatGrdExt_GIN_8</v>
      </c>
      <c r="F1239" s="8">
        <f ca="1" t="shared" si="1263"/>
        <v>0.0669235159817352</v>
      </c>
      <c r="G1239" s="8">
        <f ca="1" t="shared" si="1260"/>
        <v>0.093236301369863</v>
      </c>
      <c r="H1239" s="8">
        <f ca="1" t="shared" si="1260"/>
        <v>0.173915525114155</v>
      </c>
      <c r="I1239" s="8">
        <f ca="1" t="shared" si="1260"/>
        <v>0.308247716894977</v>
      </c>
      <c r="J1239" s="8">
        <f ca="1" t="shared" si="1260"/>
        <v>0.518921232876712</v>
      </c>
      <c r="K1239" s="8">
        <f ca="1" t="shared" si="1260"/>
        <v>0.826626712328767</v>
      </c>
      <c r="L1239" s="8">
        <f ca="1" t="shared" si="1260"/>
        <v>1.24135273972603</v>
      </c>
      <c r="M1239" s="8">
        <f ca="1" t="shared" si="1260"/>
        <v>1.75282534246575</v>
      </c>
      <c r="N1239" s="8">
        <f ca="1" t="shared" si="1260"/>
        <v>2.03441780821918</v>
      </c>
      <c r="O1239" s="9">
        <v>3</v>
      </c>
      <c r="Q1239" s="10">
        <f ca="1" t="shared" si="1250"/>
        <v>10.39</v>
      </c>
      <c r="R1239" t="s">
        <v>54</v>
      </c>
      <c r="S1239">
        <v>2039</v>
      </c>
      <c r="T1239" s="8">
        <v>8.063</v>
      </c>
      <c r="U1239" s="8">
        <v>9.391</v>
      </c>
      <c r="V1239" s="8">
        <v>10.39</v>
      </c>
    </row>
    <row r="1240" spans="1:22">
      <c r="A1240" t="str">
        <f t="shared" ref="A1240:B1240" si="1270">A1072</f>
        <v>GMB</v>
      </c>
      <c r="B1240" t="str">
        <f t="shared" si="1270"/>
        <v>The Gambia</v>
      </c>
      <c r="C1240" s="7">
        <f t="shared" si="1221"/>
        <v>8</v>
      </c>
      <c r="E1240" t="str">
        <f t="shared" si="1247"/>
        <v>NatGrdExt_GMB_8</v>
      </c>
      <c r="F1240" s="8">
        <f ca="1" t="shared" si="1263"/>
        <v>0.0124143835616438</v>
      </c>
      <c r="G1240" s="8">
        <f ca="1" t="shared" si="1260"/>
        <v>0.0172374429223744</v>
      </c>
      <c r="H1240" s="8">
        <f ca="1" t="shared" si="1260"/>
        <v>0.0318207762557078</v>
      </c>
      <c r="I1240" s="8">
        <f ca="1" t="shared" si="1260"/>
        <v>0.0557933789954338</v>
      </c>
      <c r="J1240" s="8">
        <f ca="1" t="shared" si="1260"/>
        <v>0.0930650684931507</v>
      </c>
      <c r="K1240" s="8">
        <f ca="1" t="shared" si="1260"/>
        <v>0.1474600456621</v>
      </c>
      <c r="L1240" s="8">
        <f ca="1" t="shared" si="1260"/>
        <v>0.220833333333333</v>
      </c>
      <c r="M1240" s="8">
        <f ca="1" t="shared" si="1260"/>
        <v>0.311187214611872</v>
      </c>
      <c r="N1240" s="8">
        <f ca="1" t="shared" si="1260"/>
        <v>0.360873287671233</v>
      </c>
      <c r="O1240" s="9">
        <v>3</v>
      </c>
      <c r="Q1240" s="10">
        <f ca="1" t="shared" si="1250"/>
        <v>11.126</v>
      </c>
      <c r="R1240" t="s">
        <v>54</v>
      </c>
      <c r="S1240">
        <v>2040</v>
      </c>
      <c r="T1240" s="8">
        <v>8.486</v>
      </c>
      <c r="U1240" s="8">
        <v>9.974</v>
      </c>
      <c r="V1240" s="8">
        <v>11.126</v>
      </c>
    </row>
    <row r="1241" spans="1:22">
      <c r="A1241" t="str">
        <f t="shared" ref="A1241:B1241" si="1271">A1073</f>
        <v>GNB</v>
      </c>
      <c r="B1241" t="str">
        <f t="shared" si="1271"/>
        <v>Guinea-Bissau</v>
      </c>
      <c r="C1241" s="7">
        <f t="shared" si="1221"/>
        <v>8</v>
      </c>
      <c r="E1241" t="str">
        <f t="shared" si="1247"/>
        <v>NatGrdExt_GNB_8</v>
      </c>
      <c r="F1241" s="8">
        <f ca="1" t="shared" si="1263"/>
        <v>0.010074200913242</v>
      </c>
      <c r="G1241" s="8">
        <f ca="1" t="shared" ref="G1241:N1250" si="1272">MAX(F1241,SUMIFS($Q$5:$Q$19999,$R$5:$R$19999,RIGHT($A1241,3),$S$5:$S$19999,G$4)*VLOOKUP($C1241,$Y$5:$Z$15,2,FALSE)/8.76)+SUMIF($Y$5:$Y$15,$C1241,$AA$5:$AA$15)</f>
        <v>0.0139840182648402</v>
      </c>
      <c r="H1241" s="8">
        <f ca="1" t="shared" si="1272"/>
        <v>0.0261130136986301</v>
      </c>
      <c r="I1241" s="8">
        <f ca="1" t="shared" si="1272"/>
        <v>0.0464041095890411</v>
      </c>
      <c r="J1241" s="8">
        <f ca="1" t="shared" si="1272"/>
        <v>0.0780821917808219</v>
      </c>
      <c r="K1241" s="8">
        <f ca="1" t="shared" si="1272"/>
        <v>0.123944063926941</v>
      </c>
      <c r="L1241" s="8">
        <f ca="1" t="shared" si="1272"/>
        <v>0.184617579908676</v>
      </c>
      <c r="M1241" s="8">
        <f ca="1" t="shared" si="1272"/>
        <v>0.257020547945206</v>
      </c>
      <c r="N1241" s="8">
        <f ca="1" t="shared" si="1272"/>
        <v>0.295547945205479</v>
      </c>
      <c r="O1241" s="9">
        <v>3</v>
      </c>
      <c r="Q1241" s="10">
        <f ca="1" t="shared" si="1250"/>
        <v>11.908</v>
      </c>
      <c r="R1241" t="s">
        <v>54</v>
      </c>
      <c r="S1241">
        <v>2041</v>
      </c>
      <c r="T1241" s="8">
        <v>8.929</v>
      </c>
      <c r="U1241" s="8">
        <v>10.587</v>
      </c>
      <c r="V1241" s="8">
        <v>11.908</v>
      </c>
    </row>
    <row r="1242" spans="1:22">
      <c r="A1242" t="str">
        <f t="shared" ref="A1242:B1242" si="1273">A1074</f>
        <v>GNQ</v>
      </c>
      <c r="B1242" t="str">
        <f t="shared" si="1273"/>
        <v>Equatorial Guinea</v>
      </c>
      <c r="C1242" s="7">
        <f t="shared" si="1221"/>
        <v>8</v>
      </c>
      <c r="E1242" t="str">
        <f t="shared" si="1247"/>
        <v>NatGrdExt_GNQ_8</v>
      </c>
      <c r="F1242" s="8">
        <f ca="1" t="shared" si="1263"/>
        <v>0.133190639269406</v>
      </c>
      <c r="G1242" s="8">
        <f ca="1" t="shared" si="1272"/>
        <v>0.254651826484018</v>
      </c>
      <c r="H1242" s="8">
        <f ca="1" t="shared" si="1272"/>
        <v>0.657562785388128</v>
      </c>
      <c r="I1242" s="8">
        <f ca="1" t="shared" si="1272"/>
        <v>1.04831621004566</v>
      </c>
      <c r="J1242" s="8">
        <f ca="1" t="shared" si="1272"/>
        <v>1.28618721461187</v>
      </c>
      <c r="K1242" s="8">
        <f ca="1" t="shared" si="1272"/>
        <v>1.44631849315068</v>
      </c>
      <c r="L1242" s="8">
        <f ca="1" t="shared" si="1272"/>
        <v>1.57325913242009</v>
      </c>
      <c r="M1242" s="8">
        <f ca="1" t="shared" si="1272"/>
        <v>1.67654109589041</v>
      </c>
      <c r="N1242" s="8">
        <f ca="1" t="shared" si="1272"/>
        <v>1.72014840182648</v>
      </c>
      <c r="O1242" s="9">
        <v>3</v>
      </c>
      <c r="Q1242" s="10">
        <f ca="1" t="shared" si="1250"/>
        <v>12.738</v>
      </c>
      <c r="R1242" t="s">
        <v>54</v>
      </c>
      <c r="S1242">
        <v>2042</v>
      </c>
      <c r="T1242" s="8">
        <v>9.39</v>
      </c>
      <c r="U1242" s="8">
        <v>11.232</v>
      </c>
      <c r="V1242" s="8">
        <v>12.738</v>
      </c>
    </row>
    <row r="1243" spans="1:22">
      <c r="A1243" t="str">
        <f t="shared" ref="A1243:B1243" si="1274">A1075</f>
        <v>GRC</v>
      </c>
      <c r="B1243" t="str">
        <f t="shared" si="1274"/>
        <v>Greece</v>
      </c>
      <c r="C1243" s="7">
        <f t="shared" si="1221"/>
        <v>8</v>
      </c>
      <c r="E1243" t="str">
        <f t="shared" si="1247"/>
        <v>NatGrdExt_GRC_8</v>
      </c>
      <c r="F1243" s="8">
        <f ca="1" t="shared" si="1263"/>
        <v>1.77049086757991</v>
      </c>
      <c r="G1243" s="8">
        <f ca="1" t="shared" si="1272"/>
        <v>1.77842465753425</v>
      </c>
      <c r="H1243" s="8">
        <f ca="1" t="shared" si="1272"/>
        <v>1.78376141552511</v>
      </c>
      <c r="I1243" s="8">
        <f ca="1" t="shared" si="1272"/>
        <v>1.78376141552511</v>
      </c>
      <c r="J1243" s="8">
        <f ca="1" t="shared" si="1272"/>
        <v>1.78376141552511</v>
      </c>
      <c r="K1243" s="8">
        <f ca="1" t="shared" si="1272"/>
        <v>1.78376141552511</v>
      </c>
      <c r="L1243" s="8">
        <f ca="1" t="shared" si="1272"/>
        <v>1.78376141552511</v>
      </c>
      <c r="M1243" s="8">
        <f ca="1" t="shared" si="1272"/>
        <v>1.78376141552511</v>
      </c>
      <c r="N1243" s="8">
        <f ca="1" t="shared" si="1272"/>
        <v>1.78376141552511</v>
      </c>
      <c r="O1243" s="9">
        <v>3</v>
      </c>
      <c r="Q1243" s="10">
        <f ca="1" t="shared" si="1250"/>
        <v>13.619</v>
      </c>
      <c r="R1243" t="s">
        <v>54</v>
      </c>
      <c r="S1243">
        <v>2043</v>
      </c>
      <c r="T1243" s="8">
        <v>9.871</v>
      </c>
      <c r="U1243" s="8">
        <v>11.91</v>
      </c>
      <c r="V1243" s="8">
        <v>13.619</v>
      </c>
    </row>
    <row r="1244" spans="1:22">
      <c r="A1244" t="str">
        <f t="shared" ref="A1244:B1244" si="1275">A1076</f>
        <v>GTM</v>
      </c>
      <c r="B1244" t="str">
        <f t="shared" si="1275"/>
        <v>Guatemala</v>
      </c>
      <c r="C1244" s="7">
        <f t="shared" si="1221"/>
        <v>8</v>
      </c>
      <c r="E1244" t="str">
        <f t="shared" si="1247"/>
        <v>NatGrdExt_GTM_8</v>
      </c>
      <c r="F1244" s="8">
        <f ca="1" t="shared" si="1263"/>
        <v>0.494349315068493</v>
      </c>
      <c r="G1244" s="8">
        <f ca="1" t="shared" si="1272"/>
        <v>0.643521689497717</v>
      </c>
      <c r="H1244" s="8">
        <f ca="1" t="shared" si="1272"/>
        <v>1.04326484018265</v>
      </c>
      <c r="I1244" s="8">
        <f ca="1" t="shared" si="1272"/>
        <v>1.5734303652968</v>
      </c>
      <c r="J1244" s="8">
        <f ca="1" t="shared" si="1272"/>
        <v>2.21175799086758</v>
      </c>
      <c r="K1244" s="8">
        <f ca="1" t="shared" si="1272"/>
        <v>2.89914383561644</v>
      </c>
      <c r="L1244" s="8">
        <f ca="1" t="shared" si="1272"/>
        <v>3.574600456621</v>
      </c>
      <c r="M1244" s="8">
        <f ca="1" t="shared" si="1272"/>
        <v>4.19868721461187</v>
      </c>
      <c r="N1244" s="8">
        <f ca="1" t="shared" si="1272"/>
        <v>4.48527397260274</v>
      </c>
      <c r="O1244" s="9">
        <v>3</v>
      </c>
      <c r="Q1244" s="10">
        <f ca="1" t="shared" si="1250"/>
        <v>14.553</v>
      </c>
      <c r="R1244" t="s">
        <v>54</v>
      </c>
      <c r="S1244">
        <v>2044</v>
      </c>
      <c r="T1244" s="8">
        <v>10.371</v>
      </c>
      <c r="U1244" s="8">
        <v>12.621</v>
      </c>
      <c r="V1244" s="8">
        <v>14.553</v>
      </c>
    </row>
    <row r="1245" spans="1:22">
      <c r="A1245" t="str">
        <f t="shared" ref="A1245:B1245" si="1276">A1077</f>
        <v>GUF</v>
      </c>
      <c r="B1245" t="str">
        <f t="shared" si="1276"/>
        <v>French Guiana</v>
      </c>
      <c r="C1245" s="7">
        <f t="shared" si="1221"/>
        <v>8</v>
      </c>
      <c r="E1245" t="str">
        <f t="shared" si="1247"/>
        <v>NatGrdExt_GUF_8</v>
      </c>
      <c r="F1245" s="8">
        <f ca="1" t="shared" si="1263"/>
        <v>0.0511415525114155</v>
      </c>
      <c r="G1245" s="8">
        <f ca="1" t="shared" si="1272"/>
        <v>0.0561929223744292</v>
      </c>
      <c r="H1245" s="8">
        <f ca="1" t="shared" si="1272"/>
        <v>0.0655536529680365</v>
      </c>
      <c r="I1245" s="8">
        <f ca="1" t="shared" si="1272"/>
        <v>0.0744577625570776</v>
      </c>
      <c r="J1245" s="8">
        <f ca="1" t="shared" si="1272"/>
        <v>0.0833904109589041</v>
      </c>
      <c r="K1245" s="8">
        <f ca="1" t="shared" si="1272"/>
        <v>0.0919235159817352</v>
      </c>
      <c r="L1245" s="8">
        <f ca="1" t="shared" si="1272"/>
        <v>0.100256849315068</v>
      </c>
      <c r="M1245" s="8">
        <f ca="1" t="shared" si="1272"/>
        <v>0.108247716894977</v>
      </c>
      <c r="N1245" s="8">
        <f ca="1" t="shared" si="1272"/>
        <v>0.112043378995434</v>
      </c>
      <c r="O1245" s="9">
        <v>3</v>
      </c>
      <c r="Q1245" s="10">
        <f ca="1" t="shared" si="1250"/>
        <v>15.544</v>
      </c>
      <c r="R1245" t="s">
        <v>54</v>
      </c>
      <c r="S1245">
        <v>2045</v>
      </c>
      <c r="T1245" s="8">
        <v>10.889</v>
      </c>
      <c r="U1245" s="8">
        <v>13.367</v>
      </c>
      <c r="V1245" s="8">
        <v>15.544</v>
      </c>
    </row>
    <row r="1246" spans="1:22">
      <c r="A1246" t="str">
        <f t="shared" ref="A1246:B1246" si="1277">A1078</f>
        <v>GUY</v>
      </c>
      <c r="B1246" t="str">
        <f t="shared" si="1277"/>
        <v>Guyana</v>
      </c>
      <c r="C1246" s="7">
        <f t="shared" si="1221"/>
        <v>8</v>
      </c>
      <c r="E1246" t="str">
        <f t="shared" si="1247"/>
        <v>NatGrdExt_GUY_8</v>
      </c>
      <c r="F1246" s="8">
        <f ca="1" t="shared" si="1263"/>
        <v>0.130222602739726</v>
      </c>
      <c r="G1246" s="8">
        <f ca="1" t="shared" si="1272"/>
        <v>0.139155251141553</v>
      </c>
      <c r="H1246" s="8">
        <f ca="1" t="shared" si="1272"/>
        <v>0.156849315068493</v>
      </c>
      <c r="I1246" s="8">
        <f ca="1" t="shared" si="1272"/>
        <v>0.170861872146119</v>
      </c>
      <c r="J1246" s="8">
        <f ca="1" t="shared" si="1272"/>
        <v>0.18453196347032</v>
      </c>
      <c r="K1246" s="8">
        <f ca="1" t="shared" si="1272"/>
        <v>0.196432648401826</v>
      </c>
      <c r="L1246" s="8">
        <f ca="1" t="shared" si="1272"/>
        <v>0.20958904109589</v>
      </c>
      <c r="M1246" s="8">
        <f ca="1" t="shared" si="1272"/>
        <v>0.219206621004566</v>
      </c>
      <c r="N1246" s="8">
        <f ca="1" t="shared" si="1272"/>
        <v>0.223658675799087</v>
      </c>
      <c r="O1246" s="9">
        <v>3</v>
      </c>
      <c r="Q1246" s="10">
        <f ca="1" t="shared" si="1250"/>
        <v>16.593</v>
      </c>
      <c r="R1246" t="s">
        <v>54</v>
      </c>
      <c r="S1246">
        <v>2046</v>
      </c>
      <c r="T1246" s="8">
        <v>11.426</v>
      </c>
      <c r="U1246" s="8">
        <v>14.149</v>
      </c>
      <c r="V1246" s="8">
        <v>16.593</v>
      </c>
    </row>
    <row r="1247" spans="1:22">
      <c r="A1247" t="str">
        <f t="shared" ref="A1247:B1247" si="1278">A1079</f>
        <v>HND</v>
      </c>
      <c r="B1247" t="str">
        <f t="shared" si="1278"/>
        <v>Honduras</v>
      </c>
      <c r="C1247" s="7">
        <f t="shared" si="1221"/>
        <v>8</v>
      </c>
      <c r="E1247" t="str">
        <f t="shared" si="1247"/>
        <v>NatGrdExt_HND_8</v>
      </c>
      <c r="F1247" s="8">
        <f ca="1" t="shared" si="1263"/>
        <v>0.288926940639269</v>
      </c>
      <c r="G1247" s="8">
        <f ca="1" t="shared" si="1272"/>
        <v>0.35699200913242</v>
      </c>
      <c r="H1247" s="8">
        <f ca="1" t="shared" si="1272"/>
        <v>0.525028538812785</v>
      </c>
      <c r="I1247" s="8">
        <f ca="1" t="shared" si="1272"/>
        <v>0.731021689497717</v>
      </c>
      <c r="J1247" s="8">
        <f ca="1" t="shared" si="1272"/>
        <v>0.96429794520548</v>
      </c>
      <c r="K1247" s="8">
        <f ca="1" t="shared" si="1272"/>
        <v>1.20650684931507</v>
      </c>
      <c r="L1247" s="8">
        <f ca="1" t="shared" si="1272"/>
        <v>1.44115296803653</v>
      </c>
      <c r="M1247" s="8">
        <f ca="1" t="shared" si="1272"/>
        <v>1.65856164383562</v>
      </c>
      <c r="N1247" s="8">
        <f ca="1" t="shared" si="1272"/>
        <v>1.75973173515982</v>
      </c>
      <c r="O1247" s="9">
        <v>3</v>
      </c>
      <c r="Q1247" s="10">
        <f ca="1" t="shared" si="1250"/>
        <v>17.703</v>
      </c>
      <c r="R1247" t="s">
        <v>54</v>
      </c>
      <c r="S1247">
        <v>2047</v>
      </c>
      <c r="T1247" s="8">
        <v>11.981</v>
      </c>
      <c r="U1247" s="8">
        <v>14.968</v>
      </c>
      <c r="V1247" s="8">
        <v>17.703</v>
      </c>
    </row>
    <row r="1248" spans="1:22">
      <c r="A1248" t="str">
        <f t="shared" ref="A1248:B1248" si="1279">A1080</f>
        <v>HRV</v>
      </c>
      <c r="B1248" t="str">
        <f t="shared" si="1279"/>
        <v>Croatia</v>
      </c>
      <c r="C1248" s="7">
        <f t="shared" si="1221"/>
        <v>8</v>
      </c>
      <c r="E1248" t="str">
        <f t="shared" si="1247"/>
        <v>NatGrdExt_HRV_8</v>
      </c>
      <c r="F1248" s="8">
        <f ca="1" t="shared" si="1263"/>
        <v>0.504081050228311</v>
      </c>
      <c r="G1248" s="8">
        <f ca="1" t="shared" si="1272"/>
        <v>0.50958904109589</v>
      </c>
      <c r="H1248" s="8">
        <f ca="1" t="shared" si="1272"/>
        <v>0.510216894977169</v>
      </c>
      <c r="I1248" s="8">
        <f ca="1" t="shared" si="1272"/>
        <v>0.510216894977169</v>
      </c>
      <c r="J1248" s="8">
        <f ca="1" t="shared" si="1272"/>
        <v>0.510216894977169</v>
      </c>
      <c r="K1248" s="8">
        <f ca="1" t="shared" si="1272"/>
        <v>0.510216894977169</v>
      </c>
      <c r="L1248" s="8">
        <f ca="1" t="shared" si="1272"/>
        <v>0.510216894977169</v>
      </c>
      <c r="M1248" s="8">
        <f ca="1" t="shared" si="1272"/>
        <v>0.510216894977169</v>
      </c>
      <c r="N1248" s="8">
        <f ca="1" t="shared" si="1272"/>
        <v>0.510216894977169</v>
      </c>
      <c r="O1248" s="9">
        <v>3</v>
      </c>
      <c r="Q1248" s="10">
        <f ca="1" t="shared" si="1250"/>
        <v>18.877</v>
      </c>
      <c r="R1248" t="s">
        <v>54</v>
      </c>
      <c r="S1248">
        <v>2048</v>
      </c>
      <c r="T1248" s="8">
        <v>12.554</v>
      </c>
      <c r="U1248" s="8">
        <v>15.825</v>
      </c>
      <c r="V1248" s="8">
        <v>18.877</v>
      </c>
    </row>
    <row r="1249" spans="1:22">
      <c r="A1249" t="str">
        <f t="shared" ref="A1249:B1249" si="1280">A1081</f>
        <v>HTI</v>
      </c>
      <c r="B1249" t="str">
        <f t="shared" si="1280"/>
        <v>Haiti</v>
      </c>
      <c r="C1249" s="7">
        <f t="shared" si="1221"/>
        <v>8</v>
      </c>
      <c r="E1249" t="str">
        <f t="shared" si="1247"/>
        <v>NatGrdExt_HTI_8</v>
      </c>
      <c r="F1249" s="8">
        <f ca="1" t="shared" si="1263"/>
        <v>0.0240296803652968</v>
      </c>
      <c r="G1249" s="8">
        <f ca="1" t="shared" si="1272"/>
        <v>0.032648401826484</v>
      </c>
      <c r="H1249" s="8">
        <f ca="1" t="shared" si="1272"/>
        <v>0.0589611872146119</v>
      </c>
      <c r="I1249" s="8">
        <f ca="1" t="shared" si="1272"/>
        <v>0.102739726027397</v>
      </c>
      <c r="J1249" s="8">
        <f ca="1" t="shared" si="1272"/>
        <v>0.172374429223744</v>
      </c>
      <c r="K1249" s="8">
        <f ca="1" t="shared" si="1272"/>
        <v>0.276940639269406</v>
      </c>
      <c r="L1249" s="8">
        <f ca="1" t="shared" si="1272"/>
        <v>0.424429223744292</v>
      </c>
      <c r="M1249" s="8">
        <f ca="1" t="shared" si="1272"/>
        <v>0.618236301369863</v>
      </c>
      <c r="N1249" s="8">
        <f ca="1" t="shared" si="1272"/>
        <v>0.730650684931507</v>
      </c>
      <c r="O1249" s="9">
        <v>3</v>
      </c>
      <c r="Q1249" s="10">
        <f ca="1" t="shared" si="1250"/>
        <v>20.118</v>
      </c>
      <c r="R1249" t="s">
        <v>54</v>
      </c>
      <c r="S1249">
        <v>2049</v>
      </c>
      <c r="T1249" s="8">
        <v>13.146</v>
      </c>
      <c r="U1249" s="8">
        <v>16.722</v>
      </c>
      <c r="V1249" s="8">
        <v>20.118</v>
      </c>
    </row>
    <row r="1250" spans="1:22">
      <c r="A1250" t="str">
        <f t="shared" ref="A1250:B1250" si="1281">A1082</f>
        <v>HUN</v>
      </c>
      <c r="B1250" t="str">
        <f t="shared" si="1281"/>
        <v>Hungary</v>
      </c>
      <c r="C1250" s="7">
        <f t="shared" si="1221"/>
        <v>8</v>
      </c>
      <c r="E1250" t="str">
        <f t="shared" si="1247"/>
        <v>NatGrdExt_HUN_8</v>
      </c>
      <c r="F1250" s="8">
        <f ca="1" t="shared" si="1263"/>
        <v>1.13872716894977</v>
      </c>
      <c r="G1250" s="8">
        <f ca="1" t="shared" si="1272"/>
        <v>1.13872716894977</v>
      </c>
      <c r="H1250" s="8">
        <f ca="1" t="shared" si="1272"/>
        <v>1.13872716894977</v>
      </c>
      <c r="I1250" s="8">
        <f ca="1" t="shared" si="1272"/>
        <v>1.13872716894977</v>
      </c>
      <c r="J1250" s="8">
        <f ca="1" t="shared" si="1272"/>
        <v>1.13872716894977</v>
      </c>
      <c r="K1250" s="8">
        <f ca="1" t="shared" si="1272"/>
        <v>1.13872716894977</v>
      </c>
      <c r="L1250" s="8">
        <f ca="1" t="shared" si="1272"/>
        <v>1.13872716894977</v>
      </c>
      <c r="M1250" s="8">
        <f ca="1" t="shared" si="1272"/>
        <v>1.13872716894977</v>
      </c>
      <c r="N1250" s="8">
        <f ca="1" t="shared" si="1272"/>
        <v>1.13872716894977</v>
      </c>
      <c r="O1250" s="9">
        <v>3</v>
      </c>
      <c r="Q1250" s="10">
        <f ca="1" t="shared" si="1250"/>
        <v>21.429</v>
      </c>
      <c r="R1250" t="s">
        <v>54</v>
      </c>
      <c r="S1250">
        <v>2050</v>
      </c>
      <c r="T1250" s="8">
        <v>13.755</v>
      </c>
      <c r="U1250" s="8">
        <v>17.659</v>
      </c>
      <c r="V1250" s="8">
        <v>21.429</v>
      </c>
    </row>
    <row r="1251" spans="1:22">
      <c r="A1251" t="str">
        <f t="shared" ref="A1251:B1251" si="1282">A1083</f>
        <v>IDN</v>
      </c>
      <c r="B1251" t="str">
        <f t="shared" si="1282"/>
        <v>Indonesia</v>
      </c>
      <c r="C1251" s="7">
        <f t="shared" si="1221"/>
        <v>8</v>
      </c>
      <c r="E1251" t="str">
        <f t="shared" si="1247"/>
        <v>NatGrdExt_IDN_8</v>
      </c>
      <c r="F1251" s="8">
        <f ca="1" t="shared" si="1263"/>
        <v>11.5912956621005</v>
      </c>
      <c r="G1251" s="8">
        <f ca="1" t="shared" ref="G1251:N1260" si="1283">MAX(F1251,SUMIFS($Q$5:$Q$19999,$R$5:$R$19999,RIGHT($A1251,3),$S$5:$S$19999,G$4)*VLOOKUP($C1251,$Y$5:$Z$15,2,FALSE)/8.76)+SUMIF($Y$5:$Y$15,$C1251,$AA$5:$AA$15)</f>
        <v>14.8985445205479</v>
      </c>
      <c r="H1251" s="8">
        <f ca="1" t="shared" si="1283"/>
        <v>21.8989726027397</v>
      </c>
      <c r="I1251" s="8">
        <f ca="1" t="shared" si="1283"/>
        <v>27.9265410958904</v>
      </c>
      <c r="J1251" s="8">
        <f ca="1" t="shared" si="1283"/>
        <v>32.1786529680365</v>
      </c>
      <c r="K1251" s="8">
        <f ca="1" t="shared" si="1283"/>
        <v>34.7953767123288</v>
      </c>
      <c r="L1251" s="8">
        <f ca="1" t="shared" si="1283"/>
        <v>36.3033675799087</v>
      </c>
      <c r="M1251" s="8">
        <f ca="1" t="shared" si="1283"/>
        <v>37.1723744292237</v>
      </c>
      <c r="N1251" s="8">
        <f ca="1" t="shared" si="1283"/>
        <v>37.4760273972603</v>
      </c>
      <c r="O1251" s="9">
        <v>3</v>
      </c>
      <c r="Q1251" s="10">
        <f ca="1" t="shared" si="1250"/>
        <v>22.812</v>
      </c>
      <c r="R1251" t="s">
        <v>54</v>
      </c>
      <c r="S1251">
        <v>2051</v>
      </c>
      <c r="T1251" s="8">
        <v>14.382</v>
      </c>
      <c r="U1251" s="8">
        <v>18.638</v>
      </c>
      <c r="V1251" s="8">
        <v>22.812</v>
      </c>
    </row>
    <row r="1252" spans="1:22">
      <c r="A1252" t="str">
        <f t="shared" ref="A1252:B1252" si="1284">A1084</f>
        <v>IND</v>
      </c>
      <c r="B1252" t="str">
        <f t="shared" si="1284"/>
        <v>India</v>
      </c>
      <c r="C1252" s="7">
        <f t="shared" si="1221"/>
        <v>8</v>
      </c>
      <c r="E1252" t="str">
        <f t="shared" si="1247"/>
        <v>NatGrdExt_IND_8</v>
      </c>
      <c r="F1252" s="8">
        <f ca="1" t="shared" si="1263"/>
        <v>54.1013127853881</v>
      </c>
      <c r="G1252" s="8">
        <f ca="1" t="shared" si="1283"/>
        <v>71.4951484018265</v>
      </c>
      <c r="H1252" s="8">
        <f ca="1" t="shared" si="1283"/>
        <v>120.645547945205</v>
      </c>
      <c r="I1252" s="8">
        <f ca="1" t="shared" si="1283"/>
        <v>192.573915525114</v>
      </c>
      <c r="J1252" s="8">
        <f ca="1" t="shared" si="1283"/>
        <v>289.486301369863</v>
      </c>
      <c r="K1252" s="8">
        <f ca="1" t="shared" si="1283"/>
        <v>405.022831050228</v>
      </c>
      <c r="L1252" s="8">
        <f ca="1" t="shared" si="1283"/>
        <v>528.675799086758</v>
      </c>
      <c r="M1252" s="8">
        <f ca="1" t="shared" si="1283"/>
        <v>647.20605022831</v>
      </c>
      <c r="N1252" s="8">
        <f ca="1" t="shared" si="1283"/>
        <v>701.187214611872</v>
      </c>
      <c r="O1252" s="9">
        <v>3</v>
      </c>
      <c r="Q1252" s="10">
        <f ca="1" t="shared" si="1250"/>
        <v>24.272</v>
      </c>
      <c r="R1252" t="s">
        <v>54</v>
      </c>
      <c r="S1252">
        <v>2052</v>
      </c>
      <c r="T1252" s="8">
        <v>15.027</v>
      </c>
      <c r="U1252" s="8">
        <v>19.66</v>
      </c>
      <c r="V1252" s="8">
        <v>24.272</v>
      </c>
    </row>
    <row r="1253" spans="1:22">
      <c r="A1253" t="str">
        <f t="shared" ref="A1253:B1253" si="1285">A1085</f>
        <v>IRL</v>
      </c>
      <c r="B1253" t="str">
        <f t="shared" si="1285"/>
        <v>Ireland</v>
      </c>
      <c r="C1253" s="7">
        <f t="shared" si="1221"/>
        <v>8</v>
      </c>
      <c r="E1253" t="str">
        <f t="shared" si="1247"/>
        <v>NatGrdExt_IRL_8</v>
      </c>
      <c r="F1253" s="8">
        <f ca="1" t="shared" si="1263"/>
        <v>0.883190639269406</v>
      </c>
      <c r="G1253" s="8">
        <f ca="1" t="shared" si="1283"/>
        <v>0.91361301369863</v>
      </c>
      <c r="H1253" s="8">
        <f ca="1" t="shared" si="1283"/>
        <v>0.972317351598174</v>
      </c>
      <c r="I1253" s="8">
        <f ca="1" t="shared" si="1283"/>
        <v>1.02765410958904</v>
      </c>
      <c r="J1253" s="8">
        <f ca="1" t="shared" si="1283"/>
        <v>1.07197488584475</v>
      </c>
      <c r="K1253" s="8">
        <f ca="1" t="shared" si="1283"/>
        <v>1.1171803652968</v>
      </c>
      <c r="L1253" s="8">
        <f ca="1" t="shared" si="1283"/>
        <v>1.17990867579909</v>
      </c>
      <c r="M1253" s="8">
        <f ca="1" t="shared" si="1283"/>
        <v>1.25596461187215</v>
      </c>
      <c r="N1253" s="8">
        <f ca="1" t="shared" si="1283"/>
        <v>1.29417808219178</v>
      </c>
      <c r="O1253" s="9">
        <v>3</v>
      </c>
      <c r="Q1253" s="10">
        <f ca="1" t="shared" si="1250"/>
        <v>25.809</v>
      </c>
      <c r="R1253" t="s">
        <v>54</v>
      </c>
      <c r="S1253">
        <v>2053</v>
      </c>
      <c r="T1253" s="8">
        <v>15.69</v>
      </c>
      <c r="U1253" s="8">
        <v>20.726</v>
      </c>
      <c r="V1253" s="8">
        <v>25.809</v>
      </c>
    </row>
    <row r="1254" spans="1:22">
      <c r="A1254" t="str">
        <f t="shared" ref="A1254:B1254" si="1286">A1086</f>
        <v>IRN</v>
      </c>
      <c r="B1254" t="str">
        <f t="shared" si="1286"/>
        <v>Iran</v>
      </c>
      <c r="C1254" s="7">
        <f t="shared" si="1221"/>
        <v>8</v>
      </c>
      <c r="E1254" t="str">
        <f t="shared" si="1247"/>
        <v>NatGrdExt_IRN_8</v>
      </c>
      <c r="F1254" s="8">
        <f ca="1" t="shared" si="1263"/>
        <v>11.3404109589041</v>
      </c>
      <c r="G1254" s="8">
        <f ca="1" t="shared" si="1283"/>
        <v>13.57899543379</v>
      </c>
      <c r="H1254" s="8">
        <f ca="1" t="shared" si="1283"/>
        <v>18.0290525114155</v>
      </c>
      <c r="I1254" s="8">
        <f ca="1" t="shared" si="1283"/>
        <v>21.5711187214612</v>
      </c>
      <c r="J1254" s="8">
        <f ca="1" t="shared" si="1283"/>
        <v>23.8319349315069</v>
      </c>
      <c r="K1254" s="8">
        <f ca="1" t="shared" si="1283"/>
        <v>25.0859874429224</v>
      </c>
      <c r="L1254" s="8">
        <f ca="1" t="shared" si="1283"/>
        <v>25.5894406392694</v>
      </c>
      <c r="M1254" s="8">
        <f ca="1" t="shared" si="1283"/>
        <v>26.2073059360731</v>
      </c>
      <c r="N1254" s="8">
        <f ca="1" t="shared" si="1283"/>
        <v>26.6271689497717</v>
      </c>
      <c r="O1254" s="9">
        <v>3</v>
      </c>
      <c r="Q1254" s="10">
        <f ca="1" t="shared" si="1250"/>
        <v>27.429</v>
      </c>
      <c r="R1254" t="s">
        <v>54</v>
      </c>
      <c r="S1254">
        <v>2054</v>
      </c>
      <c r="T1254" s="8">
        <v>16.371</v>
      </c>
      <c r="U1254" s="8">
        <v>21.838</v>
      </c>
      <c r="V1254" s="8">
        <v>27.429</v>
      </c>
    </row>
    <row r="1255" spans="1:22">
      <c r="A1255" t="str">
        <f t="shared" ref="A1255:B1255" si="1287">A1087</f>
        <v>IRQ</v>
      </c>
      <c r="B1255" t="str">
        <f t="shared" si="1287"/>
        <v>Iraq</v>
      </c>
      <c r="C1255" s="7">
        <f t="shared" si="1221"/>
        <v>8</v>
      </c>
      <c r="E1255" t="str">
        <f t="shared" si="1247"/>
        <v>NatGrdExt_IRQ_8</v>
      </c>
      <c r="F1255" s="8">
        <f ca="1" t="shared" si="1263"/>
        <v>1.97494292237443</v>
      </c>
      <c r="G1255" s="8">
        <f ca="1" t="shared" si="1283"/>
        <v>2.425399543379</v>
      </c>
      <c r="H1255" s="8">
        <f ca="1" t="shared" si="1283"/>
        <v>3.55008561643836</v>
      </c>
      <c r="I1255" s="8">
        <f ca="1" t="shared" si="1283"/>
        <v>4.93184931506849</v>
      </c>
      <c r="J1255" s="8">
        <f ca="1" t="shared" si="1283"/>
        <v>6.53053652968037</v>
      </c>
      <c r="K1255" s="8">
        <f ca="1" t="shared" si="1283"/>
        <v>8.29083904109589</v>
      </c>
      <c r="L1255" s="8">
        <f ca="1" t="shared" si="1283"/>
        <v>10.1477739726027</v>
      </c>
      <c r="M1255" s="8">
        <f ca="1" t="shared" si="1283"/>
        <v>12.0333904109589</v>
      </c>
      <c r="N1255" s="8">
        <f ca="1" t="shared" si="1283"/>
        <v>12.9689497716895</v>
      </c>
      <c r="O1255" s="9">
        <v>3</v>
      </c>
      <c r="Q1255" s="10">
        <f ca="1" t="shared" si="1250"/>
        <v>29.133</v>
      </c>
      <c r="R1255" t="s">
        <v>54</v>
      </c>
      <c r="S1255">
        <v>2055</v>
      </c>
      <c r="T1255" s="8">
        <v>17.07</v>
      </c>
      <c r="U1255" s="8">
        <v>22.996</v>
      </c>
      <c r="V1255" s="8">
        <v>29.133</v>
      </c>
    </row>
    <row r="1256" spans="1:22">
      <c r="A1256" t="str">
        <f t="shared" ref="A1256:B1256" si="1288">A1088</f>
        <v>ISL</v>
      </c>
      <c r="B1256" t="str">
        <f t="shared" si="1288"/>
        <v>Iceland</v>
      </c>
      <c r="C1256" s="7">
        <f t="shared" si="1221"/>
        <v>8</v>
      </c>
      <c r="E1256" t="str">
        <f t="shared" si="1247"/>
        <v>NatGrdExt_ISL_8</v>
      </c>
      <c r="F1256" s="8">
        <f ca="1" t="shared" si="1263"/>
        <v>0.564240867579909</v>
      </c>
      <c r="G1256" s="8">
        <f ca="1" t="shared" si="1283"/>
        <v>0.583989726027397</v>
      </c>
      <c r="H1256" s="8">
        <f ca="1" t="shared" si="1283"/>
        <v>0.62388698630137</v>
      </c>
      <c r="I1256" s="8">
        <f ca="1" t="shared" si="1283"/>
        <v>0.661929223744292</v>
      </c>
      <c r="J1256" s="8">
        <f ca="1" t="shared" si="1283"/>
        <v>0.704823059360731</v>
      </c>
      <c r="K1256" s="8">
        <f ca="1" t="shared" si="1283"/>
        <v>0.752853881278539</v>
      </c>
      <c r="L1256" s="8">
        <f ca="1" t="shared" si="1283"/>
        <v>0.806649543378995</v>
      </c>
      <c r="M1256" s="8">
        <f ca="1" t="shared" si="1283"/>
        <v>0.867665525114155</v>
      </c>
      <c r="N1256" s="8">
        <f ca="1" t="shared" si="1283"/>
        <v>0.902140410958904</v>
      </c>
      <c r="O1256" s="9">
        <v>3</v>
      </c>
      <c r="Q1256" s="10">
        <f ca="1" t="shared" si="1250"/>
        <v>30.925</v>
      </c>
      <c r="R1256" t="s">
        <v>54</v>
      </c>
      <c r="S1256">
        <v>2056</v>
      </c>
      <c r="T1256" s="8">
        <v>17.788</v>
      </c>
      <c r="U1256" s="8">
        <v>24.201</v>
      </c>
      <c r="V1256" s="8">
        <v>30.925</v>
      </c>
    </row>
    <row r="1257" spans="1:22">
      <c r="A1257" t="str">
        <f t="shared" ref="A1257:B1257" si="1289">A1089</f>
        <v>ISR</v>
      </c>
      <c r="B1257" t="str">
        <f t="shared" si="1289"/>
        <v>Israel</v>
      </c>
      <c r="C1257" s="7">
        <f t="shared" si="1221"/>
        <v>8</v>
      </c>
      <c r="E1257" t="str">
        <f t="shared" si="1247"/>
        <v>NatGrdExt_ISR_8</v>
      </c>
      <c r="F1257" s="8">
        <f ca="1" t="shared" si="1263"/>
        <v>2.12619863013699</v>
      </c>
      <c r="G1257" s="8">
        <f ca="1" t="shared" si="1283"/>
        <v>2.32736872146119</v>
      </c>
      <c r="H1257" s="8">
        <f ca="1" t="shared" si="1283"/>
        <v>2.75382420091324</v>
      </c>
      <c r="I1257" s="8">
        <f ca="1" t="shared" si="1283"/>
        <v>3.2251997716895</v>
      </c>
      <c r="J1257" s="8">
        <f ca="1" t="shared" si="1283"/>
        <v>3.75850456621005</v>
      </c>
      <c r="K1257" s="8">
        <f ca="1" t="shared" si="1283"/>
        <v>4.35884703196347</v>
      </c>
      <c r="L1257" s="8">
        <f ca="1" t="shared" si="1283"/>
        <v>5.04763127853881</v>
      </c>
      <c r="M1257" s="8">
        <f ca="1" t="shared" si="1283"/>
        <v>5.8375</v>
      </c>
      <c r="N1257" s="8">
        <f ca="1" t="shared" si="1283"/>
        <v>6.26932077625571</v>
      </c>
      <c r="O1257" s="9">
        <v>3</v>
      </c>
      <c r="Q1257" s="10">
        <f ca="1" t="shared" si="1250"/>
        <v>32.807</v>
      </c>
      <c r="R1257" t="s">
        <v>54</v>
      </c>
      <c r="S1257">
        <v>2057</v>
      </c>
      <c r="T1257" s="8">
        <v>18.524</v>
      </c>
      <c r="U1257" s="8">
        <v>25.456</v>
      </c>
      <c r="V1257" s="8">
        <v>32.807</v>
      </c>
    </row>
    <row r="1258" spans="1:22">
      <c r="A1258" t="str">
        <f t="shared" ref="A1258:B1258" si="1290">A1090</f>
        <v>ITA</v>
      </c>
      <c r="B1258" t="str">
        <f t="shared" si="1290"/>
        <v>Italy</v>
      </c>
      <c r="C1258" s="7">
        <f t="shared" si="1221"/>
        <v>8</v>
      </c>
      <c r="E1258" t="str">
        <f t="shared" si="1247"/>
        <v>NatGrdExt_ITA_8</v>
      </c>
      <c r="F1258" s="8">
        <f ca="1" t="shared" si="1263"/>
        <v>9.41817922374429</v>
      </c>
      <c r="G1258" s="8">
        <f ca="1" t="shared" si="1283"/>
        <v>9.41817922374429</v>
      </c>
      <c r="H1258" s="8">
        <f ca="1" t="shared" si="1283"/>
        <v>9.41817922374429</v>
      </c>
      <c r="I1258" s="8">
        <f ca="1" t="shared" si="1283"/>
        <v>9.41817922374429</v>
      </c>
      <c r="J1258" s="8">
        <f ca="1" t="shared" si="1283"/>
        <v>9.41817922374429</v>
      </c>
      <c r="K1258" s="8">
        <f ca="1" t="shared" si="1283"/>
        <v>9.41817922374429</v>
      </c>
      <c r="L1258" s="8">
        <f ca="1" t="shared" si="1283"/>
        <v>9.41817922374429</v>
      </c>
      <c r="M1258" s="8">
        <f ca="1" t="shared" si="1283"/>
        <v>9.41817922374429</v>
      </c>
      <c r="N1258" s="8">
        <f ca="1" t="shared" si="1283"/>
        <v>9.41817922374429</v>
      </c>
      <c r="O1258" s="9">
        <v>3</v>
      </c>
      <c r="Q1258" s="10">
        <f ca="1" t="shared" si="1250"/>
        <v>34.783</v>
      </c>
      <c r="R1258" t="s">
        <v>54</v>
      </c>
      <c r="S1258">
        <v>2058</v>
      </c>
      <c r="T1258" s="8">
        <v>19.28</v>
      </c>
      <c r="U1258" s="8">
        <v>26.76</v>
      </c>
      <c r="V1258" s="8">
        <v>34.783</v>
      </c>
    </row>
    <row r="1259" spans="1:22">
      <c r="A1259" t="str">
        <f t="shared" ref="A1259:B1259" si="1291">A1091</f>
        <v>JAM</v>
      </c>
      <c r="B1259" t="str">
        <f t="shared" si="1291"/>
        <v>Jamaica</v>
      </c>
      <c r="C1259" s="7">
        <f t="shared" si="1221"/>
        <v>8</v>
      </c>
      <c r="E1259" t="str">
        <f t="shared" si="1247"/>
        <v>NatGrdExt_JAM_8</v>
      </c>
      <c r="F1259" s="8">
        <f ca="1" t="shared" si="1263"/>
        <v>0.127568493150685</v>
      </c>
      <c r="G1259" s="8">
        <f ca="1" t="shared" si="1283"/>
        <v>0.144805936073059</v>
      </c>
      <c r="H1259" s="8">
        <f ca="1" t="shared" si="1283"/>
        <v>0.181563926940639</v>
      </c>
      <c r="I1259" s="8">
        <f ca="1" t="shared" si="1283"/>
        <v>0.218692922374429</v>
      </c>
      <c r="J1259" s="8">
        <f ca="1" t="shared" si="1283"/>
        <v>0.256107305936073</v>
      </c>
      <c r="K1259" s="8">
        <f ca="1" t="shared" si="1283"/>
        <v>0.290667808219178</v>
      </c>
      <c r="L1259" s="8">
        <f ca="1" t="shared" si="1283"/>
        <v>0.321860730593607</v>
      </c>
      <c r="M1259" s="8">
        <f ca="1" t="shared" si="1283"/>
        <v>0.350799086757991</v>
      </c>
      <c r="N1259" s="8">
        <f ca="1" t="shared" si="1283"/>
        <v>0.364754566210046</v>
      </c>
      <c r="O1259" s="9">
        <v>3</v>
      </c>
      <c r="Q1259" s="10">
        <f ca="1" t="shared" si="1250"/>
        <v>36.856</v>
      </c>
      <c r="R1259" t="s">
        <v>54</v>
      </c>
      <c r="S1259">
        <v>2059</v>
      </c>
      <c r="T1259" s="8">
        <v>20.056</v>
      </c>
      <c r="U1259" s="8">
        <v>28.116</v>
      </c>
      <c r="V1259" s="8">
        <v>36.856</v>
      </c>
    </row>
    <row r="1260" spans="1:22">
      <c r="A1260" t="str">
        <f t="shared" ref="A1260:B1260" si="1292">A1092</f>
        <v>JOR</v>
      </c>
      <c r="B1260" t="str">
        <f t="shared" si="1292"/>
        <v>Jordan</v>
      </c>
      <c r="C1260" s="7">
        <f t="shared" si="1221"/>
        <v>8</v>
      </c>
      <c r="E1260" t="str">
        <f t="shared" si="1247"/>
        <v>NatGrdExt_JOR_8</v>
      </c>
      <c r="F1260" s="8">
        <f ca="1" t="shared" si="1263"/>
        <v>0.748715753424658</v>
      </c>
      <c r="G1260" s="8">
        <f ca="1" t="shared" si="1283"/>
        <v>0.878196347031963</v>
      </c>
      <c r="H1260" s="8">
        <f ca="1" t="shared" si="1283"/>
        <v>1.16666666666667</v>
      </c>
      <c r="I1260" s="8">
        <f ca="1" t="shared" si="1283"/>
        <v>1.44255136986301</v>
      </c>
      <c r="J1260" s="8">
        <f ca="1" t="shared" si="1283"/>
        <v>1.69549086757991</v>
      </c>
      <c r="K1260" s="8">
        <f ca="1" t="shared" si="1283"/>
        <v>1.92043378995434</v>
      </c>
      <c r="L1260" s="8">
        <f ca="1" t="shared" si="1283"/>
        <v>2.11769406392694</v>
      </c>
      <c r="M1260" s="8">
        <f ca="1" t="shared" si="1283"/>
        <v>2.28912671232877</v>
      </c>
      <c r="N1260" s="8">
        <f ca="1" t="shared" si="1283"/>
        <v>2.36535388127854</v>
      </c>
      <c r="O1260" s="9">
        <v>3</v>
      </c>
      <c r="Q1260" s="10">
        <f ca="1" t="shared" si="1250"/>
        <v>39.029</v>
      </c>
      <c r="R1260" t="s">
        <v>54</v>
      </c>
      <c r="S1260">
        <v>2060</v>
      </c>
      <c r="T1260" s="8">
        <v>20.853</v>
      </c>
      <c r="U1260" s="8">
        <v>29.523</v>
      </c>
      <c r="V1260" s="8">
        <v>39.029</v>
      </c>
    </row>
    <row r="1261" spans="1:22">
      <c r="A1261" t="str">
        <f t="shared" ref="A1261:B1261" si="1293">A1093</f>
        <v>JPN</v>
      </c>
      <c r="B1261" t="str">
        <f t="shared" si="1293"/>
        <v>Japan</v>
      </c>
      <c r="C1261" s="7">
        <f t="shared" si="1221"/>
        <v>8</v>
      </c>
      <c r="E1261" t="str">
        <f t="shared" si="1247"/>
        <v>NatGrdExt_JPN_8</v>
      </c>
      <c r="F1261" s="8">
        <f ca="1" t="shared" si="1263"/>
        <v>30.5642123287671</v>
      </c>
      <c r="G1261" s="8">
        <f ca="1" t="shared" ref="G1261:N1270" si="1294">MAX(F1261,SUMIFS($Q$5:$Q$19999,$R$5:$R$19999,RIGHT($A1261,3),$S$5:$S$19999,G$4)*VLOOKUP($C1261,$Y$5:$Z$15,2,FALSE)/8.76)+SUMIF($Y$5:$Y$15,$C1261,$AA$5:$AA$15)</f>
        <v>30.5642123287671</v>
      </c>
      <c r="H1261" s="8">
        <f ca="1" t="shared" si="1294"/>
        <v>30.5642123287671</v>
      </c>
      <c r="I1261" s="8">
        <f ca="1" t="shared" si="1294"/>
        <v>30.5642123287671</v>
      </c>
      <c r="J1261" s="8">
        <f ca="1" t="shared" si="1294"/>
        <v>30.5642123287671</v>
      </c>
      <c r="K1261" s="8">
        <f ca="1" t="shared" si="1294"/>
        <v>30.5642123287671</v>
      </c>
      <c r="L1261" s="8">
        <f ca="1" t="shared" si="1294"/>
        <v>30.5642123287671</v>
      </c>
      <c r="M1261" s="8">
        <f ca="1" t="shared" si="1294"/>
        <v>30.5642123287671</v>
      </c>
      <c r="N1261" s="8">
        <f ca="1" t="shared" si="1294"/>
        <v>30.5642123287671</v>
      </c>
      <c r="O1261" s="9">
        <v>3</v>
      </c>
      <c r="Q1261" s="10">
        <f ca="1" t="shared" si="1250"/>
        <v>41.305</v>
      </c>
      <c r="R1261" t="s">
        <v>54</v>
      </c>
      <c r="S1261">
        <v>2061</v>
      </c>
      <c r="T1261" s="8">
        <v>21.671</v>
      </c>
      <c r="U1261" s="8">
        <v>30.983</v>
      </c>
      <c r="V1261" s="8">
        <v>41.305</v>
      </c>
    </row>
    <row r="1262" spans="1:22">
      <c r="A1262" t="str">
        <f t="shared" ref="A1262:B1262" si="1295">A1094</f>
        <v>KAZ</v>
      </c>
      <c r="B1262" t="str">
        <f t="shared" si="1295"/>
        <v>Kazakhstan</v>
      </c>
      <c r="C1262" s="7">
        <f t="shared" ref="C1262:C1325" si="1296">C1094+1</f>
        <v>8</v>
      </c>
      <c r="E1262" t="str">
        <f t="shared" si="1247"/>
        <v>NatGrdExt_KAZ_8</v>
      </c>
      <c r="F1262" s="8">
        <f ca="1" t="shared" si="1263"/>
        <v>3.32654109589041</v>
      </c>
      <c r="G1262" s="8">
        <f ca="1" t="shared" si="1294"/>
        <v>3.65057077625571</v>
      </c>
      <c r="H1262" s="8">
        <f ca="1" t="shared" si="1294"/>
        <v>4.32171803652968</v>
      </c>
      <c r="I1262" s="8">
        <f ca="1" t="shared" si="1294"/>
        <v>5.02502853881279</v>
      </c>
      <c r="J1262" s="8">
        <f ca="1" t="shared" si="1294"/>
        <v>5.6603595890411</v>
      </c>
      <c r="K1262" s="8">
        <f ca="1" t="shared" si="1294"/>
        <v>6.23884132420091</v>
      </c>
      <c r="L1262" s="8">
        <f ca="1" t="shared" si="1294"/>
        <v>6.77571347031963</v>
      </c>
      <c r="M1262" s="8">
        <f ca="1" t="shared" si="1294"/>
        <v>7.2722602739726</v>
      </c>
      <c r="N1262" s="8">
        <f ca="1" t="shared" si="1294"/>
        <v>7.4865296803653</v>
      </c>
      <c r="O1262" s="9">
        <v>3</v>
      </c>
      <c r="Q1262" s="10">
        <f ca="1" t="shared" si="1250"/>
        <v>43.686</v>
      </c>
      <c r="R1262" t="s">
        <v>54</v>
      </c>
      <c r="S1262">
        <v>2062</v>
      </c>
      <c r="T1262" s="8">
        <v>22.512</v>
      </c>
      <c r="U1262" s="8">
        <v>32.496</v>
      </c>
      <c r="V1262" s="8">
        <v>43.686</v>
      </c>
    </row>
    <row r="1263" spans="1:22">
      <c r="A1263" t="str">
        <f t="shared" ref="A1263:B1263" si="1297">A1095</f>
        <v>KEN</v>
      </c>
      <c r="B1263" t="str">
        <f t="shared" si="1297"/>
        <v>Kenya</v>
      </c>
      <c r="C1263" s="7">
        <f t="shared" si="1296"/>
        <v>8</v>
      </c>
      <c r="E1263" t="str">
        <f t="shared" si="1247"/>
        <v>NatGrdExt_KEN_8</v>
      </c>
      <c r="F1263" s="8">
        <f ca="1" t="shared" si="1263"/>
        <v>0.443407534246575</v>
      </c>
      <c r="G1263" s="8">
        <f ca="1" t="shared" si="1294"/>
        <v>0.611329908675799</v>
      </c>
      <c r="H1263" s="8">
        <f ca="1" t="shared" si="1294"/>
        <v>1.13373287671233</v>
      </c>
      <c r="I1263" s="8">
        <f ca="1" t="shared" si="1294"/>
        <v>1.98998287671233</v>
      </c>
      <c r="J1263" s="8">
        <f ca="1" t="shared" si="1294"/>
        <v>3.29677511415525</v>
      </c>
      <c r="K1263" s="8">
        <f ca="1" t="shared" si="1294"/>
        <v>5.13170662100457</v>
      </c>
      <c r="L1263" s="8">
        <f ca="1" t="shared" si="1294"/>
        <v>7.50211187214612</v>
      </c>
      <c r="M1263" s="8">
        <f ca="1" t="shared" si="1294"/>
        <v>10.2786244292237</v>
      </c>
      <c r="N1263" s="8">
        <f ca="1" t="shared" si="1294"/>
        <v>11.7387842465753</v>
      </c>
      <c r="O1263" s="9">
        <v>3</v>
      </c>
      <c r="Q1263" s="10">
        <f ca="1" t="shared" si="1250"/>
        <v>46.176</v>
      </c>
      <c r="R1263" t="s">
        <v>54</v>
      </c>
      <c r="S1263">
        <v>2063</v>
      </c>
      <c r="T1263" s="8">
        <v>23.374</v>
      </c>
      <c r="U1263" s="8">
        <v>34.063</v>
      </c>
      <c r="V1263" s="8">
        <v>46.176</v>
      </c>
    </row>
    <row r="1264" spans="1:22">
      <c r="A1264" t="str">
        <f t="shared" ref="A1264:B1264" si="1298">A1096</f>
        <v>KGZ</v>
      </c>
      <c r="B1264" t="str">
        <f t="shared" si="1298"/>
        <v>Kyrgyz Republic</v>
      </c>
      <c r="C1264" s="7">
        <f t="shared" si="1296"/>
        <v>8</v>
      </c>
      <c r="E1264" t="str">
        <f t="shared" si="1247"/>
        <v>NatGrdExt_KGZ_8</v>
      </c>
      <c r="F1264" s="8">
        <f ca="1" t="shared" si="1263"/>
        <v>0.392151826484018</v>
      </c>
      <c r="G1264" s="8">
        <f ca="1" t="shared" si="1294"/>
        <v>0.445005707762557</v>
      </c>
      <c r="H1264" s="8">
        <f ca="1" t="shared" si="1294"/>
        <v>0.556735159817352</v>
      </c>
      <c r="I1264" s="8">
        <f ca="1" t="shared" si="1294"/>
        <v>0.6712899543379</v>
      </c>
      <c r="J1264" s="8">
        <f ca="1" t="shared" si="1294"/>
        <v>0.784275114155251</v>
      </c>
      <c r="K1264" s="8">
        <f ca="1" t="shared" si="1294"/>
        <v>0.888270547945206</v>
      </c>
      <c r="L1264" s="8">
        <f ca="1" t="shared" si="1294"/>
        <v>0.982648401826484</v>
      </c>
      <c r="M1264" s="8">
        <f ca="1" t="shared" si="1294"/>
        <v>1.06586757990868</v>
      </c>
      <c r="N1264" s="8">
        <f ca="1" t="shared" si="1294"/>
        <v>1.10139840182648</v>
      </c>
      <c r="O1264" s="9">
        <v>3</v>
      </c>
      <c r="Q1264" s="10">
        <f ca="1" t="shared" si="1250"/>
        <v>48.777</v>
      </c>
      <c r="R1264" t="s">
        <v>54</v>
      </c>
      <c r="S1264">
        <v>2064</v>
      </c>
      <c r="T1264" s="8">
        <v>24.259</v>
      </c>
      <c r="U1264" s="8">
        <v>35.684</v>
      </c>
      <c r="V1264" s="8">
        <v>48.777</v>
      </c>
    </row>
    <row r="1265" spans="1:22">
      <c r="A1265" t="str">
        <f t="shared" ref="A1265:B1265" si="1299">A1097</f>
        <v>KHM</v>
      </c>
      <c r="B1265" t="str">
        <f t="shared" si="1299"/>
        <v>Cambodia</v>
      </c>
      <c r="C1265" s="7">
        <f t="shared" si="1296"/>
        <v>8</v>
      </c>
      <c r="E1265" t="str">
        <f t="shared" si="1247"/>
        <v>NatGrdExt_KHM_8</v>
      </c>
      <c r="F1265" s="8">
        <f ca="1" t="shared" si="1263"/>
        <v>0.647260273972603</v>
      </c>
      <c r="G1265" s="8">
        <f ca="1" t="shared" si="1294"/>
        <v>1.08581621004566</v>
      </c>
      <c r="H1265" s="8">
        <f ca="1" t="shared" si="1294"/>
        <v>1.92722602739726</v>
      </c>
      <c r="I1265" s="8">
        <f ca="1" t="shared" si="1294"/>
        <v>2.40599315068493</v>
      </c>
      <c r="J1265" s="8">
        <f ca="1" t="shared" si="1294"/>
        <v>2.68002283105023</v>
      </c>
      <c r="K1265" s="8">
        <f ca="1" t="shared" si="1294"/>
        <v>2.87502853881279</v>
      </c>
      <c r="L1265" s="8">
        <f ca="1" t="shared" si="1294"/>
        <v>3.03541666666667</v>
      </c>
      <c r="M1265" s="8">
        <f ca="1" t="shared" si="1294"/>
        <v>3.18076484018265</v>
      </c>
      <c r="N1265" s="8">
        <f ca="1" t="shared" si="1294"/>
        <v>3.24897260273973</v>
      </c>
      <c r="O1265" s="9">
        <v>3</v>
      </c>
      <c r="Q1265" s="10">
        <f ca="1" t="shared" si="1250"/>
        <v>51.491</v>
      </c>
      <c r="R1265" t="s">
        <v>54</v>
      </c>
      <c r="S1265">
        <v>2065</v>
      </c>
      <c r="T1265" s="8">
        <v>25.167</v>
      </c>
      <c r="U1265" s="8">
        <v>37.36</v>
      </c>
      <c r="V1265" s="8">
        <v>51.491</v>
      </c>
    </row>
    <row r="1266" spans="1:22">
      <c r="A1266" t="str">
        <f t="shared" ref="A1266:B1266" si="1300">A1098</f>
        <v>KOR</v>
      </c>
      <c r="B1266" t="str">
        <f t="shared" si="1300"/>
        <v>South Korea</v>
      </c>
      <c r="C1266" s="7">
        <f t="shared" si="1296"/>
        <v>8</v>
      </c>
      <c r="E1266" t="str">
        <f t="shared" si="1247"/>
        <v>NatGrdExt_KOR_8</v>
      </c>
      <c r="F1266" s="8">
        <f ca="1" t="shared" si="1263"/>
        <v>18.7344748858448</v>
      </c>
      <c r="G1266" s="8">
        <f ca="1" t="shared" si="1294"/>
        <v>19.3621860730594</v>
      </c>
      <c r="H1266" s="8">
        <f ca="1" t="shared" si="1294"/>
        <v>19.6155251141553</v>
      </c>
      <c r="I1266" s="8">
        <f ca="1" t="shared" si="1294"/>
        <v>19.6155251141553</v>
      </c>
      <c r="J1266" s="8">
        <f ca="1" t="shared" si="1294"/>
        <v>19.6155251141553</v>
      </c>
      <c r="K1266" s="8">
        <f ca="1" t="shared" si="1294"/>
        <v>19.6155251141553</v>
      </c>
      <c r="L1266" s="8">
        <f ca="1" t="shared" si="1294"/>
        <v>19.6155251141553</v>
      </c>
      <c r="M1266" s="8">
        <f ca="1" t="shared" si="1294"/>
        <v>19.6155251141553</v>
      </c>
      <c r="N1266" s="8">
        <f ca="1" t="shared" si="1294"/>
        <v>19.6155251141553</v>
      </c>
      <c r="O1266" s="9">
        <v>3</v>
      </c>
      <c r="Q1266" s="10">
        <f ca="1" t="shared" si="1250"/>
        <v>54.322</v>
      </c>
      <c r="R1266" t="s">
        <v>54</v>
      </c>
      <c r="S1266">
        <v>2066</v>
      </c>
      <c r="T1266" s="8">
        <v>26.097</v>
      </c>
      <c r="U1266" s="8">
        <v>39.09</v>
      </c>
      <c r="V1266" s="8">
        <v>54.322</v>
      </c>
    </row>
    <row r="1267" spans="1:22">
      <c r="A1267" t="str">
        <f t="shared" ref="A1267:B1267" si="1301">A1099</f>
        <v>KWT</v>
      </c>
      <c r="B1267" t="str">
        <f t="shared" si="1301"/>
        <v>Kuwait</v>
      </c>
      <c r="C1267" s="7">
        <f t="shared" si="1296"/>
        <v>8</v>
      </c>
      <c r="E1267" t="str">
        <f t="shared" si="1247"/>
        <v>NatGrdExt_KWT_8</v>
      </c>
      <c r="F1267" s="8">
        <f ca="1" t="shared" si="1263"/>
        <v>2.08299086757991</v>
      </c>
      <c r="G1267" s="8">
        <f ca="1" t="shared" si="1294"/>
        <v>2.17982305936073</v>
      </c>
      <c r="H1267" s="8">
        <f ca="1" t="shared" si="1294"/>
        <v>2.34634703196347</v>
      </c>
      <c r="I1267" s="8">
        <f ca="1" t="shared" si="1294"/>
        <v>2.39192351598174</v>
      </c>
      <c r="J1267" s="8">
        <f ca="1" t="shared" si="1294"/>
        <v>2.39192351598174</v>
      </c>
      <c r="K1267" s="8">
        <f ca="1" t="shared" si="1294"/>
        <v>2.39192351598174</v>
      </c>
      <c r="L1267" s="8">
        <f ca="1" t="shared" si="1294"/>
        <v>2.43627283105023</v>
      </c>
      <c r="M1267" s="8">
        <f ca="1" t="shared" si="1294"/>
        <v>2.55419520547945</v>
      </c>
      <c r="N1267" s="8">
        <f ca="1" t="shared" si="1294"/>
        <v>2.61977739726027</v>
      </c>
      <c r="O1267" s="9">
        <v>3</v>
      </c>
      <c r="Q1267" s="10">
        <f ca="1" t="shared" si="1250"/>
        <v>57.272</v>
      </c>
      <c r="R1267" t="s">
        <v>54</v>
      </c>
      <c r="S1267">
        <v>2067</v>
      </c>
      <c r="T1267" s="8">
        <v>27.05</v>
      </c>
      <c r="U1267" s="8">
        <v>40.875</v>
      </c>
      <c r="V1267" s="8">
        <v>57.272</v>
      </c>
    </row>
    <row r="1268" spans="1:22">
      <c r="A1268" t="str">
        <f t="shared" ref="A1268:B1268" si="1302">A1100</f>
        <v>LAO</v>
      </c>
      <c r="B1268" t="str">
        <f t="shared" si="1302"/>
        <v>Laos</v>
      </c>
      <c r="C1268" s="7">
        <f t="shared" si="1296"/>
        <v>8</v>
      </c>
      <c r="E1268" t="str">
        <f t="shared" si="1247"/>
        <v>NatGrdExt_LAO_8</v>
      </c>
      <c r="F1268" s="8">
        <f ca="1" t="shared" si="1263"/>
        <v>0.37574200913242</v>
      </c>
      <c r="G1268" s="8">
        <f ca="1" t="shared" si="1294"/>
        <v>0.562699771689498</v>
      </c>
      <c r="H1268" s="8">
        <f ca="1" t="shared" si="1294"/>
        <v>0.942551369863014</v>
      </c>
      <c r="I1268" s="8">
        <f ca="1" t="shared" si="1294"/>
        <v>1.21272831050228</v>
      </c>
      <c r="J1268" s="8">
        <f ca="1" t="shared" si="1294"/>
        <v>1.3886700913242</v>
      </c>
      <c r="K1268" s="8">
        <f ca="1" t="shared" si="1294"/>
        <v>1.51178652968037</v>
      </c>
      <c r="L1268" s="8">
        <f ca="1" t="shared" si="1294"/>
        <v>1.60981735159817</v>
      </c>
      <c r="M1268" s="8">
        <f ca="1" t="shared" si="1294"/>
        <v>1.69677511415525</v>
      </c>
      <c r="N1268" s="8">
        <f ca="1" t="shared" si="1294"/>
        <v>1.73721461187215</v>
      </c>
      <c r="O1268" s="9">
        <v>3</v>
      </c>
      <c r="Q1268" s="10">
        <f ca="1" t="shared" si="1250"/>
        <v>60.343</v>
      </c>
      <c r="R1268" t="s">
        <v>54</v>
      </c>
      <c r="S1268">
        <v>2068</v>
      </c>
      <c r="T1268" s="8">
        <v>28.025</v>
      </c>
      <c r="U1268" s="8">
        <v>42.715</v>
      </c>
      <c r="V1268" s="8">
        <v>60.343</v>
      </c>
    </row>
    <row r="1269" spans="1:22">
      <c r="A1269" t="str">
        <f t="shared" ref="A1269:B1269" si="1303">A1101</f>
        <v>LBN</v>
      </c>
      <c r="B1269" t="str">
        <f t="shared" si="1303"/>
        <v>Lebanon</v>
      </c>
      <c r="C1269" s="7">
        <f t="shared" si="1296"/>
        <v>8</v>
      </c>
      <c r="E1269" t="str">
        <f t="shared" si="1247"/>
        <v>NatGrdExt_LBN_8</v>
      </c>
      <c r="F1269" s="8">
        <f ca="1" t="shared" si="1263"/>
        <v>0.656506849315069</v>
      </c>
      <c r="G1269" s="8">
        <f ca="1" t="shared" si="1294"/>
        <v>0.712014840182648</v>
      </c>
      <c r="H1269" s="8">
        <f ca="1" t="shared" si="1294"/>
        <v>0.82574200913242</v>
      </c>
      <c r="I1269" s="8">
        <f ca="1" t="shared" si="1294"/>
        <v>0.897345890410959</v>
      </c>
      <c r="J1269" s="8">
        <f ca="1" t="shared" si="1294"/>
        <v>0.939155251141553</v>
      </c>
      <c r="K1269" s="8">
        <f ca="1" t="shared" si="1294"/>
        <v>0.959817351598173</v>
      </c>
      <c r="L1269" s="8">
        <f ca="1" t="shared" si="1294"/>
        <v>0.965011415525114</v>
      </c>
      <c r="M1269" s="8">
        <f ca="1" t="shared" si="1294"/>
        <v>0.971090182648402</v>
      </c>
      <c r="N1269" s="8">
        <f ca="1" t="shared" si="1294"/>
        <v>0.97685502283105</v>
      </c>
      <c r="O1269" s="9">
        <v>3</v>
      </c>
      <c r="Q1269" s="10">
        <f ca="1" t="shared" si="1250"/>
        <v>63.537</v>
      </c>
      <c r="R1269" t="s">
        <v>54</v>
      </c>
      <c r="S1269">
        <v>2069</v>
      </c>
      <c r="T1269" s="8">
        <v>29.02</v>
      </c>
      <c r="U1269" s="8">
        <v>44.609</v>
      </c>
      <c r="V1269" s="8">
        <v>63.537</v>
      </c>
    </row>
    <row r="1270" spans="1:22">
      <c r="A1270" t="str">
        <f t="shared" ref="A1270:B1270" si="1304">A1102</f>
        <v>LBR</v>
      </c>
      <c r="B1270" t="str">
        <f t="shared" si="1304"/>
        <v>Liberia</v>
      </c>
      <c r="C1270" s="7">
        <f t="shared" si="1296"/>
        <v>8</v>
      </c>
      <c r="E1270" t="str">
        <f t="shared" si="1247"/>
        <v>NatGrdExt_LBR_8</v>
      </c>
      <c r="F1270" s="8">
        <f ca="1" t="shared" si="1263"/>
        <v>0.0255707762557078</v>
      </c>
      <c r="G1270" s="8">
        <f ca="1" t="shared" si="1294"/>
        <v>0.0358162100456621</v>
      </c>
      <c r="H1270" s="8">
        <f ca="1" t="shared" si="1294"/>
        <v>0.0683504566210046</v>
      </c>
      <c r="I1270" s="8">
        <f ca="1" t="shared" si="1294"/>
        <v>0.123944063926941</v>
      </c>
      <c r="J1270" s="8">
        <f ca="1" t="shared" si="1294"/>
        <v>0.213470319634703</v>
      </c>
      <c r="K1270" s="8">
        <f ca="1" t="shared" si="1294"/>
        <v>0.348059360730594</v>
      </c>
      <c r="L1270" s="8">
        <f ca="1" t="shared" si="1294"/>
        <v>0.534103881278539</v>
      </c>
      <c r="M1270" s="8">
        <f ca="1" t="shared" si="1294"/>
        <v>0.767893835616438</v>
      </c>
      <c r="N1270" s="8">
        <f ca="1" t="shared" si="1294"/>
        <v>0.898002283105023</v>
      </c>
      <c r="O1270" s="9">
        <v>3</v>
      </c>
      <c r="Q1270" s="10">
        <f ca="1" t="shared" si="1250"/>
        <v>66.857</v>
      </c>
      <c r="R1270" t="s">
        <v>54</v>
      </c>
      <c r="S1270">
        <v>2070</v>
      </c>
      <c r="T1270" s="8">
        <v>30.036</v>
      </c>
      <c r="U1270" s="8">
        <v>46.558</v>
      </c>
      <c r="V1270" s="8">
        <v>66.857</v>
      </c>
    </row>
    <row r="1271" spans="1:22">
      <c r="A1271" t="str">
        <f t="shared" ref="A1271:B1271" si="1305">A1103</f>
        <v>LBY</v>
      </c>
      <c r="B1271" t="str">
        <f t="shared" si="1305"/>
        <v>Libya</v>
      </c>
      <c r="C1271" s="7">
        <f t="shared" si="1296"/>
        <v>8</v>
      </c>
      <c r="E1271" t="str">
        <f t="shared" si="1247"/>
        <v>NatGrdExt_LBY_8</v>
      </c>
      <c r="F1271" s="8">
        <f ca="1" t="shared" si="1263"/>
        <v>1.12314497716895</v>
      </c>
      <c r="G1271" s="8">
        <f ca="1" t="shared" ref="G1271:N1280" si="1306">MAX(F1271,SUMIFS($Q$5:$Q$19999,$R$5:$R$19999,RIGHT($A1271,3),$S$5:$S$19999,G$4)*VLOOKUP($C1271,$Y$5:$Z$15,2,FALSE)/8.76)+SUMIF($Y$5:$Y$15,$C1271,$AA$5:$AA$15)</f>
        <v>1.30576484018265</v>
      </c>
      <c r="H1271" s="8">
        <f ca="1" t="shared" si="1306"/>
        <v>1.65385273972603</v>
      </c>
      <c r="I1271" s="8">
        <f ca="1" t="shared" si="1306"/>
        <v>1.9527397260274</v>
      </c>
      <c r="J1271" s="8">
        <f ca="1" t="shared" si="1306"/>
        <v>2.19243721461187</v>
      </c>
      <c r="K1271" s="8">
        <f ca="1" t="shared" si="1306"/>
        <v>2.38610159817352</v>
      </c>
      <c r="L1271" s="8">
        <f ca="1" t="shared" si="1306"/>
        <v>2.56444063926941</v>
      </c>
      <c r="M1271" s="8">
        <f ca="1" t="shared" si="1306"/>
        <v>2.7375</v>
      </c>
      <c r="N1271" s="8">
        <f ca="1" t="shared" si="1306"/>
        <v>2.82029109589041</v>
      </c>
      <c r="O1271" s="9">
        <v>3</v>
      </c>
      <c r="Q1271" s="10">
        <f ca="1" t="shared" si="1250"/>
        <v>70.305</v>
      </c>
      <c r="R1271" t="s">
        <v>54</v>
      </c>
      <c r="S1271">
        <v>2071</v>
      </c>
      <c r="T1271" s="8">
        <v>31.071</v>
      </c>
      <c r="U1271" s="8">
        <v>48.561</v>
      </c>
      <c r="V1271" s="8">
        <v>70.305</v>
      </c>
    </row>
    <row r="1272" spans="1:22">
      <c r="A1272" t="str">
        <f t="shared" ref="A1272:B1272" si="1307">A1104</f>
        <v>LKA</v>
      </c>
      <c r="B1272" t="str">
        <f t="shared" si="1307"/>
        <v>Sri Lanka</v>
      </c>
      <c r="C1272" s="7">
        <f t="shared" si="1296"/>
        <v>8</v>
      </c>
      <c r="E1272" t="str">
        <f t="shared" si="1247"/>
        <v>NatGrdExt_LKA_8</v>
      </c>
      <c r="F1272" s="8">
        <f ca="1" t="shared" si="1263"/>
        <v>0.585445205479452</v>
      </c>
      <c r="G1272" s="8">
        <f ca="1" t="shared" si="1306"/>
        <v>0.740068493150685</v>
      </c>
      <c r="H1272" s="8">
        <f ca="1" t="shared" si="1306"/>
        <v>1.12585616438356</v>
      </c>
      <c r="I1272" s="8">
        <f ca="1" t="shared" si="1306"/>
        <v>1.56441210045662</v>
      </c>
      <c r="J1272" s="8">
        <f ca="1" t="shared" si="1306"/>
        <v>2.00642123287671</v>
      </c>
      <c r="K1272" s="8">
        <f ca="1" t="shared" si="1306"/>
        <v>2.41329908675799</v>
      </c>
      <c r="L1272" s="8">
        <f ca="1" t="shared" si="1306"/>
        <v>2.75353881278539</v>
      </c>
      <c r="M1272" s="8">
        <f ca="1" t="shared" si="1306"/>
        <v>3.03159246575342</v>
      </c>
      <c r="N1272" s="8">
        <f ca="1" t="shared" si="1306"/>
        <v>3.15373858447489</v>
      </c>
      <c r="O1272" s="9">
        <v>3</v>
      </c>
      <c r="Q1272" s="10">
        <f ca="1" t="shared" si="1250"/>
        <v>73.882</v>
      </c>
      <c r="R1272" t="s">
        <v>54</v>
      </c>
      <c r="S1272">
        <v>2072</v>
      </c>
      <c r="T1272" s="8">
        <v>32.123</v>
      </c>
      <c r="U1272" s="8">
        <v>50.618</v>
      </c>
      <c r="V1272" s="8">
        <v>73.882</v>
      </c>
    </row>
    <row r="1273" spans="1:22">
      <c r="A1273" t="str">
        <f t="shared" ref="A1273:B1273" si="1308">A1105</f>
        <v>LSO</v>
      </c>
      <c r="B1273" t="str">
        <f t="shared" si="1308"/>
        <v>Lesotho</v>
      </c>
      <c r="C1273" s="7">
        <f t="shared" si="1296"/>
        <v>8</v>
      </c>
      <c r="E1273" t="str">
        <f t="shared" si="1247"/>
        <v>NatGrdExt_LSO_8</v>
      </c>
      <c r="F1273" s="8">
        <f ca="1" t="shared" si="1263"/>
        <v>0.00990296803652968</v>
      </c>
      <c r="G1273" s="8">
        <f ca="1" t="shared" si="1306"/>
        <v>0.0130422374429224</v>
      </c>
      <c r="H1273" s="8">
        <f ca="1" t="shared" si="1306"/>
        <v>0.022574200913242</v>
      </c>
      <c r="I1273" s="8">
        <f ca="1" t="shared" si="1306"/>
        <v>0.0375</v>
      </c>
      <c r="J1273" s="8">
        <f ca="1" t="shared" si="1306"/>
        <v>0.0594178082191781</v>
      </c>
      <c r="K1273" s="8">
        <f ca="1" t="shared" si="1306"/>
        <v>0.0900114155251142</v>
      </c>
      <c r="L1273" s="8">
        <f ca="1" t="shared" si="1306"/>
        <v>0.129908675799087</v>
      </c>
      <c r="M1273" s="8">
        <f ca="1" t="shared" si="1306"/>
        <v>0.177254566210046</v>
      </c>
      <c r="N1273" s="8">
        <f ca="1" t="shared" si="1306"/>
        <v>0.202711187214612</v>
      </c>
      <c r="O1273" s="9">
        <v>3</v>
      </c>
      <c r="Q1273" s="10">
        <f ca="1" t="shared" si="1250"/>
        <v>77.59</v>
      </c>
      <c r="R1273" t="s">
        <v>54</v>
      </c>
      <c r="S1273">
        <v>2073</v>
      </c>
      <c r="T1273" s="8">
        <v>33.193</v>
      </c>
      <c r="U1273" s="8">
        <v>52.728</v>
      </c>
      <c r="V1273" s="8">
        <v>77.59</v>
      </c>
    </row>
    <row r="1274" spans="1:22">
      <c r="A1274" t="str">
        <f t="shared" ref="A1274:B1274" si="1309">A1106</f>
        <v>LTU</v>
      </c>
      <c r="B1274" t="str">
        <f t="shared" si="1309"/>
        <v>Lithuania</v>
      </c>
      <c r="C1274" s="7">
        <f t="shared" si="1296"/>
        <v>8</v>
      </c>
      <c r="E1274" t="str">
        <f t="shared" si="1247"/>
        <v>NatGrdExt_LTU_8</v>
      </c>
      <c r="F1274" s="8">
        <f ca="1" t="shared" si="1263"/>
        <v>0.321689497716895</v>
      </c>
      <c r="G1274" s="8">
        <f ca="1" t="shared" si="1306"/>
        <v>0.332305936073059</v>
      </c>
      <c r="H1274" s="8">
        <f ca="1" t="shared" si="1306"/>
        <v>0.350770547945206</v>
      </c>
      <c r="I1274" s="8">
        <f ca="1" t="shared" si="1306"/>
        <v>0.367950913242009</v>
      </c>
      <c r="J1274" s="8">
        <f ca="1" t="shared" si="1306"/>
        <v>0.387585616438356</v>
      </c>
      <c r="K1274" s="8">
        <f ca="1" t="shared" si="1306"/>
        <v>0.406135844748858</v>
      </c>
      <c r="L1274" s="8">
        <f ca="1" t="shared" si="1306"/>
        <v>0.427654109589041</v>
      </c>
      <c r="M1274" s="8">
        <f ca="1" t="shared" si="1306"/>
        <v>0.452654109589041</v>
      </c>
      <c r="N1274" s="8">
        <f ca="1" t="shared" si="1306"/>
        <v>0.466352739726027</v>
      </c>
      <c r="O1274" s="9">
        <v>3</v>
      </c>
      <c r="Q1274" s="10">
        <f ca="1" t="shared" si="1250"/>
        <v>81.431</v>
      </c>
      <c r="R1274" t="s">
        <v>54</v>
      </c>
      <c r="S1274">
        <v>2074</v>
      </c>
      <c r="T1274" s="8">
        <v>34.277</v>
      </c>
      <c r="U1274" s="8">
        <v>54.889</v>
      </c>
      <c r="V1274" s="8">
        <v>81.431</v>
      </c>
    </row>
    <row r="1275" spans="1:22">
      <c r="A1275" t="str">
        <f t="shared" ref="A1275:B1275" si="1310">A1107</f>
        <v>LUX</v>
      </c>
      <c r="B1275" t="str">
        <f t="shared" si="1310"/>
        <v>Luxembourg</v>
      </c>
      <c r="C1275" s="7">
        <f t="shared" si="1296"/>
        <v>8</v>
      </c>
      <c r="E1275" t="str">
        <f t="shared" si="1247"/>
        <v>NatGrdExt_LUX_8</v>
      </c>
      <c r="F1275" s="8">
        <f ca="1" t="shared" si="1263"/>
        <v>0.291666666666667</v>
      </c>
      <c r="G1275" s="8">
        <f ca="1" t="shared" si="1306"/>
        <v>0.298972602739726</v>
      </c>
      <c r="H1275" s="8">
        <f ca="1" t="shared" si="1306"/>
        <v>0.307762557077626</v>
      </c>
      <c r="I1275" s="8">
        <f ca="1" t="shared" si="1306"/>
        <v>0.313641552511416</v>
      </c>
      <c r="J1275" s="8">
        <f ca="1" t="shared" si="1306"/>
        <v>0.318122146118721</v>
      </c>
      <c r="K1275" s="8">
        <f ca="1" t="shared" si="1306"/>
        <v>0.322888127853881</v>
      </c>
      <c r="L1275" s="8">
        <f ca="1" t="shared" si="1306"/>
        <v>0.330022831050228</v>
      </c>
      <c r="M1275" s="8">
        <f ca="1" t="shared" si="1306"/>
        <v>0.342751141552511</v>
      </c>
      <c r="N1275" s="8">
        <f ca="1" t="shared" si="1306"/>
        <v>0.351255707762557</v>
      </c>
      <c r="O1275" s="9">
        <v>3</v>
      </c>
      <c r="Q1275" s="10">
        <f ca="1" t="shared" si="1250"/>
        <v>85.405</v>
      </c>
      <c r="R1275" t="s">
        <v>54</v>
      </c>
      <c r="S1275">
        <v>2075</v>
      </c>
      <c r="T1275" s="8">
        <v>35.375</v>
      </c>
      <c r="U1275" s="8">
        <v>57.1</v>
      </c>
      <c r="V1275" s="8">
        <v>85.405</v>
      </c>
    </row>
    <row r="1276" spans="1:22">
      <c r="A1276" t="str">
        <f t="shared" ref="A1276:B1276" si="1311">A1108</f>
        <v>LVA</v>
      </c>
      <c r="B1276" t="str">
        <f t="shared" si="1311"/>
        <v>Latvia</v>
      </c>
      <c r="C1276" s="7">
        <f t="shared" si="1296"/>
        <v>8</v>
      </c>
      <c r="E1276" t="str">
        <f t="shared" si="1247"/>
        <v>NatGrdExt_LVA_8</v>
      </c>
      <c r="F1276" s="8">
        <f ca="1" t="shared" si="1263"/>
        <v>0.236957762557078</v>
      </c>
      <c r="G1276" s="8">
        <f ca="1" t="shared" si="1306"/>
        <v>0.254680365296804</v>
      </c>
      <c r="H1276" s="8">
        <f ca="1" t="shared" si="1306"/>
        <v>0.293150684931507</v>
      </c>
      <c r="I1276" s="8">
        <f ca="1" t="shared" si="1306"/>
        <v>0.334075342465753</v>
      </c>
      <c r="J1276" s="8">
        <f ca="1" t="shared" si="1306"/>
        <v>0.374343607305936</v>
      </c>
      <c r="K1276" s="8">
        <f ca="1" t="shared" si="1306"/>
        <v>0.410702054794521</v>
      </c>
      <c r="L1276" s="8">
        <f ca="1" t="shared" si="1306"/>
        <v>0.448116438356164</v>
      </c>
      <c r="M1276" s="8">
        <f ca="1" t="shared" si="1306"/>
        <v>0.488270547945206</v>
      </c>
      <c r="N1276" s="8">
        <f ca="1" t="shared" si="1306"/>
        <v>0.508361872146119</v>
      </c>
      <c r="O1276" s="9">
        <v>3</v>
      </c>
      <c r="Q1276" s="10">
        <f ca="1" t="shared" si="1250"/>
        <v>89.513</v>
      </c>
      <c r="R1276" t="s">
        <v>54</v>
      </c>
      <c r="S1276">
        <v>2076</v>
      </c>
      <c r="T1276" s="8">
        <v>36.486</v>
      </c>
      <c r="U1276" s="8">
        <v>59.361</v>
      </c>
      <c r="V1276" s="8">
        <v>89.513</v>
      </c>
    </row>
    <row r="1277" spans="1:22">
      <c r="A1277" t="str">
        <f t="shared" ref="A1277:B1277" si="1312">A1109</f>
        <v>MAR</v>
      </c>
      <c r="B1277" t="str">
        <f t="shared" si="1312"/>
        <v>Morocco</v>
      </c>
      <c r="C1277" s="7">
        <f t="shared" si="1296"/>
        <v>8</v>
      </c>
      <c r="E1277" t="str">
        <f t="shared" si="1247"/>
        <v>NatGrdExt_MAR_8</v>
      </c>
      <c r="F1277" s="8">
        <f ca="1" t="shared" si="1263"/>
        <v>1.57982305936073</v>
      </c>
      <c r="G1277" s="8">
        <f ca="1" t="shared" si="1306"/>
        <v>2.02905251141553</v>
      </c>
      <c r="H1277" s="8">
        <f ca="1" t="shared" si="1306"/>
        <v>3.25128424657534</v>
      </c>
      <c r="I1277" s="8">
        <f ca="1" t="shared" si="1306"/>
        <v>4.98809931506849</v>
      </c>
      <c r="J1277" s="8">
        <f ca="1" t="shared" si="1306"/>
        <v>7.31472602739726</v>
      </c>
      <c r="K1277" s="8">
        <f ca="1" t="shared" si="1306"/>
        <v>10.1741723744292</v>
      </c>
      <c r="L1277" s="8">
        <f ca="1" t="shared" si="1306"/>
        <v>13.4315924657534</v>
      </c>
      <c r="M1277" s="8">
        <f ca="1" t="shared" si="1306"/>
        <v>16.9147260273973</v>
      </c>
      <c r="N1277" s="8">
        <f ca="1" t="shared" si="1306"/>
        <v>18.6636700913242</v>
      </c>
      <c r="O1277" s="9">
        <v>3</v>
      </c>
      <c r="Q1277" s="10">
        <f ca="1" t="shared" si="1250"/>
        <v>93.756</v>
      </c>
      <c r="R1277" t="s">
        <v>54</v>
      </c>
      <c r="S1277">
        <v>2077</v>
      </c>
      <c r="T1277" s="8">
        <v>37.607</v>
      </c>
      <c r="U1277" s="8">
        <v>61.669</v>
      </c>
      <c r="V1277" s="8">
        <v>93.756</v>
      </c>
    </row>
    <row r="1278" spans="1:22">
      <c r="A1278" t="str">
        <f t="shared" ref="A1278:B1278" si="1313">A1110</f>
        <v>MDA</v>
      </c>
      <c r="B1278" t="str">
        <f t="shared" si="1313"/>
        <v>Moldova</v>
      </c>
      <c r="C1278" s="7">
        <f t="shared" si="1296"/>
        <v>8</v>
      </c>
      <c r="E1278" t="str">
        <f t="shared" si="1247"/>
        <v>NatGrdExt_MDA_8</v>
      </c>
      <c r="F1278" s="8">
        <f ca="1" t="shared" si="1263"/>
        <v>0.170091324200913</v>
      </c>
      <c r="G1278" s="8">
        <f ca="1" t="shared" si="1306"/>
        <v>0.175256849315068</v>
      </c>
      <c r="H1278" s="8">
        <f ca="1" t="shared" si="1306"/>
        <v>0.182305936073059</v>
      </c>
      <c r="I1278" s="8">
        <f ca="1" t="shared" si="1306"/>
        <v>0.185730593607306</v>
      </c>
      <c r="J1278" s="8">
        <f ca="1" t="shared" si="1306"/>
        <v>0.187328767123288</v>
      </c>
      <c r="K1278" s="8">
        <f ca="1" t="shared" si="1306"/>
        <v>0.187328767123288</v>
      </c>
      <c r="L1278" s="8">
        <f ca="1" t="shared" si="1306"/>
        <v>0.187328767123288</v>
      </c>
      <c r="M1278" s="8">
        <f ca="1" t="shared" si="1306"/>
        <v>0.188441780821918</v>
      </c>
      <c r="N1278" s="8">
        <f ca="1" t="shared" si="1306"/>
        <v>0.19078196347032</v>
      </c>
      <c r="O1278" s="9">
        <v>3</v>
      </c>
      <c r="Q1278" s="10">
        <f ca="1" t="shared" si="1250"/>
        <v>98.134</v>
      </c>
      <c r="R1278" t="s">
        <v>54</v>
      </c>
      <c r="S1278">
        <v>2078</v>
      </c>
      <c r="T1278" s="8">
        <v>38.736</v>
      </c>
      <c r="U1278" s="8">
        <v>64.024</v>
      </c>
      <c r="V1278" s="8">
        <v>98.134</v>
      </c>
    </row>
    <row r="1279" spans="1:22">
      <c r="A1279" t="str">
        <f t="shared" ref="A1279:B1279" si="1314">A1111</f>
        <v>MDG</v>
      </c>
      <c r="B1279" t="str">
        <f t="shared" si="1314"/>
        <v>Madagascar</v>
      </c>
      <c r="C1279" s="7">
        <f t="shared" si="1296"/>
        <v>8</v>
      </c>
      <c r="E1279" t="str">
        <f t="shared" si="1247"/>
        <v>NatGrdExt_MDG_8</v>
      </c>
      <c r="F1279" s="8">
        <f ca="1" t="shared" si="1263"/>
        <v>0.141181506849315</v>
      </c>
      <c r="G1279" s="8">
        <f ca="1" t="shared" si="1306"/>
        <v>0.198059360730594</v>
      </c>
      <c r="H1279" s="8">
        <f ca="1" t="shared" si="1306"/>
        <v>0.376341324200913</v>
      </c>
      <c r="I1279" s="8">
        <f ca="1" t="shared" si="1306"/>
        <v>0.682534246575342</v>
      </c>
      <c r="J1279" s="8">
        <f ca="1" t="shared" si="1306"/>
        <v>1.18019406392694</v>
      </c>
      <c r="K1279" s="8">
        <f ca="1" t="shared" si="1306"/>
        <v>1.93236301369863</v>
      </c>
      <c r="L1279" s="8">
        <f ca="1" t="shared" si="1306"/>
        <v>2.98433219178082</v>
      </c>
      <c r="M1279" s="8">
        <f ca="1" t="shared" si="1306"/>
        <v>4.32848173515982</v>
      </c>
      <c r="N1279" s="8">
        <f ca="1" t="shared" si="1306"/>
        <v>5.08795662100457</v>
      </c>
      <c r="O1279" s="9">
        <v>3</v>
      </c>
      <c r="Q1279" s="10">
        <f ca="1" t="shared" si="1250"/>
        <v>102.647</v>
      </c>
      <c r="R1279" t="s">
        <v>54</v>
      </c>
      <c r="S1279">
        <v>2079</v>
      </c>
      <c r="T1279" s="8">
        <v>39.871</v>
      </c>
      <c r="U1279" s="8">
        <v>66.423</v>
      </c>
      <c r="V1279" s="8">
        <v>102.647</v>
      </c>
    </row>
    <row r="1280" spans="1:22">
      <c r="A1280" t="str">
        <f t="shared" ref="A1280:B1280" si="1315">A1112</f>
        <v>MEX</v>
      </c>
      <c r="B1280" t="str">
        <f t="shared" si="1315"/>
        <v>Mexico</v>
      </c>
      <c r="C1280" s="7">
        <f t="shared" si="1296"/>
        <v>8</v>
      </c>
      <c r="E1280" t="str">
        <f t="shared" si="1247"/>
        <v>NatGrdExt_MEX_8</v>
      </c>
      <c r="F1280" s="8">
        <f ca="1" t="shared" si="1263"/>
        <v>10.3809931506849</v>
      </c>
      <c r="G1280" s="8">
        <f ca="1" t="shared" si="1306"/>
        <v>11.721946347032</v>
      </c>
      <c r="H1280" s="8">
        <f ca="1" t="shared" si="1306"/>
        <v>14.3876997716895</v>
      </c>
      <c r="I1280" s="8">
        <f ca="1" t="shared" si="1306"/>
        <v>16.7680650684932</v>
      </c>
      <c r="J1280" s="8">
        <f ca="1" t="shared" si="1306"/>
        <v>18.8259417808219</v>
      </c>
      <c r="K1280" s="8">
        <f ca="1" t="shared" si="1306"/>
        <v>20.5224600456621</v>
      </c>
      <c r="L1280" s="8">
        <f ca="1" t="shared" si="1306"/>
        <v>21.9926655251142</v>
      </c>
      <c r="M1280" s="8">
        <f ca="1" t="shared" si="1306"/>
        <v>23.3106164383562</v>
      </c>
      <c r="N1280" s="8">
        <f ca="1" t="shared" si="1306"/>
        <v>23.9166381278539</v>
      </c>
      <c r="O1280" s="9">
        <v>3</v>
      </c>
      <c r="Q1280" s="10">
        <f ca="1" t="shared" si="1250"/>
        <v>107.295</v>
      </c>
      <c r="R1280" t="s">
        <v>54</v>
      </c>
      <c r="S1280">
        <v>2080</v>
      </c>
      <c r="T1280" s="8">
        <v>41.01</v>
      </c>
      <c r="U1280" s="8">
        <v>68.866</v>
      </c>
      <c r="V1280" s="8">
        <v>107.295</v>
      </c>
    </row>
    <row r="1281" spans="1:22">
      <c r="A1281" t="str">
        <f t="shared" ref="A1281:B1281" si="1316">A1113</f>
        <v>MKD</v>
      </c>
      <c r="B1281" t="str">
        <f t="shared" si="1316"/>
        <v>Macedonia</v>
      </c>
      <c r="C1281" s="7">
        <f t="shared" si="1296"/>
        <v>8</v>
      </c>
      <c r="E1281" t="str">
        <f t="shared" si="1247"/>
        <v>NatGrdExt_MKD_8</v>
      </c>
      <c r="F1281" s="8">
        <f ca="1" t="shared" si="1263"/>
        <v>0.262985159817352</v>
      </c>
      <c r="G1281" s="8">
        <f ca="1" t="shared" ref="G1281:N1290" si="1317">MAX(F1281,SUMIFS($Q$5:$Q$19999,$R$5:$R$19999,RIGHT($A1281,3),$S$5:$S$19999,G$4)*VLOOKUP($C1281,$Y$5:$Z$15,2,FALSE)/8.76)+SUMIF($Y$5:$Y$15,$C1281,$AA$5:$AA$15)</f>
        <v>0.279366438356164</v>
      </c>
      <c r="H1281" s="8">
        <f ca="1" t="shared" si="1317"/>
        <v>0.308390410958904</v>
      </c>
      <c r="I1281" s="8">
        <f ca="1" t="shared" si="1317"/>
        <v>0.332591324200913</v>
      </c>
      <c r="J1281" s="8">
        <f ca="1" t="shared" si="1317"/>
        <v>0.35476598173516</v>
      </c>
      <c r="K1281" s="8">
        <f ca="1" t="shared" si="1317"/>
        <v>0.373630136986301</v>
      </c>
      <c r="L1281" s="8">
        <f ca="1" t="shared" si="1317"/>
        <v>0.391837899543379</v>
      </c>
      <c r="M1281" s="8">
        <f ca="1" t="shared" si="1317"/>
        <v>0.414326484018265</v>
      </c>
      <c r="N1281" s="8">
        <f ca="1" t="shared" si="1317"/>
        <v>0.426883561643836</v>
      </c>
      <c r="O1281" s="9">
        <v>3</v>
      </c>
      <c r="Q1281" s="10">
        <f ca="1" t="shared" si="1250"/>
        <v>112.077</v>
      </c>
      <c r="R1281" t="s">
        <v>54</v>
      </c>
      <c r="S1281">
        <v>2081</v>
      </c>
      <c r="T1281" s="8">
        <v>42.151</v>
      </c>
      <c r="U1281" s="8">
        <v>71.35</v>
      </c>
      <c r="V1281" s="8">
        <v>112.077</v>
      </c>
    </row>
    <row r="1282" spans="1:22">
      <c r="A1282" t="str">
        <f t="shared" ref="A1282:B1282" si="1318">A1114</f>
        <v>MLI</v>
      </c>
      <c r="B1282" t="str">
        <f t="shared" si="1318"/>
        <v>Mali</v>
      </c>
      <c r="C1282" s="7">
        <f t="shared" si="1296"/>
        <v>8</v>
      </c>
      <c r="E1282" t="str">
        <f t="shared" si="1247"/>
        <v>NatGrdExt_MLI_8</v>
      </c>
      <c r="F1282" s="8">
        <f ca="1" t="shared" si="1263"/>
        <v>0.104623287671233</v>
      </c>
      <c r="G1282" s="8">
        <f ca="1" t="shared" si="1317"/>
        <v>0.149514840182648</v>
      </c>
      <c r="H1282" s="8">
        <f ca="1" t="shared" si="1317"/>
        <v>0.293778538812785</v>
      </c>
      <c r="I1282" s="8">
        <f ca="1" t="shared" si="1317"/>
        <v>0.542351598173516</v>
      </c>
      <c r="J1282" s="8">
        <f ca="1" t="shared" si="1317"/>
        <v>0.944349315068493</v>
      </c>
      <c r="K1282" s="8">
        <f ca="1" t="shared" si="1317"/>
        <v>1.55082762557078</v>
      </c>
      <c r="L1282" s="8">
        <f ca="1" t="shared" si="1317"/>
        <v>2.39252283105023</v>
      </c>
      <c r="M1282" s="8">
        <f ca="1" t="shared" si="1317"/>
        <v>3.45296803652968</v>
      </c>
      <c r="N1282" s="8">
        <f ca="1" t="shared" si="1317"/>
        <v>4.04400684931507</v>
      </c>
      <c r="O1282" s="9">
        <v>3</v>
      </c>
      <c r="Q1282" s="10">
        <f ca="1" t="shared" si="1250"/>
        <v>116.992</v>
      </c>
      <c r="R1282" t="s">
        <v>54</v>
      </c>
      <c r="S1282">
        <v>2082</v>
      </c>
      <c r="T1282" s="8">
        <v>43.292</v>
      </c>
      <c r="U1282" s="8">
        <v>73.873</v>
      </c>
      <c r="V1282" s="8">
        <v>116.992</v>
      </c>
    </row>
    <row r="1283" spans="1:22">
      <c r="A1283" t="str">
        <f t="shared" ref="A1283:B1283" si="1319">A1115</f>
        <v>MMR</v>
      </c>
      <c r="B1283" t="str">
        <f t="shared" si="1319"/>
        <v>Myanmar</v>
      </c>
      <c r="C1283" s="7">
        <f t="shared" si="1296"/>
        <v>8</v>
      </c>
      <c r="E1283" t="str">
        <f t="shared" si="1247"/>
        <v>NatGrdExt_MMR_8</v>
      </c>
      <c r="F1283" s="8">
        <f ca="1" t="shared" si="1263"/>
        <v>0.594549086757991</v>
      </c>
      <c r="G1283" s="8">
        <f ca="1" t="shared" si="1317"/>
        <v>0.859474885844749</v>
      </c>
      <c r="H1283" s="8">
        <f ca="1" t="shared" si="1317"/>
        <v>1.73347602739726</v>
      </c>
      <c r="I1283" s="8">
        <f ca="1" t="shared" si="1317"/>
        <v>3.31064497716895</v>
      </c>
      <c r="J1283" s="8">
        <f ca="1" t="shared" si="1317"/>
        <v>5.96018835616438</v>
      </c>
      <c r="K1283" s="8">
        <f ca="1" t="shared" si="1317"/>
        <v>9.86852168949772</v>
      </c>
      <c r="L1283" s="8">
        <f ca="1" t="shared" si="1317"/>
        <v>14.6759417808219</v>
      </c>
      <c r="M1283" s="8">
        <f ca="1" t="shared" si="1317"/>
        <v>19.5537385844749</v>
      </c>
      <c r="N1283" s="8">
        <f ca="1" t="shared" si="1317"/>
        <v>21.7718321917808</v>
      </c>
      <c r="O1283" s="9">
        <v>3</v>
      </c>
      <c r="Q1283" s="10">
        <f ca="1" t="shared" si="1250"/>
        <v>122.039</v>
      </c>
      <c r="R1283" t="s">
        <v>54</v>
      </c>
      <c r="S1283">
        <v>2083</v>
      </c>
      <c r="T1283" s="8">
        <v>44.429</v>
      </c>
      <c r="U1283" s="8">
        <v>76.432</v>
      </c>
      <c r="V1283" s="8">
        <v>122.039</v>
      </c>
    </row>
    <row r="1284" spans="1:22">
      <c r="A1284" t="str">
        <f t="shared" ref="A1284:B1284" si="1320">A1116</f>
        <v>MNE</v>
      </c>
      <c r="B1284" t="str">
        <f t="shared" si="1320"/>
        <v>Montenegro</v>
      </c>
      <c r="C1284" s="7">
        <f t="shared" si="1296"/>
        <v>8</v>
      </c>
      <c r="E1284" t="str">
        <f t="shared" si="1247"/>
        <v>NatGrdExt_MNE_8</v>
      </c>
      <c r="F1284" s="8">
        <f ca="1" t="shared" si="1263"/>
        <v>0.0928367579908676</v>
      </c>
      <c r="G1284" s="8">
        <f ca="1" t="shared" si="1317"/>
        <v>0.0931792237442922</v>
      </c>
      <c r="H1284" s="8">
        <f ca="1" t="shared" si="1317"/>
        <v>0.0936929223744292</v>
      </c>
      <c r="I1284" s="8">
        <f ca="1" t="shared" si="1317"/>
        <v>0.0936929223744292</v>
      </c>
      <c r="J1284" s="8">
        <f ca="1" t="shared" si="1317"/>
        <v>0.0941495433789954</v>
      </c>
      <c r="K1284" s="8">
        <f ca="1" t="shared" si="1317"/>
        <v>0.0950342465753425</v>
      </c>
      <c r="L1284" s="8">
        <f ca="1" t="shared" si="1317"/>
        <v>0.0962328767123288</v>
      </c>
      <c r="M1284" s="8">
        <f ca="1" t="shared" si="1317"/>
        <v>0.0983447488584475</v>
      </c>
      <c r="N1284" s="8">
        <f ca="1" t="shared" si="1317"/>
        <v>0.0997716894977169</v>
      </c>
      <c r="O1284" s="9">
        <v>3</v>
      </c>
      <c r="Q1284" s="10">
        <f ca="1" t="shared" si="1250"/>
        <v>127.215</v>
      </c>
      <c r="R1284" t="s">
        <v>54</v>
      </c>
      <c r="S1284">
        <v>2084</v>
      </c>
      <c r="T1284" s="8">
        <v>45.561</v>
      </c>
      <c r="U1284" s="8">
        <v>79.025</v>
      </c>
      <c r="V1284" s="8">
        <v>127.215</v>
      </c>
    </row>
    <row r="1285" spans="1:22">
      <c r="A1285" t="str">
        <f t="shared" ref="A1285:B1285" si="1321">A1117</f>
        <v>MNG</v>
      </c>
      <c r="B1285" t="str">
        <f t="shared" si="1321"/>
        <v>Mongolia</v>
      </c>
      <c r="C1285" s="7">
        <f t="shared" si="1296"/>
        <v>8</v>
      </c>
      <c r="E1285" t="str">
        <f t="shared" ref="E1285:E1348" si="1322">"NatGrdExt_"&amp;A1285&amp;"_"&amp;C1285</f>
        <v>NatGrdExt_MNG_8</v>
      </c>
      <c r="F1285" s="8">
        <f ca="1" t="shared" si="1263"/>
        <v>0.192437214611872</v>
      </c>
      <c r="G1285" s="8">
        <f ca="1" t="shared" si="1317"/>
        <v>0.216866438356164</v>
      </c>
      <c r="H1285" s="8">
        <f ca="1" t="shared" si="1317"/>
        <v>0.267551369863014</v>
      </c>
      <c r="I1285" s="8">
        <f ca="1" t="shared" si="1317"/>
        <v>0.322317351598174</v>
      </c>
      <c r="J1285" s="8">
        <f ca="1" t="shared" si="1317"/>
        <v>0.374714611872146</v>
      </c>
      <c r="K1285" s="8">
        <f ca="1" t="shared" si="1317"/>
        <v>0.42208904109589</v>
      </c>
      <c r="L1285" s="8">
        <f ca="1" t="shared" si="1317"/>
        <v>0.468664383561644</v>
      </c>
      <c r="M1285" s="8">
        <f ca="1" t="shared" si="1317"/>
        <v>0.511643835616438</v>
      </c>
      <c r="N1285" s="8">
        <f ca="1" t="shared" si="1317"/>
        <v>0.530079908675799</v>
      </c>
      <c r="O1285" s="9">
        <v>3</v>
      </c>
      <c r="Q1285" s="10">
        <f ca="1" t="shared" si="1250"/>
        <v>132.52</v>
      </c>
      <c r="R1285" t="s">
        <v>54</v>
      </c>
      <c r="S1285">
        <v>2085</v>
      </c>
      <c r="T1285" s="8">
        <v>46.686</v>
      </c>
      <c r="U1285" s="8">
        <v>81.649</v>
      </c>
      <c r="V1285" s="8">
        <v>132.52</v>
      </c>
    </row>
    <row r="1286" spans="1:22">
      <c r="A1286" t="str">
        <f t="shared" ref="A1286:B1286" si="1323">A1118</f>
        <v>MOZ</v>
      </c>
      <c r="B1286" t="str">
        <f t="shared" si="1323"/>
        <v>Mozambique</v>
      </c>
      <c r="C1286" s="7">
        <f t="shared" si="1296"/>
        <v>8</v>
      </c>
      <c r="E1286" t="str">
        <f t="shared" si="1322"/>
        <v>NatGrdExt_MOZ_8</v>
      </c>
      <c r="F1286" s="8">
        <f ca="1" t="shared" si="1263"/>
        <v>1.17471461187215</v>
      </c>
      <c r="G1286" s="8">
        <f ca="1" t="shared" si="1317"/>
        <v>1.71860730593607</v>
      </c>
      <c r="H1286" s="8">
        <f ca="1" t="shared" si="1317"/>
        <v>3.12134703196347</v>
      </c>
      <c r="I1286" s="8">
        <f ca="1" t="shared" si="1317"/>
        <v>4.65676369863014</v>
      </c>
      <c r="J1286" s="8">
        <f ca="1" t="shared" si="1317"/>
        <v>6.01424086757991</v>
      </c>
      <c r="K1286" s="8">
        <f ca="1" t="shared" si="1317"/>
        <v>7.07288812785388</v>
      </c>
      <c r="L1286" s="8">
        <f ca="1" t="shared" si="1317"/>
        <v>7.84041095890411</v>
      </c>
      <c r="M1286" s="8">
        <f ca="1" t="shared" si="1317"/>
        <v>8.37694063926941</v>
      </c>
      <c r="N1286" s="8">
        <f ca="1" t="shared" si="1317"/>
        <v>8.5785102739726</v>
      </c>
      <c r="O1286" s="9">
        <v>3</v>
      </c>
      <c r="Q1286" s="10">
        <f ca="1" t="shared" ref="Q1286:Q1349" si="1324">OFFSET(S1286,0,MATCH($Q$3,$T$4:$V$4,0))</f>
        <v>137.95</v>
      </c>
      <c r="R1286" t="s">
        <v>54</v>
      </c>
      <c r="S1286">
        <v>2086</v>
      </c>
      <c r="T1286" s="8">
        <v>47.8</v>
      </c>
      <c r="U1286" s="8">
        <v>84.3</v>
      </c>
      <c r="V1286" s="8">
        <v>137.95</v>
      </c>
    </row>
    <row r="1287" spans="1:22">
      <c r="A1287" t="str">
        <f t="shared" ref="A1287:B1287" si="1325">A1119</f>
        <v>MRT</v>
      </c>
      <c r="B1287" t="str">
        <f t="shared" si="1325"/>
        <v>Mauritania</v>
      </c>
      <c r="C1287" s="7">
        <f t="shared" si="1296"/>
        <v>8</v>
      </c>
      <c r="E1287" t="str">
        <f t="shared" si="1322"/>
        <v>NatGrdExt_MRT_8</v>
      </c>
      <c r="F1287" s="8">
        <f ca="1" t="shared" si="1263"/>
        <v>0.0238869863013699</v>
      </c>
      <c r="G1287" s="8">
        <f ca="1" t="shared" si="1317"/>
        <v>0.0330194063926941</v>
      </c>
      <c r="H1287" s="8">
        <f ca="1" t="shared" si="1317"/>
        <v>0.0605022831050228</v>
      </c>
      <c r="I1287" s="8">
        <f ca="1" t="shared" si="1317"/>
        <v>0.106021689497717</v>
      </c>
      <c r="J1287" s="8">
        <f ca="1" t="shared" si="1317"/>
        <v>0.17759703196347</v>
      </c>
      <c r="K1287" s="8">
        <f ca="1" t="shared" si="1317"/>
        <v>0.282905251141553</v>
      </c>
      <c r="L1287" s="8">
        <f ca="1" t="shared" si="1317"/>
        <v>0.426626712328767</v>
      </c>
      <c r="M1287" s="8">
        <f ca="1" t="shared" si="1317"/>
        <v>0.606877853881279</v>
      </c>
      <c r="N1287" s="8">
        <f ca="1" t="shared" si="1317"/>
        <v>0.707448630136986</v>
      </c>
      <c r="O1287" s="9">
        <v>3</v>
      </c>
      <c r="Q1287" s="10">
        <f ca="1" t="shared" si="1324"/>
        <v>143.503</v>
      </c>
      <c r="R1287" t="s">
        <v>54</v>
      </c>
      <c r="S1287">
        <v>2087</v>
      </c>
      <c r="T1287" s="8">
        <v>48.903</v>
      </c>
      <c r="U1287" s="8">
        <v>86.975</v>
      </c>
      <c r="V1287" s="8">
        <v>143.503</v>
      </c>
    </row>
    <row r="1288" spans="1:22">
      <c r="A1288" t="str">
        <f t="shared" ref="A1288:B1288" si="1326">A1120</f>
        <v>MWI</v>
      </c>
      <c r="B1288" t="str">
        <f t="shared" si="1326"/>
        <v>Malawi</v>
      </c>
      <c r="C1288" s="7">
        <f t="shared" si="1296"/>
        <v>8</v>
      </c>
      <c r="E1288" t="str">
        <f t="shared" si="1322"/>
        <v>NatGrdExt_MWI_8</v>
      </c>
      <c r="F1288" s="8">
        <f ca="1" t="shared" si="1263"/>
        <v>0.0974885844748858</v>
      </c>
      <c r="G1288" s="8">
        <f ca="1" t="shared" si="1317"/>
        <v>0.141352739726027</v>
      </c>
      <c r="H1288" s="8">
        <f ca="1" t="shared" si="1317"/>
        <v>0.296147260273973</v>
      </c>
      <c r="I1288" s="8">
        <f ca="1" t="shared" si="1317"/>
        <v>0.594948630136986</v>
      </c>
      <c r="J1288" s="8">
        <f ca="1" t="shared" si="1317"/>
        <v>1.12457191780822</v>
      </c>
      <c r="K1288" s="8">
        <f ca="1" t="shared" si="1317"/>
        <v>1.97853881278539</v>
      </c>
      <c r="L1288" s="8">
        <f ca="1" t="shared" si="1317"/>
        <v>3.23527397260274</v>
      </c>
      <c r="M1288" s="8">
        <f ca="1" t="shared" si="1317"/>
        <v>4.91321347031963</v>
      </c>
      <c r="N1288" s="8">
        <f ca="1" t="shared" si="1317"/>
        <v>5.88504566210046</v>
      </c>
      <c r="O1288" s="9">
        <v>3</v>
      </c>
      <c r="Q1288" s="10">
        <f ca="1" t="shared" si="1324"/>
        <v>149.174</v>
      </c>
      <c r="R1288" t="s">
        <v>54</v>
      </c>
      <c r="S1288">
        <v>2088</v>
      </c>
      <c r="T1288" s="8">
        <v>49.99</v>
      </c>
      <c r="U1288" s="8">
        <v>89.671</v>
      </c>
      <c r="V1288" s="8">
        <v>149.174</v>
      </c>
    </row>
    <row r="1289" spans="1:22">
      <c r="A1289" t="str">
        <f t="shared" ref="A1289:B1289" si="1327">A1121</f>
        <v>MYS</v>
      </c>
      <c r="B1289" t="str">
        <f t="shared" si="1327"/>
        <v>Malaysia</v>
      </c>
      <c r="C1289" s="7">
        <f t="shared" si="1296"/>
        <v>8</v>
      </c>
      <c r="E1289" t="str">
        <f t="shared" si="1322"/>
        <v>NatGrdExt_MYS_8</v>
      </c>
      <c r="F1289" s="8">
        <f ca="1" t="shared" si="1263"/>
        <v>6.3615296803653</v>
      </c>
      <c r="G1289" s="8">
        <f ca="1" t="shared" si="1317"/>
        <v>7.43207762557078</v>
      </c>
      <c r="H1289" s="8">
        <f ca="1" t="shared" si="1317"/>
        <v>9.30573630136986</v>
      </c>
      <c r="I1289" s="8">
        <f ca="1" t="shared" si="1317"/>
        <v>10.7259417808219</v>
      </c>
      <c r="J1289" s="8">
        <f ca="1" t="shared" si="1317"/>
        <v>11.8858162100457</v>
      </c>
      <c r="K1289" s="8">
        <f ca="1" t="shared" si="1317"/>
        <v>12.7884132420091</v>
      </c>
      <c r="L1289" s="8">
        <f ca="1" t="shared" si="1317"/>
        <v>13.4442351598174</v>
      </c>
      <c r="M1289" s="8">
        <f ca="1" t="shared" si="1317"/>
        <v>14.0707191780822</v>
      </c>
      <c r="N1289" s="8">
        <f ca="1" t="shared" si="1317"/>
        <v>14.4049657534247</v>
      </c>
      <c r="O1289" s="9">
        <v>3</v>
      </c>
      <c r="Q1289" s="10">
        <f ca="1" t="shared" si="1324"/>
        <v>154.961</v>
      </c>
      <c r="R1289" t="s">
        <v>54</v>
      </c>
      <c r="S1289">
        <v>2089</v>
      </c>
      <c r="T1289" s="8">
        <v>51.061</v>
      </c>
      <c r="U1289" s="8">
        <v>92.385</v>
      </c>
      <c r="V1289" s="8">
        <v>154.961</v>
      </c>
    </row>
    <row r="1290" spans="1:22">
      <c r="A1290" t="str">
        <f t="shared" ref="A1290:B1290" si="1328">A1122</f>
        <v>NAM</v>
      </c>
      <c r="B1290" t="str">
        <f t="shared" si="1328"/>
        <v>Namibia</v>
      </c>
      <c r="C1290" s="7">
        <f t="shared" si="1296"/>
        <v>8</v>
      </c>
      <c r="E1290" t="str">
        <f t="shared" si="1322"/>
        <v>NatGrdExt_NAM_8</v>
      </c>
      <c r="F1290" s="8">
        <f ca="1" t="shared" si="1263"/>
        <v>0.174600456621005</v>
      </c>
      <c r="G1290" s="8">
        <f ca="1" t="shared" si="1317"/>
        <v>0.208447488584475</v>
      </c>
      <c r="H1290" s="8">
        <f ca="1" t="shared" si="1317"/>
        <v>0.279566210045662</v>
      </c>
      <c r="I1290" s="8">
        <f ca="1" t="shared" si="1317"/>
        <v>0.349857305936073</v>
      </c>
      <c r="J1290" s="8">
        <f ca="1" t="shared" si="1317"/>
        <v>0.41472602739726</v>
      </c>
      <c r="K1290" s="8">
        <f ca="1" t="shared" si="1317"/>
        <v>0.46986301369863</v>
      </c>
      <c r="L1290" s="8">
        <f ca="1" t="shared" si="1317"/>
        <v>0.515496575342466</v>
      </c>
      <c r="M1290" s="8">
        <f ca="1" t="shared" si="1317"/>
        <v>0.552283105022831</v>
      </c>
      <c r="N1290" s="8">
        <f ca="1" t="shared" si="1317"/>
        <v>0.567494292237443</v>
      </c>
      <c r="O1290" s="9">
        <v>3</v>
      </c>
      <c r="Q1290" s="10">
        <f ca="1" t="shared" si="1324"/>
        <v>160.859</v>
      </c>
      <c r="R1290" t="s">
        <v>54</v>
      </c>
      <c r="S1290">
        <v>2090</v>
      </c>
      <c r="T1290" s="8">
        <v>52.113</v>
      </c>
      <c r="U1290" s="8">
        <v>95.112</v>
      </c>
      <c r="V1290" s="8">
        <v>160.859</v>
      </c>
    </row>
    <row r="1291" spans="1:22">
      <c r="A1291" t="str">
        <f t="shared" ref="A1291:B1291" si="1329">A1123</f>
        <v>NER</v>
      </c>
      <c r="B1291" t="str">
        <f t="shared" si="1329"/>
        <v>Niger</v>
      </c>
      <c r="C1291" s="7">
        <f t="shared" si="1296"/>
        <v>8</v>
      </c>
      <c r="E1291" t="str">
        <f t="shared" si="1322"/>
        <v>NatGrdExt_NER_8</v>
      </c>
      <c r="F1291" s="8">
        <f ca="1" t="shared" si="1263"/>
        <v>0.0738869863013699</v>
      </c>
      <c r="G1291" s="8">
        <f ca="1" t="shared" ref="G1291:N1300" si="1330">MAX(F1291,SUMIFS($Q$5:$Q$19999,$R$5:$R$19999,RIGHT($A1291,3),$S$5:$S$19999,G$4)*VLOOKUP($C1291,$Y$5:$Z$15,2,FALSE)/8.76)+SUMIF($Y$5:$Y$15,$C1291,$AA$5:$AA$15)</f>
        <v>0.1125</v>
      </c>
      <c r="H1291" s="8">
        <f ca="1" t="shared" si="1330"/>
        <v>0.255622146118721</v>
      </c>
      <c r="I1291" s="8">
        <f ca="1" t="shared" si="1330"/>
        <v>0.555022831050228</v>
      </c>
      <c r="J1291" s="8">
        <f ca="1" t="shared" si="1330"/>
        <v>1.13578767123288</v>
      </c>
      <c r="K1291" s="8">
        <f ca="1" t="shared" si="1330"/>
        <v>2.16495433789954</v>
      </c>
      <c r="L1291" s="8">
        <f ca="1" t="shared" si="1330"/>
        <v>3.8296803652968</v>
      </c>
      <c r="M1291" s="8">
        <f ca="1" t="shared" si="1330"/>
        <v>6.25953196347032</v>
      </c>
      <c r="N1291" s="8">
        <f ca="1" t="shared" si="1330"/>
        <v>7.75550799086758</v>
      </c>
      <c r="O1291" s="9">
        <v>3</v>
      </c>
      <c r="Q1291" s="10">
        <f ca="1" t="shared" si="1324"/>
        <v>166.863</v>
      </c>
      <c r="R1291" t="s">
        <v>54</v>
      </c>
      <c r="S1291">
        <v>2091</v>
      </c>
      <c r="T1291" s="8">
        <v>53.143</v>
      </c>
      <c r="U1291" s="8">
        <v>97.849</v>
      </c>
      <c r="V1291" s="8">
        <v>166.863</v>
      </c>
    </row>
    <row r="1292" spans="1:22">
      <c r="A1292" t="str">
        <f t="shared" ref="A1292:B1292" si="1331">A1124</f>
        <v>NGA</v>
      </c>
      <c r="B1292" t="str">
        <f t="shared" si="1331"/>
        <v>Nigeria</v>
      </c>
      <c r="C1292" s="7">
        <f t="shared" si="1296"/>
        <v>8</v>
      </c>
      <c r="E1292" t="str">
        <f t="shared" si="1322"/>
        <v>NatGrdExt_NGA_8</v>
      </c>
      <c r="F1292" s="8">
        <f ca="1" t="shared" si="1263"/>
        <v>1.56018835616438</v>
      </c>
      <c r="G1292" s="8">
        <f ca="1" t="shared" si="1330"/>
        <v>2.16281392694064</v>
      </c>
      <c r="H1292" s="8">
        <f ca="1" t="shared" si="1330"/>
        <v>4.10199771689498</v>
      </c>
      <c r="I1292" s="8">
        <f ca="1" t="shared" si="1330"/>
        <v>7.4576198630137</v>
      </c>
      <c r="J1292" s="8">
        <f ca="1" t="shared" si="1330"/>
        <v>12.821946347032</v>
      </c>
      <c r="K1292" s="8">
        <f ca="1" t="shared" si="1330"/>
        <v>20.6621860730594</v>
      </c>
      <c r="L1292" s="8">
        <f ca="1" t="shared" si="1330"/>
        <v>31.1506849315068</v>
      </c>
      <c r="M1292" s="8">
        <f ca="1" t="shared" si="1330"/>
        <v>44.0025684931507</v>
      </c>
      <c r="N1292" s="8">
        <f ca="1" t="shared" si="1330"/>
        <v>51.0690639269406</v>
      </c>
      <c r="O1292" s="9">
        <v>3</v>
      </c>
      <c r="Q1292" s="10">
        <f ca="1" t="shared" si="1324"/>
        <v>172.97</v>
      </c>
      <c r="R1292" t="s">
        <v>54</v>
      </c>
      <c r="S1292">
        <v>2092</v>
      </c>
      <c r="T1292" s="8">
        <v>54.151</v>
      </c>
      <c r="U1292" s="8">
        <v>100.592</v>
      </c>
      <c r="V1292" s="8">
        <v>172.97</v>
      </c>
    </row>
    <row r="1293" spans="1:22">
      <c r="A1293" t="str">
        <f t="shared" ref="A1293:B1293" si="1332">A1125</f>
        <v>NIC</v>
      </c>
      <c r="B1293" t="str">
        <f t="shared" si="1332"/>
        <v>Nicaragua</v>
      </c>
      <c r="C1293" s="7">
        <f t="shared" si="1296"/>
        <v>8</v>
      </c>
      <c r="E1293" t="str">
        <f t="shared" si="1322"/>
        <v>NatGrdExt_NIC_8</v>
      </c>
      <c r="F1293" s="8">
        <f ca="1" t="shared" si="1263"/>
        <v>0.146575342465753</v>
      </c>
      <c r="G1293" s="8">
        <f ca="1" t="shared" si="1330"/>
        <v>0.179651826484018</v>
      </c>
      <c r="H1293" s="8">
        <f ca="1" t="shared" si="1330"/>
        <v>0.261986301369863</v>
      </c>
      <c r="I1293" s="8">
        <f ca="1" t="shared" si="1330"/>
        <v>0.363641552511416</v>
      </c>
      <c r="J1293" s="8">
        <f ca="1" t="shared" si="1330"/>
        <v>0.480993150684931</v>
      </c>
      <c r="K1293" s="8">
        <f ca="1" t="shared" si="1330"/>
        <v>0.607163242009132</v>
      </c>
      <c r="L1293" s="8">
        <f ca="1" t="shared" si="1330"/>
        <v>0.735102739726027</v>
      </c>
      <c r="M1293" s="8">
        <f ca="1" t="shared" si="1330"/>
        <v>0.858961187214612</v>
      </c>
      <c r="N1293" s="8">
        <f ca="1" t="shared" si="1330"/>
        <v>0.917836757990868</v>
      </c>
      <c r="O1293" s="9">
        <v>3</v>
      </c>
      <c r="Q1293" s="10">
        <f ca="1" t="shared" si="1324"/>
        <v>179.172</v>
      </c>
      <c r="R1293" t="s">
        <v>54</v>
      </c>
      <c r="S1293">
        <v>2093</v>
      </c>
      <c r="T1293" s="8">
        <v>55.133</v>
      </c>
      <c r="U1293" s="8">
        <v>103.337</v>
      </c>
      <c r="V1293" s="8">
        <v>179.172</v>
      </c>
    </row>
    <row r="1294" spans="1:22">
      <c r="A1294" t="str">
        <f t="shared" ref="A1294:B1294" si="1333">A1126</f>
        <v>NLD</v>
      </c>
      <c r="B1294" t="str">
        <f t="shared" si="1333"/>
        <v>Netherlands</v>
      </c>
      <c r="C1294" s="7">
        <f t="shared" si="1296"/>
        <v>8</v>
      </c>
      <c r="E1294" t="str">
        <f t="shared" si="1322"/>
        <v>NatGrdExt_NLD_8</v>
      </c>
      <c r="F1294" s="8">
        <f ca="1" t="shared" si="1263"/>
        <v>3.7578196347032</v>
      </c>
      <c r="G1294" s="8">
        <f ca="1" t="shared" si="1330"/>
        <v>3.86404109589041</v>
      </c>
      <c r="H1294" s="8">
        <f ca="1" t="shared" si="1330"/>
        <v>4.00964611872146</v>
      </c>
      <c r="I1294" s="8">
        <f ca="1" t="shared" si="1330"/>
        <v>4.08718607305936</v>
      </c>
      <c r="J1294" s="8">
        <f ca="1" t="shared" si="1330"/>
        <v>4.18147831050228</v>
      </c>
      <c r="K1294" s="8">
        <f ca="1" t="shared" si="1330"/>
        <v>4.32263127853881</v>
      </c>
      <c r="L1294" s="8">
        <f ca="1" t="shared" si="1330"/>
        <v>4.49452054794521</v>
      </c>
      <c r="M1294" s="8">
        <f ca="1" t="shared" si="1330"/>
        <v>4.70228310502283</v>
      </c>
      <c r="N1294" s="8">
        <f ca="1" t="shared" si="1330"/>
        <v>4.82405821917808</v>
      </c>
      <c r="O1294" s="9">
        <v>3</v>
      </c>
      <c r="Q1294" s="10">
        <f ca="1" t="shared" si="1324"/>
        <v>185.466</v>
      </c>
      <c r="R1294" t="s">
        <v>54</v>
      </c>
      <c r="S1294">
        <v>2094</v>
      </c>
      <c r="T1294" s="8">
        <v>56.089</v>
      </c>
      <c r="U1294" s="8">
        <v>106.08</v>
      </c>
      <c r="V1294" s="8">
        <v>185.466</v>
      </c>
    </row>
    <row r="1295" spans="1:22">
      <c r="A1295" t="str">
        <f t="shared" ref="A1295:B1295" si="1334">A1127</f>
        <v>NOR</v>
      </c>
      <c r="B1295" t="str">
        <f t="shared" si="1334"/>
        <v>Norway</v>
      </c>
      <c r="C1295" s="7">
        <f t="shared" si="1296"/>
        <v>8</v>
      </c>
      <c r="E1295" t="str">
        <f t="shared" si="1322"/>
        <v>NatGrdExt_NOR_8</v>
      </c>
      <c r="F1295" s="8">
        <f ca="1" t="shared" si="1263"/>
        <v>3.84994292237443</v>
      </c>
      <c r="G1295" s="8">
        <f ca="1" t="shared" si="1330"/>
        <v>3.95385273972603</v>
      </c>
      <c r="H1295" s="8">
        <f ca="1" t="shared" si="1330"/>
        <v>4.11783675799087</v>
      </c>
      <c r="I1295" s="8">
        <f ca="1" t="shared" si="1330"/>
        <v>4.2833904109589</v>
      </c>
      <c r="J1295" s="8">
        <f ca="1" t="shared" si="1330"/>
        <v>4.47748287671233</v>
      </c>
      <c r="K1295" s="8">
        <f ca="1" t="shared" si="1330"/>
        <v>4.70185502283105</v>
      </c>
      <c r="L1295" s="8">
        <f ca="1" t="shared" si="1330"/>
        <v>4.97477168949772</v>
      </c>
      <c r="M1295" s="8">
        <f ca="1" t="shared" si="1330"/>
        <v>5.30607876712329</v>
      </c>
      <c r="N1295" s="8">
        <f ca="1" t="shared" si="1330"/>
        <v>5.49571917808219</v>
      </c>
      <c r="O1295" s="9">
        <v>3</v>
      </c>
      <c r="Q1295" s="10">
        <f ca="1" t="shared" si="1324"/>
        <v>191.845</v>
      </c>
      <c r="R1295" t="s">
        <v>54</v>
      </c>
      <c r="S1295">
        <v>2095</v>
      </c>
      <c r="T1295" s="8">
        <v>57.016</v>
      </c>
      <c r="U1295" s="8">
        <v>108.816</v>
      </c>
      <c r="V1295" s="8">
        <v>191.845</v>
      </c>
    </row>
    <row r="1296" spans="1:22">
      <c r="A1296" t="str">
        <f t="shared" ref="A1296:B1296" si="1335">A1128</f>
        <v>NPL</v>
      </c>
      <c r="B1296" t="str">
        <f t="shared" si="1335"/>
        <v>Nepal</v>
      </c>
      <c r="C1296" s="7">
        <f t="shared" si="1296"/>
        <v>8</v>
      </c>
      <c r="E1296" t="str">
        <f t="shared" si="1322"/>
        <v>NatGrdExt_NPL_8</v>
      </c>
      <c r="F1296" s="8">
        <f ca="1" t="shared" si="1263"/>
        <v>0.249001141552511</v>
      </c>
      <c r="G1296" s="8">
        <f ca="1" t="shared" si="1330"/>
        <v>0.366581050228311</v>
      </c>
      <c r="H1296" s="8">
        <f ca="1" t="shared" si="1330"/>
        <v>0.770633561643836</v>
      </c>
      <c r="I1296" s="8">
        <f ca="1" t="shared" si="1330"/>
        <v>1.55918949771689</v>
      </c>
      <c r="J1296" s="8">
        <f ca="1" t="shared" si="1330"/>
        <v>2.98464611872146</v>
      </c>
      <c r="K1296" s="8">
        <f ca="1" t="shared" si="1330"/>
        <v>5.26124429223744</v>
      </c>
      <c r="L1296" s="8">
        <f ca="1" t="shared" si="1330"/>
        <v>8.44286529680365</v>
      </c>
      <c r="M1296" s="8">
        <f ca="1" t="shared" si="1330"/>
        <v>12.1276255707763</v>
      </c>
      <c r="N1296" s="8">
        <f ca="1" t="shared" si="1330"/>
        <v>13.9563356164384</v>
      </c>
      <c r="O1296" s="9">
        <v>3</v>
      </c>
      <c r="Q1296" s="10">
        <f ca="1" t="shared" si="1324"/>
        <v>198.302</v>
      </c>
      <c r="R1296" t="s">
        <v>54</v>
      </c>
      <c r="S1296">
        <v>2096</v>
      </c>
      <c r="T1296" s="8">
        <v>57.912</v>
      </c>
      <c r="U1296" s="8">
        <v>111.54</v>
      </c>
      <c r="V1296" s="8">
        <v>198.302</v>
      </c>
    </row>
    <row r="1297" spans="1:22">
      <c r="A1297" t="str">
        <f t="shared" ref="A1297:B1297" si="1336">A1129</f>
        <v>OMN</v>
      </c>
      <c r="B1297" t="str">
        <f t="shared" si="1336"/>
        <v>Oman</v>
      </c>
      <c r="C1297" s="7">
        <f t="shared" si="1296"/>
        <v>8</v>
      </c>
      <c r="E1297" t="str">
        <f t="shared" si="1322"/>
        <v>NatGrdExt_OMN_8</v>
      </c>
      <c r="F1297" s="8">
        <f ca="1" t="shared" ref="F1297:F1360" si="1337">SUMIFS($Q$5:$Q$19999,$R$5:$R$19999,RIGHT($A1297,3),$S$5:$S$19999,F$4)*VLOOKUP($C1297,$Y$5:$Z$15,2,FALSE)/8.76+SUMIF($Y$5:$Y$15,$C1297,$AA$5:$AA$15)</f>
        <v>1.55216894977169</v>
      </c>
      <c r="G1297" s="8">
        <f ca="1" t="shared" si="1330"/>
        <v>1.76532534246575</v>
      </c>
      <c r="H1297" s="8">
        <f ca="1" t="shared" si="1330"/>
        <v>2.36070205479452</v>
      </c>
      <c r="I1297" s="8">
        <f ca="1" t="shared" si="1330"/>
        <v>2.83219178082192</v>
      </c>
      <c r="J1297" s="8">
        <f ca="1" t="shared" si="1330"/>
        <v>3.02280251141552</v>
      </c>
      <c r="K1297" s="8">
        <f ca="1" t="shared" si="1330"/>
        <v>3.20348173515982</v>
      </c>
      <c r="L1297" s="8">
        <f ca="1" t="shared" si="1330"/>
        <v>3.32999429223744</v>
      </c>
      <c r="M1297" s="8">
        <f ca="1" t="shared" si="1330"/>
        <v>3.44537671232877</v>
      </c>
      <c r="N1297" s="8">
        <f ca="1" t="shared" si="1330"/>
        <v>3.5365296803653</v>
      </c>
      <c r="O1297" s="9">
        <v>3</v>
      </c>
      <c r="Q1297" s="10">
        <f ca="1" t="shared" si="1324"/>
        <v>204.831</v>
      </c>
      <c r="R1297" t="s">
        <v>54</v>
      </c>
      <c r="S1297">
        <v>2097</v>
      </c>
      <c r="T1297" s="8">
        <v>58.777</v>
      </c>
      <c r="U1297" s="8">
        <v>114.25</v>
      </c>
      <c r="V1297" s="8">
        <v>204.831</v>
      </c>
    </row>
    <row r="1298" spans="1:22">
      <c r="A1298" t="str">
        <f t="shared" ref="A1298:B1298" si="1338">A1130</f>
        <v>PAK</v>
      </c>
      <c r="B1298" t="str">
        <f t="shared" si="1338"/>
        <v>Pakistan</v>
      </c>
      <c r="C1298" s="7">
        <f t="shared" si="1296"/>
        <v>8</v>
      </c>
      <c r="E1298" t="str">
        <f t="shared" si="1322"/>
        <v>NatGrdExt_PAK_8</v>
      </c>
      <c r="F1298" s="8">
        <f ca="1" t="shared" si="1337"/>
        <v>4.5974600456621</v>
      </c>
      <c r="G1298" s="8">
        <f ca="1" t="shared" si="1330"/>
        <v>5.79058219178082</v>
      </c>
      <c r="H1298" s="8">
        <f ca="1" t="shared" si="1330"/>
        <v>8.91130136986301</v>
      </c>
      <c r="I1298" s="8">
        <f ca="1" t="shared" si="1330"/>
        <v>13.0922374429224</v>
      </c>
      <c r="J1298" s="8">
        <f ca="1" t="shared" si="1330"/>
        <v>18.2461757990868</v>
      </c>
      <c r="K1298" s="8">
        <f ca="1" t="shared" si="1330"/>
        <v>24.1569634703196</v>
      </c>
      <c r="L1298" s="8">
        <f ca="1" t="shared" si="1330"/>
        <v>30.5194063926941</v>
      </c>
      <c r="M1298" s="8">
        <f ca="1" t="shared" si="1330"/>
        <v>36.9534817351598</v>
      </c>
      <c r="N1298" s="8">
        <f ca="1" t="shared" si="1330"/>
        <v>40.0807648401827</v>
      </c>
      <c r="O1298" s="9">
        <v>3</v>
      </c>
      <c r="Q1298" s="10">
        <f ca="1" t="shared" si="1324"/>
        <v>211.425</v>
      </c>
      <c r="R1298" t="s">
        <v>54</v>
      </c>
      <c r="S1298">
        <v>2098</v>
      </c>
      <c r="T1298" s="8">
        <v>59.608</v>
      </c>
      <c r="U1298" s="8">
        <v>116.938</v>
      </c>
      <c r="V1298" s="8">
        <v>211.425</v>
      </c>
    </row>
    <row r="1299" spans="1:22">
      <c r="A1299" t="str">
        <f t="shared" ref="A1299:B1299" si="1339">A1131</f>
        <v>PAN</v>
      </c>
      <c r="B1299" t="str">
        <f t="shared" si="1339"/>
        <v>Panama</v>
      </c>
      <c r="C1299" s="7">
        <f t="shared" si="1296"/>
        <v>8</v>
      </c>
      <c r="E1299" t="str">
        <f t="shared" si="1322"/>
        <v>NatGrdExt_PAN_8</v>
      </c>
      <c r="F1299" s="8">
        <f ca="1" t="shared" si="1337"/>
        <v>0.373059360730594</v>
      </c>
      <c r="G1299" s="8">
        <f ca="1" t="shared" si="1330"/>
        <v>0.459275114155251</v>
      </c>
      <c r="H1299" s="8">
        <f ca="1" t="shared" si="1330"/>
        <v>0.67314497716895</v>
      </c>
      <c r="I1299" s="8">
        <f ca="1" t="shared" si="1330"/>
        <v>0.942494292237443</v>
      </c>
      <c r="J1299" s="8">
        <f ca="1" t="shared" si="1330"/>
        <v>1.26161529680365</v>
      </c>
      <c r="K1299" s="8">
        <f ca="1" t="shared" si="1330"/>
        <v>1.61578196347032</v>
      </c>
      <c r="L1299" s="8">
        <f ca="1" t="shared" si="1330"/>
        <v>1.98732876712329</v>
      </c>
      <c r="M1299" s="8">
        <f ca="1" t="shared" si="1330"/>
        <v>2.35616438356164</v>
      </c>
      <c r="N1299" s="8">
        <f ca="1" t="shared" si="1330"/>
        <v>2.53461757990868</v>
      </c>
      <c r="O1299" s="9">
        <v>3</v>
      </c>
      <c r="Q1299" s="10">
        <f ca="1" t="shared" si="1324"/>
        <v>218.078</v>
      </c>
      <c r="R1299" t="s">
        <v>54</v>
      </c>
      <c r="S1299">
        <v>2099</v>
      </c>
      <c r="T1299" s="8">
        <v>60.405</v>
      </c>
      <c r="U1299" s="8">
        <v>119.603</v>
      </c>
      <c r="V1299" s="8">
        <v>218.078</v>
      </c>
    </row>
    <row r="1300" spans="1:22">
      <c r="A1300" t="str">
        <f t="shared" ref="A1300:B1300" si="1340">A1132</f>
        <v>PER</v>
      </c>
      <c r="B1300" t="str">
        <f t="shared" si="1340"/>
        <v>Peru</v>
      </c>
      <c r="C1300" s="7">
        <f t="shared" si="1296"/>
        <v>8</v>
      </c>
      <c r="E1300" t="str">
        <f t="shared" si="1322"/>
        <v>NatGrdExt_PER_8</v>
      </c>
      <c r="F1300" s="8">
        <f ca="1" t="shared" si="1337"/>
        <v>2.00724885844749</v>
      </c>
      <c r="G1300" s="8">
        <f ca="1" t="shared" si="1330"/>
        <v>2.55864726027397</v>
      </c>
      <c r="H1300" s="8">
        <f ca="1" t="shared" si="1330"/>
        <v>4.0402397260274</v>
      </c>
      <c r="I1300" s="8">
        <f ca="1" t="shared" si="1330"/>
        <v>6.05707762557078</v>
      </c>
      <c r="J1300" s="8">
        <f ca="1" t="shared" si="1330"/>
        <v>8.60379566210046</v>
      </c>
      <c r="K1300" s="8">
        <f ca="1" t="shared" si="1330"/>
        <v>11.5349600456621</v>
      </c>
      <c r="L1300" s="8">
        <f ca="1" t="shared" si="1330"/>
        <v>14.6319349315068</v>
      </c>
      <c r="M1300" s="8">
        <f ca="1" t="shared" si="1330"/>
        <v>17.684446347032</v>
      </c>
      <c r="N1300" s="8">
        <f ca="1" t="shared" si="1330"/>
        <v>19.1305650684932</v>
      </c>
      <c r="O1300" s="9">
        <v>3</v>
      </c>
      <c r="Q1300" s="10">
        <f ca="1" t="shared" si="1324"/>
        <v>224.782</v>
      </c>
      <c r="R1300" t="s">
        <v>54</v>
      </c>
      <c r="S1300">
        <v>2100</v>
      </c>
      <c r="T1300" s="8">
        <v>61.165</v>
      </c>
      <c r="U1300" s="8">
        <v>122.238</v>
      </c>
      <c r="V1300" s="8">
        <v>224.782</v>
      </c>
    </row>
    <row r="1301" spans="1:22">
      <c r="A1301" t="str">
        <f t="shared" ref="A1301:B1301" si="1341">A1133</f>
        <v>PHL</v>
      </c>
      <c r="B1301" t="str">
        <f t="shared" si="1341"/>
        <v>Philippines</v>
      </c>
      <c r="C1301" s="7">
        <f t="shared" si="1296"/>
        <v>8</v>
      </c>
      <c r="E1301" t="str">
        <f t="shared" si="1322"/>
        <v>NatGrdExt_PHL_8</v>
      </c>
      <c r="F1301" s="8">
        <f ca="1" t="shared" si="1337"/>
        <v>3.09443493150685</v>
      </c>
      <c r="G1301" s="8">
        <f ca="1" t="shared" ref="G1301:N1310" si="1342">MAX(F1301,SUMIFS($Q$5:$Q$19999,$R$5:$R$19999,RIGHT($A1301,3),$S$5:$S$19999,G$4)*VLOOKUP($C1301,$Y$5:$Z$15,2,FALSE)/8.76)+SUMIF($Y$5:$Y$15,$C1301,$AA$5:$AA$15)</f>
        <v>3.76581050228311</v>
      </c>
      <c r="H1301" s="8">
        <f ca="1" t="shared" si="1342"/>
        <v>5.42585616438356</v>
      </c>
      <c r="I1301" s="8">
        <f ca="1" t="shared" si="1342"/>
        <v>7.45861872146119</v>
      </c>
      <c r="J1301" s="8">
        <f ca="1" t="shared" si="1342"/>
        <v>9.81966324200913</v>
      </c>
      <c r="K1301" s="8">
        <f ca="1" t="shared" si="1342"/>
        <v>12.3829337899543</v>
      </c>
      <c r="L1301" s="8">
        <f ca="1" t="shared" si="1342"/>
        <v>14.9763698630137</v>
      </c>
      <c r="M1301" s="8">
        <f ca="1" t="shared" si="1342"/>
        <v>17.4589897260274</v>
      </c>
      <c r="N1301" s="8">
        <f ca="1" t="shared" si="1342"/>
        <v>18.6286244292237</v>
      </c>
      <c r="O1301" s="9">
        <v>3</v>
      </c>
      <c r="Q1301" s="10">
        <f ca="1" t="shared" si="1324"/>
        <v>84.289</v>
      </c>
      <c r="R1301" t="s">
        <v>47</v>
      </c>
      <c r="S1301">
        <v>2020</v>
      </c>
      <c r="T1301" s="8">
        <v>84.289</v>
      </c>
      <c r="U1301" s="8">
        <v>84.289</v>
      </c>
      <c r="V1301" s="8">
        <v>84.289</v>
      </c>
    </row>
    <row r="1302" spans="1:22">
      <c r="A1302" t="str">
        <f t="shared" ref="A1302:B1302" si="1343">A1134</f>
        <v>PNG</v>
      </c>
      <c r="B1302" t="str">
        <f t="shared" si="1343"/>
        <v>Papua New Guinea</v>
      </c>
      <c r="C1302" s="7">
        <f t="shared" si="1296"/>
        <v>8</v>
      </c>
      <c r="E1302" t="str">
        <f t="shared" si="1322"/>
        <v>NatGrdExt_PNG_8</v>
      </c>
      <c r="F1302" s="8">
        <f ca="1" t="shared" si="1337"/>
        <v>0.166295662100457</v>
      </c>
      <c r="G1302" s="8">
        <f ca="1" t="shared" si="1342"/>
        <v>0.211900684931507</v>
      </c>
      <c r="H1302" s="8">
        <f ca="1" t="shared" si="1342"/>
        <v>0.330393835616438</v>
      </c>
      <c r="I1302" s="8">
        <f ca="1" t="shared" si="1342"/>
        <v>0.487071917808219</v>
      </c>
      <c r="J1302" s="8">
        <f ca="1" t="shared" si="1342"/>
        <v>0.681392694063927</v>
      </c>
      <c r="K1302" s="8">
        <f ca="1" t="shared" si="1342"/>
        <v>0.904223744292238</v>
      </c>
      <c r="L1302" s="8">
        <f ca="1" t="shared" si="1342"/>
        <v>1.14009703196347</v>
      </c>
      <c r="M1302" s="8">
        <f ca="1" t="shared" si="1342"/>
        <v>1.37428652968037</v>
      </c>
      <c r="N1302" s="8">
        <f ca="1" t="shared" si="1342"/>
        <v>1.48621575342466</v>
      </c>
      <c r="O1302" s="9">
        <v>3</v>
      </c>
      <c r="Q1302" s="10">
        <f ca="1" t="shared" si="1324"/>
        <v>91.251</v>
      </c>
      <c r="R1302" t="s">
        <v>47</v>
      </c>
      <c r="S1302">
        <v>2021</v>
      </c>
      <c r="T1302" s="8">
        <v>91.251</v>
      </c>
      <c r="U1302" s="8">
        <v>91.251</v>
      </c>
      <c r="V1302" s="8">
        <v>91.251</v>
      </c>
    </row>
    <row r="1303" spans="1:22">
      <c r="A1303" t="str">
        <f t="shared" ref="A1303:B1303" si="1344">A1135</f>
        <v>POL</v>
      </c>
      <c r="B1303" t="str">
        <f t="shared" si="1344"/>
        <v>Poland</v>
      </c>
      <c r="C1303" s="7">
        <f t="shared" si="1296"/>
        <v>8</v>
      </c>
      <c r="E1303" t="str">
        <f t="shared" si="1322"/>
        <v>NatGrdExt_POL_8</v>
      </c>
      <c r="F1303" s="8">
        <f ca="1" t="shared" si="1337"/>
        <v>4.47497146118721</v>
      </c>
      <c r="G1303" s="8">
        <f ca="1" t="shared" si="1342"/>
        <v>4.58204908675799</v>
      </c>
      <c r="H1303" s="8">
        <f ca="1" t="shared" si="1342"/>
        <v>4.73658675799087</v>
      </c>
      <c r="I1303" s="8">
        <f ca="1" t="shared" si="1342"/>
        <v>4.83553082191781</v>
      </c>
      <c r="J1303" s="8">
        <f ca="1" t="shared" si="1342"/>
        <v>4.95545091324201</v>
      </c>
      <c r="K1303" s="8">
        <f ca="1" t="shared" si="1342"/>
        <v>5.04634703196347</v>
      </c>
      <c r="L1303" s="8">
        <f ca="1" t="shared" si="1342"/>
        <v>5.14971461187215</v>
      </c>
      <c r="M1303" s="8">
        <f ca="1" t="shared" si="1342"/>
        <v>5.3572203196347</v>
      </c>
      <c r="N1303" s="8">
        <f ca="1" t="shared" si="1342"/>
        <v>5.49123858447489</v>
      </c>
      <c r="O1303" s="9">
        <v>3</v>
      </c>
      <c r="Q1303" s="10">
        <f ca="1" t="shared" si="1324"/>
        <v>98.674</v>
      </c>
      <c r="R1303" t="s">
        <v>47</v>
      </c>
      <c r="S1303">
        <v>2022</v>
      </c>
      <c r="T1303" s="8">
        <v>98.674</v>
      </c>
      <c r="U1303" s="8">
        <v>98.674</v>
      </c>
      <c r="V1303" s="8">
        <v>98.674</v>
      </c>
    </row>
    <row r="1304" spans="1:22">
      <c r="A1304" t="str">
        <f t="shared" ref="A1304:B1304" si="1345">A1136</f>
        <v>PRK</v>
      </c>
      <c r="B1304" t="str">
        <f t="shared" si="1345"/>
        <v>Dem. People^s Rep. Korea</v>
      </c>
      <c r="C1304" s="7">
        <f t="shared" si="1296"/>
        <v>8</v>
      </c>
      <c r="E1304" t="str">
        <f t="shared" si="1322"/>
        <v>NatGrdExt_PRK_8</v>
      </c>
      <c r="F1304" s="8">
        <f ca="1" t="shared" si="1337"/>
        <v>0.67208904109589</v>
      </c>
      <c r="G1304" s="8">
        <f ca="1" t="shared" si="1342"/>
        <v>0.767351598173516</v>
      </c>
      <c r="H1304" s="8">
        <f ca="1" t="shared" si="1342"/>
        <v>0.962385844748858</v>
      </c>
      <c r="I1304" s="8">
        <f ca="1" t="shared" si="1342"/>
        <v>1.15630707762557</v>
      </c>
      <c r="J1304" s="8">
        <f ca="1" t="shared" si="1342"/>
        <v>1.34549086757991</v>
      </c>
      <c r="K1304" s="8">
        <f ca="1" t="shared" si="1342"/>
        <v>1.51977739726027</v>
      </c>
      <c r="L1304" s="8">
        <f ca="1" t="shared" si="1342"/>
        <v>1.67368721461187</v>
      </c>
      <c r="M1304" s="8">
        <f ca="1" t="shared" si="1342"/>
        <v>1.80662100456621</v>
      </c>
      <c r="N1304" s="8">
        <f ca="1" t="shared" si="1342"/>
        <v>1.86355593607306</v>
      </c>
      <c r="O1304" s="9">
        <v>3</v>
      </c>
      <c r="Q1304" s="10">
        <f ca="1" t="shared" si="1324"/>
        <v>106.57</v>
      </c>
      <c r="R1304" t="s">
        <v>47</v>
      </c>
      <c r="S1304">
        <v>2023</v>
      </c>
      <c r="T1304" s="8">
        <v>106.57</v>
      </c>
      <c r="U1304" s="8">
        <v>106.57</v>
      </c>
      <c r="V1304" s="8">
        <v>106.57</v>
      </c>
    </row>
    <row r="1305" spans="1:22">
      <c r="A1305" t="str">
        <f t="shared" ref="A1305:B1305" si="1346">A1137</f>
        <v>PRT</v>
      </c>
      <c r="B1305" t="str">
        <f t="shared" si="1346"/>
        <v>Portugal</v>
      </c>
      <c r="C1305" s="7">
        <f t="shared" si="1296"/>
        <v>8</v>
      </c>
      <c r="E1305" t="str">
        <f t="shared" si="1322"/>
        <v>NatGrdExt_PRT_8</v>
      </c>
      <c r="F1305" s="8">
        <f ca="1" t="shared" si="1337"/>
        <v>1.51663812785388</v>
      </c>
      <c r="G1305" s="8">
        <f ca="1" t="shared" si="1342"/>
        <v>1.51663812785388</v>
      </c>
      <c r="H1305" s="8">
        <f ca="1" t="shared" si="1342"/>
        <v>1.51663812785388</v>
      </c>
      <c r="I1305" s="8">
        <f ca="1" t="shared" si="1342"/>
        <v>1.51663812785388</v>
      </c>
      <c r="J1305" s="8">
        <f ca="1" t="shared" si="1342"/>
        <v>1.51663812785388</v>
      </c>
      <c r="K1305" s="8">
        <f ca="1" t="shared" si="1342"/>
        <v>1.51663812785388</v>
      </c>
      <c r="L1305" s="8">
        <f ca="1" t="shared" si="1342"/>
        <v>1.51663812785388</v>
      </c>
      <c r="M1305" s="8">
        <f ca="1" t="shared" si="1342"/>
        <v>1.51663812785388</v>
      </c>
      <c r="N1305" s="8">
        <f ca="1" t="shared" si="1342"/>
        <v>1.51663812785388</v>
      </c>
      <c r="O1305" s="9">
        <v>3</v>
      </c>
      <c r="Q1305" s="10">
        <f ca="1" t="shared" si="1324"/>
        <v>114.95</v>
      </c>
      <c r="R1305" t="s">
        <v>47</v>
      </c>
      <c r="S1305">
        <v>2024</v>
      </c>
      <c r="T1305" s="8">
        <v>114.95</v>
      </c>
      <c r="U1305" s="8">
        <v>114.95</v>
      </c>
      <c r="V1305" s="8">
        <v>114.95</v>
      </c>
    </row>
    <row r="1306" spans="1:22">
      <c r="A1306" t="str">
        <f t="shared" ref="A1306:B1306" si="1347">A1138</f>
        <v>PRY</v>
      </c>
      <c r="B1306" t="str">
        <f t="shared" si="1347"/>
        <v>Paraguay</v>
      </c>
      <c r="C1306" s="7">
        <f t="shared" si="1296"/>
        <v>8</v>
      </c>
      <c r="E1306" t="str">
        <f t="shared" si="1322"/>
        <v>NatGrdExt_PRY_8</v>
      </c>
      <c r="F1306" s="8">
        <f ca="1" t="shared" si="1337"/>
        <v>0.46875</v>
      </c>
      <c r="G1306" s="8">
        <f ca="1" t="shared" si="1342"/>
        <v>0.589412100456621</v>
      </c>
      <c r="H1306" s="8">
        <f ca="1" t="shared" si="1342"/>
        <v>0.873059360730594</v>
      </c>
      <c r="I1306" s="8">
        <f ca="1" t="shared" si="1342"/>
        <v>1.1822203196347</v>
      </c>
      <c r="J1306" s="8">
        <f ca="1" t="shared" si="1342"/>
        <v>1.48307648401826</v>
      </c>
      <c r="K1306" s="8">
        <f ca="1" t="shared" si="1342"/>
        <v>1.74417808219178</v>
      </c>
      <c r="L1306" s="8">
        <f ca="1" t="shared" si="1342"/>
        <v>1.95921803652968</v>
      </c>
      <c r="M1306" s="8">
        <f ca="1" t="shared" si="1342"/>
        <v>2.13958333333333</v>
      </c>
      <c r="N1306" s="8">
        <f ca="1" t="shared" si="1342"/>
        <v>2.21932077625571</v>
      </c>
      <c r="O1306" s="9">
        <v>3</v>
      </c>
      <c r="Q1306" s="10">
        <f ca="1" t="shared" si="1324"/>
        <v>123.822</v>
      </c>
      <c r="R1306" t="s">
        <v>47</v>
      </c>
      <c r="S1306">
        <v>2025</v>
      </c>
      <c r="T1306" s="8">
        <v>123.822</v>
      </c>
      <c r="U1306" s="8">
        <v>123.822</v>
      </c>
      <c r="V1306" s="8">
        <v>123.822</v>
      </c>
    </row>
    <row r="1307" spans="1:22">
      <c r="A1307" t="str">
        <f t="shared" ref="A1307:B1307" si="1348">A1139</f>
        <v>PSE</v>
      </c>
      <c r="B1307" t="str">
        <f t="shared" si="1348"/>
        <v>Palestine</v>
      </c>
      <c r="C1307" s="7">
        <f t="shared" si="1296"/>
        <v>8</v>
      </c>
      <c r="E1307" t="str">
        <f t="shared" si="1322"/>
        <v>NatGrdExt_PSE_8</v>
      </c>
      <c r="F1307" s="8">
        <f ca="1" t="shared" si="1337"/>
        <v>0</v>
      </c>
      <c r="G1307" s="8">
        <f ca="1" t="shared" si="1342"/>
        <v>0</v>
      </c>
      <c r="H1307" s="8">
        <f ca="1" t="shared" si="1342"/>
        <v>0</v>
      </c>
      <c r="I1307" s="8">
        <f ca="1" t="shared" si="1342"/>
        <v>0</v>
      </c>
      <c r="J1307" s="8">
        <f ca="1" t="shared" si="1342"/>
        <v>0</v>
      </c>
      <c r="K1307" s="8">
        <f ca="1" t="shared" si="1342"/>
        <v>0</v>
      </c>
      <c r="L1307" s="8">
        <f ca="1" t="shared" si="1342"/>
        <v>0</v>
      </c>
      <c r="M1307" s="8">
        <f ca="1" t="shared" si="1342"/>
        <v>0</v>
      </c>
      <c r="N1307" s="8">
        <f ca="1" t="shared" si="1342"/>
        <v>0</v>
      </c>
      <c r="O1307" s="9">
        <v>3</v>
      </c>
      <c r="Q1307" s="10">
        <f ca="1" t="shared" si="1324"/>
        <v>133.187</v>
      </c>
      <c r="R1307" t="s">
        <v>47</v>
      </c>
      <c r="S1307">
        <v>2026</v>
      </c>
      <c r="T1307" s="8">
        <v>133.187</v>
      </c>
      <c r="U1307" s="8">
        <v>133.187</v>
      </c>
      <c r="V1307" s="8">
        <v>133.187</v>
      </c>
    </row>
    <row r="1308" spans="1:22">
      <c r="A1308" t="str">
        <f t="shared" ref="A1308:B1308" si="1349">A1140</f>
        <v>QAT</v>
      </c>
      <c r="B1308" t="str">
        <f t="shared" si="1349"/>
        <v>Qatar</v>
      </c>
      <c r="C1308" s="7">
        <f t="shared" si="1296"/>
        <v>8</v>
      </c>
      <c r="E1308" t="str">
        <f t="shared" si="1322"/>
        <v>NatGrdExt_QAT_8</v>
      </c>
      <c r="F1308" s="8">
        <f ca="1" t="shared" si="1337"/>
        <v>1.31532534246575</v>
      </c>
      <c r="G1308" s="8">
        <f ca="1" t="shared" si="1342"/>
        <v>1.31532534246575</v>
      </c>
      <c r="H1308" s="8">
        <f ca="1" t="shared" si="1342"/>
        <v>1.38401826484018</v>
      </c>
      <c r="I1308" s="8">
        <f ca="1" t="shared" si="1342"/>
        <v>1.42126141552511</v>
      </c>
      <c r="J1308" s="8">
        <f ca="1" t="shared" si="1342"/>
        <v>1.42126141552511</v>
      </c>
      <c r="K1308" s="8">
        <f ca="1" t="shared" si="1342"/>
        <v>1.42126141552511</v>
      </c>
      <c r="L1308" s="8">
        <f ca="1" t="shared" si="1342"/>
        <v>1.42126141552511</v>
      </c>
      <c r="M1308" s="8">
        <f ca="1" t="shared" si="1342"/>
        <v>1.42126141552511</v>
      </c>
      <c r="N1308" s="8">
        <f ca="1" t="shared" si="1342"/>
        <v>1.42126141552511</v>
      </c>
      <c r="O1308" s="9">
        <v>3</v>
      </c>
      <c r="Q1308" s="10">
        <f ca="1" t="shared" si="1324"/>
        <v>143.772</v>
      </c>
      <c r="R1308" t="s">
        <v>47</v>
      </c>
      <c r="S1308">
        <v>2027</v>
      </c>
      <c r="T1308" s="8">
        <v>142.815</v>
      </c>
      <c r="U1308" s="8">
        <v>143.187</v>
      </c>
      <c r="V1308" s="8">
        <v>143.772</v>
      </c>
    </row>
    <row r="1309" spans="1:22">
      <c r="A1309" t="str">
        <f t="shared" ref="A1309:B1309" si="1350">A1141</f>
        <v>ROU</v>
      </c>
      <c r="B1309" t="str">
        <f t="shared" si="1350"/>
        <v>Romania</v>
      </c>
      <c r="C1309" s="7">
        <f t="shared" si="1296"/>
        <v>8</v>
      </c>
      <c r="E1309" t="str">
        <f t="shared" si="1322"/>
        <v>NatGrdExt_ROU_8</v>
      </c>
      <c r="F1309" s="8">
        <f ca="1" t="shared" si="1337"/>
        <v>1.47588470319635</v>
      </c>
      <c r="G1309" s="8">
        <f ca="1" t="shared" si="1342"/>
        <v>1.48125</v>
      </c>
      <c r="H1309" s="8">
        <f ca="1" t="shared" si="1342"/>
        <v>1.4833904109589</v>
      </c>
      <c r="I1309" s="8">
        <f ca="1" t="shared" si="1342"/>
        <v>1.4833904109589</v>
      </c>
      <c r="J1309" s="8">
        <f ca="1" t="shared" si="1342"/>
        <v>1.4833904109589</v>
      </c>
      <c r="K1309" s="8">
        <f ca="1" t="shared" si="1342"/>
        <v>1.4833904109589</v>
      </c>
      <c r="L1309" s="8">
        <f ca="1" t="shared" si="1342"/>
        <v>1.4833904109589</v>
      </c>
      <c r="M1309" s="8">
        <f ca="1" t="shared" si="1342"/>
        <v>1.4833904109589</v>
      </c>
      <c r="N1309" s="8">
        <f ca="1" t="shared" si="1342"/>
        <v>1.4833904109589</v>
      </c>
      <c r="O1309" s="9">
        <v>3</v>
      </c>
      <c r="Q1309" s="10">
        <f ca="1" t="shared" si="1324"/>
        <v>154.982</v>
      </c>
      <c r="R1309" t="s">
        <v>47</v>
      </c>
      <c r="S1309">
        <v>2028</v>
      </c>
      <c r="T1309" s="8">
        <v>152.908</v>
      </c>
      <c r="U1309" s="8">
        <v>153.699</v>
      </c>
      <c r="V1309" s="8">
        <v>154.982</v>
      </c>
    </row>
    <row r="1310" spans="1:22">
      <c r="A1310" t="str">
        <f t="shared" ref="A1310:B1310" si="1351">A1142</f>
        <v>RUS</v>
      </c>
      <c r="B1310" t="str">
        <f t="shared" si="1351"/>
        <v>Russia</v>
      </c>
      <c r="C1310" s="7">
        <f t="shared" si="1296"/>
        <v>8</v>
      </c>
      <c r="E1310" t="str">
        <f t="shared" si="1322"/>
        <v>NatGrdExt_RUS_8</v>
      </c>
      <c r="F1310" s="8">
        <f ca="1" t="shared" si="1337"/>
        <v>29.8878424657534</v>
      </c>
      <c r="G1310" s="8">
        <f ca="1" t="shared" si="1342"/>
        <v>30.5813356164384</v>
      </c>
      <c r="H1310" s="8">
        <f ca="1" t="shared" si="1342"/>
        <v>31.5353881278539</v>
      </c>
      <c r="I1310" s="8">
        <f ca="1" t="shared" si="1342"/>
        <v>32.5165525114155</v>
      </c>
      <c r="J1310" s="8">
        <f ca="1" t="shared" si="1342"/>
        <v>33.5499429223744</v>
      </c>
      <c r="K1310" s="8">
        <f ca="1" t="shared" si="1342"/>
        <v>34.4814497716895</v>
      </c>
      <c r="L1310" s="8">
        <f ca="1" t="shared" si="1342"/>
        <v>35.7671232876712</v>
      </c>
      <c r="M1310" s="8">
        <f ca="1" t="shared" si="1342"/>
        <v>37.7171803652968</v>
      </c>
      <c r="N1310" s="8">
        <f ca="1" t="shared" si="1342"/>
        <v>38.7234589041096</v>
      </c>
      <c r="O1310" s="9">
        <v>3</v>
      </c>
      <c r="Q1310" s="10">
        <f ca="1" t="shared" si="1324"/>
        <v>166.817</v>
      </c>
      <c r="R1310" t="s">
        <v>47</v>
      </c>
      <c r="S1310">
        <v>2029</v>
      </c>
      <c r="T1310" s="8">
        <v>163.464</v>
      </c>
      <c r="U1310" s="8">
        <v>164.718</v>
      </c>
      <c r="V1310" s="8">
        <v>166.817</v>
      </c>
    </row>
    <row r="1311" spans="1:22">
      <c r="A1311" t="str">
        <f t="shared" ref="A1311:B1311" si="1352">A1143</f>
        <v>RWA</v>
      </c>
      <c r="B1311" t="str">
        <f t="shared" si="1352"/>
        <v>Rwanda</v>
      </c>
      <c r="C1311" s="7">
        <f t="shared" si="1296"/>
        <v>8</v>
      </c>
      <c r="E1311" t="str">
        <f t="shared" si="1322"/>
        <v>NatGrdExt_RWA_8</v>
      </c>
      <c r="F1311" s="8">
        <f ca="1" t="shared" si="1337"/>
        <v>0.0655821917808219</v>
      </c>
      <c r="G1311" s="8">
        <f ca="1" t="shared" ref="G1311:N1320" si="1353">MAX(F1311,SUMIFS($Q$5:$Q$19999,$R$5:$R$19999,RIGHT($A1311,3),$S$5:$S$19999,G$4)*VLOOKUP($C1311,$Y$5:$Z$15,2,FALSE)/8.76)+SUMIF($Y$5:$Y$15,$C1311,$AA$5:$AA$15)</f>
        <v>0.0920376712328767</v>
      </c>
      <c r="H1311" s="8">
        <f ca="1" t="shared" si="1353"/>
        <v>0.177996575342466</v>
      </c>
      <c r="I1311" s="8">
        <f ca="1" t="shared" si="1353"/>
        <v>0.328681506849315</v>
      </c>
      <c r="J1311" s="8">
        <f ca="1" t="shared" si="1353"/>
        <v>0.576912100456621</v>
      </c>
      <c r="K1311" s="8">
        <f ca="1" t="shared" si="1353"/>
        <v>0.954680365296804</v>
      </c>
      <c r="L1311" s="8">
        <f ca="1" t="shared" si="1353"/>
        <v>1.48321917808219</v>
      </c>
      <c r="M1311" s="8">
        <f ca="1" t="shared" si="1353"/>
        <v>2.1550799086758</v>
      </c>
      <c r="N1311" s="8">
        <f ca="1" t="shared" si="1353"/>
        <v>2.52948059360731</v>
      </c>
      <c r="O1311" s="9">
        <v>3</v>
      </c>
      <c r="Q1311" s="10">
        <f ca="1" t="shared" si="1324"/>
        <v>179.266</v>
      </c>
      <c r="R1311" t="s">
        <v>47</v>
      </c>
      <c r="S1311">
        <v>2030</v>
      </c>
      <c r="T1311" s="8">
        <v>174.473</v>
      </c>
      <c r="U1311" s="8">
        <v>176.235</v>
      </c>
      <c r="V1311" s="8">
        <v>179.266</v>
      </c>
    </row>
    <row r="1312" spans="1:22">
      <c r="A1312" t="str">
        <f t="shared" ref="A1312:B1312" si="1354">A1144</f>
        <v>SAU</v>
      </c>
      <c r="B1312" t="str">
        <f t="shared" si="1354"/>
        <v>Saudi Arabia</v>
      </c>
      <c r="C1312" s="7">
        <f t="shared" si="1296"/>
        <v>8</v>
      </c>
      <c r="E1312" t="str">
        <f t="shared" si="1322"/>
        <v>NatGrdExt_SAU_8</v>
      </c>
      <c r="F1312" s="8">
        <f ca="1" t="shared" si="1337"/>
        <v>12.3660388127854</v>
      </c>
      <c r="G1312" s="8">
        <f ca="1" t="shared" si="1353"/>
        <v>14.0471461187215</v>
      </c>
      <c r="H1312" s="8">
        <f ca="1" t="shared" si="1353"/>
        <v>17.1566210045662</v>
      </c>
      <c r="I1312" s="8">
        <f ca="1" t="shared" si="1353"/>
        <v>19.9516552511416</v>
      </c>
      <c r="J1312" s="8">
        <f ca="1" t="shared" si="1353"/>
        <v>22.1881563926941</v>
      </c>
      <c r="K1312" s="8">
        <f ca="1" t="shared" si="1353"/>
        <v>24.0345034246575</v>
      </c>
      <c r="L1312" s="8">
        <f ca="1" t="shared" si="1353"/>
        <v>26.0402397260274</v>
      </c>
      <c r="M1312" s="8">
        <f ca="1" t="shared" si="1353"/>
        <v>28.2123858447489</v>
      </c>
      <c r="N1312" s="8">
        <f ca="1" t="shared" si="1353"/>
        <v>29.2982305936073</v>
      </c>
      <c r="O1312" s="9">
        <v>3</v>
      </c>
      <c r="Q1312" s="10">
        <f ca="1" t="shared" si="1324"/>
        <v>192.318</v>
      </c>
      <c r="R1312" t="s">
        <v>47</v>
      </c>
      <c r="S1312">
        <v>2031</v>
      </c>
      <c r="T1312" s="8">
        <v>185.923</v>
      </c>
      <c r="U1312" s="8">
        <v>188.232</v>
      </c>
      <c r="V1312" s="8">
        <v>192.318</v>
      </c>
    </row>
    <row r="1313" spans="1:22">
      <c r="A1313" t="str">
        <f t="shared" ref="A1313:B1313" si="1355">A1145</f>
        <v>SEN</v>
      </c>
      <c r="B1313" t="str">
        <f t="shared" si="1355"/>
        <v>Senegal</v>
      </c>
      <c r="C1313" s="7">
        <f t="shared" si="1296"/>
        <v>8</v>
      </c>
      <c r="E1313" t="str">
        <f t="shared" si="1322"/>
        <v>NatGrdExt_SEN_8</v>
      </c>
      <c r="F1313" s="8">
        <f ca="1" t="shared" si="1337"/>
        <v>0.215525114155251</v>
      </c>
      <c r="G1313" s="8">
        <f ca="1" t="shared" si="1353"/>
        <v>0.297973744292237</v>
      </c>
      <c r="H1313" s="8">
        <f ca="1" t="shared" si="1353"/>
        <v>0.550171232876712</v>
      </c>
      <c r="I1313" s="8">
        <f ca="1" t="shared" si="1353"/>
        <v>0.964183789954338</v>
      </c>
      <c r="J1313" s="8">
        <f ca="1" t="shared" si="1353"/>
        <v>1.60088470319635</v>
      </c>
      <c r="K1313" s="8">
        <f ca="1" t="shared" si="1353"/>
        <v>2.51361301369863</v>
      </c>
      <c r="L1313" s="8">
        <f ca="1" t="shared" si="1353"/>
        <v>3.7240296803653</v>
      </c>
      <c r="M1313" s="8">
        <f ca="1" t="shared" si="1353"/>
        <v>5.19340753424658</v>
      </c>
      <c r="N1313" s="8">
        <f ca="1" t="shared" si="1353"/>
        <v>5.9951198630137</v>
      </c>
      <c r="O1313" s="9">
        <v>3</v>
      </c>
      <c r="Q1313" s="10">
        <f ca="1" t="shared" si="1324"/>
        <v>205.959</v>
      </c>
      <c r="R1313" t="s">
        <v>47</v>
      </c>
      <c r="S1313">
        <v>2032</v>
      </c>
      <c r="T1313" s="8">
        <v>197.795</v>
      </c>
      <c r="U1313" s="8">
        <v>200.694</v>
      </c>
      <c r="V1313" s="8">
        <v>205.959</v>
      </c>
    </row>
    <row r="1314" spans="1:22">
      <c r="A1314" t="str">
        <f t="shared" ref="A1314:B1314" si="1356">A1146</f>
        <v>SLE</v>
      </c>
      <c r="B1314" t="str">
        <f t="shared" si="1356"/>
        <v>Sierra Leone</v>
      </c>
      <c r="C1314" s="7">
        <f t="shared" si="1296"/>
        <v>8</v>
      </c>
      <c r="E1314" t="str">
        <f t="shared" si="1322"/>
        <v>NatGrdExt_SLE_8</v>
      </c>
      <c r="F1314" s="8">
        <f ca="1" t="shared" si="1337"/>
        <v>0.0392979452054795</v>
      </c>
      <c r="G1314" s="8">
        <f ca="1" t="shared" si="1353"/>
        <v>0.0538527397260274</v>
      </c>
      <c r="H1314" s="8">
        <f ca="1" t="shared" si="1353"/>
        <v>0.0984303652968037</v>
      </c>
      <c r="I1314" s="8">
        <f ca="1" t="shared" si="1353"/>
        <v>0.171575342465753</v>
      </c>
      <c r="J1314" s="8">
        <f ca="1" t="shared" si="1353"/>
        <v>0.285216894977169</v>
      </c>
      <c r="K1314" s="8">
        <f ca="1" t="shared" si="1353"/>
        <v>0.449172374429224</v>
      </c>
      <c r="L1314" s="8">
        <f ca="1" t="shared" si="1353"/>
        <v>0.667323059360731</v>
      </c>
      <c r="M1314" s="8">
        <f ca="1" t="shared" si="1353"/>
        <v>0.933247716894977</v>
      </c>
      <c r="N1314" s="8">
        <f ca="1" t="shared" si="1353"/>
        <v>1.07805365296804</v>
      </c>
      <c r="O1314" s="9">
        <v>3</v>
      </c>
      <c r="Q1314" s="10">
        <f ca="1" t="shared" si="1324"/>
        <v>220.176</v>
      </c>
      <c r="R1314" t="s">
        <v>47</v>
      </c>
      <c r="S1314">
        <v>2033</v>
      </c>
      <c r="T1314" s="8">
        <v>210.063</v>
      </c>
      <c r="U1314" s="8">
        <v>213.593</v>
      </c>
      <c r="V1314" s="8">
        <v>220.176</v>
      </c>
    </row>
    <row r="1315" spans="1:22">
      <c r="A1315" t="str">
        <f t="shared" ref="A1315:B1315" si="1357">A1147</f>
        <v>SLV</v>
      </c>
      <c r="B1315" t="str">
        <f t="shared" si="1357"/>
        <v>El Salvador</v>
      </c>
      <c r="C1315" s="7">
        <f t="shared" si="1296"/>
        <v>8</v>
      </c>
      <c r="E1315" t="str">
        <f t="shared" si="1322"/>
        <v>NatGrdExt_SLV_8</v>
      </c>
      <c r="F1315" s="8">
        <f ca="1" t="shared" si="1337"/>
        <v>0.264554794520548</v>
      </c>
      <c r="G1315" s="8">
        <f ca="1" t="shared" si="1353"/>
        <v>0.320433789954338</v>
      </c>
      <c r="H1315" s="8">
        <f ca="1" t="shared" si="1353"/>
        <v>0.45111301369863</v>
      </c>
      <c r="I1315" s="8">
        <f ca="1" t="shared" si="1353"/>
        <v>0.593150684931507</v>
      </c>
      <c r="J1315" s="8">
        <f ca="1" t="shared" si="1353"/>
        <v>0.735045662100457</v>
      </c>
      <c r="K1315" s="8">
        <f ca="1" t="shared" si="1353"/>
        <v>0.862899543378995</v>
      </c>
      <c r="L1315" s="8">
        <f ca="1" t="shared" si="1353"/>
        <v>0.970861872146119</v>
      </c>
      <c r="M1315" s="8">
        <f ca="1" t="shared" si="1353"/>
        <v>1.06141552511416</v>
      </c>
      <c r="N1315" s="8">
        <f ca="1" t="shared" si="1353"/>
        <v>1.10328196347032</v>
      </c>
      <c r="O1315" s="9">
        <v>3</v>
      </c>
      <c r="Q1315" s="10">
        <f ca="1" t="shared" si="1324"/>
        <v>234.945</v>
      </c>
      <c r="R1315" t="s">
        <v>47</v>
      </c>
      <c r="S1315">
        <v>2034</v>
      </c>
      <c r="T1315" s="8">
        <v>222.698</v>
      </c>
      <c r="U1315" s="8">
        <v>226.904</v>
      </c>
      <c r="V1315" s="8">
        <v>234.945</v>
      </c>
    </row>
    <row r="1316" spans="1:22">
      <c r="A1316" t="str">
        <f t="shared" ref="A1316:B1316" si="1358">A1148</f>
        <v>SOM</v>
      </c>
      <c r="B1316" t="str">
        <f t="shared" si="1358"/>
        <v>Somalia</v>
      </c>
      <c r="C1316" s="7">
        <f t="shared" si="1296"/>
        <v>8</v>
      </c>
      <c r="E1316" t="str">
        <f t="shared" si="1322"/>
        <v>NatGrdExt_SOM_8</v>
      </c>
      <c r="F1316" s="8">
        <f ca="1" t="shared" si="1337"/>
        <v>0.083162100456621</v>
      </c>
      <c r="G1316" s="8">
        <f ca="1" t="shared" si="1353"/>
        <v>0.119748858447489</v>
      </c>
      <c r="H1316" s="8">
        <f ca="1" t="shared" si="1353"/>
        <v>0.239269406392694</v>
      </c>
      <c r="I1316" s="8">
        <f ca="1" t="shared" si="1353"/>
        <v>0.451655251141553</v>
      </c>
      <c r="J1316" s="8">
        <f ca="1" t="shared" si="1353"/>
        <v>0.802111872146119</v>
      </c>
      <c r="K1316" s="8">
        <f ca="1" t="shared" si="1353"/>
        <v>1.33327625570776</v>
      </c>
      <c r="L1316" s="8">
        <f ca="1" t="shared" si="1353"/>
        <v>2.07017694063927</v>
      </c>
      <c r="M1316" s="8">
        <f ca="1" t="shared" si="1353"/>
        <v>2.99095319634703</v>
      </c>
      <c r="N1316" s="8">
        <f ca="1" t="shared" si="1353"/>
        <v>3.49723173515982</v>
      </c>
      <c r="O1316" s="9">
        <v>3</v>
      </c>
      <c r="Q1316" s="10">
        <f ca="1" t="shared" si="1324"/>
        <v>250.241</v>
      </c>
      <c r="R1316" t="s">
        <v>47</v>
      </c>
      <c r="S1316">
        <v>2035</v>
      </c>
      <c r="T1316" s="8">
        <v>235.664</v>
      </c>
      <c r="U1316" s="8">
        <v>240.592</v>
      </c>
      <c r="V1316" s="8">
        <v>250.241</v>
      </c>
    </row>
    <row r="1317" spans="1:22">
      <c r="A1317" t="str">
        <f t="shared" ref="A1317:B1317" si="1359">A1149</f>
        <v>SRB</v>
      </c>
      <c r="B1317" t="str">
        <f t="shared" si="1359"/>
        <v>Serbia</v>
      </c>
      <c r="C1317" s="7">
        <f t="shared" si="1296"/>
        <v>8</v>
      </c>
      <c r="E1317" t="str">
        <f t="shared" si="1322"/>
        <v>NatGrdExt_SRB_8</v>
      </c>
      <c r="F1317" s="8">
        <f ca="1" t="shared" si="1337"/>
        <v>0.993550228310502</v>
      </c>
      <c r="G1317" s="8">
        <f ca="1" t="shared" si="1353"/>
        <v>1.01815068493151</v>
      </c>
      <c r="H1317" s="8">
        <f ca="1" t="shared" si="1353"/>
        <v>1.04800228310502</v>
      </c>
      <c r="I1317" s="8">
        <f ca="1" t="shared" si="1353"/>
        <v>1.05790525114155</v>
      </c>
      <c r="J1317" s="8">
        <f ca="1" t="shared" si="1353"/>
        <v>1.06817922374429</v>
      </c>
      <c r="K1317" s="8">
        <f ca="1" t="shared" si="1353"/>
        <v>1.07731164383562</v>
      </c>
      <c r="L1317" s="8">
        <f ca="1" t="shared" si="1353"/>
        <v>1.08981164383562</v>
      </c>
      <c r="M1317" s="8">
        <f ca="1" t="shared" si="1353"/>
        <v>1.11281392694064</v>
      </c>
      <c r="N1317" s="8">
        <f ca="1" t="shared" si="1353"/>
        <v>1.12848173515982</v>
      </c>
      <c r="O1317" s="9">
        <v>3</v>
      </c>
      <c r="Q1317" s="10">
        <f ca="1" t="shared" si="1324"/>
        <v>266.032</v>
      </c>
      <c r="R1317" t="s">
        <v>47</v>
      </c>
      <c r="S1317">
        <v>2036</v>
      </c>
      <c r="T1317" s="8">
        <v>248.92</v>
      </c>
      <c r="U1317" s="8">
        <v>254.617</v>
      </c>
      <c r="V1317" s="8">
        <v>266.032</v>
      </c>
    </row>
    <row r="1318" spans="1:22">
      <c r="A1318" t="str">
        <f t="shared" ref="A1318:B1318" si="1360">A1150</f>
        <v>SSD</v>
      </c>
      <c r="B1318" t="str">
        <f t="shared" si="1360"/>
        <v>South Sudan</v>
      </c>
      <c r="C1318" s="7">
        <f t="shared" si="1296"/>
        <v>8</v>
      </c>
      <c r="E1318" t="str">
        <f t="shared" si="1322"/>
        <v>NatGrdExt_SSD_8</v>
      </c>
      <c r="F1318" s="8">
        <f ca="1" t="shared" si="1337"/>
        <v>0</v>
      </c>
      <c r="G1318" s="8">
        <f ca="1" t="shared" si="1353"/>
        <v>0</v>
      </c>
      <c r="H1318" s="8">
        <f ca="1" t="shared" si="1353"/>
        <v>0</v>
      </c>
      <c r="I1318" s="8">
        <f ca="1" t="shared" si="1353"/>
        <v>0</v>
      </c>
      <c r="J1318" s="8">
        <f ca="1" t="shared" si="1353"/>
        <v>0</v>
      </c>
      <c r="K1318" s="8">
        <f ca="1" t="shared" si="1353"/>
        <v>0</v>
      </c>
      <c r="L1318" s="8">
        <f ca="1" t="shared" si="1353"/>
        <v>0</v>
      </c>
      <c r="M1318" s="8">
        <f ca="1" t="shared" si="1353"/>
        <v>0</v>
      </c>
      <c r="N1318" s="8">
        <f ca="1" t="shared" si="1353"/>
        <v>0</v>
      </c>
      <c r="O1318" s="9">
        <v>3</v>
      </c>
      <c r="Q1318" s="10">
        <f ca="1" t="shared" si="1324"/>
        <v>282.285</v>
      </c>
      <c r="R1318" t="s">
        <v>47</v>
      </c>
      <c r="S1318">
        <v>2037</v>
      </c>
      <c r="T1318" s="8">
        <v>262.426</v>
      </c>
      <c r="U1318" s="8">
        <v>268.94</v>
      </c>
      <c r="V1318" s="8">
        <v>282.285</v>
      </c>
    </row>
    <row r="1319" spans="1:22">
      <c r="A1319" t="str">
        <f t="shared" ref="A1319:B1319" si="1361">A1151</f>
        <v>SUR</v>
      </c>
      <c r="B1319" t="str">
        <f t="shared" si="1361"/>
        <v>Suriname</v>
      </c>
      <c r="C1319" s="7">
        <f t="shared" si="1296"/>
        <v>8</v>
      </c>
      <c r="E1319" t="str">
        <f t="shared" si="1322"/>
        <v>NatGrdExt_SUR_8</v>
      </c>
      <c r="F1319" s="8">
        <f ca="1" t="shared" si="1337"/>
        <v>0.0679223744292237</v>
      </c>
      <c r="G1319" s="8">
        <f ca="1" t="shared" si="1353"/>
        <v>0.0737728310502283</v>
      </c>
      <c r="H1319" s="8">
        <f ca="1" t="shared" si="1353"/>
        <v>0.0841609589041096</v>
      </c>
      <c r="I1319" s="8">
        <f ca="1" t="shared" si="1353"/>
        <v>0.0925513698630137</v>
      </c>
      <c r="J1319" s="8">
        <f ca="1" t="shared" si="1353"/>
        <v>0.100313926940639</v>
      </c>
      <c r="K1319" s="8">
        <f ca="1" t="shared" si="1353"/>
        <v>0.107648401826484</v>
      </c>
      <c r="L1319" s="8">
        <f ca="1" t="shared" si="1353"/>
        <v>0.114611872146119</v>
      </c>
      <c r="M1319" s="8">
        <f ca="1" t="shared" si="1353"/>
        <v>0.1212899543379</v>
      </c>
      <c r="N1319" s="8">
        <f ca="1" t="shared" si="1353"/>
        <v>0.124514840182648</v>
      </c>
      <c r="O1319" s="9">
        <v>3</v>
      </c>
      <c r="Q1319" s="10">
        <f ca="1" t="shared" si="1324"/>
        <v>298.962</v>
      </c>
      <c r="R1319" t="s">
        <v>47</v>
      </c>
      <c r="S1319">
        <v>2038</v>
      </c>
      <c r="T1319" s="8">
        <v>276.135</v>
      </c>
      <c r="U1319" s="8">
        <v>283.515</v>
      </c>
      <c r="V1319" s="8">
        <v>298.962</v>
      </c>
    </row>
    <row r="1320" spans="1:22">
      <c r="A1320" t="str">
        <f t="shared" ref="A1320:B1320" si="1362">A1152</f>
        <v>SVK</v>
      </c>
      <c r="B1320" t="str">
        <f t="shared" si="1362"/>
        <v>Slovak Republic</v>
      </c>
      <c r="C1320" s="7">
        <f t="shared" si="1296"/>
        <v>8</v>
      </c>
      <c r="E1320" t="str">
        <f t="shared" si="1322"/>
        <v>NatGrdExt_SVK_8</v>
      </c>
      <c r="F1320" s="8">
        <f ca="1" t="shared" si="1337"/>
        <v>0.818949771689498</v>
      </c>
      <c r="G1320" s="8">
        <f ca="1" t="shared" si="1353"/>
        <v>0.819577625570776</v>
      </c>
      <c r="H1320" s="8">
        <f ca="1" t="shared" si="1353"/>
        <v>0.819577625570776</v>
      </c>
      <c r="I1320" s="8">
        <f ca="1" t="shared" si="1353"/>
        <v>0.819577625570776</v>
      </c>
      <c r="J1320" s="8">
        <f ca="1" t="shared" si="1353"/>
        <v>0.819577625570776</v>
      </c>
      <c r="K1320" s="8">
        <f ca="1" t="shared" si="1353"/>
        <v>0.819577625570776</v>
      </c>
      <c r="L1320" s="8">
        <f ca="1" t="shared" si="1353"/>
        <v>0.819577625570776</v>
      </c>
      <c r="M1320" s="8">
        <f ca="1" t="shared" si="1353"/>
        <v>0.819577625570776</v>
      </c>
      <c r="N1320" s="8">
        <f ca="1" t="shared" si="1353"/>
        <v>0.819577625570776</v>
      </c>
      <c r="O1320" s="9">
        <v>3</v>
      </c>
      <c r="Q1320" s="10">
        <f ca="1" t="shared" si="1324"/>
        <v>316.018</v>
      </c>
      <c r="R1320" t="s">
        <v>47</v>
      </c>
      <c r="S1320">
        <v>2039</v>
      </c>
      <c r="T1320" s="8">
        <v>289.993</v>
      </c>
      <c r="U1320" s="8">
        <v>298.291</v>
      </c>
      <c r="V1320" s="8">
        <v>316.018</v>
      </c>
    </row>
    <row r="1321" spans="1:22">
      <c r="A1321" t="str">
        <f t="shared" ref="A1321:B1321" si="1363">A1153</f>
        <v>SVN</v>
      </c>
      <c r="B1321" t="str">
        <f t="shared" si="1363"/>
        <v>Slovenia</v>
      </c>
      <c r="C1321" s="7">
        <f t="shared" si="1296"/>
        <v>8</v>
      </c>
      <c r="E1321" t="str">
        <f t="shared" si="1322"/>
        <v>NatGrdExt_SVN_8</v>
      </c>
      <c r="F1321" s="8">
        <f ca="1" t="shared" si="1337"/>
        <v>0.417123287671233</v>
      </c>
      <c r="G1321" s="8">
        <f ca="1" t="shared" ref="G1321:N1330" si="1364">MAX(F1321,SUMIFS($Q$5:$Q$19999,$R$5:$R$19999,RIGHT($A1321,3),$S$5:$S$19999,G$4)*VLOOKUP($C1321,$Y$5:$Z$15,2,FALSE)/8.76)+SUMIF($Y$5:$Y$15,$C1321,$AA$5:$AA$15)</f>
        <v>0.418949771689498</v>
      </c>
      <c r="H1321" s="8">
        <f ca="1" t="shared" si="1364"/>
        <v>0.418949771689498</v>
      </c>
      <c r="I1321" s="8">
        <f ca="1" t="shared" si="1364"/>
        <v>0.418949771689498</v>
      </c>
      <c r="J1321" s="8">
        <f ca="1" t="shared" si="1364"/>
        <v>0.418949771689498</v>
      </c>
      <c r="K1321" s="8">
        <f ca="1" t="shared" si="1364"/>
        <v>0.418949771689498</v>
      </c>
      <c r="L1321" s="8">
        <f ca="1" t="shared" si="1364"/>
        <v>0.418949771689498</v>
      </c>
      <c r="M1321" s="8">
        <f ca="1" t="shared" si="1364"/>
        <v>0.418949771689498</v>
      </c>
      <c r="N1321" s="8">
        <f ca="1" t="shared" si="1364"/>
        <v>0.418949771689498</v>
      </c>
      <c r="O1321" s="9">
        <v>3</v>
      </c>
      <c r="Q1321" s="10">
        <f ca="1" t="shared" si="1324"/>
        <v>333.412</v>
      </c>
      <c r="R1321" t="s">
        <v>47</v>
      </c>
      <c r="S1321">
        <v>2040</v>
      </c>
      <c r="T1321" s="8">
        <v>303.95</v>
      </c>
      <c r="U1321" s="8">
        <v>313.22</v>
      </c>
      <c r="V1321" s="8">
        <v>333.412</v>
      </c>
    </row>
    <row r="1322" spans="1:22">
      <c r="A1322" t="str">
        <f t="shared" ref="A1322:B1322" si="1365">A1154</f>
        <v>SWE</v>
      </c>
      <c r="B1322" t="str">
        <f t="shared" si="1365"/>
        <v>Sweden</v>
      </c>
      <c r="C1322" s="7">
        <f t="shared" si="1296"/>
        <v>8</v>
      </c>
      <c r="E1322" t="str">
        <f t="shared" si="1322"/>
        <v>NatGrdExt_SWE_8</v>
      </c>
      <c r="F1322" s="8">
        <f ca="1" t="shared" si="1337"/>
        <v>4.39292237442922</v>
      </c>
      <c r="G1322" s="8">
        <f ca="1" t="shared" si="1364"/>
        <v>4.48761415525114</v>
      </c>
      <c r="H1322" s="8">
        <f ca="1" t="shared" si="1364"/>
        <v>4.63478881278539</v>
      </c>
      <c r="I1322" s="8">
        <f ca="1" t="shared" si="1364"/>
        <v>4.82137557077626</v>
      </c>
      <c r="J1322" s="8">
        <f ca="1" t="shared" si="1364"/>
        <v>5.04957191780822</v>
      </c>
      <c r="K1322" s="8">
        <f ca="1" t="shared" si="1364"/>
        <v>5.30456621004566</v>
      </c>
      <c r="L1322" s="8">
        <f ca="1" t="shared" si="1364"/>
        <v>5.61281392694064</v>
      </c>
      <c r="M1322" s="8">
        <f ca="1" t="shared" si="1364"/>
        <v>5.98179223744292</v>
      </c>
      <c r="N1322" s="8">
        <f ca="1" t="shared" si="1364"/>
        <v>6.19680365296804</v>
      </c>
      <c r="O1322" s="9">
        <v>3</v>
      </c>
      <c r="Q1322" s="10">
        <f ca="1" t="shared" si="1324"/>
        <v>351.09</v>
      </c>
      <c r="R1322" t="s">
        <v>47</v>
      </c>
      <c r="S1322">
        <v>2041</v>
      </c>
      <c r="T1322" s="8">
        <v>317.949</v>
      </c>
      <c r="U1322" s="8">
        <v>328.244</v>
      </c>
      <c r="V1322" s="8">
        <v>351.09</v>
      </c>
    </row>
    <row r="1323" spans="1:22">
      <c r="A1323" t="str">
        <f t="shared" ref="A1323:B1323" si="1366">A1155</f>
        <v>SWZ</v>
      </c>
      <c r="B1323" t="str">
        <f t="shared" si="1366"/>
        <v>Swaziland</v>
      </c>
      <c r="C1323" s="7">
        <f t="shared" si="1296"/>
        <v>8</v>
      </c>
      <c r="E1323" t="str">
        <f t="shared" si="1322"/>
        <v>NatGrdExt_SWZ_8</v>
      </c>
      <c r="F1323" s="8">
        <f ca="1" t="shared" si="1337"/>
        <v>0.00545091324200913</v>
      </c>
      <c r="G1323" s="8">
        <f ca="1" t="shared" si="1364"/>
        <v>0.00733447488584475</v>
      </c>
      <c r="H1323" s="8">
        <f ca="1" t="shared" si="1364"/>
        <v>0.0129851598173516</v>
      </c>
      <c r="I1323" s="8">
        <f ca="1" t="shared" si="1364"/>
        <v>0.0218892694063927</v>
      </c>
      <c r="J1323" s="8">
        <f ca="1" t="shared" si="1364"/>
        <v>0.0354166666666667</v>
      </c>
      <c r="K1323" s="8">
        <f ca="1" t="shared" si="1364"/>
        <v>0.0545662100456621</v>
      </c>
      <c r="L1323" s="8">
        <f ca="1" t="shared" si="1364"/>
        <v>0.0793093607305936</v>
      </c>
      <c r="M1323" s="8">
        <f ca="1" t="shared" si="1364"/>
        <v>0.109018264840183</v>
      </c>
      <c r="N1323" s="8">
        <f ca="1" t="shared" si="1364"/>
        <v>0.125057077625571</v>
      </c>
      <c r="O1323" s="9">
        <v>3</v>
      </c>
      <c r="Q1323" s="10">
        <f ca="1" t="shared" si="1324"/>
        <v>369.001</v>
      </c>
      <c r="R1323" t="s">
        <v>47</v>
      </c>
      <c r="S1323">
        <v>2042</v>
      </c>
      <c r="T1323" s="8">
        <v>331.935</v>
      </c>
      <c r="U1323" s="8">
        <v>343.308</v>
      </c>
      <c r="V1323" s="8">
        <v>369.001</v>
      </c>
    </row>
    <row r="1324" spans="1:22">
      <c r="A1324" t="str">
        <f t="shared" ref="A1324:B1324" si="1367">A1156</f>
        <v>SYR</v>
      </c>
      <c r="B1324" t="str">
        <f t="shared" si="1367"/>
        <v>Syrian Arab Republic</v>
      </c>
      <c r="C1324" s="7">
        <f t="shared" si="1296"/>
        <v>8</v>
      </c>
      <c r="E1324" t="str">
        <f t="shared" si="1322"/>
        <v>NatGrdExt_SYR_8</v>
      </c>
      <c r="F1324" s="8">
        <f ca="1" t="shared" si="1337"/>
        <v>1.28393264840183</v>
      </c>
      <c r="G1324" s="8">
        <f ca="1" t="shared" si="1364"/>
        <v>1.59760273972603</v>
      </c>
      <c r="H1324" s="8">
        <f ca="1" t="shared" si="1364"/>
        <v>2.27799657534247</v>
      </c>
      <c r="I1324" s="8">
        <f ca="1" t="shared" si="1364"/>
        <v>2.88527397260274</v>
      </c>
      <c r="J1324" s="8">
        <f ca="1" t="shared" si="1364"/>
        <v>3.50502283105023</v>
      </c>
      <c r="K1324" s="8">
        <f ca="1" t="shared" si="1364"/>
        <v>4.15536529680365</v>
      </c>
      <c r="L1324" s="8">
        <f ca="1" t="shared" si="1364"/>
        <v>4.70074200913242</v>
      </c>
      <c r="M1324" s="8">
        <f ca="1" t="shared" si="1364"/>
        <v>5.19223744292237</v>
      </c>
      <c r="N1324" s="8">
        <f ca="1" t="shared" si="1364"/>
        <v>5.4291095890411</v>
      </c>
      <c r="O1324" s="9">
        <v>3</v>
      </c>
      <c r="Q1324" s="10">
        <f ca="1" t="shared" si="1324"/>
        <v>387.087</v>
      </c>
      <c r="R1324" t="s">
        <v>47</v>
      </c>
      <c r="S1324">
        <v>2043</v>
      </c>
      <c r="T1324" s="8">
        <v>345.848</v>
      </c>
      <c r="U1324" s="8">
        <v>358.353</v>
      </c>
      <c r="V1324" s="8">
        <v>387.087</v>
      </c>
    </row>
    <row r="1325" spans="1:22">
      <c r="A1325" t="str">
        <f t="shared" ref="A1325:B1325" si="1368">A1157</f>
        <v>TCD</v>
      </c>
      <c r="B1325" t="str">
        <f t="shared" si="1368"/>
        <v>Chad</v>
      </c>
      <c r="C1325" s="7">
        <f t="shared" si="1296"/>
        <v>8</v>
      </c>
      <c r="E1325" t="str">
        <f t="shared" si="1322"/>
        <v>NatGrdExt_TCD_8</v>
      </c>
      <c r="F1325" s="8">
        <f ca="1" t="shared" si="1337"/>
        <v>0.0851312785388128</v>
      </c>
      <c r="G1325" s="8">
        <f ca="1" t="shared" si="1364"/>
        <v>0.120861872146119</v>
      </c>
      <c r="H1325" s="8">
        <f ca="1" t="shared" si="1364"/>
        <v>0.233618721461187</v>
      </c>
      <c r="I1325" s="8">
        <f ca="1" t="shared" si="1364"/>
        <v>0.425713470319635</v>
      </c>
      <c r="J1325" s="8">
        <f ca="1" t="shared" si="1364"/>
        <v>0.732791095890411</v>
      </c>
      <c r="K1325" s="8">
        <f ca="1" t="shared" si="1364"/>
        <v>1.18961187214612</v>
      </c>
      <c r="L1325" s="8">
        <f ca="1" t="shared" si="1364"/>
        <v>1.8166095890411</v>
      </c>
      <c r="M1325" s="8">
        <f ca="1" t="shared" si="1364"/>
        <v>2.60105593607306</v>
      </c>
      <c r="N1325" s="8">
        <f ca="1" t="shared" si="1364"/>
        <v>3.0359303652968</v>
      </c>
      <c r="O1325" s="9">
        <v>3</v>
      </c>
      <c r="Q1325" s="10">
        <f ca="1" t="shared" si="1324"/>
        <v>405.291</v>
      </c>
      <c r="R1325" t="s">
        <v>47</v>
      </c>
      <c r="S1325">
        <v>2044</v>
      </c>
      <c r="T1325" s="8">
        <v>359.631</v>
      </c>
      <c r="U1325" s="8">
        <v>373.322</v>
      </c>
      <c r="V1325" s="8">
        <v>405.291</v>
      </c>
    </row>
    <row r="1326" spans="1:22">
      <c r="A1326" t="str">
        <f t="shared" ref="A1326:B1326" si="1369">A1158</f>
        <v>TGO</v>
      </c>
      <c r="B1326" t="str">
        <f t="shared" si="1369"/>
        <v>Togo</v>
      </c>
      <c r="C1326" s="7">
        <f t="shared" ref="C1326:C1389" si="1370">C1158+1</f>
        <v>8</v>
      </c>
      <c r="E1326" t="str">
        <f t="shared" si="1322"/>
        <v>NatGrdExt_TGO_8</v>
      </c>
      <c r="F1326" s="8">
        <f ca="1" t="shared" si="1337"/>
        <v>0.0570205479452055</v>
      </c>
      <c r="G1326" s="8">
        <f ca="1" t="shared" si="1364"/>
        <v>0.0771118721461187</v>
      </c>
      <c r="H1326" s="8">
        <f ca="1" t="shared" si="1364"/>
        <v>0.135302511415525</v>
      </c>
      <c r="I1326" s="8">
        <f ca="1" t="shared" si="1364"/>
        <v>0.225313926940639</v>
      </c>
      <c r="J1326" s="8">
        <f ca="1" t="shared" si="1364"/>
        <v>0.356763698630137</v>
      </c>
      <c r="K1326" s="8">
        <f ca="1" t="shared" si="1364"/>
        <v>0.535873287671233</v>
      </c>
      <c r="L1326" s="8">
        <f ca="1" t="shared" si="1364"/>
        <v>0.760616438356164</v>
      </c>
      <c r="M1326" s="8">
        <f ca="1" t="shared" si="1364"/>
        <v>1.01954908675799</v>
      </c>
      <c r="N1326" s="8">
        <f ca="1" t="shared" si="1364"/>
        <v>1.15630707762557</v>
      </c>
      <c r="O1326" s="9">
        <v>3</v>
      </c>
      <c r="Q1326" s="10">
        <f ca="1" t="shared" si="1324"/>
        <v>423.551</v>
      </c>
      <c r="R1326" t="s">
        <v>47</v>
      </c>
      <c r="S1326">
        <v>2045</v>
      </c>
      <c r="T1326" s="8">
        <v>373.229</v>
      </c>
      <c r="U1326" s="8">
        <v>388.155</v>
      </c>
      <c r="V1326" s="8">
        <v>423.551</v>
      </c>
    </row>
    <row r="1327" spans="1:22">
      <c r="A1327" t="str">
        <f t="shared" ref="A1327:B1327" si="1371">A1159</f>
        <v>THA</v>
      </c>
      <c r="B1327" t="str">
        <f t="shared" si="1371"/>
        <v>Thailand</v>
      </c>
      <c r="C1327" s="7">
        <f t="shared" si="1370"/>
        <v>8</v>
      </c>
      <c r="E1327" t="str">
        <f t="shared" si="1322"/>
        <v>NatGrdExt_THA_8</v>
      </c>
      <c r="F1327" s="8">
        <f ca="1" t="shared" si="1337"/>
        <v>6.45687785388128</v>
      </c>
      <c r="G1327" s="8">
        <f ca="1" t="shared" si="1364"/>
        <v>6.86678082191781</v>
      </c>
      <c r="H1327" s="8">
        <f ca="1" t="shared" si="1364"/>
        <v>7.21552511415525</v>
      </c>
      <c r="I1327" s="8">
        <f ca="1" t="shared" si="1364"/>
        <v>7.21552511415525</v>
      </c>
      <c r="J1327" s="8">
        <f ca="1" t="shared" si="1364"/>
        <v>7.21552511415525</v>
      </c>
      <c r="K1327" s="8">
        <f ca="1" t="shared" si="1364"/>
        <v>7.21552511415525</v>
      </c>
      <c r="L1327" s="8">
        <f ca="1" t="shared" si="1364"/>
        <v>7.21552511415525</v>
      </c>
      <c r="M1327" s="8">
        <f ca="1" t="shared" si="1364"/>
        <v>7.21552511415525</v>
      </c>
      <c r="N1327" s="8">
        <f ca="1" t="shared" si="1364"/>
        <v>7.21552511415525</v>
      </c>
      <c r="O1327" s="9">
        <v>3</v>
      </c>
      <c r="Q1327" s="10">
        <f ca="1" t="shared" si="1324"/>
        <v>441.812</v>
      </c>
      <c r="R1327" t="s">
        <v>47</v>
      </c>
      <c r="S1327">
        <v>2046</v>
      </c>
      <c r="T1327" s="8">
        <v>386.584</v>
      </c>
      <c r="U1327" s="8">
        <v>402.795</v>
      </c>
      <c r="V1327" s="8">
        <v>441.812</v>
      </c>
    </row>
    <row r="1328" spans="1:22">
      <c r="A1328" t="str">
        <f t="shared" ref="A1328:B1328" si="1372">A1160</f>
        <v>TJK</v>
      </c>
      <c r="B1328" t="str">
        <f t="shared" si="1372"/>
        <v>Tajikistan</v>
      </c>
      <c r="C1328" s="7">
        <f t="shared" si="1370"/>
        <v>8</v>
      </c>
      <c r="E1328" t="str">
        <f t="shared" si="1322"/>
        <v>NatGrdExt_TJK_8</v>
      </c>
      <c r="F1328" s="8">
        <f ca="1" t="shared" si="1337"/>
        <v>0.641181506849315</v>
      </c>
      <c r="G1328" s="8">
        <f ca="1" t="shared" si="1364"/>
        <v>0.733133561643836</v>
      </c>
      <c r="H1328" s="8">
        <f ca="1" t="shared" si="1364"/>
        <v>0.924343607305936</v>
      </c>
      <c r="I1328" s="8">
        <f ca="1" t="shared" si="1364"/>
        <v>1.12639840182648</v>
      </c>
      <c r="J1328" s="8">
        <f ca="1" t="shared" si="1364"/>
        <v>1.31446917808219</v>
      </c>
      <c r="K1328" s="8">
        <f ca="1" t="shared" si="1364"/>
        <v>1.48555936073059</v>
      </c>
      <c r="L1328" s="8">
        <f ca="1" t="shared" si="1364"/>
        <v>1.63761415525114</v>
      </c>
      <c r="M1328" s="8">
        <f ca="1" t="shared" si="1364"/>
        <v>1.75690639269406</v>
      </c>
      <c r="N1328" s="8">
        <f ca="1" t="shared" si="1364"/>
        <v>1.80433789954338</v>
      </c>
      <c r="O1328" s="9">
        <v>3</v>
      </c>
      <c r="Q1328" s="10">
        <f ca="1" t="shared" si="1324"/>
        <v>460.011</v>
      </c>
      <c r="R1328" t="s">
        <v>47</v>
      </c>
      <c r="S1328">
        <v>2047</v>
      </c>
      <c r="T1328" s="8">
        <v>399.649</v>
      </c>
      <c r="U1328" s="8">
        <v>417.19</v>
      </c>
      <c r="V1328" s="8">
        <v>460.011</v>
      </c>
    </row>
    <row r="1329" spans="1:22">
      <c r="A1329" t="str">
        <f t="shared" ref="A1329:B1329" si="1373">A1161</f>
        <v>TKM</v>
      </c>
      <c r="B1329" t="str">
        <f t="shared" si="1373"/>
        <v>Turkmenistan</v>
      </c>
      <c r="C1329" s="7">
        <f t="shared" si="1370"/>
        <v>8</v>
      </c>
      <c r="E1329" t="str">
        <f t="shared" si="1322"/>
        <v>NatGrdExt_TKM_8</v>
      </c>
      <c r="F1329" s="8">
        <f ca="1" t="shared" si="1337"/>
        <v>0.609988584474886</v>
      </c>
      <c r="G1329" s="8">
        <f ca="1" t="shared" si="1364"/>
        <v>0.719463470319635</v>
      </c>
      <c r="H1329" s="8">
        <f ca="1" t="shared" si="1364"/>
        <v>0.965211187214612</v>
      </c>
      <c r="I1329" s="8">
        <f ca="1" t="shared" si="1364"/>
        <v>1.24292237442922</v>
      </c>
      <c r="J1329" s="8">
        <f ca="1" t="shared" si="1364"/>
        <v>1.52434360730594</v>
      </c>
      <c r="K1329" s="8">
        <f ca="1" t="shared" si="1364"/>
        <v>1.7927796803653</v>
      </c>
      <c r="L1329" s="8">
        <f ca="1" t="shared" si="1364"/>
        <v>2.04591894977169</v>
      </c>
      <c r="M1329" s="8">
        <f ca="1" t="shared" si="1364"/>
        <v>2.26926369863014</v>
      </c>
      <c r="N1329" s="8">
        <f ca="1" t="shared" si="1364"/>
        <v>2.36549657534247</v>
      </c>
      <c r="O1329" s="9">
        <v>3</v>
      </c>
      <c r="Q1329" s="10">
        <f ca="1" t="shared" si="1324"/>
        <v>478.091</v>
      </c>
      <c r="R1329" t="s">
        <v>47</v>
      </c>
      <c r="S1329">
        <v>2048</v>
      </c>
      <c r="T1329" s="8">
        <v>412.375</v>
      </c>
      <c r="U1329" s="8">
        <v>431.287</v>
      </c>
      <c r="V1329" s="8">
        <v>478.091</v>
      </c>
    </row>
    <row r="1330" spans="1:22">
      <c r="A1330" t="str">
        <f t="shared" ref="A1330:B1330" si="1374">A1162</f>
        <v>TLS</v>
      </c>
      <c r="B1330" t="str">
        <f t="shared" si="1374"/>
        <v>Timor-Leste</v>
      </c>
      <c r="C1330" s="7">
        <f t="shared" si="1370"/>
        <v>8</v>
      </c>
      <c r="E1330" t="str">
        <f t="shared" si="1322"/>
        <v>NatGrdExt_TLS_8</v>
      </c>
      <c r="F1330" s="8">
        <f ca="1" t="shared" si="1337"/>
        <v>0</v>
      </c>
      <c r="G1330" s="8">
        <f ca="1" t="shared" si="1364"/>
        <v>0</v>
      </c>
      <c r="H1330" s="8">
        <f ca="1" t="shared" si="1364"/>
        <v>0</v>
      </c>
      <c r="I1330" s="8">
        <f ca="1" t="shared" si="1364"/>
        <v>0</v>
      </c>
      <c r="J1330" s="8">
        <f ca="1" t="shared" si="1364"/>
        <v>0</v>
      </c>
      <c r="K1330" s="8">
        <f ca="1" t="shared" si="1364"/>
        <v>0</v>
      </c>
      <c r="L1330" s="8">
        <f ca="1" t="shared" si="1364"/>
        <v>0</v>
      </c>
      <c r="M1330" s="8">
        <f ca="1" t="shared" si="1364"/>
        <v>0</v>
      </c>
      <c r="N1330" s="8">
        <f ca="1" t="shared" si="1364"/>
        <v>0</v>
      </c>
      <c r="O1330" s="9">
        <v>3</v>
      </c>
      <c r="Q1330" s="10">
        <f ca="1" t="shared" si="1324"/>
        <v>495.994</v>
      </c>
      <c r="R1330" t="s">
        <v>47</v>
      </c>
      <c r="S1330">
        <v>2049</v>
      </c>
      <c r="T1330" s="8">
        <v>424.718</v>
      </c>
      <c r="U1330" s="8">
        <v>445.035</v>
      </c>
      <c r="V1330" s="8">
        <v>495.994</v>
      </c>
    </row>
    <row r="1331" spans="1:22">
      <c r="A1331" t="str">
        <f t="shared" ref="A1331:B1331" si="1375">A1163</f>
        <v>TON</v>
      </c>
      <c r="B1331" t="str">
        <f t="shared" si="1375"/>
        <v>Tonga</v>
      </c>
      <c r="C1331" s="7">
        <f t="shared" si="1370"/>
        <v>8</v>
      </c>
      <c r="E1331" t="str">
        <f t="shared" si="1322"/>
        <v>NatGrdExt_TON_8</v>
      </c>
      <c r="F1331" s="8">
        <f ca="1" t="shared" si="1337"/>
        <v>0.00185502283105023</v>
      </c>
      <c r="G1331" s="8">
        <f ca="1" t="shared" ref="G1331:N1340" si="1376">MAX(F1331,SUMIFS($Q$5:$Q$19999,$R$5:$R$19999,RIGHT($A1331,3),$S$5:$S$19999,G$4)*VLOOKUP($C1331,$Y$5:$Z$15,2,FALSE)/8.76)+SUMIF($Y$5:$Y$15,$C1331,$AA$5:$AA$15)</f>
        <v>0.00236872146118722</v>
      </c>
      <c r="H1331" s="8">
        <f ca="1" t="shared" si="1376"/>
        <v>0.00382420091324201</v>
      </c>
      <c r="I1331" s="8">
        <f ca="1" t="shared" si="1376"/>
        <v>0.0057648401826484</v>
      </c>
      <c r="J1331" s="8">
        <f ca="1" t="shared" si="1376"/>
        <v>0.00830479452054794</v>
      </c>
      <c r="K1331" s="8">
        <f ca="1" t="shared" si="1376"/>
        <v>0.0115582191780822</v>
      </c>
      <c r="L1331" s="8">
        <f ca="1" t="shared" si="1376"/>
        <v>0.0151255707762557</v>
      </c>
      <c r="M1331" s="8">
        <f ca="1" t="shared" si="1376"/>
        <v>0.0188070776255708</v>
      </c>
      <c r="N1331" s="8">
        <f ca="1" t="shared" si="1376"/>
        <v>0.0207191780821918</v>
      </c>
      <c r="O1331" s="9">
        <v>3</v>
      </c>
      <c r="Q1331" s="10">
        <f ca="1" t="shared" si="1324"/>
        <v>513.665</v>
      </c>
      <c r="R1331" t="s">
        <v>47</v>
      </c>
      <c r="S1331">
        <v>2050</v>
      </c>
      <c r="T1331" s="8">
        <v>436.641</v>
      </c>
      <c r="U1331" s="8">
        <v>458.396</v>
      </c>
      <c r="V1331" s="8">
        <v>513.665</v>
      </c>
    </row>
    <row r="1332" spans="1:22">
      <c r="A1332" t="str">
        <f t="shared" ref="A1332:B1332" si="1377">A1164</f>
        <v>TTO</v>
      </c>
      <c r="B1332" t="str">
        <f t="shared" si="1377"/>
        <v>Trinidad and Tobago</v>
      </c>
      <c r="C1332" s="7">
        <f t="shared" si="1370"/>
        <v>8</v>
      </c>
      <c r="E1332" t="str">
        <f t="shared" si="1322"/>
        <v>NatGrdExt_TTO_8</v>
      </c>
      <c r="F1332" s="8">
        <f ca="1" t="shared" si="1337"/>
        <v>0.381535388127854</v>
      </c>
      <c r="G1332" s="8">
        <f ca="1" t="shared" si="1376"/>
        <v>0.425114155251142</v>
      </c>
      <c r="H1332" s="8">
        <f ca="1" t="shared" si="1376"/>
        <v>0.496232876712329</v>
      </c>
      <c r="I1332" s="8">
        <f ca="1" t="shared" si="1376"/>
        <v>0.540696347031964</v>
      </c>
      <c r="J1332" s="8">
        <f ca="1" t="shared" si="1376"/>
        <v>0.562157534246575</v>
      </c>
      <c r="K1332" s="8">
        <f ca="1" t="shared" si="1376"/>
        <v>0.568179223744292</v>
      </c>
      <c r="L1332" s="8">
        <f ca="1" t="shared" si="1376"/>
        <v>0.568179223744292</v>
      </c>
      <c r="M1332" s="8">
        <f ca="1" t="shared" si="1376"/>
        <v>0.568721461187215</v>
      </c>
      <c r="N1332" s="8">
        <f ca="1" t="shared" si="1376"/>
        <v>0.569149543378995</v>
      </c>
      <c r="O1332" s="9">
        <v>3</v>
      </c>
      <c r="Q1332" s="10">
        <f ca="1" t="shared" si="1324"/>
        <v>531.052</v>
      </c>
      <c r="R1332" t="s">
        <v>47</v>
      </c>
      <c r="S1332">
        <v>2051</v>
      </c>
      <c r="T1332" s="8">
        <v>448.108</v>
      </c>
      <c r="U1332" s="8">
        <v>471.322</v>
      </c>
      <c r="V1332" s="8">
        <v>531.052</v>
      </c>
    </row>
    <row r="1333" spans="1:22">
      <c r="A1333" t="str">
        <f t="shared" ref="A1333:B1333" si="1378">A1165</f>
        <v>TUN</v>
      </c>
      <c r="B1333" t="str">
        <f t="shared" si="1378"/>
        <v>Tunisia</v>
      </c>
      <c r="C1333" s="7">
        <f t="shared" si="1370"/>
        <v>8</v>
      </c>
      <c r="E1333" t="str">
        <f t="shared" si="1322"/>
        <v>NatGrdExt_TUN_8</v>
      </c>
      <c r="F1333" s="8">
        <f ca="1" t="shared" si="1337"/>
        <v>0.704280821917808</v>
      </c>
      <c r="G1333" s="8">
        <f ca="1" t="shared" si="1376"/>
        <v>0.813670091324201</v>
      </c>
      <c r="H1333" s="8">
        <f ca="1" t="shared" si="1376"/>
        <v>1.01920662100457</v>
      </c>
      <c r="I1333" s="8">
        <f ca="1" t="shared" si="1376"/>
        <v>1.19623287671233</v>
      </c>
      <c r="J1333" s="8">
        <f ca="1" t="shared" si="1376"/>
        <v>1.33567351598174</v>
      </c>
      <c r="K1333" s="8">
        <f ca="1" t="shared" si="1376"/>
        <v>1.43667237442922</v>
      </c>
      <c r="L1333" s="8">
        <f ca="1" t="shared" si="1376"/>
        <v>1.5203196347032</v>
      </c>
      <c r="M1333" s="8">
        <f ca="1" t="shared" si="1376"/>
        <v>1.6015696347032</v>
      </c>
      <c r="N1333" s="8">
        <f ca="1" t="shared" si="1376"/>
        <v>1.64066780821918</v>
      </c>
      <c r="O1333" s="9">
        <v>3</v>
      </c>
      <c r="Q1333" s="10">
        <f ca="1" t="shared" si="1324"/>
        <v>548.107</v>
      </c>
      <c r="R1333" t="s">
        <v>47</v>
      </c>
      <c r="S1333">
        <v>2052</v>
      </c>
      <c r="T1333" s="8">
        <v>459.084</v>
      </c>
      <c r="U1333" s="8">
        <v>483.775</v>
      </c>
      <c r="V1333" s="8">
        <v>548.107</v>
      </c>
    </row>
    <row r="1334" spans="1:22">
      <c r="A1334" t="str">
        <f t="shared" ref="A1334:B1334" si="1379">A1166</f>
        <v>TUR</v>
      </c>
      <c r="B1334" t="str">
        <f t="shared" si="1379"/>
        <v>Turkey</v>
      </c>
      <c r="C1334" s="7">
        <f t="shared" si="1370"/>
        <v>8</v>
      </c>
      <c r="E1334" t="str">
        <f t="shared" si="1322"/>
        <v>NatGrdExt_TUR_8</v>
      </c>
      <c r="F1334" s="8">
        <f ca="1" t="shared" si="1337"/>
        <v>9.78464611872146</v>
      </c>
      <c r="G1334" s="8">
        <f ca="1" t="shared" si="1376"/>
        <v>11.2626997716895</v>
      </c>
      <c r="H1334" s="8">
        <f ca="1" t="shared" si="1376"/>
        <v>13.8786815068493</v>
      </c>
      <c r="I1334" s="8">
        <f ca="1" t="shared" si="1376"/>
        <v>15.7277682648402</v>
      </c>
      <c r="J1334" s="8">
        <f ca="1" t="shared" si="1376"/>
        <v>16.9540810502283</v>
      </c>
      <c r="K1334" s="8">
        <f ca="1" t="shared" si="1376"/>
        <v>17.7684931506849</v>
      </c>
      <c r="L1334" s="8">
        <f ca="1" t="shared" si="1376"/>
        <v>18.369149543379</v>
      </c>
      <c r="M1334" s="8">
        <f ca="1" t="shared" si="1376"/>
        <v>18.9082762557078</v>
      </c>
      <c r="N1334" s="8">
        <f ca="1" t="shared" si="1376"/>
        <v>19.1829337899543</v>
      </c>
      <c r="O1334" s="9">
        <v>3</v>
      </c>
      <c r="Q1334" s="10">
        <f ca="1" t="shared" si="1324"/>
        <v>564.781</v>
      </c>
      <c r="R1334" t="s">
        <v>47</v>
      </c>
      <c r="S1334">
        <v>2053</v>
      </c>
      <c r="T1334" s="8">
        <v>469.542</v>
      </c>
      <c r="U1334" s="8">
        <v>495.719</v>
      </c>
      <c r="V1334" s="8">
        <v>564.781</v>
      </c>
    </row>
    <row r="1335" spans="1:22">
      <c r="A1335" t="str">
        <f t="shared" ref="A1335:B1335" si="1380">A1167</f>
        <v>TWN</v>
      </c>
      <c r="B1335" t="str">
        <f t="shared" si="1380"/>
        <v>Taiwan</v>
      </c>
      <c r="C1335" s="7">
        <f t="shared" si="1370"/>
        <v>8</v>
      </c>
      <c r="E1335" t="str">
        <f t="shared" si="1322"/>
        <v>NatGrdExt_TWN_8</v>
      </c>
      <c r="F1335" s="8">
        <f ca="1" t="shared" si="1337"/>
        <v>7.36398401826484</v>
      </c>
      <c r="G1335" s="8">
        <f ca="1" t="shared" si="1376"/>
        <v>7.36398401826484</v>
      </c>
      <c r="H1335" s="8">
        <f ca="1" t="shared" si="1376"/>
        <v>7.36398401826484</v>
      </c>
      <c r="I1335" s="8">
        <f ca="1" t="shared" si="1376"/>
        <v>7.36398401826484</v>
      </c>
      <c r="J1335" s="8">
        <f ca="1" t="shared" si="1376"/>
        <v>7.36398401826484</v>
      </c>
      <c r="K1335" s="8">
        <f ca="1" t="shared" si="1376"/>
        <v>7.36398401826484</v>
      </c>
      <c r="L1335" s="8">
        <f ca="1" t="shared" si="1376"/>
        <v>7.36398401826484</v>
      </c>
      <c r="M1335" s="8">
        <f ca="1" t="shared" si="1376"/>
        <v>7.36398401826484</v>
      </c>
      <c r="N1335" s="8">
        <f ca="1" t="shared" si="1376"/>
        <v>7.36398401826484</v>
      </c>
      <c r="O1335" s="9">
        <v>3</v>
      </c>
      <c r="Q1335" s="10">
        <f ca="1" t="shared" si="1324"/>
        <v>581.033</v>
      </c>
      <c r="R1335" t="s">
        <v>47</v>
      </c>
      <c r="S1335">
        <v>2054</v>
      </c>
      <c r="T1335" s="8">
        <v>479.453</v>
      </c>
      <c r="U1335" s="8">
        <v>507.118</v>
      </c>
      <c r="V1335" s="8">
        <v>581.033</v>
      </c>
    </row>
    <row r="1336" spans="1:22">
      <c r="A1336" t="str">
        <f t="shared" ref="A1336:B1336" si="1381">A1168</f>
        <v>TZA</v>
      </c>
      <c r="B1336" t="str">
        <f t="shared" si="1381"/>
        <v>Tanzania</v>
      </c>
      <c r="C1336" s="7">
        <f t="shared" si="1370"/>
        <v>8</v>
      </c>
      <c r="E1336" t="str">
        <f t="shared" si="1322"/>
        <v>NatGrdExt_TZA_8</v>
      </c>
      <c r="F1336" s="8">
        <f ca="1" t="shared" si="1337"/>
        <v>0.326655251141553</v>
      </c>
      <c r="G1336" s="8">
        <f ca="1" t="shared" si="1376"/>
        <v>0.465810502283105</v>
      </c>
      <c r="H1336" s="8">
        <f ca="1" t="shared" si="1376"/>
        <v>0.917608447488584</v>
      </c>
      <c r="I1336" s="8">
        <f ca="1" t="shared" si="1376"/>
        <v>1.71198630136986</v>
      </c>
      <c r="J1336" s="8">
        <f ca="1" t="shared" si="1376"/>
        <v>3.01829337899543</v>
      </c>
      <c r="K1336" s="8">
        <f ca="1" t="shared" si="1376"/>
        <v>5.01033105022831</v>
      </c>
      <c r="L1336" s="8">
        <f ca="1" t="shared" si="1376"/>
        <v>7.81378424657534</v>
      </c>
      <c r="M1336" s="8">
        <f ca="1" t="shared" si="1376"/>
        <v>11.4128424657534</v>
      </c>
      <c r="N1336" s="8">
        <f ca="1" t="shared" si="1376"/>
        <v>13.4479737442922</v>
      </c>
      <c r="O1336" s="9">
        <v>3</v>
      </c>
      <c r="Q1336" s="10">
        <f ca="1" t="shared" si="1324"/>
        <v>596.827</v>
      </c>
      <c r="R1336" t="s">
        <v>47</v>
      </c>
      <c r="S1336">
        <v>2055</v>
      </c>
      <c r="T1336" s="8">
        <v>488.802</v>
      </c>
      <c r="U1336" s="8">
        <v>517.943</v>
      </c>
      <c r="V1336" s="8">
        <v>596.827</v>
      </c>
    </row>
    <row r="1337" spans="1:22">
      <c r="A1337" t="str">
        <f t="shared" ref="A1337:B1337" si="1382">A1169</f>
        <v>UGA</v>
      </c>
      <c r="B1337" t="str">
        <f t="shared" si="1382"/>
        <v>Uganda</v>
      </c>
      <c r="C1337" s="7">
        <f t="shared" si="1370"/>
        <v>8</v>
      </c>
      <c r="E1337" t="str">
        <f t="shared" si="1322"/>
        <v>NatGrdExt_UGA_8</v>
      </c>
      <c r="F1337" s="8">
        <f ca="1" t="shared" si="1337"/>
        <v>0.235702054794521</v>
      </c>
      <c r="G1337" s="8">
        <f ca="1" t="shared" si="1376"/>
        <v>0.344663242009132</v>
      </c>
      <c r="H1337" s="8">
        <f ca="1" t="shared" si="1376"/>
        <v>0.727853881278539</v>
      </c>
      <c r="I1337" s="8">
        <f ca="1" t="shared" si="1376"/>
        <v>1.46221461187215</v>
      </c>
      <c r="J1337" s="8">
        <f ca="1" t="shared" si="1376"/>
        <v>2.76903538812785</v>
      </c>
      <c r="K1337" s="8">
        <f ca="1" t="shared" si="1376"/>
        <v>4.89346461187215</v>
      </c>
      <c r="L1337" s="8">
        <f ca="1" t="shared" si="1376"/>
        <v>8.05873287671233</v>
      </c>
      <c r="M1337" s="8">
        <f ca="1" t="shared" si="1376"/>
        <v>12.3306506849315</v>
      </c>
      <c r="N1337" s="8">
        <f ca="1" t="shared" si="1376"/>
        <v>14.8208047945205</v>
      </c>
      <c r="O1337" s="9">
        <v>3</v>
      </c>
      <c r="Q1337" s="10">
        <f ca="1" t="shared" si="1324"/>
        <v>612.126</v>
      </c>
      <c r="R1337" t="s">
        <v>47</v>
      </c>
      <c r="S1337">
        <v>2056</v>
      </c>
      <c r="T1337" s="8">
        <v>497.569</v>
      </c>
      <c r="U1337" s="8">
        <v>528.173</v>
      </c>
      <c r="V1337" s="8">
        <v>612.126</v>
      </c>
    </row>
    <row r="1338" spans="1:22">
      <c r="A1338" t="str">
        <f t="shared" ref="A1338:B1338" si="1383">A1170</f>
        <v>UKR</v>
      </c>
      <c r="B1338" t="str">
        <f t="shared" si="1383"/>
        <v>Ukraine</v>
      </c>
      <c r="C1338" s="7">
        <f t="shared" si="1370"/>
        <v>8</v>
      </c>
      <c r="E1338" t="str">
        <f t="shared" si="1322"/>
        <v>NatGrdExt_UKR_8</v>
      </c>
      <c r="F1338" s="8">
        <f ca="1" t="shared" si="1337"/>
        <v>4.43815639269406</v>
      </c>
      <c r="G1338" s="8">
        <f ca="1" t="shared" si="1376"/>
        <v>4.43815639269406</v>
      </c>
      <c r="H1338" s="8">
        <f ca="1" t="shared" si="1376"/>
        <v>4.43815639269406</v>
      </c>
      <c r="I1338" s="8">
        <f ca="1" t="shared" si="1376"/>
        <v>4.43815639269406</v>
      </c>
      <c r="J1338" s="8">
        <f ca="1" t="shared" si="1376"/>
        <v>4.43815639269406</v>
      </c>
      <c r="K1338" s="8">
        <f ca="1" t="shared" si="1376"/>
        <v>4.43815639269406</v>
      </c>
      <c r="L1338" s="8">
        <f ca="1" t="shared" si="1376"/>
        <v>4.43815639269406</v>
      </c>
      <c r="M1338" s="8">
        <f ca="1" t="shared" si="1376"/>
        <v>4.43815639269406</v>
      </c>
      <c r="N1338" s="8">
        <f ca="1" t="shared" si="1376"/>
        <v>4.43815639269406</v>
      </c>
      <c r="O1338" s="9">
        <v>3</v>
      </c>
      <c r="Q1338" s="10">
        <f ca="1" t="shared" si="1324"/>
        <v>626.909</v>
      </c>
      <c r="R1338" t="s">
        <v>47</v>
      </c>
      <c r="S1338">
        <v>2057</v>
      </c>
      <c r="T1338" s="8">
        <v>505.751</v>
      </c>
      <c r="U1338" s="8">
        <v>537.794</v>
      </c>
      <c r="V1338" s="8">
        <v>626.909</v>
      </c>
    </row>
    <row r="1339" spans="1:22">
      <c r="A1339" t="str">
        <f t="shared" ref="A1339:B1339" si="1384">A1171</f>
        <v>URY</v>
      </c>
      <c r="B1339" t="str">
        <f t="shared" si="1384"/>
        <v>Uruguay</v>
      </c>
      <c r="C1339" s="7">
        <f t="shared" si="1370"/>
        <v>8</v>
      </c>
      <c r="E1339" t="str">
        <f t="shared" si="1322"/>
        <v>NatGrdExt_URY_8</v>
      </c>
      <c r="F1339" s="8">
        <f ca="1" t="shared" si="1337"/>
        <v>0.450799086757991</v>
      </c>
      <c r="G1339" s="8">
        <f ca="1" t="shared" si="1376"/>
        <v>0.535159817351598</v>
      </c>
      <c r="H1339" s="8">
        <f ca="1" t="shared" si="1376"/>
        <v>0.727825342465753</v>
      </c>
      <c r="I1339" s="8">
        <f ca="1" t="shared" si="1376"/>
        <v>0.937671232876712</v>
      </c>
      <c r="J1339" s="8">
        <f ca="1" t="shared" si="1376"/>
        <v>1.15042808219178</v>
      </c>
      <c r="K1339" s="8">
        <f ca="1" t="shared" si="1376"/>
        <v>1.35011415525114</v>
      </c>
      <c r="L1339" s="8">
        <f ca="1" t="shared" si="1376"/>
        <v>1.52876712328767</v>
      </c>
      <c r="M1339" s="8">
        <f ca="1" t="shared" si="1376"/>
        <v>1.68681506849315</v>
      </c>
      <c r="N1339" s="8">
        <f ca="1" t="shared" si="1376"/>
        <v>1.76004566210046</v>
      </c>
      <c r="O1339" s="9">
        <v>3</v>
      </c>
      <c r="Q1339" s="10">
        <f ca="1" t="shared" si="1324"/>
        <v>641.164</v>
      </c>
      <c r="R1339" t="s">
        <v>47</v>
      </c>
      <c r="S1339">
        <v>2058</v>
      </c>
      <c r="T1339" s="8">
        <v>513.338</v>
      </c>
      <c r="U1339" s="8">
        <v>546.798</v>
      </c>
      <c r="V1339" s="8">
        <v>641.164</v>
      </c>
    </row>
    <row r="1340" spans="1:22">
      <c r="A1340" t="str">
        <f t="shared" ref="A1340:B1340" si="1385">A1172</f>
        <v>USA</v>
      </c>
      <c r="B1340" t="str">
        <f t="shared" si="1385"/>
        <v>United States</v>
      </c>
      <c r="C1340" s="7">
        <f t="shared" si="1370"/>
        <v>8</v>
      </c>
      <c r="E1340" t="str">
        <f t="shared" si="1322"/>
        <v>NatGrdExt_USA_8</v>
      </c>
      <c r="F1340" s="8">
        <f ca="1" t="shared" si="1337"/>
        <v>130.251426940639</v>
      </c>
      <c r="G1340" s="8">
        <f ca="1" t="shared" si="1376"/>
        <v>134.301084474886</v>
      </c>
      <c r="H1340" s="8">
        <f ca="1" t="shared" si="1376"/>
        <v>140.853881278539</v>
      </c>
      <c r="I1340" s="8">
        <f ca="1" t="shared" si="1376"/>
        <v>146.310502283105</v>
      </c>
      <c r="J1340" s="8">
        <f ca="1" t="shared" si="1376"/>
        <v>153.058789954338</v>
      </c>
      <c r="K1340" s="8">
        <f ca="1" t="shared" si="1376"/>
        <v>161.211187214612</v>
      </c>
      <c r="L1340" s="8">
        <f ca="1" t="shared" si="1376"/>
        <v>170.107876712329</v>
      </c>
      <c r="M1340" s="8">
        <f ca="1" t="shared" si="1376"/>
        <v>180.363869863014</v>
      </c>
      <c r="N1340" s="8">
        <f ca="1" t="shared" si="1376"/>
        <v>186.185502283105</v>
      </c>
      <c r="O1340" s="9">
        <v>3</v>
      </c>
      <c r="Q1340" s="10">
        <f ca="1" t="shared" si="1324"/>
        <v>654.874</v>
      </c>
      <c r="R1340" t="s">
        <v>47</v>
      </c>
      <c r="S1340">
        <v>2059</v>
      </c>
      <c r="T1340" s="8">
        <v>520.336</v>
      </c>
      <c r="U1340" s="8">
        <v>555.18</v>
      </c>
      <c r="V1340" s="8">
        <v>654.874</v>
      </c>
    </row>
    <row r="1341" spans="1:22">
      <c r="A1341" t="str">
        <f t="shared" ref="A1341:B1341" si="1386">A1173</f>
        <v>UZB</v>
      </c>
      <c r="B1341" t="str">
        <f t="shared" si="1386"/>
        <v>Uzbekistan</v>
      </c>
      <c r="C1341" s="7">
        <f t="shared" si="1370"/>
        <v>8</v>
      </c>
      <c r="E1341" t="str">
        <f t="shared" si="1322"/>
        <v>NatGrdExt_UZB_8</v>
      </c>
      <c r="F1341" s="8">
        <f ca="1" t="shared" si="1337"/>
        <v>1.89126712328767</v>
      </c>
      <c r="G1341" s="8">
        <f ca="1" t="shared" ref="G1341:N1350" si="1387">MAX(F1341,SUMIFS($Q$5:$Q$19999,$R$5:$R$19999,RIGHT($A1341,3),$S$5:$S$19999,G$4)*VLOOKUP($C1341,$Y$5:$Z$15,2,FALSE)/8.76)+SUMIF($Y$5:$Y$15,$C1341,$AA$5:$AA$15)</f>
        <v>2.13202054794521</v>
      </c>
      <c r="H1341" s="8">
        <f ca="1" t="shared" si="1387"/>
        <v>2.62705479452055</v>
      </c>
      <c r="I1341" s="8">
        <f ca="1" t="shared" si="1387"/>
        <v>3.12565639269406</v>
      </c>
      <c r="J1341" s="8">
        <f ca="1" t="shared" si="1387"/>
        <v>3.57091894977169</v>
      </c>
      <c r="K1341" s="8">
        <f ca="1" t="shared" si="1387"/>
        <v>3.94723173515982</v>
      </c>
      <c r="L1341" s="8">
        <f ca="1" t="shared" si="1387"/>
        <v>4.27126141552511</v>
      </c>
      <c r="M1341" s="8">
        <f ca="1" t="shared" si="1387"/>
        <v>4.54389269406393</v>
      </c>
      <c r="N1341" s="8">
        <f ca="1" t="shared" si="1387"/>
        <v>4.65804794520548</v>
      </c>
      <c r="O1341" s="9">
        <v>3</v>
      </c>
      <c r="Q1341" s="10">
        <f ca="1" t="shared" si="1324"/>
        <v>668.033</v>
      </c>
      <c r="R1341" t="s">
        <v>47</v>
      </c>
      <c r="S1341">
        <v>2060</v>
      </c>
      <c r="T1341" s="8">
        <v>526.746</v>
      </c>
      <c r="U1341" s="8">
        <v>562.945</v>
      </c>
      <c r="V1341" s="8">
        <v>668.033</v>
      </c>
    </row>
    <row r="1342" spans="1:22">
      <c r="A1342" t="str">
        <f t="shared" ref="A1342:B1342" si="1388">A1174</f>
        <v>VEN</v>
      </c>
      <c r="B1342" t="str">
        <f t="shared" si="1388"/>
        <v>Venezuela</v>
      </c>
      <c r="C1342" s="7">
        <f t="shared" si="1370"/>
        <v>8</v>
      </c>
      <c r="E1342" t="str">
        <f t="shared" si="1322"/>
        <v>NatGrdExt_VEN_8</v>
      </c>
      <c r="F1342" s="8">
        <f ca="1" t="shared" si="1337"/>
        <v>3.20176940639269</v>
      </c>
      <c r="G1342" s="8">
        <f ca="1" t="shared" si="1387"/>
        <v>3.49317922374429</v>
      </c>
      <c r="H1342" s="8">
        <f ca="1" t="shared" si="1387"/>
        <v>3.97685502283105</v>
      </c>
      <c r="I1342" s="8">
        <f ca="1" t="shared" si="1387"/>
        <v>4.37026255707763</v>
      </c>
      <c r="J1342" s="8">
        <f ca="1" t="shared" si="1387"/>
        <v>4.68732876712329</v>
      </c>
      <c r="K1342" s="8">
        <f ca="1" t="shared" si="1387"/>
        <v>4.93247716894977</v>
      </c>
      <c r="L1342" s="8">
        <f ca="1" t="shared" si="1387"/>
        <v>5.12211757990868</v>
      </c>
      <c r="M1342" s="8">
        <f ca="1" t="shared" si="1387"/>
        <v>5.28433219178082</v>
      </c>
      <c r="N1342" s="8">
        <f ca="1" t="shared" si="1387"/>
        <v>5.362100456621</v>
      </c>
      <c r="O1342" s="9">
        <v>3</v>
      </c>
      <c r="Q1342" s="10">
        <f ca="1" t="shared" si="1324"/>
        <v>680.638</v>
      </c>
      <c r="R1342" t="s">
        <v>47</v>
      </c>
      <c r="S1342">
        <v>2061</v>
      </c>
      <c r="T1342" s="8">
        <v>532.578</v>
      </c>
      <c r="U1342" s="8">
        <v>570.093</v>
      </c>
      <c r="V1342" s="8">
        <v>680.638</v>
      </c>
    </row>
    <row r="1343" spans="1:22">
      <c r="A1343" t="str">
        <f t="shared" ref="A1343:B1343" si="1389">A1175</f>
        <v>VNM</v>
      </c>
      <c r="B1343" t="str">
        <f t="shared" si="1389"/>
        <v>Vietnam</v>
      </c>
      <c r="C1343" s="7">
        <f t="shared" si="1370"/>
        <v>8</v>
      </c>
      <c r="E1343" t="str">
        <f t="shared" si="1322"/>
        <v>NatGrdExt_VNM_8</v>
      </c>
      <c r="F1343" s="8">
        <f ca="1" t="shared" si="1337"/>
        <v>8.24015410958904</v>
      </c>
      <c r="G1343" s="8">
        <f ca="1" t="shared" si="1387"/>
        <v>9.87771118721461</v>
      </c>
      <c r="H1343" s="8">
        <f ca="1" t="shared" si="1387"/>
        <v>11.7682933789954</v>
      </c>
      <c r="I1343" s="8">
        <f ca="1" t="shared" si="1387"/>
        <v>12.5749429223744</v>
      </c>
      <c r="J1343" s="8">
        <f ca="1" t="shared" si="1387"/>
        <v>12.8900970319635</v>
      </c>
      <c r="K1343" s="8">
        <f ca="1" t="shared" si="1387"/>
        <v>12.9571061643836</v>
      </c>
      <c r="L1343" s="8">
        <f ca="1" t="shared" si="1387"/>
        <v>12.9819349315068</v>
      </c>
      <c r="M1343" s="8">
        <f ca="1" t="shared" si="1387"/>
        <v>13.0559931506849</v>
      </c>
      <c r="N1343" s="8">
        <f ca="1" t="shared" si="1387"/>
        <v>13.1188356164384</v>
      </c>
      <c r="O1343" s="9">
        <v>3</v>
      </c>
      <c r="Q1343" s="10">
        <f ca="1" t="shared" si="1324"/>
        <v>692.696</v>
      </c>
      <c r="R1343" t="s">
        <v>47</v>
      </c>
      <c r="S1343">
        <v>2062</v>
      </c>
      <c r="T1343" s="8">
        <v>537.842</v>
      </c>
      <c r="U1343" s="8">
        <v>576.633</v>
      </c>
      <c r="V1343" s="8">
        <v>692.696</v>
      </c>
    </row>
    <row r="1344" spans="1:22">
      <c r="A1344" t="str">
        <f t="shared" ref="A1344:B1344" si="1390">A1176</f>
        <v>VUT</v>
      </c>
      <c r="B1344" t="str">
        <f t="shared" si="1390"/>
        <v>Vanuatu</v>
      </c>
      <c r="C1344" s="7">
        <f t="shared" si="1370"/>
        <v>8</v>
      </c>
      <c r="E1344" t="str">
        <f t="shared" si="1322"/>
        <v>NatGrdExt_VUT_8</v>
      </c>
      <c r="F1344" s="8">
        <f ca="1" t="shared" si="1337"/>
        <v>0.00579337899543379</v>
      </c>
      <c r="G1344" s="8">
        <f ca="1" t="shared" si="1387"/>
        <v>0.00742009132420091</v>
      </c>
      <c r="H1344" s="8">
        <f ca="1" t="shared" si="1387"/>
        <v>0.0116438356164384</v>
      </c>
      <c r="I1344" s="8">
        <f ca="1" t="shared" si="1387"/>
        <v>0.0172945205479452</v>
      </c>
      <c r="J1344" s="8">
        <f ca="1" t="shared" si="1387"/>
        <v>0.0244006849315068</v>
      </c>
      <c r="K1344" s="8">
        <f ca="1" t="shared" si="1387"/>
        <v>0.0327054794520548</v>
      </c>
      <c r="L1344" s="8">
        <f ca="1" t="shared" si="1387"/>
        <v>0.0416381278538813</v>
      </c>
      <c r="M1344" s="8">
        <f ca="1" t="shared" si="1387"/>
        <v>0.0506278538812785</v>
      </c>
      <c r="N1344" s="8">
        <f ca="1" t="shared" si="1387"/>
        <v>0.0550228310502283</v>
      </c>
      <c r="O1344" s="9">
        <v>3</v>
      </c>
      <c r="Q1344" s="10">
        <f ca="1" t="shared" si="1324"/>
        <v>704.207</v>
      </c>
      <c r="R1344" t="s">
        <v>47</v>
      </c>
      <c r="S1344">
        <v>2063</v>
      </c>
      <c r="T1344" s="8">
        <v>542.552</v>
      </c>
      <c r="U1344" s="8">
        <v>582.584</v>
      </c>
      <c r="V1344" s="8">
        <v>704.207</v>
      </c>
    </row>
    <row r="1345" spans="1:22">
      <c r="A1345" t="str">
        <f t="shared" ref="A1345:B1345" si="1391">A1177</f>
        <v>YEM</v>
      </c>
      <c r="B1345" t="str">
        <f t="shared" si="1391"/>
        <v>Yemen</v>
      </c>
      <c r="C1345" s="7">
        <f t="shared" si="1370"/>
        <v>8</v>
      </c>
      <c r="E1345" t="str">
        <f t="shared" si="1322"/>
        <v>NatGrdExt_YEM_8</v>
      </c>
      <c r="F1345" s="8">
        <f ca="1" t="shared" si="1337"/>
        <v>0.349429223744292</v>
      </c>
      <c r="G1345" s="8">
        <f ca="1" t="shared" si="1387"/>
        <v>0.466438356164384</v>
      </c>
      <c r="H1345" s="8">
        <f ca="1" t="shared" si="1387"/>
        <v>0.807933789954338</v>
      </c>
      <c r="I1345" s="8">
        <f ca="1" t="shared" si="1387"/>
        <v>1.33304794520548</v>
      </c>
      <c r="J1345" s="8">
        <f ca="1" t="shared" si="1387"/>
        <v>2.07828196347032</v>
      </c>
      <c r="K1345" s="8">
        <f ca="1" t="shared" si="1387"/>
        <v>3.04537671232877</v>
      </c>
      <c r="L1345" s="8">
        <f ca="1" t="shared" si="1387"/>
        <v>4.20519406392694</v>
      </c>
      <c r="M1345" s="8">
        <f ca="1" t="shared" si="1387"/>
        <v>5.4873002283105</v>
      </c>
      <c r="N1345" s="8">
        <f ca="1" t="shared" si="1387"/>
        <v>6.14300799086758</v>
      </c>
      <c r="O1345" s="9">
        <v>3</v>
      </c>
      <c r="Q1345" s="10">
        <f ca="1" t="shared" si="1324"/>
        <v>715.189</v>
      </c>
      <c r="R1345" t="s">
        <v>47</v>
      </c>
      <c r="S1345">
        <v>2064</v>
      </c>
      <c r="T1345" s="8">
        <v>546.72</v>
      </c>
      <c r="U1345" s="8">
        <v>587.951</v>
      </c>
      <c r="V1345" s="8">
        <v>715.189</v>
      </c>
    </row>
    <row r="1346" spans="1:22">
      <c r="A1346" t="str">
        <f t="shared" ref="A1346:B1346" si="1392">A1178</f>
        <v>ZAF</v>
      </c>
      <c r="B1346" t="str">
        <f t="shared" si="1392"/>
        <v>South Africa</v>
      </c>
      <c r="C1346" s="7">
        <f t="shared" si="1370"/>
        <v>8</v>
      </c>
      <c r="E1346" t="str">
        <f t="shared" si="1322"/>
        <v>NatGrdExt_ZAF_8</v>
      </c>
      <c r="F1346" s="8">
        <f ca="1" t="shared" si="1337"/>
        <v>8.25259703196347</v>
      </c>
      <c r="G1346" s="8">
        <f ca="1" t="shared" si="1387"/>
        <v>8.75034246575342</v>
      </c>
      <c r="H1346" s="8">
        <f ca="1" t="shared" si="1387"/>
        <v>9.60793378995434</v>
      </c>
      <c r="I1346" s="8">
        <f ca="1" t="shared" si="1387"/>
        <v>10.3184360730594</v>
      </c>
      <c r="J1346" s="8">
        <f ca="1" t="shared" si="1387"/>
        <v>10.8866723744292</v>
      </c>
      <c r="K1346" s="8">
        <f ca="1" t="shared" si="1387"/>
        <v>11.2986015981735</v>
      </c>
      <c r="L1346" s="8">
        <f ca="1" t="shared" si="1387"/>
        <v>11.6222602739726</v>
      </c>
      <c r="M1346" s="8">
        <f ca="1" t="shared" si="1387"/>
        <v>11.8956050228311</v>
      </c>
      <c r="N1346" s="8">
        <f ca="1" t="shared" si="1387"/>
        <v>12.0124143835616</v>
      </c>
      <c r="O1346" s="9">
        <v>3</v>
      </c>
      <c r="Q1346" s="10">
        <f ca="1" t="shared" si="1324"/>
        <v>725.647</v>
      </c>
      <c r="R1346" t="s">
        <v>47</v>
      </c>
      <c r="S1346">
        <v>2065</v>
      </c>
      <c r="T1346" s="8">
        <v>550.372</v>
      </c>
      <c r="U1346" s="8">
        <v>592.76</v>
      </c>
      <c r="V1346" s="8">
        <v>725.647</v>
      </c>
    </row>
    <row r="1347" spans="1:22">
      <c r="A1347" t="str">
        <f t="shared" ref="A1347:B1347" si="1393">A1179</f>
        <v>ZMB</v>
      </c>
      <c r="B1347" t="str">
        <f t="shared" si="1393"/>
        <v>Zambia</v>
      </c>
      <c r="C1347" s="7">
        <f t="shared" si="1370"/>
        <v>8</v>
      </c>
      <c r="E1347" t="str">
        <f t="shared" si="1322"/>
        <v>NatGrdExt_ZMB_8</v>
      </c>
      <c r="F1347" s="8">
        <f ca="1" t="shared" si="1337"/>
        <v>0.569035388127854</v>
      </c>
      <c r="G1347" s="8">
        <f ca="1" t="shared" si="1387"/>
        <v>0.75259703196347</v>
      </c>
      <c r="H1347" s="8">
        <f ca="1" t="shared" si="1387"/>
        <v>1.27422945205479</v>
      </c>
      <c r="I1347" s="8">
        <f ca="1" t="shared" si="1387"/>
        <v>2.02337328767123</v>
      </c>
      <c r="J1347" s="8">
        <f ca="1" t="shared" si="1387"/>
        <v>2.99791666666667</v>
      </c>
      <c r="K1347" s="8">
        <f ca="1" t="shared" si="1387"/>
        <v>4.15085616438356</v>
      </c>
      <c r="L1347" s="8">
        <f ca="1" t="shared" si="1387"/>
        <v>5.41680936073059</v>
      </c>
      <c r="M1347" s="8">
        <f ca="1" t="shared" si="1387"/>
        <v>6.70753424657534</v>
      </c>
      <c r="N1347" s="8">
        <f ca="1" t="shared" si="1387"/>
        <v>7.32782534246575</v>
      </c>
      <c r="O1347" s="9">
        <v>3</v>
      </c>
      <c r="Q1347" s="10">
        <f ca="1" t="shared" si="1324"/>
        <v>735.606</v>
      </c>
      <c r="R1347" t="s">
        <v>47</v>
      </c>
      <c r="S1347">
        <v>2066</v>
      </c>
      <c r="T1347" s="8">
        <v>553.519</v>
      </c>
      <c r="U1347" s="8">
        <v>597.024</v>
      </c>
      <c r="V1347" s="8">
        <v>735.606</v>
      </c>
    </row>
    <row r="1348" spans="1:22">
      <c r="A1348" t="str">
        <f t="shared" ref="A1348:B1348" si="1394">A1180</f>
        <v>ZWE</v>
      </c>
      <c r="B1348" t="str">
        <f t="shared" si="1394"/>
        <v>Zimbabwe</v>
      </c>
      <c r="C1348" s="7">
        <f t="shared" si="1370"/>
        <v>8</v>
      </c>
      <c r="E1348" t="str">
        <f t="shared" si="1322"/>
        <v>NatGrdExt_ZWE_8</v>
      </c>
      <c r="F1348" s="8">
        <f ca="1" t="shared" si="1337"/>
        <v>0.414269406392694</v>
      </c>
      <c r="G1348" s="8">
        <f ca="1" t="shared" si="1387"/>
        <v>0.52240296803653</v>
      </c>
      <c r="H1348" s="8">
        <f ca="1" t="shared" si="1387"/>
        <v>0.796461187214612</v>
      </c>
      <c r="I1348" s="8">
        <f ca="1" t="shared" si="1387"/>
        <v>1.13704337899543</v>
      </c>
      <c r="J1348" s="8">
        <f ca="1" t="shared" si="1387"/>
        <v>1.53436073059361</v>
      </c>
      <c r="K1348" s="8">
        <f ca="1" t="shared" si="1387"/>
        <v>1.96760844748858</v>
      </c>
      <c r="L1348" s="8">
        <f ca="1" t="shared" si="1387"/>
        <v>2.40502283105023</v>
      </c>
      <c r="M1348" s="8">
        <f ca="1" t="shared" si="1387"/>
        <v>2.80990296803653</v>
      </c>
      <c r="N1348" s="8">
        <f ca="1" t="shared" si="1387"/>
        <v>2.99078196347032</v>
      </c>
      <c r="O1348" s="9">
        <v>3</v>
      </c>
      <c r="Q1348" s="10">
        <f ca="1" t="shared" si="1324"/>
        <v>745.078</v>
      </c>
      <c r="R1348" t="s">
        <v>47</v>
      </c>
      <c r="S1348">
        <v>2067</v>
      </c>
      <c r="T1348" s="8">
        <v>556.179</v>
      </c>
      <c r="U1348" s="8">
        <v>600.762</v>
      </c>
      <c r="V1348" s="8">
        <v>745.078</v>
      </c>
    </row>
    <row r="1349" spans="1:22">
      <c r="A1349" t="str">
        <f t="shared" ref="A1349:B1349" si="1395">A1181</f>
        <v>AFG</v>
      </c>
      <c r="B1349" t="str">
        <f t="shared" si="1395"/>
        <v>Afghanistan</v>
      </c>
      <c r="C1349" s="7">
        <f t="shared" si="1370"/>
        <v>9</v>
      </c>
      <c r="E1349" t="str">
        <f t="shared" ref="E1349:E1412" si="1396">"NatGrdExt_"&amp;A1349&amp;"_"&amp;C1349</f>
        <v>NatGrdExt_AFG_9</v>
      </c>
      <c r="F1349" s="8">
        <f ca="1" t="shared" si="1337"/>
        <v>0.732077625570776</v>
      </c>
      <c r="G1349" s="8">
        <f ca="1" t="shared" si="1387"/>
        <v>0.993065068493151</v>
      </c>
      <c r="H1349" s="8">
        <f ca="1" t="shared" si="1387"/>
        <v>1.79854452054795</v>
      </c>
      <c r="I1349" s="8">
        <f ca="1" t="shared" si="1387"/>
        <v>3.04977168949772</v>
      </c>
      <c r="J1349" s="8">
        <f ca="1" t="shared" si="1387"/>
        <v>4.85599315068493</v>
      </c>
      <c r="K1349" s="8">
        <f ca="1" t="shared" si="1387"/>
        <v>7.19106735159817</v>
      </c>
      <c r="L1349" s="8">
        <f ca="1" t="shared" si="1387"/>
        <v>9.9527397260274</v>
      </c>
      <c r="M1349" s="8">
        <f ca="1" t="shared" si="1387"/>
        <v>12.9731449771689</v>
      </c>
      <c r="N1349" s="8">
        <f ca="1" t="shared" si="1387"/>
        <v>14.4942351598174</v>
      </c>
      <c r="O1349" s="9">
        <v>3</v>
      </c>
      <c r="Q1349" s="10">
        <f ca="1" t="shared" si="1324"/>
        <v>754.08</v>
      </c>
      <c r="R1349" t="s">
        <v>47</v>
      </c>
      <c r="S1349">
        <v>2068</v>
      </c>
      <c r="T1349" s="8">
        <v>558.374</v>
      </c>
      <c r="U1349" s="8">
        <v>603.998</v>
      </c>
      <c r="V1349" s="8">
        <v>754.08</v>
      </c>
    </row>
    <row r="1350" spans="1:22">
      <c r="A1350" t="str">
        <f t="shared" ref="A1350:B1350" si="1397">A1182</f>
        <v>AGO</v>
      </c>
      <c r="B1350" t="str">
        <f t="shared" si="1397"/>
        <v>Angola</v>
      </c>
      <c r="C1350" s="7">
        <f t="shared" si="1370"/>
        <v>9</v>
      </c>
      <c r="E1350" t="str">
        <f t="shared" si="1396"/>
        <v>NatGrdExt_AGO_9</v>
      </c>
      <c r="F1350" s="8">
        <f ca="1" t="shared" si="1337"/>
        <v>0.750171232876712</v>
      </c>
      <c r="G1350" s="8">
        <f ca="1" t="shared" si="1387"/>
        <v>1.27791095890411</v>
      </c>
      <c r="H1350" s="8">
        <f ca="1" t="shared" si="1387"/>
        <v>3.43601598173516</v>
      </c>
      <c r="I1350" s="8">
        <f ca="1" t="shared" si="1387"/>
        <v>8.13164954337899</v>
      </c>
      <c r="J1350" s="8">
        <f ca="1" t="shared" si="1387"/>
        <v>16.2044805936073</v>
      </c>
      <c r="K1350" s="8">
        <f ca="1" t="shared" si="1387"/>
        <v>26.4756278538813</v>
      </c>
      <c r="L1350" s="8">
        <f ca="1" t="shared" si="1387"/>
        <v>36.1355593607306</v>
      </c>
      <c r="M1350" s="8">
        <f ca="1" t="shared" si="1387"/>
        <v>43.3975456621005</v>
      </c>
      <c r="N1350" s="8">
        <f ca="1" t="shared" si="1387"/>
        <v>46.0636415525114</v>
      </c>
      <c r="O1350" s="9">
        <v>3</v>
      </c>
      <c r="Q1350" s="10">
        <f ca="1" t="shared" ref="Q1350:Q1413" si="1398">OFFSET(S1350,0,MATCH($Q$3,$T$4:$V$4,0))</f>
        <v>762.632</v>
      </c>
      <c r="R1350" t="s">
        <v>47</v>
      </c>
      <c r="S1350">
        <v>2069</v>
      </c>
      <c r="T1350" s="8">
        <v>560.114</v>
      </c>
      <c r="U1350" s="8">
        <v>606.752</v>
      </c>
      <c r="V1350" s="8">
        <v>762.632</v>
      </c>
    </row>
    <row r="1351" spans="1:22">
      <c r="A1351" t="str">
        <f t="shared" ref="A1351:B1351" si="1399">A1183</f>
        <v>ALB</v>
      </c>
      <c r="B1351" t="str">
        <f t="shared" si="1399"/>
        <v>Albania</v>
      </c>
      <c r="C1351" s="7">
        <f t="shared" si="1370"/>
        <v>9</v>
      </c>
      <c r="E1351" t="str">
        <f t="shared" si="1396"/>
        <v>NatGrdExt_ALB_9</v>
      </c>
      <c r="F1351" s="8">
        <f ca="1" t="shared" si="1337"/>
        <v>0.29851598173516</v>
      </c>
      <c r="G1351" s="8">
        <f ca="1" t="shared" ref="G1351:N1360" si="1400">MAX(F1351,SUMIFS($Q$5:$Q$19999,$R$5:$R$19999,RIGHT($A1351,3),$S$5:$S$19999,G$4)*VLOOKUP($C1351,$Y$5:$Z$15,2,FALSE)/8.76)+SUMIF($Y$5:$Y$15,$C1351,$AA$5:$AA$15)</f>
        <v>0.361957762557078</v>
      </c>
      <c r="H1351" s="8">
        <f ca="1" t="shared" si="1400"/>
        <v>0.499086757990868</v>
      </c>
      <c r="I1351" s="8">
        <f ca="1" t="shared" si="1400"/>
        <v>0.640953196347032</v>
      </c>
      <c r="J1351" s="8">
        <f ca="1" t="shared" si="1400"/>
        <v>0.777654109589041</v>
      </c>
      <c r="K1351" s="8">
        <f ca="1" t="shared" si="1400"/>
        <v>0.885302511415525</v>
      </c>
      <c r="L1351" s="8">
        <f ca="1" t="shared" si="1400"/>
        <v>0.965924657534246</v>
      </c>
      <c r="M1351" s="8">
        <f ca="1" t="shared" si="1400"/>
        <v>1.02228881278539</v>
      </c>
      <c r="N1351" s="8">
        <f ca="1" t="shared" si="1400"/>
        <v>1.04546232876712</v>
      </c>
      <c r="O1351" s="9">
        <v>3</v>
      </c>
      <c r="Q1351" s="10">
        <f ca="1" t="shared" si="1398"/>
        <v>770.75</v>
      </c>
      <c r="R1351" t="s">
        <v>47</v>
      </c>
      <c r="S1351">
        <v>2070</v>
      </c>
      <c r="T1351" s="8">
        <v>561.421</v>
      </c>
      <c r="U1351" s="8">
        <v>609.043</v>
      </c>
      <c r="V1351" s="8">
        <v>770.75</v>
      </c>
    </row>
    <row r="1352" spans="1:22">
      <c r="A1352" t="str">
        <f t="shared" ref="A1352:B1352" si="1401">A1184</f>
        <v>ARE</v>
      </c>
      <c r="B1352" t="str">
        <f t="shared" si="1401"/>
        <v>United Arab Emirates</v>
      </c>
      <c r="C1352" s="7">
        <f t="shared" si="1370"/>
        <v>9</v>
      </c>
      <c r="E1352" t="str">
        <f t="shared" si="1396"/>
        <v>NatGrdExt_ARE_9</v>
      </c>
      <c r="F1352" s="8">
        <f ca="1" t="shared" si="1337"/>
        <v>3.22728310502283</v>
      </c>
      <c r="G1352" s="8">
        <f ca="1" t="shared" si="1400"/>
        <v>3.22728310502283</v>
      </c>
      <c r="H1352" s="8">
        <f ca="1" t="shared" si="1400"/>
        <v>3.3962899543379</v>
      </c>
      <c r="I1352" s="8">
        <f ca="1" t="shared" si="1400"/>
        <v>3.3962899543379</v>
      </c>
      <c r="J1352" s="8">
        <f ca="1" t="shared" si="1400"/>
        <v>3.3962899543379</v>
      </c>
      <c r="K1352" s="8">
        <f ca="1" t="shared" si="1400"/>
        <v>3.3962899543379</v>
      </c>
      <c r="L1352" s="8">
        <f ca="1" t="shared" si="1400"/>
        <v>3.3962899543379</v>
      </c>
      <c r="M1352" s="8">
        <f ca="1" t="shared" si="1400"/>
        <v>3.3962899543379</v>
      </c>
      <c r="N1352" s="8">
        <f ca="1" t="shared" si="1400"/>
        <v>3.3962899543379</v>
      </c>
      <c r="O1352" s="9">
        <v>3</v>
      </c>
      <c r="Q1352" s="10">
        <f ca="1" t="shared" si="1398"/>
        <v>778.463</v>
      </c>
      <c r="R1352" t="s">
        <v>47</v>
      </c>
      <c r="S1352">
        <v>2071</v>
      </c>
      <c r="T1352" s="8">
        <v>562.309</v>
      </c>
      <c r="U1352" s="8">
        <v>610.898</v>
      </c>
      <c r="V1352" s="8">
        <v>778.463</v>
      </c>
    </row>
    <row r="1353" spans="1:22">
      <c r="A1353" t="str">
        <f t="shared" ref="A1353:B1353" si="1402">A1185</f>
        <v>ARG</v>
      </c>
      <c r="B1353" t="str">
        <f t="shared" si="1402"/>
        <v>Argentina</v>
      </c>
      <c r="C1353" s="7">
        <f t="shared" si="1370"/>
        <v>9</v>
      </c>
      <c r="E1353" t="str">
        <f t="shared" si="1396"/>
        <v>NatGrdExt_ARG_9</v>
      </c>
      <c r="F1353" s="8">
        <f ca="1" t="shared" si="1337"/>
        <v>5.73447488584475</v>
      </c>
      <c r="G1353" s="8">
        <f ca="1" t="shared" si="1400"/>
        <v>6.82925228310502</v>
      </c>
      <c r="H1353" s="8">
        <f ca="1" t="shared" si="1400"/>
        <v>9.43889840182648</v>
      </c>
      <c r="I1353" s="8">
        <f ca="1" t="shared" si="1400"/>
        <v>12.5095605022831</v>
      </c>
      <c r="J1353" s="8">
        <f ca="1" t="shared" si="1400"/>
        <v>15.898401826484</v>
      </c>
      <c r="K1353" s="8">
        <f ca="1" t="shared" si="1400"/>
        <v>19.3700342465753</v>
      </c>
      <c r="L1353" s="8">
        <f ca="1" t="shared" si="1400"/>
        <v>22.7430650684932</v>
      </c>
      <c r="M1353" s="8">
        <f ca="1" t="shared" si="1400"/>
        <v>25.9506278538813</v>
      </c>
      <c r="N1353" s="8">
        <f ca="1" t="shared" si="1400"/>
        <v>27.4799372146119</v>
      </c>
      <c r="O1353" s="9">
        <v>3</v>
      </c>
      <c r="Q1353" s="10">
        <f ca="1" t="shared" si="1398"/>
        <v>785.784</v>
      </c>
      <c r="R1353" t="s">
        <v>47</v>
      </c>
      <c r="S1353">
        <v>2072</v>
      </c>
      <c r="T1353" s="8">
        <v>562.798</v>
      </c>
      <c r="U1353" s="8">
        <v>612.328</v>
      </c>
      <c r="V1353" s="8">
        <v>785.784</v>
      </c>
    </row>
    <row r="1354" spans="1:22">
      <c r="A1354" t="str">
        <f t="shared" ref="A1354:B1354" si="1403">A1186</f>
        <v>ARM</v>
      </c>
      <c r="B1354" t="str">
        <f t="shared" si="1403"/>
        <v>Armenia</v>
      </c>
      <c r="C1354" s="7">
        <f t="shared" si="1370"/>
        <v>9</v>
      </c>
      <c r="E1354" t="str">
        <f t="shared" si="1396"/>
        <v>NatGrdExt_ARM_9</v>
      </c>
      <c r="F1354" s="8">
        <f ca="1" t="shared" si="1337"/>
        <v>0.181535388127854</v>
      </c>
      <c r="G1354" s="8">
        <f ca="1" t="shared" si="1400"/>
        <v>0.192722602739726</v>
      </c>
      <c r="H1354" s="8">
        <f ca="1" t="shared" si="1400"/>
        <v>0.213498858447489</v>
      </c>
      <c r="I1354" s="8">
        <f ca="1" t="shared" si="1400"/>
        <v>0.233304794520548</v>
      </c>
      <c r="J1354" s="8">
        <f ca="1" t="shared" si="1400"/>
        <v>0.249942922374429</v>
      </c>
      <c r="K1354" s="8">
        <f ca="1" t="shared" si="1400"/>
        <v>0.263070776255708</v>
      </c>
      <c r="L1354" s="8">
        <f ca="1" t="shared" si="1400"/>
        <v>0.276227168949772</v>
      </c>
      <c r="M1354" s="8">
        <f ca="1" t="shared" si="1400"/>
        <v>0.289269406392694</v>
      </c>
      <c r="N1354" s="8">
        <f ca="1" t="shared" si="1400"/>
        <v>0.295776255707763</v>
      </c>
      <c r="O1354" s="9">
        <v>3</v>
      </c>
      <c r="Q1354" s="10">
        <f ca="1" t="shared" si="1398"/>
        <v>792.732</v>
      </c>
      <c r="R1354" t="s">
        <v>47</v>
      </c>
      <c r="S1354">
        <v>2073</v>
      </c>
      <c r="T1354" s="8">
        <v>562.904</v>
      </c>
      <c r="U1354" s="8">
        <v>613.359</v>
      </c>
      <c r="V1354" s="8">
        <v>792.732</v>
      </c>
    </row>
    <row r="1355" spans="1:22">
      <c r="A1355" t="str">
        <f t="shared" ref="A1355:B1355" si="1404">A1187</f>
        <v>ATG</v>
      </c>
      <c r="B1355" t="str">
        <f t="shared" si="1404"/>
        <v>Antigua and Barbuda</v>
      </c>
      <c r="C1355" s="7">
        <f t="shared" si="1370"/>
        <v>9</v>
      </c>
      <c r="E1355" t="str">
        <f t="shared" si="1396"/>
        <v>NatGrdExt_ATG_9</v>
      </c>
      <c r="F1355" s="8">
        <f ca="1" t="shared" si="1337"/>
        <v>0.0162100456621005</v>
      </c>
      <c r="G1355" s="8">
        <f ca="1" t="shared" si="1400"/>
        <v>0.0172659817351598</v>
      </c>
      <c r="H1355" s="8">
        <f ca="1" t="shared" si="1400"/>
        <v>0.0189783105022831</v>
      </c>
      <c r="I1355" s="8">
        <f ca="1" t="shared" si="1400"/>
        <v>0.0201198630136986</v>
      </c>
      <c r="J1355" s="8">
        <f ca="1" t="shared" si="1400"/>
        <v>0.0210616438356164</v>
      </c>
      <c r="K1355" s="8">
        <f ca="1" t="shared" si="1400"/>
        <v>0.0222317351598174</v>
      </c>
      <c r="L1355" s="8">
        <f ca="1" t="shared" si="1400"/>
        <v>0.0233447488584475</v>
      </c>
      <c r="M1355" s="8">
        <f ca="1" t="shared" si="1400"/>
        <v>0.024486301369863</v>
      </c>
      <c r="N1355" s="8">
        <f ca="1" t="shared" si="1400"/>
        <v>0.0250285388127854</v>
      </c>
      <c r="O1355" s="9">
        <v>3</v>
      </c>
      <c r="Q1355" s="10">
        <f ca="1" t="shared" si="1398"/>
        <v>799.33</v>
      </c>
      <c r="R1355" t="s">
        <v>47</v>
      </c>
      <c r="S1355">
        <v>2074</v>
      </c>
      <c r="T1355" s="8">
        <v>562.642</v>
      </c>
      <c r="U1355" s="8">
        <v>614.006</v>
      </c>
      <c r="V1355" s="8">
        <v>799.33</v>
      </c>
    </row>
    <row r="1356" spans="1:22">
      <c r="A1356" t="str">
        <f t="shared" ref="A1356:B1356" si="1405">A1188</f>
        <v>AUS</v>
      </c>
      <c r="B1356" t="str">
        <f t="shared" si="1405"/>
        <v>Australia</v>
      </c>
      <c r="C1356" s="7">
        <f t="shared" si="1370"/>
        <v>9</v>
      </c>
      <c r="E1356" t="str">
        <f t="shared" si="1396"/>
        <v>NatGrdExt_AUS_9</v>
      </c>
      <c r="F1356" s="8">
        <f ca="1" t="shared" si="1337"/>
        <v>8.51395547945206</v>
      </c>
      <c r="G1356" s="8">
        <f ca="1" t="shared" si="1400"/>
        <v>8.830850456621</v>
      </c>
      <c r="H1356" s="8">
        <f ca="1" t="shared" si="1400"/>
        <v>9.24706050228311</v>
      </c>
      <c r="I1356" s="8">
        <f ca="1" t="shared" si="1400"/>
        <v>9.56073059360731</v>
      </c>
      <c r="J1356" s="8">
        <f ca="1" t="shared" si="1400"/>
        <v>9.87137557077626</v>
      </c>
      <c r="K1356" s="8">
        <f ca="1" t="shared" si="1400"/>
        <v>10.1599600456621</v>
      </c>
      <c r="L1356" s="8">
        <f ca="1" t="shared" si="1400"/>
        <v>10.4309931506849</v>
      </c>
      <c r="M1356" s="8">
        <f ca="1" t="shared" si="1400"/>
        <v>10.7854737442922</v>
      </c>
      <c r="N1356" s="8">
        <f ca="1" t="shared" si="1400"/>
        <v>11.0114440639269</v>
      </c>
      <c r="O1356" s="9">
        <v>3</v>
      </c>
      <c r="Q1356" s="10">
        <f ca="1" t="shared" si="1398"/>
        <v>805.596</v>
      </c>
      <c r="R1356" t="s">
        <v>47</v>
      </c>
      <c r="S1356">
        <v>2075</v>
      </c>
      <c r="T1356" s="8">
        <v>562.037</v>
      </c>
      <c r="U1356" s="8">
        <v>614.288</v>
      </c>
      <c r="V1356" s="8">
        <v>805.596</v>
      </c>
    </row>
    <row r="1357" spans="1:22">
      <c r="A1357" t="str">
        <f t="shared" ref="A1357:B1357" si="1406">A1189</f>
        <v>AUT</v>
      </c>
      <c r="B1357" t="str">
        <f t="shared" si="1406"/>
        <v>Austria</v>
      </c>
      <c r="C1357" s="7">
        <f t="shared" si="1370"/>
        <v>9</v>
      </c>
      <c r="E1357" t="str">
        <f t="shared" si="1396"/>
        <v>NatGrdExt_AUT_9</v>
      </c>
      <c r="F1357" s="8">
        <f ca="1" t="shared" si="1337"/>
        <v>2.39540525114155</v>
      </c>
      <c r="G1357" s="8">
        <f ca="1" t="shared" si="1400"/>
        <v>2.45014269406393</v>
      </c>
      <c r="H1357" s="8">
        <f ca="1" t="shared" si="1400"/>
        <v>2.48590182648402</v>
      </c>
      <c r="I1357" s="8">
        <f ca="1" t="shared" si="1400"/>
        <v>2.48590182648402</v>
      </c>
      <c r="J1357" s="8">
        <f ca="1" t="shared" si="1400"/>
        <v>2.48590182648402</v>
      </c>
      <c r="K1357" s="8">
        <f ca="1" t="shared" si="1400"/>
        <v>2.48590182648402</v>
      </c>
      <c r="L1357" s="8">
        <f ca="1" t="shared" si="1400"/>
        <v>2.48590182648402</v>
      </c>
      <c r="M1357" s="8">
        <f ca="1" t="shared" si="1400"/>
        <v>2.48590182648402</v>
      </c>
      <c r="N1357" s="8">
        <f ca="1" t="shared" si="1400"/>
        <v>2.48590182648402</v>
      </c>
      <c r="O1357" s="9">
        <v>3</v>
      </c>
      <c r="Q1357" s="10">
        <f ca="1" t="shared" si="1398"/>
        <v>811.551</v>
      </c>
      <c r="R1357" t="s">
        <v>47</v>
      </c>
      <c r="S1357">
        <v>2076</v>
      </c>
      <c r="T1357" s="8">
        <v>561.095</v>
      </c>
      <c r="U1357" s="8">
        <v>614.222</v>
      </c>
      <c r="V1357" s="8">
        <v>811.551</v>
      </c>
    </row>
    <row r="1358" spans="1:22">
      <c r="A1358" t="str">
        <f t="shared" ref="A1358:B1358" si="1407">A1190</f>
        <v>AZE</v>
      </c>
      <c r="B1358" t="str">
        <f t="shared" si="1407"/>
        <v>Azerbaijan</v>
      </c>
      <c r="C1358" s="7">
        <f t="shared" si="1370"/>
        <v>9</v>
      </c>
      <c r="E1358" t="str">
        <f t="shared" si="1396"/>
        <v>NatGrdExt_AZE_9</v>
      </c>
      <c r="F1358" s="8">
        <f ca="1" t="shared" si="1337"/>
        <v>0.638470319634703</v>
      </c>
      <c r="G1358" s="8">
        <f ca="1" t="shared" si="1400"/>
        <v>0.688527397260274</v>
      </c>
      <c r="H1358" s="8">
        <f ca="1" t="shared" si="1400"/>
        <v>0.781877853881279</v>
      </c>
      <c r="I1358" s="8">
        <f ca="1" t="shared" si="1400"/>
        <v>0.857676940639269</v>
      </c>
      <c r="J1358" s="8">
        <f ca="1" t="shared" si="1400"/>
        <v>0.914754566210046</v>
      </c>
      <c r="K1358" s="8">
        <f ca="1" t="shared" si="1400"/>
        <v>0.960245433789954</v>
      </c>
      <c r="L1358" s="8">
        <f ca="1" t="shared" si="1400"/>
        <v>0.999286529680365</v>
      </c>
      <c r="M1358" s="8">
        <f ca="1" t="shared" si="1400"/>
        <v>1.0402397260274</v>
      </c>
      <c r="N1358" s="8">
        <f ca="1" t="shared" si="1400"/>
        <v>1.0611301369863</v>
      </c>
      <c r="O1358" s="9">
        <v>3</v>
      </c>
      <c r="Q1358" s="10">
        <f ca="1" t="shared" si="1398"/>
        <v>817.208</v>
      </c>
      <c r="R1358" t="s">
        <v>47</v>
      </c>
      <c r="S1358">
        <v>2077</v>
      </c>
      <c r="T1358" s="8">
        <v>559.843</v>
      </c>
      <c r="U1358" s="8">
        <v>613.826</v>
      </c>
      <c r="V1358" s="8">
        <v>817.208</v>
      </c>
    </row>
    <row r="1359" spans="1:22">
      <c r="A1359" t="str">
        <f t="shared" ref="A1359:B1359" si="1408">A1191</f>
        <v>BDI</v>
      </c>
      <c r="B1359" t="str">
        <f t="shared" si="1408"/>
        <v>Burundi</v>
      </c>
      <c r="C1359" s="7">
        <f t="shared" si="1370"/>
        <v>9</v>
      </c>
      <c r="E1359" t="str">
        <f t="shared" si="1396"/>
        <v>NatGrdExt_BDI_9</v>
      </c>
      <c r="F1359" s="8">
        <f ca="1" t="shared" si="1337"/>
        <v>0.0616723744292237</v>
      </c>
      <c r="G1359" s="8">
        <f ca="1" t="shared" si="1400"/>
        <v>0.0853595890410959</v>
      </c>
      <c r="H1359" s="8">
        <f ca="1" t="shared" si="1400"/>
        <v>0.155022831050228</v>
      </c>
      <c r="I1359" s="8">
        <f ca="1" t="shared" si="1400"/>
        <v>0.268179223744292</v>
      </c>
      <c r="J1359" s="8">
        <f ca="1" t="shared" si="1400"/>
        <v>0.438926940639269</v>
      </c>
      <c r="K1359" s="8">
        <f ca="1" t="shared" si="1400"/>
        <v>0.678595890410959</v>
      </c>
      <c r="L1359" s="8">
        <f ca="1" t="shared" si="1400"/>
        <v>0.990239726027397</v>
      </c>
      <c r="M1359" s="8">
        <f ca="1" t="shared" si="1400"/>
        <v>1.35627853881279</v>
      </c>
      <c r="N1359" s="8">
        <f ca="1" t="shared" si="1400"/>
        <v>1.54982876712329</v>
      </c>
      <c r="O1359" s="9">
        <v>3</v>
      </c>
      <c r="Q1359" s="10">
        <f ca="1" t="shared" si="1398"/>
        <v>822.587</v>
      </c>
      <c r="R1359" t="s">
        <v>47</v>
      </c>
      <c r="S1359">
        <v>2078</v>
      </c>
      <c r="T1359" s="8">
        <v>558.287</v>
      </c>
      <c r="U1359" s="8">
        <v>613.121</v>
      </c>
      <c r="V1359" s="8">
        <v>822.587</v>
      </c>
    </row>
    <row r="1360" spans="1:22">
      <c r="A1360" t="str">
        <f t="shared" ref="A1360:B1360" si="1409">A1192</f>
        <v>BEL</v>
      </c>
      <c r="B1360" t="str">
        <f t="shared" si="1409"/>
        <v>Belgium</v>
      </c>
      <c r="C1360" s="7">
        <f t="shared" si="1370"/>
        <v>9</v>
      </c>
      <c r="E1360" t="str">
        <f t="shared" si="1396"/>
        <v>NatGrdExt_BEL_9</v>
      </c>
      <c r="F1360" s="8">
        <f ca="1" t="shared" si="1337"/>
        <v>2.77468607305936</v>
      </c>
      <c r="G1360" s="8">
        <f ca="1" t="shared" si="1400"/>
        <v>2.81715182648402</v>
      </c>
      <c r="H1360" s="8">
        <f ca="1" t="shared" si="1400"/>
        <v>2.87913812785388</v>
      </c>
      <c r="I1360" s="8">
        <f ca="1" t="shared" si="1400"/>
        <v>2.92631278538813</v>
      </c>
      <c r="J1360" s="8">
        <f ca="1" t="shared" si="1400"/>
        <v>2.98518835616438</v>
      </c>
      <c r="K1360" s="8">
        <f ca="1" t="shared" si="1400"/>
        <v>3.06926369863014</v>
      </c>
      <c r="L1360" s="8">
        <f ca="1" t="shared" si="1400"/>
        <v>3.18381849315069</v>
      </c>
      <c r="M1360" s="8">
        <f ca="1" t="shared" si="1400"/>
        <v>3.33541666666667</v>
      </c>
      <c r="N1360" s="8">
        <f ca="1" t="shared" si="1400"/>
        <v>3.42442922374429</v>
      </c>
      <c r="O1360" s="9">
        <v>3</v>
      </c>
      <c r="Q1360" s="10">
        <f ca="1" t="shared" si="1398"/>
        <v>827.705</v>
      </c>
      <c r="R1360" t="s">
        <v>47</v>
      </c>
      <c r="S1360">
        <v>2079</v>
      </c>
      <c r="T1360" s="8">
        <v>556.451</v>
      </c>
      <c r="U1360" s="8">
        <v>612.125</v>
      </c>
      <c r="V1360" s="8">
        <v>827.705</v>
      </c>
    </row>
    <row r="1361" spans="1:22">
      <c r="A1361" t="str">
        <f t="shared" ref="A1361:B1361" si="1410">A1193</f>
        <v>BEN</v>
      </c>
      <c r="B1361" t="str">
        <f t="shared" si="1410"/>
        <v>Benin</v>
      </c>
      <c r="C1361" s="7">
        <f t="shared" si="1370"/>
        <v>9</v>
      </c>
      <c r="E1361" t="str">
        <f t="shared" si="1396"/>
        <v>NatGrdExt_BEN_9</v>
      </c>
      <c r="F1361" s="8">
        <f ca="1" t="shared" ref="F1361:F1424" si="1411">SUMIFS($Q$5:$Q$19999,$R$5:$R$19999,RIGHT($A1361,3),$S$5:$S$19999,F$4)*VLOOKUP($C1361,$Y$5:$Z$15,2,FALSE)/8.76+SUMIF($Y$5:$Y$15,$C1361,$AA$5:$AA$15)</f>
        <v>0.0659817351598174</v>
      </c>
      <c r="G1361" s="8">
        <f ca="1" t="shared" ref="G1361:N1370" si="1412">MAX(F1361,SUMIFS($Q$5:$Q$19999,$R$5:$R$19999,RIGHT($A1361,3),$S$5:$S$19999,G$4)*VLOOKUP($C1361,$Y$5:$Z$15,2,FALSE)/8.76)+SUMIF($Y$5:$Y$15,$C1361,$AA$5:$AA$15)</f>
        <v>0.0917237442922374</v>
      </c>
      <c r="H1361" s="8">
        <f ca="1" t="shared" si="1412"/>
        <v>0.170148401826484</v>
      </c>
      <c r="I1361" s="8">
        <f ca="1" t="shared" si="1412"/>
        <v>0.299486301369863</v>
      </c>
      <c r="J1361" s="8">
        <f ca="1" t="shared" si="1412"/>
        <v>0.500684931506849</v>
      </c>
      <c r="K1361" s="8">
        <f ca="1" t="shared" si="1412"/>
        <v>0.791837899543379</v>
      </c>
      <c r="L1361" s="8">
        <f ca="1" t="shared" si="1412"/>
        <v>1.17833904109589</v>
      </c>
      <c r="M1361" s="8">
        <f ca="1" t="shared" si="1412"/>
        <v>1.64426369863014</v>
      </c>
      <c r="N1361" s="8">
        <f ca="1" t="shared" si="1412"/>
        <v>1.89571917808219</v>
      </c>
      <c r="O1361" s="9">
        <v>3</v>
      </c>
      <c r="Q1361" s="10">
        <f ca="1" t="shared" si="1398"/>
        <v>832.581</v>
      </c>
      <c r="R1361" t="s">
        <v>47</v>
      </c>
      <c r="S1361">
        <v>2080</v>
      </c>
      <c r="T1361" s="8">
        <v>554.345</v>
      </c>
      <c r="U1361" s="8">
        <v>610.855</v>
      </c>
      <c r="V1361" s="8">
        <v>832.581</v>
      </c>
    </row>
    <row r="1362" spans="1:22">
      <c r="A1362" t="str">
        <f t="shared" ref="A1362:B1362" si="1413">A1194</f>
        <v>BFA</v>
      </c>
      <c r="B1362" t="str">
        <f t="shared" si="1413"/>
        <v>Burkina Faso</v>
      </c>
      <c r="C1362" s="7">
        <f t="shared" si="1370"/>
        <v>9</v>
      </c>
      <c r="E1362" t="str">
        <f t="shared" si="1396"/>
        <v>NatGrdExt_BFA_9</v>
      </c>
      <c r="F1362" s="8">
        <f ca="1" t="shared" si="1411"/>
        <v>0.108818493150685</v>
      </c>
      <c r="G1362" s="8">
        <f ca="1" t="shared" si="1412"/>
        <v>0.156735159817352</v>
      </c>
      <c r="H1362" s="8">
        <f ca="1" t="shared" si="1412"/>
        <v>0.317522831050228</v>
      </c>
      <c r="I1362" s="8">
        <f ca="1" t="shared" si="1412"/>
        <v>0.611558219178082</v>
      </c>
      <c r="J1362" s="8">
        <f ca="1" t="shared" si="1412"/>
        <v>1.11384132420091</v>
      </c>
      <c r="K1362" s="8">
        <f ca="1" t="shared" si="1412"/>
        <v>1.90801940639269</v>
      </c>
      <c r="L1362" s="8">
        <f ca="1" t="shared" si="1412"/>
        <v>3.06207191780822</v>
      </c>
      <c r="M1362" s="8">
        <f ca="1" t="shared" si="1412"/>
        <v>4.59072488584475</v>
      </c>
      <c r="N1362" s="8">
        <f ca="1" t="shared" si="1412"/>
        <v>5.47502853881279</v>
      </c>
      <c r="O1362" s="9">
        <v>3</v>
      </c>
      <c r="Q1362" s="10">
        <f ca="1" t="shared" si="1398"/>
        <v>837.231</v>
      </c>
      <c r="R1362" t="s">
        <v>47</v>
      </c>
      <c r="S1362">
        <v>2081</v>
      </c>
      <c r="T1362" s="8">
        <v>551.985</v>
      </c>
      <c r="U1362" s="8">
        <v>609.327</v>
      </c>
      <c r="V1362" s="8">
        <v>837.231</v>
      </c>
    </row>
    <row r="1363" spans="1:22">
      <c r="A1363" t="str">
        <f t="shared" ref="A1363:B1363" si="1414">A1195</f>
        <v>BGD</v>
      </c>
      <c r="B1363" t="str">
        <f t="shared" si="1414"/>
        <v>Bangladesh</v>
      </c>
      <c r="C1363" s="7">
        <f t="shared" si="1370"/>
        <v>9</v>
      </c>
      <c r="E1363" t="str">
        <f t="shared" si="1396"/>
        <v>NatGrdExt_BGD_9</v>
      </c>
      <c r="F1363" s="8">
        <f ca="1" t="shared" si="1411"/>
        <v>3.53373287671233</v>
      </c>
      <c r="G1363" s="8">
        <f ca="1" t="shared" si="1412"/>
        <v>5.11603881278539</v>
      </c>
      <c r="H1363" s="8">
        <f ca="1" t="shared" si="1412"/>
        <v>9.51518264840183</v>
      </c>
      <c r="I1363" s="8">
        <f ca="1" t="shared" si="1412"/>
        <v>14.6593892694064</v>
      </c>
      <c r="J1363" s="8">
        <f ca="1" t="shared" si="1412"/>
        <v>19.0648687214612</v>
      </c>
      <c r="K1363" s="8">
        <f ca="1" t="shared" si="1412"/>
        <v>21.9962899543379</v>
      </c>
      <c r="L1363" s="8">
        <f ca="1" t="shared" si="1412"/>
        <v>23.7608732876712</v>
      </c>
      <c r="M1363" s="8">
        <f ca="1" t="shared" si="1412"/>
        <v>24.884703196347</v>
      </c>
      <c r="N1363" s="8">
        <f ca="1" t="shared" si="1412"/>
        <v>25.3540525114155</v>
      </c>
      <c r="O1363" s="9">
        <v>3</v>
      </c>
      <c r="Q1363" s="10">
        <f ca="1" t="shared" si="1398"/>
        <v>841.673</v>
      </c>
      <c r="R1363" t="s">
        <v>47</v>
      </c>
      <c r="S1363">
        <v>2082</v>
      </c>
      <c r="T1363" s="8">
        <v>549.389</v>
      </c>
      <c r="U1363" s="8">
        <v>607.558</v>
      </c>
      <c r="V1363" s="8">
        <v>841.673</v>
      </c>
    </row>
    <row r="1364" spans="1:22">
      <c r="A1364" t="str">
        <f t="shared" ref="A1364:B1364" si="1415">A1196</f>
        <v>BGR</v>
      </c>
      <c r="B1364" t="str">
        <f t="shared" si="1415"/>
        <v>Bulgaria</v>
      </c>
      <c r="C1364" s="7">
        <f t="shared" si="1370"/>
        <v>9</v>
      </c>
      <c r="E1364" t="str">
        <f t="shared" si="1396"/>
        <v>NatGrdExt_BGR_9</v>
      </c>
      <c r="F1364" s="8">
        <f ca="1" t="shared" si="1411"/>
        <v>0.952083333333333</v>
      </c>
      <c r="G1364" s="8">
        <f ca="1" t="shared" si="1412"/>
        <v>0.952083333333333</v>
      </c>
      <c r="H1364" s="8">
        <f ca="1" t="shared" si="1412"/>
        <v>0.952083333333333</v>
      </c>
      <c r="I1364" s="8">
        <f ca="1" t="shared" si="1412"/>
        <v>0.952083333333333</v>
      </c>
      <c r="J1364" s="8">
        <f ca="1" t="shared" si="1412"/>
        <v>0.952083333333333</v>
      </c>
      <c r="K1364" s="8">
        <f ca="1" t="shared" si="1412"/>
        <v>0.952083333333333</v>
      </c>
      <c r="L1364" s="8">
        <f ca="1" t="shared" si="1412"/>
        <v>0.952083333333333</v>
      </c>
      <c r="M1364" s="8">
        <f ca="1" t="shared" si="1412"/>
        <v>0.952083333333333</v>
      </c>
      <c r="N1364" s="8">
        <f ca="1" t="shared" si="1412"/>
        <v>0.955650684931507</v>
      </c>
      <c r="O1364" s="9">
        <v>3</v>
      </c>
      <c r="Q1364" s="10">
        <f ca="1" t="shared" si="1398"/>
        <v>845.93</v>
      </c>
      <c r="R1364" t="s">
        <v>47</v>
      </c>
      <c r="S1364">
        <v>2083</v>
      </c>
      <c r="T1364" s="8">
        <v>546.579</v>
      </c>
      <c r="U1364" s="8">
        <v>605.561</v>
      </c>
      <c r="V1364" s="8">
        <v>845.93</v>
      </c>
    </row>
    <row r="1365" spans="1:22">
      <c r="A1365" t="str">
        <f t="shared" ref="A1365:B1365" si="1416">A1197</f>
        <v>BHR</v>
      </c>
      <c r="B1365" t="str">
        <f t="shared" si="1416"/>
        <v>Bahrain</v>
      </c>
      <c r="C1365" s="7">
        <f t="shared" si="1370"/>
        <v>9</v>
      </c>
      <c r="E1365" t="str">
        <f t="shared" si="1396"/>
        <v>NatGrdExt_BHR_9</v>
      </c>
      <c r="F1365" s="8">
        <f ca="1" t="shared" si="1411"/>
        <v>0.957534246575342</v>
      </c>
      <c r="G1365" s="8">
        <f ca="1" t="shared" si="1412"/>
        <v>0.969577625570776</v>
      </c>
      <c r="H1365" s="8">
        <f ca="1" t="shared" si="1412"/>
        <v>1.03033675799087</v>
      </c>
      <c r="I1365" s="8">
        <f ca="1" t="shared" si="1412"/>
        <v>1.0736301369863</v>
      </c>
      <c r="J1365" s="8">
        <f ca="1" t="shared" si="1412"/>
        <v>1.08829908675799</v>
      </c>
      <c r="K1365" s="8">
        <f ca="1" t="shared" si="1412"/>
        <v>1.09497716894977</v>
      </c>
      <c r="L1365" s="8">
        <f ca="1" t="shared" si="1412"/>
        <v>1.09871575342466</v>
      </c>
      <c r="M1365" s="8">
        <f ca="1" t="shared" si="1412"/>
        <v>1.12354452054795</v>
      </c>
      <c r="N1365" s="8">
        <f ca="1" t="shared" si="1412"/>
        <v>1.14186643835616</v>
      </c>
      <c r="O1365" s="9">
        <v>3</v>
      </c>
      <c r="Q1365" s="10">
        <f ca="1" t="shared" si="1398"/>
        <v>850.015</v>
      </c>
      <c r="R1365" t="s">
        <v>47</v>
      </c>
      <c r="S1365">
        <v>2084</v>
      </c>
      <c r="T1365" s="8">
        <v>543.569</v>
      </c>
      <c r="U1365" s="8">
        <v>603.356</v>
      </c>
      <c r="V1365" s="8">
        <v>850.015</v>
      </c>
    </row>
    <row r="1366" spans="1:22">
      <c r="A1366" t="str">
        <f t="shared" ref="A1366:B1366" si="1417">A1198</f>
        <v>BHS</v>
      </c>
      <c r="B1366" t="str">
        <f t="shared" si="1417"/>
        <v>The Bahamas</v>
      </c>
      <c r="C1366" s="7">
        <f t="shared" si="1370"/>
        <v>9</v>
      </c>
      <c r="E1366" t="str">
        <f t="shared" si="1396"/>
        <v>NatGrdExt_BHS_9</v>
      </c>
      <c r="F1366" s="8">
        <f ca="1" t="shared" si="1411"/>
        <v>0.0667522831050228</v>
      </c>
      <c r="G1366" s="8">
        <f ca="1" t="shared" si="1412"/>
        <v>0.0691210045662101</v>
      </c>
      <c r="H1366" s="8">
        <f ca="1" t="shared" si="1412"/>
        <v>0.0721746575342466</v>
      </c>
      <c r="I1366" s="8">
        <f ca="1" t="shared" si="1412"/>
        <v>0.0733447488584475</v>
      </c>
      <c r="J1366" s="8">
        <f ca="1" t="shared" si="1412"/>
        <v>0.0733447488584475</v>
      </c>
      <c r="K1366" s="8">
        <f ca="1" t="shared" si="1412"/>
        <v>0.0733447488584475</v>
      </c>
      <c r="L1366" s="8">
        <f ca="1" t="shared" si="1412"/>
        <v>0.0733447488584475</v>
      </c>
      <c r="M1366" s="8">
        <f ca="1" t="shared" si="1412"/>
        <v>0.0733447488584475</v>
      </c>
      <c r="N1366" s="8">
        <f ca="1" t="shared" si="1412"/>
        <v>0.0733447488584475</v>
      </c>
      <c r="O1366" s="9">
        <v>3</v>
      </c>
      <c r="Q1366" s="10">
        <f ca="1" t="shared" si="1398"/>
        <v>853.951</v>
      </c>
      <c r="R1366" t="s">
        <v>47</v>
      </c>
      <c r="S1366">
        <v>2085</v>
      </c>
      <c r="T1366" s="8">
        <v>540.379</v>
      </c>
      <c r="U1366" s="8">
        <v>600.953</v>
      </c>
      <c r="V1366" s="8">
        <v>853.951</v>
      </c>
    </row>
    <row r="1367" spans="1:22">
      <c r="A1367" t="str">
        <f t="shared" ref="A1367:B1367" si="1418">A1199</f>
        <v>BIH</v>
      </c>
      <c r="B1367" t="str">
        <f t="shared" si="1418"/>
        <v>Bosnia and Herzegovina</v>
      </c>
      <c r="C1367" s="7">
        <f t="shared" si="1370"/>
        <v>9</v>
      </c>
      <c r="E1367" t="str">
        <f t="shared" si="1396"/>
        <v>NatGrdExt_BIH_9</v>
      </c>
      <c r="F1367" s="8">
        <f ca="1" t="shared" si="1411"/>
        <v>0.540496575342466</v>
      </c>
      <c r="G1367" s="8">
        <f ca="1" t="shared" si="1412"/>
        <v>0.632591324200913</v>
      </c>
      <c r="H1367" s="8">
        <f ca="1" t="shared" si="1412"/>
        <v>0.807962328767123</v>
      </c>
      <c r="I1367" s="8">
        <f ca="1" t="shared" si="1412"/>
        <v>0.936244292237443</v>
      </c>
      <c r="J1367" s="8">
        <f ca="1" t="shared" si="1412"/>
        <v>1.01969178082192</v>
      </c>
      <c r="K1367" s="8">
        <f ca="1" t="shared" si="1412"/>
        <v>1.06683789954338</v>
      </c>
      <c r="L1367" s="8">
        <f ca="1" t="shared" si="1412"/>
        <v>1.08624429223744</v>
      </c>
      <c r="M1367" s="8">
        <f ca="1" t="shared" si="1412"/>
        <v>1.10236872146119</v>
      </c>
      <c r="N1367" s="8">
        <f ca="1" t="shared" si="1412"/>
        <v>1.11247146118721</v>
      </c>
      <c r="O1367" s="9">
        <v>3</v>
      </c>
      <c r="Q1367" s="10">
        <f ca="1" t="shared" si="1398"/>
        <v>857.756</v>
      </c>
      <c r="R1367" t="s">
        <v>47</v>
      </c>
      <c r="S1367">
        <v>2086</v>
      </c>
      <c r="T1367" s="8">
        <v>537.03</v>
      </c>
      <c r="U1367" s="8">
        <v>598.367</v>
      </c>
      <c r="V1367" s="8">
        <v>857.756</v>
      </c>
    </row>
    <row r="1368" spans="1:22">
      <c r="A1368" t="str">
        <f t="shared" ref="A1368:B1368" si="1419">A1200</f>
        <v>BLR</v>
      </c>
      <c r="B1368" t="str">
        <f t="shared" si="1419"/>
        <v>Belarus</v>
      </c>
      <c r="C1368" s="7">
        <f t="shared" si="1370"/>
        <v>9</v>
      </c>
      <c r="E1368" t="str">
        <f t="shared" si="1396"/>
        <v>NatGrdExt_BLR_9</v>
      </c>
      <c r="F1368" s="8">
        <f ca="1" t="shared" si="1411"/>
        <v>1.02377283105023</v>
      </c>
      <c r="G1368" s="8">
        <f ca="1" t="shared" si="1412"/>
        <v>1.02542808219178</v>
      </c>
      <c r="H1368" s="8">
        <f ca="1" t="shared" si="1412"/>
        <v>1.02542808219178</v>
      </c>
      <c r="I1368" s="8">
        <f ca="1" t="shared" si="1412"/>
        <v>1.02819634703196</v>
      </c>
      <c r="J1368" s="8">
        <f ca="1" t="shared" si="1412"/>
        <v>1.02819634703196</v>
      </c>
      <c r="K1368" s="8">
        <f ca="1" t="shared" si="1412"/>
        <v>1.02819634703196</v>
      </c>
      <c r="L1368" s="8">
        <f ca="1" t="shared" si="1412"/>
        <v>1.04029680365297</v>
      </c>
      <c r="M1368" s="8">
        <f ca="1" t="shared" si="1412"/>
        <v>1.06495433789954</v>
      </c>
      <c r="N1368" s="8">
        <f ca="1" t="shared" si="1412"/>
        <v>1.0802796803653</v>
      </c>
      <c r="O1368" s="9">
        <v>3</v>
      </c>
      <c r="Q1368" s="10">
        <f ca="1" t="shared" si="1398"/>
        <v>861.443</v>
      </c>
      <c r="R1368" t="s">
        <v>47</v>
      </c>
      <c r="S1368">
        <v>2087</v>
      </c>
      <c r="T1368" s="8">
        <v>533.522</v>
      </c>
      <c r="U1368" s="8">
        <v>595.616</v>
      </c>
      <c r="V1368" s="8">
        <v>861.443</v>
      </c>
    </row>
    <row r="1369" spans="1:22">
      <c r="A1369" t="str">
        <f t="shared" ref="A1369:B1369" si="1420">A1201</f>
        <v>BLZ</v>
      </c>
      <c r="B1369" t="str">
        <f t="shared" si="1420"/>
        <v>Belize</v>
      </c>
      <c r="C1369" s="7">
        <f t="shared" si="1370"/>
        <v>9</v>
      </c>
      <c r="E1369" t="str">
        <f t="shared" si="1396"/>
        <v>NatGrdExt_BLZ_9</v>
      </c>
      <c r="F1369" s="8">
        <f ca="1" t="shared" si="1411"/>
        <v>0.0702054794520548</v>
      </c>
      <c r="G1369" s="8">
        <f ca="1" t="shared" si="1412"/>
        <v>0.0768264840182648</v>
      </c>
      <c r="H1369" s="8">
        <f ca="1" t="shared" si="1412"/>
        <v>0.0903538812785388</v>
      </c>
      <c r="I1369" s="8">
        <f ca="1" t="shared" si="1412"/>
        <v>0.103966894977169</v>
      </c>
      <c r="J1369" s="8">
        <f ca="1" t="shared" si="1412"/>
        <v>0.117522831050228</v>
      </c>
      <c r="K1369" s="8">
        <f ca="1" t="shared" si="1412"/>
        <v>0.131078767123288</v>
      </c>
      <c r="L1369" s="8">
        <f ca="1" t="shared" si="1412"/>
        <v>0.143978310502283</v>
      </c>
      <c r="M1369" s="8">
        <f ca="1" t="shared" si="1412"/>
        <v>0.155993150684932</v>
      </c>
      <c r="N1369" s="8">
        <f ca="1" t="shared" si="1412"/>
        <v>0.162071917808219</v>
      </c>
      <c r="O1369" s="9">
        <v>3</v>
      </c>
      <c r="Q1369" s="10">
        <f ca="1" t="shared" si="1398"/>
        <v>865.033</v>
      </c>
      <c r="R1369" t="s">
        <v>47</v>
      </c>
      <c r="S1369">
        <v>2088</v>
      </c>
      <c r="T1369" s="8">
        <v>529.868</v>
      </c>
      <c r="U1369" s="8">
        <v>592.712</v>
      </c>
      <c r="V1369" s="8">
        <v>865.033</v>
      </c>
    </row>
    <row r="1370" spans="1:22">
      <c r="A1370" t="str">
        <f t="shared" ref="A1370:B1370" si="1421">A1202</f>
        <v>BOL</v>
      </c>
      <c r="B1370" t="str">
        <f t="shared" si="1421"/>
        <v>Bolivia</v>
      </c>
      <c r="C1370" s="7">
        <f t="shared" si="1370"/>
        <v>9</v>
      </c>
      <c r="E1370" t="str">
        <f t="shared" si="1396"/>
        <v>NatGrdExt_BOL_9</v>
      </c>
      <c r="F1370" s="8">
        <f ca="1" t="shared" si="1411"/>
        <v>0.355622146118722</v>
      </c>
      <c r="G1370" s="8">
        <f ca="1" t="shared" si="1412"/>
        <v>0.454337899543379</v>
      </c>
      <c r="H1370" s="8">
        <f ca="1" t="shared" si="1412"/>
        <v>0.726227168949772</v>
      </c>
      <c r="I1370" s="8">
        <f ca="1" t="shared" si="1412"/>
        <v>1.11284246575342</v>
      </c>
      <c r="J1370" s="8">
        <f ca="1" t="shared" si="1412"/>
        <v>1.62919520547945</v>
      </c>
      <c r="K1370" s="8">
        <f ca="1" t="shared" si="1412"/>
        <v>2.26355593607306</v>
      </c>
      <c r="L1370" s="8">
        <f ca="1" t="shared" si="1412"/>
        <v>2.98995433789954</v>
      </c>
      <c r="M1370" s="8">
        <f ca="1" t="shared" si="1412"/>
        <v>3.76732305936073</v>
      </c>
      <c r="N1370" s="8">
        <f ca="1" t="shared" si="1412"/>
        <v>4.1603595890411</v>
      </c>
      <c r="O1370" s="9">
        <v>3</v>
      </c>
      <c r="Q1370" s="10">
        <f ca="1" t="shared" si="1398"/>
        <v>868.534</v>
      </c>
      <c r="R1370" t="s">
        <v>47</v>
      </c>
      <c r="S1370">
        <v>2089</v>
      </c>
      <c r="T1370" s="8">
        <v>526.075</v>
      </c>
      <c r="U1370" s="8">
        <v>589.67</v>
      </c>
      <c r="V1370" s="8">
        <v>868.534</v>
      </c>
    </row>
    <row r="1371" spans="1:22">
      <c r="A1371" t="str">
        <f t="shared" ref="A1371:B1371" si="1422">A1203</f>
        <v>BRA</v>
      </c>
      <c r="B1371" t="str">
        <f t="shared" si="1422"/>
        <v>Brazil</v>
      </c>
      <c r="C1371" s="7">
        <f t="shared" si="1370"/>
        <v>9</v>
      </c>
      <c r="E1371" t="str">
        <f t="shared" si="1396"/>
        <v>NatGrdExt_BRA_9</v>
      </c>
      <c r="F1371" s="8">
        <f ca="1" t="shared" si="1411"/>
        <v>19.4994577625571</v>
      </c>
      <c r="G1371" s="8">
        <f ca="1" t="shared" ref="G1371:N1380" si="1423">MAX(F1371,SUMIFS($Q$5:$Q$19999,$R$5:$R$19999,RIGHT($A1371,3),$S$5:$S$19999,G$4)*VLOOKUP($C1371,$Y$5:$Z$15,2,FALSE)/8.76)+SUMIF($Y$5:$Y$15,$C1371,$AA$5:$AA$15)</f>
        <v>21.5709760273973</v>
      </c>
      <c r="H1371" s="8">
        <f ca="1" t="shared" si="1423"/>
        <v>25.2384132420091</v>
      </c>
      <c r="I1371" s="8">
        <f ca="1" t="shared" si="1423"/>
        <v>27.978453196347</v>
      </c>
      <c r="J1371" s="8">
        <f ca="1" t="shared" si="1423"/>
        <v>29.771404109589</v>
      </c>
      <c r="K1371" s="8">
        <f ca="1" t="shared" si="1423"/>
        <v>30.8307648401826</v>
      </c>
      <c r="L1371" s="8">
        <f ca="1" t="shared" si="1423"/>
        <v>31.501997716895</v>
      </c>
      <c r="M1371" s="8">
        <f ca="1" t="shared" si="1423"/>
        <v>32.0833333333333</v>
      </c>
      <c r="N1371" s="8">
        <f ca="1" t="shared" si="1423"/>
        <v>32.4166666666667</v>
      </c>
      <c r="O1371" s="9">
        <v>3</v>
      </c>
      <c r="Q1371" s="10">
        <f ca="1" t="shared" si="1398"/>
        <v>871.96</v>
      </c>
      <c r="R1371" t="s">
        <v>47</v>
      </c>
      <c r="S1371">
        <v>2090</v>
      </c>
      <c r="T1371" s="8">
        <v>522.151</v>
      </c>
      <c r="U1371" s="8">
        <v>586.504</v>
      </c>
      <c r="V1371" s="8">
        <v>871.96</v>
      </c>
    </row>
    <row r="1372" spans="1:22">
      <c r="A1372" t="str">
        <f t="shared" ref="A1372:B1372" si="1424">A1204</f>
        <v>BRN</v>
      </c>
      <c r="B1372" t="str">
        <f t="shared" si="1424"/>
        <v>Brunei</v>
      </c>
      <c r="C1372" s="7">
        <f t="shared" si="1370"/>
        <v>9</v>
      </c>
      <c r="E1372" t="str">
        <f t="shared" si="1396"/>
        <v>NatGrdExt_BRN_9</v>
      </c>
      <c r="F1372" s="8">
        <f ca="1" t="shared" si="1411"/>
        <v>0.126341324200913</v>
      </c>
      <c r="G1372" s="8">
        <f ca="1" t="shared" si="1423"/>
        <v>0.1337899543379</v>
      </c>
      <c r="H1372" s="8">
        <f ca="1" t="shared" si="1423"/>
        <v>0.145776255707763</v>
      </c>
      <c r="I1372" s="8">
        <f ca="1" t="shared" si="1423"/>
        <v>0.154480593607306</v>
      </c>
      <c r="J1372" s="8">
        <f ca="1" t="shared" si="1423"/>
        <v>0.161101598173516</v>
      </c>
      <c r="K1372" s="8">
        <f ca="1" t="shared" si="1423"/>
        <v>0.165724885844749</v>
      </c>
      <c r="L1372" s="8">
        <f ca="1" t="shared" si="1423"/>
        <v>0.170205479452055</v>
      </c>
      <c r="M1372" s="8">
        <f ca="1" t="shared" si="1423"/>
        <v>0.17611301369863</v>
      </c>
      <c r="N1372" s="8">
        <f ca="1" t="shared" si="1423"/>
        <v>0.179708904109589</v>
      </c>
      <c r="O1372" s="9">
        <v>3</v>
      </c>
      <c r="Q1372" s="10">
        <f ca="1" t="shared" si="1398"/>
        <v>875.332</v>
      </c>
      <c r="R1372" t="s">
        <v>47</v>
      </c>
      <c r="S1372">
        <v>2091</v>
      </c>
      <c r="T1372" s="8">
        <v>518.103</v>
      </c>
      <c r="U1372" s="8">
        <v>583.228</v>
      </c>
      <c r="V1372" s="8">
        <v>875.332</v>
      </c>
    </row>
    <row r="1373" spans="1:22">
      <c r="A1373" t="str">
        <f t="shared" ref="A1373:B1373" si="1425">A1205</f>
        <v>BTN</v>
      </c>
      <c r="B1373" t="str">
        <f t="shared" si="1425"/>
        <v>Bhutan</v>
      </c>
      <c r="C1373" s="7">
        <f t="shared" si="1370"/>
        <v>9</v>
      </c>
      <c r="E1373" t="str">
        <f t="shared" si="1396"/>
        <v>NatGrdExt_BTN_9</v>
      </c>
      <c r="F1373" s="8">
        <f ca="1" t="shared" si="1411"/>
        <v>0.0136700913242009</v>
      </c>
      <c r="G1373" s="8">
        <f ca="1" t="shared" si="1423"/>
        <v>0.0167808219178082</v>
      </c>
      <c r="H1373" s="8">
        <f ca="1" t="shared" si="1423"/>
        <v>0.0246575342465753</v>
      </c>
      <c r="I1373" s="8">
        <f ca="1" t="shared" si="1423"/>
        <v>0.0349315068493151</v>
      </c>
      <c r="J1373" s="8">
        <f ca="1" t="shared" si="1423"/>
        <v>0.0476027397260274</v>
      </c>
      <c r="K1373" s="8">
        <f ca="1" t="shared" si="1423"/>
        <v>0.0617579908675799</v>
      </c>
      <c r="L1373" s="8">
        <f ca="1" t="shared" si="1423"/>
        <v>0.0767408675799087</v>
      </c>
      <c r="M1373" s="8">
        <f ca="1" t="shared" si="1423"/>
        <v>0.0924657534246575</v>
      </c>
      <c r="N1373" s="8">
        <f ca="1" t="shared" si="1423"/>
        <v>0.100513698630137</v>
      </c>
      <c r="O1373" s="9">
        <v>3</v>
      </c>
      <c r="Q1373" s="10">
        <f ca="1" t="shared" si="1398"/>
        <v>878.652</v>
      </c>
      <c r="R1373" t="s">
        <v>47</v>
      </c>
      <c r="S1373">
        <v>2092</v>
      </c>
      <c r="T1373" s="8">
        <v>513.939</v>
      </c>
      <c r="U1373" s="8">
        <v>579.856</v>
      </c>
      <c r="V1373" s="8">
        <v>878.652</v>
      </c>
    </row>
    <row r="1374" spans="1:22">
      <c r="A1374" t="str">
        <f t="shared" ref="A1374:B1374" si="1426">A1206</f>
        <v>BWA</v>
      </c>
      <c r="B1374" t="str">
        <f t="shared" si="1426"/>
        <v>Botswana</v>
      </c>
      <c r="C1374" s="7">
        <f t="shared" si="1370"/>
        <v>9</v>
      </c>
      <c r="E1374" t="str">
        <f t="shared" si="1396"/>
        <v>NatGrdExt_BWA_9</v>
      </c>
      <c r="F1374" s="8">
        <f ca="1" t="shared" si="1411"/>
        <v>0.162186073059361</v>
      </c>
      <c r="G1374" s="8">
        <f ca="1" t="shared" si="1423"/>
        <v>0.190724885844749</v>
      </c>
      <c r="H1374" s="8">
        <f ca="1" t="shared" si="1423"/>
        <v>0.246461187214612</v>
      </c>
      <c r="I1374" s="8">
        <f ca="1" t="shared" si="1423"/>
        <v>0.297060502283105</v>
      </c>
      <c r="J1374" s="8">
        <f ca="1" t="shared" si="1423"/>
        <v>0.337813926940639</v>
      </c>
      <c r="K1374" s="8">
        <f ca="1" t="shared" si="1423"/>
        <v>0.366381278538813</v>
      </c>
      <c r="L1374" s="8">
        <f ca="1" t="shared" si="1423"/>
        <v>0.386187214611872</v>
      </c>
      <c r="M1374" s="8">
        <f ca="1" t="shared" si="1423"/>
        <v>0.400028538812785</v>
      </c>
      <c r="N1374" s="8">
        <f ca="1" t="shared" si="1423"/>
        <v>0.404651826484018</v>
      </c>
      <c r="O1374" s="9">
        <v>3</v>
      </c>
      <c r="Q1374" s="10">
        <f ca="1" t="shared" si="1398"/>
        <v>881.934</v>
      </c>
      <c r="R1374" t="s">
        <v>47</v>
      </c>
      <c r="S1374">
        <v>2093</v>
      </c>
      <c r="T1374" s="8">
        <v>509.666</v>
      </c>
      <c r="U1374" s="8">
        <v>576.391</v>
      </c>
      <c r="V1374" s="8">
        <v>881.934</v>
      </c>
    </row>
    <row r="1375" spans="1:22">
      <c r="A1375" t="str">
        <f t="shared" ref="A1375:B1375" si="1427">A1207</f>
        <v>CAF</v>
      </c>
      <c r="B1375" t="str">
        <f t="shared" si="1427"/>
        <v>Central African Republic</v>
      </c>
      <c r="C1375" s="7">
        <f t="shared" si="1370"/>
        <v>9</v>
      </c>
      <c r="E1375" t="str">
        <f t="shared" si="1396"/>
        <v>NatGrdExt_CAF_9</v>
      </c>
      <c r="F1375" s="8">
        <f ca="1" t="shared" si="1411"/>
        <v>0.0241438356164384</v>
      </c>
      <c r="G1375" s="8">
        <f ca="1" t="shared" si="1423"/>
        <v>0.0332477168949772</v>
      </c>
      <c r="H1375" s="8">
        <f ca="1" t="shared" si="1423"/>
        <v>0.0603881278538813</v>
      </c>
      <c r="I1375" s="8">
        <f ca="1" t="shared" si="1423"/>
        <v>0.103966894977169</v>
      </c>
      <c r="J1375" s="8">
        <f ca="1" t="shared" si="1423"/>
        <v>0.170519406392694</v>
      </c>
      <c r="K1375" s="8">
        <f ca="1" t="shared" si="1423"/>
        <v>0.264069634703196</v>
      </c>
      <c r="L1375" s="8">
        <f ca="1" t="shared" si="1423"/>
        <v>0.384446347031964</v>
      </c>
      <c r="M1375" s="8">
        <f ca="1" t="shared" si="1423"/>
        <v>0.525428082191781</v>
      </c>
      <c r="N1375" s="8">
        <f ca="1" t="shared" si="1423"/>
        <v>0.599657534246575</v>
      </c>
      <c r="O1375" s="9">
        <v>3</v>
      </c>
      <c r="Q1375" s="10">
        <f ca="1" t="shared" si="1398"/>
        <v>885.181</v>
      </c>
      <c r="R1375" t="s">
        <v>47</v>
      </c>
      <c r="S1375">
        <v>2094</v>
      </c>
      <c r="T1375" s="8">
        <v>505.299</v>
      </c>
      <c r="U1375" s="8">
        <v>572.848</v>
      </c>
      <c r="V1375" s="8">
        <v>885.181</v>
      </c>
    </row>
    <row r="1376" spans="1:22">
      <c r="A1376" t="str">
        <f t="shared" ref="A1376:B1376" si="1428">A1208</f>
        <v>CAN</v>
      </c>
      <c r="B1376" t="str">
        <f t="shared" si="1428"/>
        <v>Canada</v>
      </c>
      <c r="C1376" s="7">
        <f t="shared" si="1370"/>
        <v>9</v>
      </c>
      <c r="E1376" t="str">
        <f t="shared" si="1396"/>
        <v>NatGrdExt_CAN_9</v>
      </c>
      <c r="F1376" s="8">
        <f ca="1" t="shared" si="1411"/>
        <v>18.4606735159817</v>
      </c>
      <c r="G1376" s="8">
        <f ca="1" t="shared" si="1423"/>
        <v>18.7726883561644</v>
      </c>
      <c r="H1376" s="8">
        <f ca="1" t="shared" si="1423"/>
        <v>18.9786529680365</v>
      </c>
      <c r="I1376" s="8">
        <f ca="1" t="shared" si="1423"/>
        <v>19.0220605022831</v>
      </c>
      <c r="J1376" s="8">
        <f ca="1" t="shared" si="1423"/>
        <v>19.150799086758</v>
      </c>
      <c r="K1376" s="8">
        <f ca="1" t="shared" si="1423"/>
        <v>19.4250570776256</v>
      </c>
      <c r="L1376" s="8">
        <f ca="1" t="shared" si="1423"/>
        <v>19.7878139269406</v>
      </c>
      <c r="M1376" s="8">
        <f ca="1" t="shared" si="1423"/>
        <v>20.3448915525114</v>
      </c>
      <c r="N1376" s="8">
        <f ca="1" t="shared" si="1423"/>
        <v>20.7341324200913</v>
      </c>
      <c r="O1376" s="9">
        <v>3</v>
      </c>
      <c r="Q1376" s="10">
        <f ca="1" t="shared" si="1398"/>
        <v>888.406</v>
      </c>
      <c r="R1376" t="s">
        <v>47</v>
      </c>
      <c r="S1376">
        <v>2095</v>
      </c>
      <c r="T1376" s="8">
        <v>500.84</v>
      </c>
      <c r="U1376" s="8">
        <v>569.234</v>
      </c>
      <c r="V1376" s="8">
        <v>888.406</v>
      </c>
    </row>
    <row r="1377" spans="1:22">
      <c r="A1377" t="str">
        <f t="shared" ref="A1377:B1377" si="1429">A1209</f>
        <v>CHE</v>
      </c>
      <c r="B1377" t="str">
        <f t="shared" si="1429"/>
        <v>Switzerland</v>
      </c>
      <c r="C1377" s="7">
        <f t="shared" si="1370"/>
        <v>9</v>
      </c>
      <c r="E1377" t="str">
        <f t="shared" si="1396"/>
        <v>NatGrdExt_CHE_9</v>
      </c>
      <c r="F1377" s="8">
        <f ca="1" t="shared" si="1411"/>
        <v>2.08570205479452</v>
      </c>
      <c r="G1377" s="8">
        <f ca="1" t="shared" si="1423"/>
        <v>2.12422945205479</v>
      </c>
      <c r="H1377" s="8">
        <f ca="1" t="shared" si="1423"/>
        <v>2.15442351598173</v>
      </c>
      <c r="I1377" s="8">
        <f ca="1" t="shared" si="1423"/>
        <v>2.16358447488584</v>
      </c>
      <c r="J1377" s="8">
        <f ca="1" t="shared" si="1423"/>
        <v>2.16426940639269</v>
      </c>
      <c r="K1377" s="8">
        <f ca="1" t="shared" si="1423"/>
        <v>2.17414383561644</v>
      </c>
      <c r="L1377" s="8">
        <f ca="1" t="shared" si="1423"/>
        <v>2.20325342465753</v>
      </c>
      <c r="M1377" s="8">
        <f ca="1" t="shared" si="1423"/>
        <v>2.2689497716895</v>
      </c>
      <c r="N1377" s="8">
        <f ca="1" t="shared" si="1423"/>
        <v>2.31920662100457</v>
      </c>
      <c r="O1377" s="9">
        <v>3</v>
      </c>
      <c r="Q1377" s="10">
        <f ca="1" t="shared" si="1398"/>
        <v>891.614</v>
      </c>
      <c r="R1377" t="s">
        <v>47</v>
      </c>
      <c r="S1377">
        <v>2096</v>
      </c>
      <c r="T1377" s="8">
        <v>496.305</v>
      </c>
      <c r="U1377" s="8">
        <v>565.557</v>
      </c>
      <c r="V1377" s="8">
        <v>891.614</v>
      </c>
    </row>
    <row r="1378" spans="1:22">
      <c r="A1378" t="str">
        <f t="shared" ref="A1378:B1378" si="1430">A1210</f>
        <v>CHL</v>
      </c>
      <c r="B1378" t="str">
        <f t="shared" si="1430"/>
        <v>Chile</v>
      </c>
      <c r="C1378" s="7">
        <f t="shared" si="1370"/>
        <v>9</v>
      </c>
      <c r="E1378" t="str">
        <f t="shared" si="1396"/>
        <v>NatGrdExt_CHL_9</v>
      </c>
      <c r="F1378" s="8">
        <f ca="1" t="shared" si="1411"/>
        <v>2.5978595890411</v>
      </c>
      <c r="G1378" s="8">
        <f ca="1" t="shared" si="1423"/>
        <v>2.81612442922374</v>
      </c>
      <c r="H1378" s="8">
        <f ca="1" t="shared" si="1423"/>
        <v>3.14574771689498</v>
      </c>
      <c r="I1378" s="8">
        <f ca="1" t="shared" si="1423"/>
        <v>3.32905251141553</v>
      </c>
      <c r="J1378" s="8">
        <f ca="1" t="shared" si="1423"/>
        <v>3.42985159817352</v>
      </c>
      <c r="K1378" s="8">
        <f ca="1" t="shared" si="1423"/>
        <v>3.48396118721461</v>
      </c>
      <c r="L1378" s="8">
        <f ca="1" t="shared" si="1423"/>
        <v>3.51492579908676</v>
      </c>
      <c r="M1378" s="8">
        <f ca="1" t="shared" si="1423"/>
        <v>3.55031392694064</v>
      </c>
      <c r="N1378" s="8">
        <f ca="1" t="shared" si="1423"/>
        <v>3.57631278538813</v>
      </c>
      <c r="O1378" s="9">
        <v>3</v>
      </c>
      <c r="Q1378" s="10">
        <f ca="1" t="shared" si="1398"/>
        <v>894.815</v>
      </c>
      <c r="R1378" t="s">
        <v>47</v>
      </c>
      <c r="S1378">
        <v>2097</v>
      </c>
      <c r="T1378" s="8">
        <v>491.697</v>
      </c>
      <c r="U1378" s="8">
        <v>561.828</v>
      </c>
      <c r="V1378" s="8">
        <v>894.815</v>
      </c>
    </row>
    <row r="1379" spans="1:22">
      <c r="A1379" t="str">
        <f t="shared" ref="A1379:B1379" si="1431">A1211</f>
        <v>CHN</v>
      </c>
      <c r="B1379" t="str">
        <f t="shared" si="1431"/>
        <v>China</v>
      </c>
      <c r="C1379" s="7">
        <f t="shared" si="1370"/>
        <v>9</v>
      </c>
      <c r="E1379" t="str">
        <f t="shared" si="1396"/>
        <v>NatGrdExt_CHN_9</v>
      </c>
      <c r="F1379" s="8">
        <f ca="1" t="shared" si="1411"/>
        <v>351.341324200913</v>
      </c>
      <c r="G1379" s="8">
        <f ca="1" t="shared" si="1423"/>
        <v>436.666666666667</v>
      </c>
      <c r="H1379" s="8">
        <f ca="1" t="shared" si="1423"/>
        <v>547.417237442922</v>
      </c>
      <c r="I1379" s="8">
        <f ca="1" t="shared" si="1423"/>
        <v>578.393264840183</v>
      </c>
      <c r="J1379" s="8">
        <f ca="1" t="shared" si="1423"/>
        <v>578.393264840183</v>
      </c>
      <c r="K1379" s="8">
        <f ca="1" t="shared" si="1423"/>
        <v>578.393264840183</v>
      </c>
      <c r="L1379" s="8">
        <f ca="1" t="shared" si="1423"/>
        <v>578.393264840183</v>
      </c>
      <c r="M1379" s="8">
        <f ca="1" t="shared" si="1423"/>
        <v>578.393264840183</v>
      </c>
      <c r="N1379" s="8">
        <f ca="1" t="shared" si="1423"/>
        <v>578.393264840183</v>
      </c>
      <c r="O1379" s="9">
        <v>3</v>
      </c>
      <c r="Q1379" s="10">
        <f ca="1" t="shared" si="1398"/>
        <v>898.009</v>
      </c>
      <c r="R1379" t="s">
        <v>47</v>
      </c>
      <c r="S1379">
        <v>2098</v>
      </c>
      <c r="T1379" s="8">
        <v>487.027</v>
      </c>
      <c r="U1379" s="8">
        <v>558.051</v>
      </c>
      <c r="V1379" s="8">
        <v>898.009</v>
      </c>
    </row>
    <row r="1380" spans="1:22">
      <c r="A1380" t="str">
        <f t="shared" ref="A1380:B1380" si="1432">A1212</f>
        <v>CIV</v>
      </c>
      <c r="B1380" t="str">
        <f t="shared" si="1432"/>
        <v>Ivory Coast</v>
      </c>
      <c r="C1380" s="7">
        <f t="shared" si="1370"/>
        <v>9</v>
      </c>
      <c r="E1380" t="str">
        <f t="shared" si="1396"/>
        <v>NatGrdExt_CIV_9</v>
      </c>
      <c r="F1380" s="8">
        <f ca="1" t="shared" si="1411"/>
        <v>0.305593607305936</v>
      </c>
      <c r="G1380" s="8">
        <f ca="1" t="shared" si="1423"/>
        <v>0.405565068493151</v>
      </c>
      <c r="H1380" s="8">
        <f ca="1" t="shared" si="1423"/>
        <v>0.680993150684931</v>
      </c>
      <c r="I1380" s="8">
        <f ca="1" t="shared" si="1423"/>
        <v>1.0822203196347</v>
      </c>
      <c r="J1380" s="8">
        <f ca="1" t="shared" si="1423"/>
        <v>1.63082191780822</v>
      </c>
      <c r="K1380" s="8">
        <f ca="1" t="shared" si="1423"/>
        <v>2.32305936073059</v>
      </c>
      <c r="L1380" s="8">
        <f ca="1" t="shared" si="1423"/>
        <v>3.12497146118721</v>
      </c>
      <c r="M1380" s="8">
        <f ca="1" t="shared" si="1423"/>
        <v>3.98324771689498</v>
      </c>
      <c r="N1380" s="8">
        <f ca="1" t="shared" si="1423"/>
        <v>4.41312785388128</v>
      </c>
      <c r="O1380" s="9">
        <v>3</v>
      </c>
      <c r="Q1380" s="10">
        <f ca="1" t="shared" si="1398"/>
        <v>901.212</v>
      </c>
      <c r="R1380" t="s">
        <v>47</v>
      </c>
      <c r="S1380">
        <v>2099</v>
      </c>
      <c r="T1380" s="8">
        <v>482.298</v>
      </c>
      <c r="U1380" s="8">
        <v>554.237</v>
      </c>
      <c r="V1380" s="8">
        <v>901.212</v>
      </c>
    </row>
    <row r="1381" spans="1:22">
      <c r="A1381" t="str">
        <f t="shared" ref="A1381:B1381" si="1433">A1213</f>
        <v>CMR</v>
      </c>
      <c r="B1381" t="str">
        <f t="shared" si="1433"/>
        <v>Cameroon</v>
      </c>
      <c r="C1381" s="7">
        <f t="shared" si="1370"/>
        <v>9</v>
      </c>
      <c r="E1381" t="str">
        <f t="shared" si="1396"/>
        <v>NatGrdExt_CMR_9</v>
      </c>
      <c r="F1381" s="8">
        <f ca="1" t="shared" si="1411"/>
        <v>0.343436073059361</v>
      </c>
      <c r="G1381" s="8">
        <f ca="1" t="shared" ref="G1381:N1390" si="1434">MAX(F1381,SUMIFS($Q$5:$Q$19999,$R$5:$R$19999,RIGHT($A1381,3),$S$5:$S$19999,G$4)*VLOOKUP($C1381,$Y$5:$Z$15,2,FALSE)/8.76)+SUMIF($Y$5:$Y$15,$C1381,$AA$5:$AA$15)</f>
        <v>0.454337899543379</v>
      </c>
      <c r="H1381" s="8">
        <f ca="1" t="shared" si="1434"/>
        <v>0.756963470319635</v>
      </c>
      <c r="I1381" s="8">
        <f ca="1" t="shared" si="1434"/>
        <v>1.187899543379</v>
      </c>
      <c r="J1381" s="8">
        <f ca="1" t="shared" si="1434"/>
        <v>1.76135844748858</v>
      </c>
      <c r="K1381" s="8">
        <f ca="1" t="shared" si="1434"/>
        <v>2.46535388127854</v>
      </c>
      <c r="L1381" s="8">
        <f ca="1" t="shared" si="1434"/>
        <v>3.25793378995434</v>
      </c>
      <c r="M1381" s="8">
        <f ca="1" t="shared" si="1434"/>
        <v>4.07431506849315</v>
      </c>
      <c r="N1381" s="8">
        <f ca="1" t="shared" si="1434"/>
        <v>4.47020547945205</v>
      </c>
      <c r="O1381" s="9">
        <v>3</v>
      </c>
      <c r="Q1381" s="10">
        <f ca="1" t="shared" si="1398"/>
        <v>904.423</v>
      </c>
      <c r="R1381" t="s">
        <v>47</v>
      </c>
      <c r="S1381">
        <v>2100</v>
      </c>
      <c r="T1381" s="8">
        <v>477.523</v>
      </c>
      <c r="U1381" s="8">
        <v>550.39</v>
      </c>
      <c r="V1381" s="8">
        <v>904.423</v>
      </c>
    </row>
    <row r="1382" spans="1:22">
      <c r="A1382" t="str">
        <f t="shared" ref="A1382:B1382" si="1435">A1214</f>
        <v>COD</v>
      </c>
      <c r="B1382" t="str">
        <f t="shared" si="1435"/>
        <v>Democratic Republic of Congo</v>
      </c>
      <c r="C1382" s="7">
        <f t="shared" si="1370"/>
        <v>9</v>
      </c>
      <c r="E1382" t="str">
        <f t="shared" si="1396"/>
        <v>NatGrdExt_COD_9</v>
      </c>
      <c r="F1382" s="8">
        <f ca="1" t="shared" si="1411"/>
        <v>0.577340182648402</v>
      </c>
      <c r="G1382" s="8">
        <f ca="1" t="shared" si="1434"/>
        <v>0.814611872146119</v>
      </c>
      <c r="H1382" s="8">
        <f ca="1" t="shared" si="1434"/>
        <v>1.55433789954338</v>
      </c>
      <c r="I1382" s="8">
        <f ca="1" t="shared" si="1434"/>
        <v>2.78547374429224</v>
      </c>
      <c r="J1382" s="8">
        <f ca="1" t="shared" si="1434"/>
        <v>4.69871575342466</v>
      </c>
      <c r="K1382" s="8">
        <f ca="1" t="shared" si="1434"/>
        <v>7.44514840182648</v>
      </c>
      <c r="L1382" s="8">
        <f ca="1" t="shared" si="1434"/>
        <v>11.0482020547945</v>
      </c>
      <c r="M1382" s="8">
        <f ca="1" t="shared" si="1434"/>
        <v>15.3262271689498</v>
      </c>
      <c r="N1382" s="8">
        <f ca="1" t="shared" si="1434"/>
        <v>17.599600456621</v>
      </c>
      <c r="O1382" s="9">
        <v>3</v>
      </c>
      <c r="Q1382" s="10">
        <f ca="1" t="shared" si="1398"/>
        <v>33.888</v>
      </c>
      <c r="R1382" t="s">
        <v>48</v>
      </c>
      <c r="S1382">
        <v>2020</v>
      </c>
      <c r="T1382" s="8">
        <v>33.888</v>
      </c>
      <c r="U1382" s="8">
        <v>33.888</v>
      </c>
      <c r="V1382" s="8">
        <v>33.888</v>
      </c>
    </row>
    <row r="1383" spans="1:22">
      <c r="A1383" t="str">
        <f t="shared" ref="A1383:B1383" si="1436">A1215</f>
        <v>COG</v>
      </c>
      <c r="B1383" t="str">
        <f t="shared" si="1436"/>
        <v>Republic of Congo</v>
      </c>
      <c r="C1383" s="7">
        <f t="shared" si="1370"/>
        <v>9</v>
      </c>
      <c r="E1383" t="str">
        <f t="shared" si="1396"/>
        <v>NatGrdExt_COG_9</v>
      </c>
      <c r="F1383" s="8">
        <f ca="1" t="shared" si="1411"/>
        <v>0.0517408675799087</v>
      </c>
      <c r="G1383" s="8">
        <f ca="1" t="shared" si="1434"/>
        <v>0.070291095890411</v>
      </c>
      <c r="H1383" s="8">
        <f ca="1" t="shared" si="1434"/>
        <v>0.124600456621005</v>
      </c>
      <c r="I1383" s="8">
        <f ca="1" t="shared" si="1434"/>
        <v>0.207876712328767</v>
      </c>
      <c r="J1383" s="8">
        <f ca="1" t="shared" si="1434"/>
        <v>0.328767123287671</v>
      </c>
      <c r="K1383" s="8">
        <f ca="1" t="shared" si="1434"/>
        <v>0.491095890410959</v>
      </c>
      <c r="L1383" s="8">
        <f ca="1" t="shared" si="1434"/>
        <v>0.68972602739726</v>
      </c>
      <c r="M1383" s="8">
        <f ca="1" t="shared" si="1434"/>
        <v>0.909845890410959</v>
      </c>
      <c r="N1383" s="8">
        <f ca="1" t="shared" si="1434"/>
        <v>1.02146118721461</v>
      </c>
      <c r="O1383" s="9">
        <v>3</v>
      </c>
      <c r="Q1383" s="10">
        <f ca="1" t="shared" si="1398"/>
        <v>33.765</v>
      </c>
      <c r="R1383" t="s">
        <v>48</v>
      </c>
      <c r="S1383">
        <v>2021</v>
      </c>
      <c r="T1383" s="8">
        <v>33.765</v>
      </c>
      <c r="U1383" s="8">
        <v>33.765</v>
      </c>
      <c r="V1383" s="8">
        <v>33.765</v>
      </c>
    </row>
    <row r="1384" spans="1:22">
      <c r="A1384" t="str">
        <f t="shared" ref="A1384:B1384" si="1437">A1216</f>
        <v>COL</v>
      </c>
      <c r="B1384" t="str">
        <f t="shared" si="1437"/>
        <v>Colombia</v>
      </c>
      <c r="C1384" s="7">
        <f t="shared" si="1370"/>
        <v>9</v>
      </c>
      <c r="E1384" t="str">
        <f t="shared" si="1396"/>
        <v>NatGrdExt_COL_9</v>
      </c>
      <c r="F1384" s="8">
        <f ca="1" t="shared" si="1411"/>
        <v>2.43307648401826</v>
      </c>
      <c r="G1384" s="8">
        <f ca="1" t="shared" si="1434"/>
        <v>2.78675799086758</v>
      </c>
      <c r="H1384" s="8">
        <f ca="1" t="shared" si="1434"/>
        <v>3.56755136986301</v>
      </c>
      <c r="I1384" s="8">
        <f ca="1" t="shared" si="1434"/>
        <v>4.38173515981735</v>
      </c>
      <c r="J1384" s="8">
        <f ca="1" t="shared" si="1434"/>
        <v>5.17953767123288</v>
      </c>
      <c r="K1384" s="8">
        <f ca="1" t="shared" si="1434"/>
        <v>5.92708333333333</v>
      </c>
      <c r="L1384" s="8">
        <f ca="1" t="shared" si="1434"/>
        <v>6.59517694063927</v>
      </c>
      <c r="M1384" s="8">
        <f ca="1" t="shared" si="1434"/>
        <v>7.20239726027397</v>
      </c>
      <c r="N1384" s="8">
        <f ca="1" t="shared" si="1434"/>
        <v>7.49711757990868</v>
      </c>
      <c r="O1384" s="9">
        <v>3</v>
      </c>
      <c r="Q1384" s="10">
        <f ca="1" t="shared" si="1398"/>
        <v>33.672</v>
      </c>
      <c r="R1384" t="s">
        <v>48</v>
      </c>
      <c r="S1384">
        <v>2022</v>
      </c>
      <c r="T1384" s="8">
        <v>33.672</v>
      </c>
      <c r="U1384" s="8">
        <v>33.672</v>
      </c>
      <c r="V1384" s="8">
        <v>33.672</v>
      </c>
    </row>
    <row r="1385" spans="1:22">
      <c r="A1385" t="str">
        <f t="shared" ref="A1385:B1385" si="1438">A1217</f>
        <v>CRI</v>
      </c>
      <c r="B1385" t="str">
        <f t="shared" si="1438"/>
        <v>Costa Rica</v>
      </c>
      <c r="C1385" s="7">
        <f t="shared" si="1370"/>
        <v>9</v>
      </c>
      <c r="E1385" t="str">
        <f t="shared" si="1396"/>
        <v>NatGrdExt_CRI_9</v>
      </c>
      <c r="F1385" s="8">
        <f ca="1" t="shared" si="1411"/>
        <v>0.362899543378995</v>
      </c>
      <c r="G1385" s="8">
        <f ca="1" t="shared" si="1434"/>
        <v>0.401712328767123</v>
      </c>
      <c r="H1385" s="8">
        <f ca="1" t="shared" si="1434"/>
        <v>0.472488584474886</v>
      </c>
      <c r="I1385" s="8">
        <f ca="1" t="shared" si="1434"/>
        <v>0.529965753424658</v>
      </c>
      <c r="J1385" s="8">
        <f ca="1" t="shared" si="1434"/>
        <v>0.572716894977169</v>
      </c>
      <c r="K1385" s="8">
        <f ca="1" t="shared" si="1434"/>
        <v>0.60037100456621</v>
      </c>
      <c r="L1385" s="8">
        <f ca="1" t="shared" si="1434"/>
        <v>0.616638127853881</v>
      </c>
      <c r="M1385" s="8">
        <f ca="1" t="shared" si="1434"/>
        <v>0.629737442922374</v>
      </c>
      <c r="N1385" s="8">
        <f ca="1" t="shared" si="1434"/>
        <v>0.63675799086758</v>
      </c>
      <c r="O1385" s="9">
        <v>3</v>
      </c>
      <c r="Q1385" s="10">
        <f ca="1" t="shared" si="1398"/>
        <v>33.579</v>
      </c>
      <c r="R1385" t="s">
        <v>48</v>
      </c>
      <c r="S1385">
        <v>2023</v>
      </c>
      <c r="T1385" s="8">
        <v>33.579</v>
      </c>
      <c r="U1385" s="8">
        <v>33.579</v>
      </c>
      <c r="V1385" s="8">
        <v>33.579</v>
      </c>
    </row>
    <row r="1386" spans="1:22">
      <c r="A1386" t="str">
        <f t="shared" ref="A1386:B1386" si="1439">A1218</f>
        <v>CUB</v>
      </c>
      <c r="B1386" t="str">
        <f t="shared" si="1439"/>
        <v>Cuba</v>
      </c>
      <c r="C1386" s="7">
        <f t="shared" si="1370"/>
        <v>9</v>
      </c>
      <c r="E1386" t="str">
        <f t="shared" si="1396"/>
        <v>NatGrdExt_CUB_9</v>
      </c>
      <c r="F1386" s="8">
        <f ca="1" t="shared" si="1411"/>
        <v>0.546803652968037</v>
      </c>
      <c r="G1386" s="8">
        <f ca="1" t="shared" si="1434"/>
        <v>0.585958904109589</v>
      </c>
      <c r="H1386" s="8">
        <f ca="1" t="shared" si="1434"/>
        <v>0.653510273972603</v>
      </c>
      <c r="I1386" s="8">
        <f ca="1" t="shared" si="1434"/>
        <v>0.701027397260274</v>
      </c>
      <c r="J1386" s="8">
        <f ca="1" t="shared" si="1434"/>
        <v>0.728224885844749</v>
      </c>
      <c r="K1386" s="8">
        <f ca="1" t="shared" si="1434"/>
        <v>0.747117579908676</v>
      </c>
      <c r="L1386" s="8">
        <f ca="1" t="shared" si="1434"/>
        <v>0.7662100456621</v>
      </c>
      <c r="M1386" s="8">
        <f ca="1" t="shared" si="1434"/>
        <v>0.783675799086758</v>
      </c>
      <c r="N1386" s="8">
        <f ca="1" t="shared" si="1434"/>
        <v>0.792151826484018</v>
      </c>
      <c r="O1386" s="9">
        <v>3</v>
      </c>
      <c r="Q1386" s="10">
        <f ca="1" t="shared" si="1398"/>
        <v>33.478</v>
      </c>
      <c r="R1386" t="s">
        <v>48</v>
      </c>
      <c r="S1386">
        <v>2024</v>
      </c>
      <c r="T1386" s="8">
        <v>33.478</v>
      </c>
      <c r="U1386" s="8">
        <v>33.478</v>
      </c>
      <c r="V1386" s="8">
        <v>33.478</v>
      </c>
    </row>
    <row r="1387" spans="1:22">
      <c r="A1387" t="str">
        <f t="shared" ref="A1387:B1387" si="1440">A1219</f>
        <v>CYP</v>
      </c>
      <c r="B1387" t="str">
        <f t="shared" si="1440"/>
        <v>Cyprus</v>
      </c>
      <c r="C1387" s="7">
        <f t="shared" si="1370"/>
        <v>9</v>
      </c>
      <c r="E1387" t="str">
        <f t="shared" si="1396"/>
        <v>NatGrdExt_CYP_9</v>
      </c>
      <c r="F1387" s="8">
        <f ca="1" t="shared" si="1411"/>
        <v>0.216352739726027</v>
      </c>
      <c r="G1387" s="8">
        <f ca="1" t="shared" si="1434"/>
        <v>0.223772831050228</v>
      </c>
      <c r="H1387" s="8">
        <f ca="1" t="shared" si="1434"/>
        <v>0.234788812785388</v>
      </c>
      <c r="I1387" s="8">
        <f ca="1" t="shared" si="1434"/>
        <v>0.239098173515982</v>
      </c>
      <c r="J1387" s="8">
        <f ca="1" t="shared" si="1434"/>
        <v>0.24009703196347</v>
      </c>
      <c r="K1387" s="8">
        <f ca="1" t="shared" si="1434"/>
        <v>0.24009703196347</v>
      </c>
      <c r="L1387" s="8">
        <f ca="1" t="shared" si="1434"/>
        <v>0.24009703196347</v>
      </c>
      <c r="M1387" s="8">
        <f ca="1" t="shared" si="1434"/>
        <v>0.24009703196347</v>
      </c>
      <c r="N1387" s="8">
        <f ca="1" t="shared" si="1434"/>
        <v>0.24009703196347</v>
      </c>
      <c r="O1387" s="9">
        <v>3</v>
      </c>
      <c r="Q1387" s="10">
        <f ca="1" t="shared" si="1398"/>
        <v>33.361</v>
      </c>
      <c r="R1387" t="s">
        <v>48</v>
      </c>
      <c r="S1387">
        <v>2025</v>
      </c>
      <c r="T1387" s="8">
        <v>33.361</v>
      </c>
      <c r="U1387" s="8">
        <v>33.361</v>
      </c>
      <c r="V1387" s="8">
        <v>33.361</v>
      </c>
    </row>
    <row r="1388" spans="1:22">
      <c r="A1388" t="str">
        <f t="shared" ref="A1388:B1388" si="1441">A1220</f>
        <v>CZE</v>
      </c>
      <c r="B1388" t="str">
        <f t="shared" si="1441"/>
        <v>Czech Republic</v>
      </c>
      <c r="C1388" s="7">
        <f t="shared" si="1370"/>
        <v>9</v>
      </c>
      <c r="E1388" t="str">
        <f t="shared" si="1396"/>
        <v>NatGrdExt_CZE_9</v>
      </c>
      <c r="F1388" s="8">
        <f ca="1" t="shared" si="1411"/>
        <v>1.99212328767123</v>
      </c>
      <c r="G1388" s="8">
        <f ca="1" t="shared" si="1434"/>
        <v>1.99212328767123</v>
      </c>
      <c r="H1388" s="8">
        <f ca="1" t="shared" si="1434"/>
        <v>1.99212328767123</v>
      </c>
      <c r="I1388" s="8">
        <f ca="1" t="shared" si="1434"/>
        <v>1.99212328767123</v>
      </c>
      <c r="J1388" s="8">
        <f ca="1" t="shared" si="1434"/>
        <v>1.99212328767123</v>
      </c>
      <c r="K1388" s="8">
        <f ca="1" t="shared" si="1434"/>
        <v>1.99212328767123</v>
      </c>
      <c r="L1388" s="8">
        <f ca="1" t="shared" si="1434"/>
        <v>1.99212328767123</v>
      </c>
      <c r="M1388" s="8">
        <f ca="1" t="shared" si="1434"/>
        <v>1.99212328767123</v>
      </c>
      <c r="N1388" s="8">
        <f ca="1" t="shared" si="1434"/>
        <v>1.99212328767123</v>
      </c>
      <c r="O1388" s="9">
        <v>3</v>
      </c>
      <c r="Q1388" s="10">
        <f ca="1" t="shared" si="1398"/>
        <v>33.236</v>
      </c>
      <c r="R1388" t="s">
        <v>48</v>
      </c>
      <c r="S1388">
        <v>2026</v>
      </c>
      <c r="T1388" s="8">
        <v>33.236</v>
      </c>
      <c r="U1388" s="8">
        <v>33.236</v>
      </c>
      <c r="V1388" s="8">
        <v>33.236</v>
      </c>
    </row>
    <row r="1389" spans="1:22">
      <c r="A1389" t="str">
        <f t="shared" ref="A1389:B1389" si="1442">A1221</f>
        <v>DEU</v>
      </c>
      <c r="B1389" t="str">
        <f t="shared" si="1442"/>
        <v>Germany</v>
      </c>
      <c r="C1389" s="7">
        <f t="shared" si="1370"/>
        <v>9</v>
      </c>
      <c r="E1389" t="str">
        <f t="shared" si="1396"/>
        <v>NatGrdExt_DEU_9</v>
      </c>
      <c r="F1389" s="8">
        <f ca="1" t="shared" si="1411"/>
        <v>17.4559075342466</v>
      </c>
      <c r="G1389" s="8">
        <f ca="1" t="shared" si="1434"/>
        <v>17.4559075342466</v>
      </c>
      <c r="H1389" s="8">
        <f ca="1" t="shared" si="1434"/>
        <v>17.4559075342466</v>
      </c>
      <c r="I1389" s="8">
        <f ca="1" t="shared" si="1434"/>
        <v>17.4559075342466</v>
      </c>
      <c r="J1389" s="8">
        <f ca="1" t="shared" si="1434"/>
        <v>17.4559075342466</v>
      </c>
      <c r="K1389" s="8">
        <f ca="1" t="shared" si="1434"/>
        <v>17.4559075342466</v>
      </c>
      <c r="L1389" s="8">
        <f ca="1" t="shared" si="1434"/>
        <v>17.4559075342466</v>
      </c>
      <c r="M1389" s="8">
        <f ca="1" t="shared" si="1434"/>
        <v>17.4559075342466</v>
      </c>
      <c r="N1389" s="8">
        <f ca="1" t="shared" si="1434"/>
        <v>17.4559075342466</v>
      </c>
      <c r="O1389" s="9">
        <v>3</v>
      </c>
      <c r="Q1389" s="10">
        <f ca="1" t="shared" si="1398"/>
        <v>33.173</v>
      </c>
      <c r="R1389" t="s">
        <v>48</v>
      </c>
      <c r="S1389">
        <v>2027</v>
      </c>
      <c r="T1389" s="8">
        <v>33.036</v>
      </c>
      <c r="U1389" s="8">
        <v>33.035</v>
      </c>
      <c r="V1389" s="8">
        <v>33.173</v>
      </c>
    </row>
    <row r="1390" spans="1:22">
      <c r="A1390" t="str">
        <f t="shared" ref="A1390:B1390" si="1443">A1222</f>
        <v>DJI</v>
      </c>
      <c r="B1390" t="str">
        <f t="shared" si="1443"/>
        <v>Djibouti</v>
      </c>
      <c r="C1390" s="7">
        <f t="shared" ref="C1390:C1453" si="1444">C1222+1</f>
        <v>9</v>
      </c>
      <c r="E1390" t="str">
        <f t="shared" si="1396"/>
        <v>NatGrdExt_DJI_9</v>
      </c>
      <c r="F1390" s="8">
        <f ca="1" t="shared" si="1411"/>
        <v>0.00470890410958904</v>
      </c>
      <c r="G1390" s="8">
        <f ca="1" t="shared" si="1434"/>
        <v>0.00622146118721461</v>
      </c>
      <c r="H1390" s="8">
        <f ca="1" t="shared" si="1434"/>
        <v>0.0106735159817352</v>
      </c>
      <c r="I1390" s="8">
        <f ca="1" t="shared" si="1434"/>
        <v>0.0173801369863014</v>
      </c>
      <c r="J1390" s="8">
        <f ca="1" t="shared" si="1434"/>
        <v>0.0272260273972603</v>
      </c>
      <c r="K1390" s="8">
        <f ca="1" t="shared" si="1434"/>
        <v>0.0407819634703196</v>
      </c>
      <c r="L1390" s="8">
        <f ca="1" t="shared" si="1434"/>
        <v>0.0579908675799087</v>
      </c>
      <c r="M1390" s="8">
        <f ca="1" t="shared" si="1434"/>
        <v>0.0787385844748858</v>
      </c>
      <c r="N1390" s="8">
        <f ca="1" t="shared" si="1434"/>
        <v>0.0900399543378995</v>
      </c>
      <c r="O1390" s="9">
        <v>3</v>
      </c>
      <c r="Q1390" s="10">
        <f ca="1" t="shared" si="1398"/>
        <v>33.11</v>
      </c>
      <c r="R1390" t="s">
        <v>48</v>
      </c>
      <c r="S1390">
        <v>2028</v>
      </c>
      <c r="T1390" s="8">
        <v>32.832</v>
      </c>
      <c r="U1390" s="8">
        <v>32.828</v>
      </c>
      <c r="V1390" s="8">
        <v>33.11</v>
      </c>
    </row>
    <row r="1391" spans="1:22">
      <c r="A1391" t="str">
        <f t="shared" ref="A1391:B1391" si="1445">A1223</f>
        <v>DNK</v>
      </c>
      <c r="B1391" t="str">
        <f t="shared" si="1445"/>
        <v>Denmark</v>
      </c>
      <c r="C1391" s="7">
        <f t="shared" si="1444"/>
        <v>9</v>
      </c>
      <c r="E1391" t="str">
        <f t="shared" si="1396"/>
        <v>NatGrdExt_DNK_9</v>
      </c>
      <c r="F1391" s="8">
        <f ca="1" t="shared" si="1411"/>
        <v>1.08290525114155</v>
      </c>
      <c r="G1391" s="8">
        <f ca="1" t="shared" ref="G1391:N1400" si="1446">MAX(F1391,SUMIFS($Q$5:$Q$19999,$R$5:$R$19999,RIGHT($A1391,3),$S$5:$S$19999,G$4)*VLOOKUP($C1391,$Y$5:$Z$15,2,FALSE)/8.76)+SUMIF($Y$5:$Y$15,$C1391,$AA$5:$AA$15)</f>
        <v>1.10736301369863</v>
      </c>
      <c r="H1391" s="8">
        <f ca="1" t="shared" si="1446"/>
        <v>1.14480593607306</v>
      </c>
      <c r="I1391" s="8">
        <f ca="1" t="shared" si="1446"/>
        <v>1.18047945205479</v>
      </c>
      <c r="J1391" s="8">
        <f ca="1" t="shared" si="1446"/>
        <v>1.23555936073059</v>
      </c>
      <c r="K1391" s="8">
        <f ca="1" t="shared" si="1446"/>
        <v>1.30850456621005</v>
      </c>
      <c r="L1391" s="8">
        <f ca="1" t="shared" si="1446"/>
        <v>1.39392123287671</v>
      </c>
      <c r="M1391" s="8">
        <f ca="1" t="shared" si="1446"/>
        <v>1.49671803652968</v>
      </c>
      <c r="N1391" s="8">
        <f ca="1" t="shared" si="1446"/>
        <v>1.55533675799087</v>
      </c>
      <c r="O1391" s="9">
        <v>3</v>
      </c>
      <c r="Q1391" s="10">
        <f ca="1" t="shared" si="1398"/>
        <v>33.045</v>
      </c>
      <c r="R1391" t="s">
        <v>48</v>
      </c>
      <c r="S1391">
        <v>2029</v>
      </c>
      <c r="T1391" s="8">
        <v>32.623</v>
      </c>
      <c r="U1391" s="8">
        <v>32.617</v>
      </c>
      <c r="V1391" s="8">
        <v>33.045</v>
      </c>
    </row>
    <row r="1392" spans="1:22">
      <c r="A1392" t="str">
        <f t="shared" ref="A1392:B1392" si="1447">A1224</f>
        <v>DOM</v>
      </c>
      <c r="B1392" t="str">
        <f t="shared" si="1447"/>
        <v>Dominican Republic</v>
      </c>
      <c r="C1392" s="7">
        <f t="shared" si="1444"/>
        <v>9</v>
      </c>
      <c r="E1392" t="str">
        <f t="shared" si="1396"/>
        <v>NatGrdExt_DOM_9</v>
      </c>
      <c r="F1392" s="8">
        <f ca="1" t="shared" si="1411"/>
        <v>0.643321917808219</v>
      </c>
      <c r="G1392" s="8">
        <f ca="1" t="shared" si="1446"/>
        <v>0.757106164383562</v>
      </c>
      <c r="H1392" s="8">
        <f ca="1" t="shared" si="1446"/>
        <v>1.00194063926941</v>
      </c>
      <c r="I1392" s="8">
        <f ca="1" t="shared" si="1446"/>
        <v>1.24046803652968</v>
      </c>
      <c r="J1392" s="8">
        <f ca="1" t="shared" si="1446"/>
        <v>1.45850456621005</v>
      </c>
      <c r="K1392" s="8">
        <f ca="1" t="shared" si="1446"/>
        <v>1.64457762557078</v>
      </c>
      <c r="L1392" s="8">
        <f ca="1" t="shared" si="1446"/>
        <v>1.79845890410959</v>
      </c>
      <c r="M1392" s="8">
        <f ca="1" t="shared" si="1446"/>
        <v>1.92625570776256</v>
      </c>
      <c r="N1392" s="8">
        <f ca="1" t="shared" si="1446"/>
        <v>1.9833904109589</v>
      </c>
      <c r="O1392" s="9">
        <v>3</v>
      </c>
      <c r="Q1392" s="10">
        <f ca="1" t="shared" si="1398"/>
        <v>32.976</v>
      </c>
      <c r="R1392" t="s">
        <v>48</v>
      </c>
      <c r="S1392">
        <v>2030</v>
      </c>
      <c r="T1392" s="8">
        <v>32.411</v>
      </c>
      <c r="U1392" s="8">
        <v>32.401</v>
      </c>
      <c r="V1392" s="8">
        <v>32.976</v>
      </c>
    </row>
    <row r="1393" spans="1:22">
      <c r="A1393" t="str">
        <f t="shared" ref="A1393:B1393" si="1448">A1225</f>
        <v>DZA</v>
      </c>
      <c r="B1393" t="str">
        <f t="shared" si="1448"/>
        <v>Algeria</v>
      </c>
      <c r="C1393" s="7">
        <f t="shared" si="1444"/>
        <v>9</v>
      </c>
      <c r="E1393" t="str">
        <f t="shared" si="1396"/>
        <v>NatGrdExt_DZA_9</v>
      </c>
      <c r="F1393" s="8">
        <f ca="1" t="shared" si="1411"/>
        <v>2.58267694063927</v>
      </c>
      <c r="G1393" s="8">
        <f ca="1" t="shared" si="1446"/>
        <v>3.31007420091324</v>
      </c>
      <c r="H1393" s="8">
        <f ca="1" t="shared" si="1446"/>
        <v>5.25185502283105</v>
      </c>
      <c r="I1393" s="8">
        <f ca="1" t="shared" si="1446"/>
        <v>8.01886415525114</v>
      </c>
      <c r="J1393" s="8">
        <f ca="1" t="shared" si="1446"/>
        <v>11.5104166666667</v>
      </c>
      <c r="K1393" s="8">
        <f ca="1" t="shared" si="1446"/>
        <v>15.4903824200913</v>
      </c>
      <c r="L1393" s="8">
        <f ca="1" t="shared" si="1446"/>
        <v>19.8178082191781</v>
      </c>
      <c r="M1393" s="8">
        <f ca="1" t="shared" si="1446"/>
        <v>24.1840753424658</v>
      </c>
      <c r="N1393" s="8">
        <f ca="1" t="shared" si="1446"/>
        <v>26.2352168949772</v>
      </c>
      <c r="O1393" s="9">
        <v>3</v>
      </c>
      <c r="Q1393" s="10">
        <f ca="1" t="shared" si="1398"/>
        <v>32.902</v>
      </c>
      <c r="R1393" t="s">
        <v>48</v>
      </c>
      <c r="S1393">
        <v>2031</v>
      </c>
      <c r="T1393" s="8">
        <v>32.196</v>
      </c>
      <c r="U1393" s="8">
        <v>32.182</v>
      </c>
      <c r="V1393" s="8">
        <v>32.902</v>
      </c>
    </row>
    <row r="1394" spans="1:22">
      <c r="A1394" t="str">
        <f t="shared" ref="A1394:B1394" si="1449">A1226</f>
        <v>ECU</v>
      </c>
      <c r="B1394" t="str">
        <f t="shared" si="1449"/>
        <v>Ecuador</v>
      </c>
      <c r="C1394" s="7">
        <f t="shared" si="1444"/>
        <v>9</v>
      </c>
      <c r="E1394" t="str">
        <f t="shared" si="1396"/>
        <v>NatGrdExt_ECU_9</v>
      </c>
      <c r="F1394" s="8">
        <f ca="1" t="shared" si="1411"/>
        <v>1.16110159817352</v>
      </c>
      <c r="G1394" s="8">
        <f ca="1" t="shared" si="1446"/>
        <v>1.52462899543379</v>
      </c>
      <c r="H1394" s="8">
        <f ca="1" t="shared" si="1446"/>
        <v>2.52545662100457</v>
      </c>
      <c r="I1394" s="8">
        <f ca="1" t="shared" si="1446"/>
        <v>3.91752283105023</v>
      </c>
      <c r="J1394" s="8">
        <f ca="1" t="shared" si="1446"/>
        <v>5.66150114155251</v>
      </c>
      <c r="K1394" s="8">
        <f ca="1" t="shared" si="1446"/>
        <v>7.60844748858448</v>
      </c>
      <c r="L1394" s="8">
        <f ca="1" t="shared" si="1446"/>
        <v>9.55014269406393</v>
      </c>
      <c r="M1394" s="8">
        <f ca="1" t="shared" si="1446"/>
        <v>11.3016267123288</v>
      </c>
      <c r="N1394" s="8">
        <f ca="1" t="shared" si="1446"/>
        <v>12.0740011415525</v>
      </c>
      <c r="O1394" s="9">
        <v>3</v>
      </c>
      <c r="Q1394" s="10">
        <f ca="1" t="shared" si="1398"/>
        <v>32.823</v>
      </c>
      <c r="R1394" t="s">
        <v>48</v>
      </c>
      <c r="S1394">
        <v>2032</v>
      </c>
      <c r="T1394" s="8">
        <v>31.979</v>
      </c>
      <c r="U1394" s="8">
        <v>31.959</v>
      </c>
      <c r="V1394" s="8">
        <v>32.823</v>
      </c>
    </row>
    <row r="1395" spans="1:22">
      <c r="A1395" t="str">
        <f t="shared" ref="A1395:B1395" si="1450">A1227</f>
        <v>EGY</v>
      </c>
      <c r="B1395" t="str">
        <f t="shared" si="1450"/>
        <v>Egypt</v>
      </c>
      <c r="C1395" s="7">
        <f t="shared" si="1444"/>
        <v>9</v>
      </c>
      <c r="E1395" t="str">
        <f t="shared" si="1396"/>
        <v>NatGrdExt_EGY_9</v>
      </c>
      <c r="F1395" s="8">
        <f ca="1" t="shared" si="1411"/>
        <v>8.73287671232877</v>
      </c>
      <c r="G1395" s="8">
        <f ca="1" t="shared" si="1446"/>
        <v>10.9334760273973</v>
      </c>
      <c r="H1395" s="8">
        <f ca="1" t="shared" si="1446"/>
        <v>15.9846746575342</v>
      </c>
      <c r="I1395" s="8">
        <f ca="1" t="shared" si="1446"/>
        <v>21.2832191780822</v>
      </c>
      <c r="J1395" s="8">
        <f ca="1" t="shared" si="1446"/>
        <v>26.2008561643836</v>
      </c>
      <c r="K1395" s="8">
        <f ca="1" t="shared" si="1446"/>
        <v>30.4668949771689</v>
      </c>
      <c r="L1395" s="8">
        <f ca="1" t="shared" si="1446"/>
        <v>33.9660388127854</v>
      </c>
      <c r="M1395" s="8">
        <f ca="1" t="shared" si="1446"/>
        <v>36.7628424657534</v>
      </c>
      <c r="N1395" s="8">
        <f ca="1" t="shared" si="1446"/>
        <v>37.8955479452055</v>
      </c>
      <c r="O1395" s="9">
        <v>3</v>
      </c>
      <c r="Q1395" s="10">
        <f ca="1" t="shared" si="1398"/>
        <v>32.741</v>
      </c>
      <c r="R1395" t="s">
        <v>48</v>
      </c>
      <c r="S1395">
        <v>2033</v>
      </c>
      <c r="T1395" s="8">
        <v>31.76</v>
      </c>
      <c r="U1395" s="8">
        <v>31.734</v>
      </c>
      <c r="V1395" s="8">
        <v>32.741</v>
      </c>
    </row>
    <row r="1396" spans="1:22">
      <c r="A1396" t="str">
        <f t="shared" ref="A1396:B1396" si="1451">A1228</f>
        <v>ERI</v>
      </c>
      <c r="B1396" t="str">
        <f t="shared" si="1451"/>
        <v>Eritrea</v>
      </c>
      <c r="C1396" s="7">
        <f t="shared" si="1444"/>
        <v>9</v>
      </c>
      <c r="E1396" t="str">
        <f t="shared" si="1396"/>
        <v>NatGrdExt_ERI_9</v>
      </c>
      <c r="F1396" s="8">
        <f ca="1" t="shared" si="1411"/>
        <v>0.0207477168949772</v>
      </c>
      <c r="G1396" s="8">
        <f ca="1" t="shared" si="1446"/>
        <v>0.0285102739726027</v>
      </c>
      <c r="H1396" s="8">
        <f ca="1" t="shared" si="1446"/>
        <v>0.0521689497716895</v>
      </c>
      <c r="I1396" s="8">
        <f ca="1" t="shared" si="1446"/>
        <v>0.0909246575342466</v>
      </c>
      <c r="J1396" s="8">
        <f ca="1" t="shared" si="1446"/>
        <v>0.150856164383562</v>
      </c>
      <c r="K1396" s="8">
        <f ca="1" t="shared" si="1446"/>
        <v>0.238413242009132</v>
      </c>
      <c r="L1396" s="8">
        <f ca="1" t="shared" si="1446"/>
        <v>0.356164383561644</v>
      </c>
      <c r="M1396" s="8">
        <f ca="1" t="shared" si="1446"/>
        <v>0.500770547945205</v>
      </c>
      <c r="N1396" s="8">
        <f ca="1" t="shared" si="1446"/>
        <v>0.580108447488585</v>
      </c>
      <c r="O1396" s="9">
        <v>3</v>
      </c>
      <c r="Q1396" s="10">
        <f ca="1" t="shared" si="1398"/>
        <v>32.658</v>
      </c>
      <c r="R1396" t="s">
        <v>48</v>
      </c>
      <c r="S1396">
        <v>2034</v>
      </c>
      <c r="T1396" s="8">
        <v>31.539</v>
      </c>
      <c r="U1396" s="8">
        <v>31.507</v>
      </c>
      <c r="V1396" s="8">
        <v>32.658</v>
      </c>
    </row>
    <row r="1397" spans="1:22">
      <c r="A1397" t="str">
        <f t="shared" ref="A1397:B1397" si="1452">A1229</f>
        <v>ESH</v>
      </c>
      <c r="B1397" t="str">
        <f t="shared" si="1452"/>
        <v>Western Sahara</v>
      </c>
      <c r="C1397" s="7">
        <f t="shared" si="1444"/>
        <v>9</v>
      </c>
      <c r="E1397" t="str">
        <f t="shared" si="1396"/>
        <v>NatGrdExt_ESH_9</v>
      </c>
      <c r="F1397" s="8">
        <f ca="1" t="shared" si="1411"/>
        <v>0</v>
      </c>
      <c r="G1397" s="8">
        <f ca="1" t="shared" si="1446"/>
        <v>0</v>
      </c>
      <c r="H1397" s="8">
        <f ca="1" t="shared" si="1446"/>
        <v>0</v>
      </c>
      <c r="I1397" s="8">
        <f ca="1" t="shared" si="1446"/>
        <v>0</v>
      </c>
      <c r="J1397" s="8">
        <f ca="1" t="shared" si="1446"/>
        <v>0</v>
      </c>
      <c r="K1397" s="8">
        <f ca="1" t="shared" si="1446"/>
        <v>0</v>
      </c>
      <c r="L1397" s="8">
        <f ca="1" t="shared" si="1446"/>
        <v>0</v>
      </c>
      <c r="M1397" s="8">
        <f ca="1" t="shared" si="1446"/>
        <v>0</v>
      </c>
      <c r="N1397" s="8">
        <f ca="1" t="shared" si="1446"/>
        <v>0</v>
      </c>
      <c r="O1397" s="9">
        <v>3</v>
      </c>
      <c r="Q1397" s="10">
        <f ca="1" t="shared" si="1398"/>
        <v>32.574</v>
      </c>
      <c r="R1397" t="s">
        <v>48</v>
      </c>
      <c r="S1397">
        <v>2035</v>
      </c>
      <c r="T1397" s="8">
        <v>31.317</v>
      </c>
      <c r="U1397" s="8">
        <v>31.277</v>
      </c>
      <c r="V1397" s="8">
        <v>32.574</v>
      </c>
    </row>
    <row r="1398" spans="1:22">
      <c r="A1398" t="str">
        <f t="shared" ref="A1398:B1398" si="1453">A1230</f>
        <v>ESP</v>
      </c>
      <c r="B1398" t="str">
        <f t="shared" si="1453"/>
        <v>Spain</v>
      </c>
      <c r="C1398" s="7">
        <f t="shared" si="1444"/>
        <v>9</v>
      </c>
      <c r="E1398" t="str">
        <f t="shared" si="1396"/>
        <v>NatGrdExt_ESP_9</v>
      </c>
      <c r="F1398" s="8">
        <f ca="1" t="shared" si="1411"/>
        <v>7.91495433789954</v>
      </c>
      <c r="G1398" s="8">
        <f ca="1" t="shared" si="1446"/>
        <v>7.91495433789954</v>
      </c>
      <c r="H1398" s="8">
        <f ca="1" t="shared" si="1446"/>
        <v>7.91495433789954</v>
      </c>
      <c r="I1398" s="8">
        <f ca="1" t="shared" si="1446"/>
        <v>7.91495433789954</v>
      </c>
      <c r="J1398" s="8">
        <f ca="1" t="shared" si="1446"/>
        <v>7.91495433789954</v>
      </c>
      <c r="K1398" s="8">
        <f ca="1" t="shared" si="1446"/>
        <v>7.91495433789954</v>
      </c>
      <c r="L1398" s="8">
        <f ca="1" t="shared" si="1446"/>
        <v>7.91495433789954</v>
      </c>
      <c r="M1398" s="8">
        <f ca="1" t="shared" si="1446"/>
        <v>7.91495433789954</v>
      </c>
      <c r="N1398" s="8">
        <f ca="1" t="shared" si="1446"/>
        <v>7.91495433789954</v>
      </c>
      <c r="O1398" s="9">
        <v>3</v>
      </c>
      <c r="Q1398" s="10">
        <f ca="1" t="shared" si="1398"/>
        <v>32.491</v>
      </c>
      <c r="R1398" t="s">
        <v>48</v>
      </c>
      <c r="S1398">
        <v>2036</v>
      </c>
      <c r="T1398" s="8">
        <v>31.094</v>
      </c>
      <c r="U1398" s="8">
        <v>31.047</v>
      </c>
      <c r="V1398" s="8">
        <v>32.491</v>
      </c>
    </row>
    <row r="1399" spans="1:22">
      <c r="A1399" t="str">
        <f t="shared" ref="A1399:B1399" si="1454">A1231</f>
        <v>EST</v>
      </c>
      <c r="B1399" t="str">
        <f t="shared" si="1454"/>
        <v>Estonia</v>
      </c>
      <c r="C1399" s="7">
        <f t="shared" si="1444"/>
        <v>9</v>
      </c>
      <c r="E1399" t="str">
        <f t="shared" si="1396"/>
        <v>NatGrdExt_EST_9</v>
      </c>
      <c r="F1399" s="8">
        <f ca="1" t="shared" si="1411"/>
        <v>0.307762557077626</v>
      </c>
      <c r="G1399" s="8">
        <f ca="1" t="shared" si="1446"/>
        <v>0.327311643835616</v>
      </c>
      <c r="H1399" s="8">
        <f ca="1" t="shared" si="1446"/>
        <v>0.367151826484018</v>
      </c>
      <c r="I1399" s="8">
        <f ca="1" t="shared" si="1446"/>
        <v>0.403453196347032</v>
      </c>
      <c r="J1399" s="8">
        <f ca="1" t="shared" si="1446"/>
        <v>0.438384703196347</v>
      </c>
      <c r="K1399" s="8">
        <f ca="1" t="shared" si="1446"/>
        <v>0.469092465753425</v>
      </c>
      <c r="L1399" s="8">
        <f ca="1" t="shared" si="1446"/>
        <v>0.50222602739726</v>
      </c>
      <c r="M1399" s="8">
        <f ca="1" t="shared" si="1446"/>
        <v>0.540353881278539</v>
      </c>
      <c r="N1399" s="8">
        <f ca="1" t="shared" si="1446"/>
        <v>0.560302511415525</v>
      </c>
      <c r="O1399" s="9">
        <v>3</v>
      </c>
      <c r="Q1399" s="10">
        <f ca="1" t="shared" si="1398"/>
        <v>32.41</v>
      </c>
      <c r="R1399" t="s">
        <v>48</v>
      </c>
      <c r="S1399">
        <v>2037</v>
      </c>
      <c r="T1399" s="8">
        <v>30.871</v>
      </c>
      <c r="U1399" s="8">
        <v>30.816</v>
      </c>
      <c r="V1399" s="8">
        <v>32.41</v>
      </c>
    </row>
    <row r="1400" spans="1:22">
      <c r="A1400" t="str">
        <f t="shared" ref="A1400:B1400" si="1455">A1232</f>
        <v>ETH</v>
      </c>
      <c r="B1400" t="str">
        <f t="shared" si="1455"/>
        <v>Ethiopia</v>
      </c>
      <c r="C1400" s="7">
        <f t="shared" si="1444"/>
        <v>9</v>
      </c>
      <c r="E1400" t="str">
        <f t="shared" si="1396"/>
        <v>NatGrdExt_ETH_9</v>
      </c>
      <c r="F1400" s="8">
        <f ca="1" t="shared" si="1411"/>
        <v>0.382305936073059</v>
      </c>
      <c r="G1400" s="8">
        <f ca="1" t="shared" si="1446"/>
        <v>0.55328196347032</v>
      </c>
      <c r="H1400" s="8">
        <f ca="1" t="shared" si="1446"/>
        <v>1.12454337899543</v>
      </c>
      <c r="I1400" s="8">
        <f ca="1" t="shared" si="1446"/>
        <v>2.1953196347032</v>
      </c>
      <c r="J1400" s="8">
        <f ca="1" t="shared" si="1446"/>
        <v>4.11817922374429</v>
      </c>
      <c r="K1400" s="8">
        <f ca="1" t="shared" si="1446"/>
        <v>7.35773401826484</v>
      </c>
      <c r="L1400" s="8">
        <f ca="1" t="shared" si="1446"/>
        <v>12.4572203196347</v>
      </c>
      <c r="M1400" s="8">
        <f ca="1" t="shared" si="1446"/>
        <v>19.891752283105</v>
      </c>
      <c r="N1400" s="8">
        <f ca="1" t="shared" si="1446"/>
        <v>24.5307933789954</v>
      </c>
      <c r="O1400" s="9">
        <v>3</v>
      </c>
      <c r="Q1400" s="10">
        <f ca="1" t="shared" si="1398"/>
        <v>32.332</v>
      </c>
      <c r="R1400" t="s">
        <v>48</v>
      </c>
      <c r="S1400">
        <v>2038</v>
      </c>
      <c r="T1400" s="8">
        <v>30.648</v>
      </c>
      <c r="U1400" s="8">
        <v>30.586</v>
      </c>
      <c r="V1400" s="8">
        <v>32.332</v>
      </c>
    </row>
    <row r="1401" spans="1:22">
      <c r="A1401" t="str">
        <f t="shared" ref="A1401:B1401" si="1456">A1233</f>
        <v>FIN</v>
      </c>
      <c r="B1401" t="str">
        <f t="shared" si="1456"/>
        <v>Finland</v>
      </c>
      <c r="C1401" s="7">
        <f t="shared" si="1444"/>
        <v>9</v>
      </c>
      <c r="E1401" t="str">
        <f t="shared" si="1396"/>
        <v>NatGrdExt_FIN_9</v>
      </c>
      <c r="F1401" s="8">
        <f ca="1" t="shared" si="1411"/>
        <v>2.51215753424658</v>
      </c>
      <c r="G1401" s="8">
        <f ca="1" t="shared" ref="G1401:N1410" si="1457">MAX(F1401,SUMIFS($Q$5:$Q$19999,$R$5:$R$19999,RIGHT($A1401,3),$S$5:$S$19999,G$4)*VLOOKUP($C1401,$Y$5:$Z$15,2,FALSE)/8.76)+SUMIF($Y$5:$Y$15,$C1401,$AA$5:$AA$15)</f>
        <v>2.53590182648402</v>
      </c>
      <c r="H1401" s="8">
        <f ca="1" t="shared" si="1457"/>
        <v>2.58025114155251</v>
      </c>
      <c r="I1401" s="8">
        <f ca="1" t="shared" si="1457"/>
        <v>2.64392123287671</v>
      </c>
      <c r="J1401" s="8">
        <f ca="1" t="shared" si="1457"/>
        <v>2.76495433789954</v>
      </c>
      <c r="K1401" s="8">
        <f ca="1" t="shared" si="1457"/>
        <v>2.9333904109589</v>
      </c>
      <c r="L1401" s="8">
        <f ca="1" t="shared" si="1457"/>
        <v>3.13547374429224</v>
      </c>
      <c r="M1401" s="8">
        <f ca="1" t="shared" si="1457"/>
        <v>3.38601598173516</v>
      </c>
      <c r="N1401" s="8">
        <f ca="1" t="shared" si="1457"/>
        <v>3.53070776255708</v>
      </c>
      <c r="O1401" s="9">
        <v>3</v>
      </c>
      <c r="Q1401" s="10">
        <f ca="1" t="shared" si="1398"/>
        <v>32.256</v>
      </c>
      <c r="R1401" t="s">
        <v>48</v>
      </c>
      <c r="S1401">
        <v>2039</v>
      </c>
      <c r="T1401" s="8">
        <v>30.426</v>
      </c>
      <c r="U1401" s="8">
        <v>30.355</v>
      </c>
      <c r="V1401" s="8">
        <v>32.256</v>
      </c>
    </row>
    <row r="1402" spans="1:22">
      <c r="A1402" t="str">
        <f t="shared" ref="A1402:B1402" si="1458">A1234</f>
        <v>FRA</v>
      </c>
      <c r="B1402" t="str">
        <f t="shared" si="1458"/>
        <v>France</v>
      </c>
      <c r="C1402" s="7">
        <f t="shared" si="1444"/>
        <v>9</v>
      </c>
      <c r="E1402" t="str">
        <f t="shared" si="1396"/>
        <v>NatGrdExt_FRA_9</v>
      </c>
      <c r="F1402" s="8">
        <f ca="1" t="shared" si="1411"/>
        <v>15.0278824200913</v>
      </c>
      <c r="G1402" s="8">
        <f ca="1" t="shared" si="1457"/>
        <v>15.3623002283105</v>
      </c>
      <c r="H1402" s="8">
        <f ca="1" t="shared" si="1457"/>
        <v>16.0158961187215</v>
      </c>
      <c r="I1402" s="8">
        <f ca="1" t="shared" si="1457"/>
        <v>16.5662671232877</v>
      </c>
      <c r="J1402" s="8">
        <f ca="1" t="shared" si="1457"/>
        <v>17.2355593607306</v>
      </c>
      <c r="K1402" s="8">
        <f ca="1" t="shared" si="1457"/>
        <v>18.0950057077626</v>
      </c>
      <c r="L1402" s="8">
        <f ca="1" t="shared" si="1457"/>
        <v>19.1483162100457</v>
      </c>
      <c r="M1402" s="8">
        <f ca="1" t="shared" si="1457"/>
        <v>20.3986301369863</v>
      </c>
      <c r="N1402" s="8">
        <f ca="1" t="shared" si="1457"/>
        <v>21.0864155251142</v>
      </c>
      <c r="O1402" s="9">
        <v>3</v>
      </c>
      <c r="Q1402" s="10">
        <f ca="1" t="shared" si="1398"/>
        <v>32.184</v>
      </c>
      <c r="R1402" t="s">
        <v>48</v>
      </c>
      <c r="S1402">
        <v>2040</v>
      </c>
      <c r="T1402" s="8">
        <v>30.205</v>
      </c>
      <c r="U1402" s="8">
        <v>30.127</v>
      </c>
      <c r="V1402" s="8">
        <v>32.184</v>
      </c>
    </row>
    <row r="1403" spans="1:22">
      <c r="A1403" t="str">
        <f t="shared" ref="A1403:B1403" si="1459">A1235</f>
        <v>GAB</v>
      </c>
      <c r="B1403" t="str">
        <f t="shared" si="1459"/>
        <v>Gabon</v>
      </c>
      <c r="C1403" s="7">
        <f t="shared" si="1444"/>
        <v>9</v>
      </c>
      <c r="E1403" t="str">
        <f t="shared" si="1396"/>
        <v>NatGrdExt_GAB_9</v>
      </c>
      <c r="F1403" s="8">
        <f ca="1" t="shared" si="1411"/>
        <v>0.0927796803652968</v>
      </c>
      <c r="G1403" s="8">
        <f ca="1" t="shared" si="1457"/>
        <v>0.111586757990868</v>
      </c>
      <c r="H1403" s="8">
        <f ca="1" t="shared" si="1457"/>
        <v>0.15333904109589</v>
      </c>
      <c r="I1403" s="8">
        <f ca="1" t="shared" si="1457"/>
        <v>0.201141552511416</v>
      </c>
      <c r="J1403" s="8">
        <f ca="1" t="shared" si="1457"/>
        <v>0.252368721461187</v>
      </c>
      <c r="K1403" s="8">
        <f ca="1" t="shared" si="1457"/>
        <v>0.303538812785388</v>
      </c>
      <c r="L1403" s="8">
        <f ca="1" t="shared" si="1457"/>
        <v>0.35328196347032</v>
      </c>
      <c r="M1403" s="8">
        <f ca="1" t="shared" si="1457"/>
        <v>0.399486301369863</v>
      </c>
      <c r="N1403" s="8">
        <f ca="1" t="shared" si="1457"/>
        <v>0.420348173515982</v>
      </c>
      <c r="O1403" s="9">
        <v>3</v>
      </c>
      <c r="Q1403" s="10">
        <f ca="1" t="shared" si="1398"/>
        <v>32.116</v>
      </c>
      <c r="R1403" t="s">
        <v>48</v>
      </c>
      <c r="S1403">
        <v>2041</v>
      </c>
      <c r="T1403" s="8">
        <v>29.985</v>
      </c>
      <c r="U1403" s="8">
        <v>29.9</v>
      </c>
      <c r="V1403" s="8">
        <v>32.116</v>
      </c>
    </row>
    <row r="1404" spans="1:22">
      <c r="A1404" t="str">
        <f t="shared" ref="A1404:B1404" si="1460">A1236</f>
        <v>GBR</v>
      </c>
      <c r="B1404" t="str">
        <f t="shared" si="1460"/>
        <v>United Kingdom</v>
      </c>
      <c r="C1404" s="7">
        <f t="shared" si="1444"/>
        <v>9</v>
      </c>
      <c r="E1404" t="str">
        <f t="shared" si="1396"/>
        <v>NatGrdExt_GBR_9</v>
      </c>
      <c r="F1404" s="8">
        <f ca="1" t="shared" si="1411"/>
        <v>11.03975456621</v>
      </c>
      <c r="G1404" s="8">
        <f ca="1" t="shared" si="1457"/>
        <v>11.2699200913242</v>
      </c>
      <c r="H1404" s="8">
        <f ca="1" t="shared" si="1457"/>
        <v>11.6663812785388</v>
      </c>
      <c r="I1404" s="8">
        <f ca="1" t="shared" si="1457"/>
        <v>12.0868721461187</v>
      </c>
      <c r="J1404" s="8">
        <f ca="1" t="shared" si="1457"/>
        <v>12.5502853881279</v>
      </c>
      <c r="K1404" s="8">
        <f ca="1" t="shared" si="1457"/>
        <v>13.0821347031963</v>
      </c>
      <c r="L1404" s="8">
        <f ca="1" t="shared" si="1457"/>
        <v>13.7440639269406</v>
      </c>
      <c r="M1404" s="8">
        <f ca="1" t="shared" si="1457"/>
        <v>14.5507134703196</v>
      </c>
      <c r="N1404" s="8">
        <f ca="1" t="shared" si="1457"/>
        <v>15.0041952054795</v>
      </c>
      <c r="O1404" s="9">
        <v>3</v>
      </c>
      <c r="Q1404" s="10">
        <f ca="1" t="shared" si="1398"/>
        <v>32.051</v>
      </c>
      <c r="R1404" t="s">
        <v>48</v>
      </c>
      <c r="S1404">
        <v>2042</v>
      </c>
      <c r="T1404" s="8">
        <v>29.767</v>
      </c>
      <c r="U1404" s="8">
        <v>29.674</v>
      </c>
      <c r="V1404" s="8">
        <v>32.051</v>
      </c>
    </row>
    <row r="1405" spans="1:22">
      <c r="A1405" t="str">
        <f t="shared" ref="A1405:B1405" si="1461">A1237</f>
        <v>GEO</v>
      </c>
      <c r="B1405" t="str">
        <f t="shared" si="1461"/>
        <v>Georgia</v>
      </c>
      <c r="C1405" s="7">
        <f t="shared" si="1444"/>
        <v>9</v>
      </c>
      <c r="E1405" t="str">
        <f t="shared" si="1396"/>
        <v>NatGrdExt_GEO_9</v>
      </c>
      <c r="F1405" s="8">
        <f ca="1" t="shared" si="1411"/>
        <v>0.278396118721461</v>
      </c>
      <c r="G1405" s="8">
        <f ca="1" t="shared" si="1457"/>
        <v>0.293436073059361</v>
      </c>
      <c r="H1405" s="8">
        <f ca="1" t="shared" si="1457"/>
        <v>0.325399543378995</v>
      </c>
      <c r="I1405" s="8">
        <f ca="1" t="shared" si="1457"/>
        <v>0.357391552511416</v>
      </c>
      <c r="J1405" s="8">
        <f ca="1" t="shared" si="1457"/>
        <v>0.386672374429224</v>
      </c>
      <c r="K1405" s="8">
        <f ca="1" t="shared" si="1457"/>
        <v>0.416638127853881</v>
      </c>
      <c r="L1405" s="8">
        <f ca="1" t="shared" si="1457"/>
        <v>0.447631278538813</v>
      </c>
      <c r="M1405" s="8">
        <f ca="1" t="shared" si="1457"/>
        <v>0.478053652968037</v>
      </c>
      <c r="N1405" s="8">
        <f ca="1" t="shared" si="1457"/>
        <v>0.493150684931507</v>
      </c>
      <c r="O1405" s="9">
        <v>3</v>
      </c>
      <c r="Q1405" s="10">
        <f ca="1" t="shared" si="1398"/>
        <v>31.991</v>
      </c>
      <c r="R1405" t="s">
        <v>48</v>
      </c>
      <c r="S1405">
        <v>2043</v>
      </c>
      <c r="T1405" s="8">
        <v>29.548</v>
      </c>
      <c r="U1405" s="8">
        <v>29.45</v>
      </c>
      <c r="V1405" s="8">
        <v>31.991</v>
      </c>
    </row>
    <row r="1406" spans="1:22">
      <c r="A1406" t="str">
        <f t="shared" ref="A1406:B1406" si="1462">A1238</f>
        <v>GHA</v>
      </c>
      <c r="B1406" t="str">
        <f t="shared" si="1462"/>
        <v>Ghana</v>
      </c>
      <c r="C1406" s="7">
        <f t="shared" si="1444"/>
        <v>9</v>
      </c>
      <c r="E1406" t="str">
        <f t="shared" si="1396"/>
        <v>NatGrdExt_GHA_9</v>
      </c>
      <c r="F1406" s="8">
        <f ca="1" t="shared" si="1411"/>
        <v>0.487300228310502</v>
      </c>
      <c r="G1406" s="8">
        <f ca="1" t="shared" si="1457"/>
        <v>0.635388127853881</v>
      </c>
      <c r="H1406" s="8">
        <f ca="1" t="shared" si="1457"/>
        <v>1.05162671232877</v>
      </c>
      <c r="I1406" s="8">
        <f ca="1" t="shared" si="1457"/>
        <v>1.65744863013699</v>
      </c>
      <c r="J1406" s="8">
        <f ca="1" t="shared" si="1457"/>
        <v>2.47642694063927</v>
      </c>
      <c r="K1406" s="8">
        <f ca="1" t="shared" si="1457"/>
        <v>3.50570776255708</v>
      </c>
      <c r="L1406" s="8">
        <f ca="1" t="shared" si="1457"/>
        <v>4.70847602739726</v>
      </c>
      <c r="M1406" s="8">
        <f ca="1" t="shared" si="1457"/>
        <v>6.01138698630137</v>
      </c>
      <c r="N1406" s="8">
        <f ca="1" t="shared" si="1457"/>
        <v>6.67428652968036</v>
      </c>
      <c r="O1406" s="9">
        <v>3</v>
      </c>
      <c r="Q1406" s="10">
        <f ca="1" t="shared" si="1398"/>
        <v>31.934</v>
      </c>
      <c r="R1406" t="s">
        <v>48</v>
      </c>
      <c r="S1406">
        <v>2044</v>
      </c>
      <c r="T1406" s="8">
        <v>29.33</v>
      </c>
      <c r="U1406" s="8">
        <v>29.227</v>
      </c>
      <c r="V1406" s="8">
        <v>31.934</v>
      </c>
    </row>
    <row r="1407" spans="1:22">
      <c r="A1407" t="str">
        <f t="shared" ref="A1407:B1407" si="1463">A1239</f>
        <v>GIN</v>
      </c>
      <c r="B1407" t="str">
        <f t="shared" si="1463"/>
        <v>Guinea</v>
      </c>
      <c r="C1407" s="7">
        <f t="shared" si="1444"/>
        <v>9</v>
      </c>
      <c r="E1407" t="str">
        <f t="shared" si="1396"/>
        <v>NatGrdExt_GIN_9</v>
      </c>
      <c r="F1407" s="8">
        <f ca="1" t="shared" si="1411"/>
        <v>0.0669235159817352</v>
      </c>
      <c r="G1407" s="8">
        <f ca="1" t="shared" si="1457"/>
        <v>0.093236301369863</v>
      </c>
      <c r="H1407" s="8">
        <f ca="1" t="shared" si="1457"/>
        <v>0.173915525114155</v>
      </c>
      <c r="I1407" s="8">
        <f ca="1" t="shared" si="1457"/>
        <v>0.308247716894977</v>
      </c>
      <c r="J1407" s="8">
        <f ca="1" t="shared" si="1457"/>
        <v>0.518921232876712</v>
      </c>
      <c r="K1407" s="8">
        <f ca="1" t="shared" si="1457"/>
        <v>0.826626712328767</v>
      </c>
      <c r="L1407" s="8">
        <f ca="1" t="shared" si="1457"/>
        <v>1.24135273972603</v>
      </c>
      <c r="M1407" s="8">
        <f ca="1" t="shared" si="1457"/>
        <v>1.75282534246575</v>
      </c>
      <c r="N1407" s="8">
        <f ca="1" t="shared" si="1457"/>
        <v>2.03441780821918</v>
      </c>
      <c r="O1407" s="9">
        <v>3</v>
      </c>
      <c r="Q1407" s="10">
        <f ca="1" t="shared" si="1398"/>
        <v>31.881</v>
      </c>
      <c r="R1407" t="s">
        <v>48</v>
      </c>
      <c r="S1407">
        <v>2045</v>
      </c>
      <c r="T1407" s="8">
        <v>29.11</v>
      </c>
      <c r="U1407" s="8">
        <v>29.004</v>
      </c>
      <c r="V1407" s="8">
        <v>31.881</v>
      </c>
    </row>
    <row r="1408" spans="1:22">
      <c r="A1408" t="str">
        <f t="shared" ref="A1408:B1408" si="1464">A1240</f>
        <v>GMB</v>
      </c>
      <c r="B1408" t="str">
        <f t="shared" si="1464"/>
        <v>The Gambia</v>
      </c>
      <c r="C1408" s="7">
        <f t="shared" si="1444"/>
        <v>9</v>
      </c>
      <c r="E1408" t="str">
        <f t="shared" si="1396"/>
        <v>NatGrdExt_GMB_9</v>
      </c>
      <c r="F1408" s="8">
        <f ca="1" t="shared" si="1411"/>
        <v>0.0124143835616438</v>
      </c>
      <c r="G1408" s="8">
        <f ca="1" t="shared" si="1457"/>
        <v>0.0172374429223744</v>
      </c>
      <c r="H1408" s="8">
        <f ca="1" t="shared" si="1457"/>
        <v>0.0318207762557078</v>
      </c>
      <c r="I1408" s="8">
        <f ca="1" t="shared" si="1457"/>
        <v>0.0557933789954338</v>
      </c>
      <c r="J1408" s="8">
        <f ca="1" t="shared" si="1457"/>
        <v>0.0930650684931507</v>
      </c>
      <c r="K1408" s="8">
        <f ca="1" t="shared" si="1457"/>
        <v>0.1474600456621</v>
      </c>
      <c r="L1408" s="8">
        <f ca="1" t="shared" si="1457"/>
        <v>0.220833333333333</v>
      </c>
      <c r="M1408" s="8">
        <f ca="1" t="shared" si="1457"/>
        <v>0.311187214611872</v>
      </c>
      <c r="N1408" s="8">
        <f ca="1" t="shared" si="1457"/>
        <v>0.360873287671233</v>
      </c>
      <c r="O1408" s="9">
        <v>3</v>
      </c>
      <c r="Q1408" s="10">
        <f ca="1" t="shared" si="1398"/>
        <v>31.832</v>
      </c>
      <c r="R1408" t="s">
        <v>48</v>
      </c>
      <c r="S1408">
        <v>2046</v>
      </c>
      <c r="T1408" s="8">
        <v>28.889</v>
      </c>
      <c r="U1408" s="8">
        <v>28.781</v>
      </c>
      <c r="V1408" s="8">
        <v>31.832</v>
      </c>
    </row>
    <row r="1409" spans="1:22">
      <c r="A1409" t="str">
        <f t="shared" ref="A1409:B1409" si="1465">A1241</f>
        <v>GNB</v>
      </c>
      <c r="B1409" t="str">
        <f t="shared" si="1465"/>
        <v>Guinea-Bissau</v>
      </c>
      <c r="C1409" s="7">
        <f t="shared" si="1444"/>
        <v>9</v>
      </c>
      <c r="E1409" t="str">
        <f t="shared" si="1396"/>
        <v>NatGrdExt_GNB_9</v>
      </c>
      <c r="F1409" s="8">
        <f ca="1" t="shared" si="1411"/>
        <v>0.010074200913242</v>
      </c>
      <c r="G1409" s="8">
        <f ca="1" t="shared" si="1457"/>
        <v>0.0139840182648402</v>
      </c>
      <c r="H1409" s="8">
        <f ca="1" t="shared" si="1457"/>
        <v>0.0261130136986301</v>
      </c>
      <c r="I1409" s="8">
        <f ca="1" t="shared" si="1457"/>
        <v>0.0464041095890411</v>
      </c>
      <c r="J1409" s="8">
        <f ca="1" t="shared" si="1457"/>
        <v>0.0780821917808219</v>
      </c>
      <c r="K1409" s="8">
        <f ca="1" t="shared" si="1457"/>
        <v>0.123944063926941</v>
      </c>
      <c r="L1409" s="8">
        <f ca="1" t="shared" si="1457"/>
        <v>0.184617579908676</v>
      </c>
      <c r="M1409" s="8">
        <f ca="1" t="shared" si="1457"/>
        <v>0.257020547945206</v>
      </c>
      <c r="N1409" s="8">
        <f ca="1" t="shared" si="1457"/>
        <v>0.295547945205479</v>
      </c>
      <c r="O1409" s="9">
        <v>3</v>
      </c>
      <c r="Q1409" s="10">
        <f ca="1" t="shared" si="1398"/>
        <v>31.786</v>
      </c>
      <c r="R1409" t="s">
        <v>48</v>
      </c>
      <c r="S1409">
        <v>2047</v>
      </c>
      <c r="T1409" s="8">
        <v>28.666</v>
      </c>
      <c r="U1409" s="8">
        <v>28.558</v>
      </c>
      <c r="V1409" s="8">
        <v>31.786</v>
      </c>
    </row>
    <row r="1410" spans="1:22">
      <c r="A1410" t="str">
        <f t="shared" ref="A1410:B1410" si="1466">A1242</f>
        <v>GNQ</v>
      </c>
      <c r="B1410" t="str">
        <f t="shared" si="1466"/>
        <v>Equatorial Guinea</v>
      </c>
      <c r="C1410" s="7">
        <f t="shared" si="1444"/>
        <v>9</v>
      </c>
      <c r="E1410" t="str">
        <f t="shared" si="1396"/>
        <v>NatGrdExt_GNQ_9</v>
      </c>
      <c r="F1410" s="8">
        <f ca="1" t="shared" si="1411"/>
        <v>0.133190639269406</v>
      </c>
      <c r="G1410" s="8">
        <f ca="1" t="shared" si="1457"/>
        <v>0.254651826484018</v>
      </c>
      <c r="H1410" s="8">
        <f ca="1" t="shared" si="1457"/>
        <v>0.657562785388128</v>
      </c>
      <c r="I1410" s="8">
        <f ca="1" t="shared" si="1457"/>
        <v>1.04831621004566</v>
      </c>
      <c r="J1410" s="8">
        <f ca="1" t="shared" si="1457"/>
        <v>1.28618721461187</v>
      </c>
      <c r="K1410" s="8">
        <f ca="1" t="shared" si="1457"/>
        <v>1.44631849315068</v>
      </c>
      <c r="L1410" s="8">
        <f ca="1" t="shared" si="1457"/>
        <v>1.57325913242009</v>
      </c>
      <c r="M1410" s="8">
        <f ca="1" t="shared" si="1457"/>
        <v>1.67654109589041</v>
      </c>
      <c r="N1410" s="8">
        <f ca="1" t="shared" si="1457"/>
        <v>1.72014840182648</v>
      </c>
      <c r="O1410" s="9">
        <v>3</v>
      </c>
      <c r="Q1410" s="10">
        <f ca="1" t="shared" si="1398"/>
        <v>31.743</v>
      </c>
      <c r="R1410" t="s">
        <v>48</v>
      </c>
      <c r="S1410">
        <v>2048</v>
      </c>
      <c r="T1410" s="8">
        <v>28.441</v>
      </c>
      <c r="U1410" s="8">
        <v>28.335</v>
      </c>
      <c r="V1410" s="8">
        <v>31.743</v>
      </c>
    </row>
    <row r="1411" spans="1:22">
      <c r="A1411" t="str">
        <f t="shared" ref="A1411:B1411" si="1467">A1243</f>
        <v>GRC</v>
      </c>
      <c r="B1411" t="str">
        <f t="shared" si="1467"/>
        <v>Greece</v>
      </c>
      <c r="C1411" s="7">
        <f t="shared" si="1444"/>
        <v>9</v>
      </c>
      <c r="E1411" t="str">
        <f t="shared" si="1396"/>
        <v>NatGrdExt_GRC_9</v>
      </c>
      <c r="F1411" s="8">
        <f ca="1" t="shared" si="1411"/>
        <v>1.77049086757991</v>
      </c>
      <c r="G1411" s="8">
        <f ca="1" t="shared" ref="G1411:N1420" si="1468">MAX(F1411,SUMIFS($Q$5:$Q$19999,$R$5:$R$19999,RIGHT($A1411,3),$S$5:$S$19999,G$4)*VLOOKUP($C1411,$Y$5:$Z$15,2,FALSE)/8.76)+SUMIF($Y$5:$Y$15,$C1411,$AA$5:$AA$15)</f>
        <v>1.77842465753425</v>
      </c>
      <c r="H1411" s="8">
        <f ca="1" t="shared" si="1468"/>
        <v>1.78376141552511</v>
      </c>
      <c r="I1411" s="8">
        <f ca="1" t="shared" si="1468"/>
        <v>1.78376141552511</v>
      </c>
      <c r="J1411" s="8">
        <f ca="1" t="shared" si="1468"/>
        <v>1.78376141552511</v>
      </c>
      <c r="K1411" s="8">
        <f ca="1" t="shared" si="1468"/>
        <v>1.78376141552511</v>
      </c>
      <c r="L1411" s="8">
        <f ca="1" t="shared" si="1468"/>
        <v>1.78376141552511</v>
      </c>
      <c r="M1411" s="8">
        <f ca="1" t="shared" si="1468"/>
        <v>1.78376141552511</v>
      </c>
      <c r="N1411" s="8">
        <f ca="1" t="shared" si="1468"/>
        <v>1.78376141552511</v>
      </c>
      <c r="O1411" s="9">
        <v>3</v>
      </c>
      <c r="Q1411" s="10">
        <f ca="1" t="shared" si="1398"/>
        <v>31.704</v>
      </c>
      <c r="R1411" t="s">
        <v>48</v>
      </c>
      <c r="S1411">
        <v>2049</v>
      </c>
      <c r="T1411" s="8">
        <v>28.213</v>
      </c>
      <c r="U1411" s="8">
        <v>28.111</v>
      </c>
      <c r="V1411" s="8">
        <v>31.704</v>
      </c>
    </row>
    <row r="1412" spans="1:22">
      <c r="A1412" t="str">
        <f t="shared" ref="A1412:B1412" si="1469">A1244</f>
        <v>GTM</v>
      </c>
      <c r="B1412" t="str">
        <f t="shared" si="1469"/>
        <v>Guatemala</v>
      </c>
      <c r="C1412" s="7">
        <f t="shared" si="1444"/>
        <v>9</v>
      </c>
      <c r="E1412" t="str">
        <f t="shared" si="1396"/>
        <v>NatGrdExt_GTM_9</v>
      </c>
      <c r="F1412" s="8">
        <f ca="1" t="shared" si="1411"/>
        <v>0.494349315068493</v>
      </c>
      <c r="G1412" s="8">
        <f ca="1" t="shared" si="1468"/>
        <v>0.643521689497717</v>
      </c>
      <c r="H1412" s="8">
        <f ca="1" t="shared" si="1468"/>
        <v>1.04326484018265</v>
      </c>
      <c r="I1412" s="8">
        <f ca="1" t="shared" si="1468"/>
        <v>1.5734303652968</v>
      </c>
      <c r="J1412" s="8">
        <f ca="1" t="shared" si="1468"/>
        <v>2.21175799086758</v>
      </c>
      <c r="K1412" s="8">
        <f ca="1" t="shared" si="1468"/>
        <v>2.89914383561644</v>
      </c>
      <c r="L1412" s="8">
        <f ca="1" t="shared" si="1468"/>
        <v>3.574600456621</v>
      </c>
      <c r="M1412" s="8">
        <f ca="1" t="shared" si="1468"/>
        <v>4.19868721461187</v>
      </c>
      <c r="N1412" s="8">
        <f ca="1" t="shared" si="1468"/>
        <v>4.48527397260274</v>
      </c>
      <c r="O1412" s="9">
        <v>3</v>
      </c>
      <c r="Q1412" s="10">
        <f ca="1" t="shared" si="1398"/>
        <v>31.667</v>
      </c>
      <c r="R1412" t="s">
        <v>48</v>
      </c>
      <c r="S1412">
        <v>2050</v>
      </c>
      <c r="T1412" s="8">
        <v>27.982</v>
      </c>
      <c r="U1412" s="8">
        <v>27.886</v>
      </c>
      <c r="V1412" s="8">
        <v>31.667</v>
      </c>
    </row>
    <row r="1413" spans="1:22">
      <c r="A1413" t="str">
        <f t="shared" ref="A1413:B1413" si="1470">A1245</f>
        <v>GUF</v>
      </c>
      <c r="B1413" t="str">
        <f t="shared" si="1470"/>
        <v>French Guiana</v>
      </c>
      <c r="C1413" s="7">
        <f t="shared" si="1444"/>
        <v>9</v>
      </c>
      <c r="E1413" t="str">
        <f t="shared" ref="E1413:E1476" si="1471">"NatGrdExt_"&amp;A1413&amp;"_"&amp;C1413</f>
        <v>NatGrdExt_GUF_9</v>
      </c>
      <c r="F1413" s="8">
        <f ca="1" t="shared" si="1411"/>
        <v>0.0511415525114155</v>
      </c>
      <c r="G1413" s="8">
        <f ca="1" t="shared" si="1468"/>
        <v>0.0561929223744292</v>
      </c>
      <c r="H1413" s="8">
        <f ca="1" t="shared" si="1468"/>
        <v>0.0655536529680365</v>
      </c>
      <c r="I1413" s="8">
        <f ca="1" t="shared" si="1468"/>
        <v>0.0744577625570776</v>
      </c>
      <c r="J1413" s="8">
        <f ca="1" t="shared" si="1468"/>
        <v>0.0833904109589041</v>
      </c>
      <c r="K1413" s="8">
        <f ca="1" t="shared" si="1468"/>
        <v>0.0919235159817352</v>
      </c>
      <c r="L1413" s="8">
        <f ca="1" t="shared" si="1468"/>
        <v>0.100256849315068</v>
      </c>
      <c r="M1413" s="8">
        <f ca="1" t="shared" si="1468"/>
        <v>0.108247716894977</v>
      </c>
      <c r="N1413" s="8">
        <f ca="1" t="shared" si="1468"/>
        <v>0.112043378995434</v>
      </c>
      <c r="O1413" s="9">
        <v>3</v>
      </c>
      <c r="Q1413" s="10">
        <f ca="1" t="shared" si="1398"/>
        <v>31.632</v>
      </c>
      <c r="R1413" t="s">
        <v>48</v>
      </c>
      <c r="S1413">
        <v>2051</v>
      </c>
      <c r="T1413" s="8">
        <v>27.749</v>
      </c>
      <c r="U1413" s="8">
        <v>27.66</v>
      </c>
      <c r="V1413" s="8">
        <v>31.632</v>
      </c>
    </row>
    <row r="1414" spans="1:22">
      <c r="A1414" t="str">
        <f t="shared" ref="A1414:B1414" si="1472">A1246</f>
        <v>GUY</v>
      </c>
      <c r="B1414" t="str">
        <f t="shared" si="1472"/>
        <v>Guyana</v>
      </c>
      <c r="C1414" s="7">
        <f t="shared" si="1444"/>
        <v>9</v>
      </c>
      <c r="E1414" t="str">
        <f t="shared" si="1471"/>
        <v>NatGrdExt_GUY_9</v>
      </c>
      <c r="F1414" s="8">
        <f ca="1" t="shared" si="1411"/>
        <v>0.130222602739726</v>
      </c>
      <c r="G1414" s="8">
        <f ca="1" t="shared" si="1468"/>
        <v>0.139155251141553</v>
      </c>
      <c r="H1414" s="8">
        <f ca="1" t="shared" si="1468"/>
        <v>0.156849315068493</v>
      </c>
      <c r="I1414" s="8">
        <f ca="1" t="shared" si="1468"/>
        <v>0.170861872146119</v>
      </c>
      <c r="J1414" s="8">
        <f ca="1" t="shared" si="1468"/>
        <v>0.18453196347032</v>
      </c>
      <c r="K1414" s="8">
        <f ca="1" t="shared" si="1468"/>
        <v>0.196432648401826</v>
      </c>
      <c r="L1414" s="8">
        <f ca="1" t="shared" si="1468"/>
        <v>0.20958904109589</v>
      </c>
      <c r="M1414" s="8">
        <f ca="1" t="shared" si="1468"/>
        <v>0.219206621004566</v>
      </c>
      <c r="N1414" s="8">
        <f ca="1" t="shared" si="1468"/>
        <v>0.223658675799087</v>
      </c>
      <c r="O1414" s="9">
        <v>3</v>
      </c>
      <c r="Q1414" s="10">
        <f ca="1" t="shared" ref="Q1414:Q1477" si="1473">OFFSET(S1414,0,MATCH($Q$3,$T$4:$V$4,0))</f>
        <v>31.599</v>
      </c>
      <c r="R1414" t="s">
        <v>48</v>
      </c>
      <c r="S1414">
        <v>2052</v>
      </c>
      <c r="T1414" s="8">
        <v>27.512</v>
      </c>
      <c r="U1414" s="8">
        <v>27.432</v>
      </c>
      <c r="V1414" s="8">
        <v>31.599</v>
      </c>
    </row>
    <row r="1415" spans="1:22">
      <c r="A1415" t="str">
        <f t="shared" ref="A1415:B1415" si="1474">A1247</f>
        <v>HND</v>
      </c>
      <c r="B1415" t="str">
        <f t="shared" si="1474"/>
        <v>Honduras</v>
      </c>
      <c r="C1415" s="7">
        <f t="shared" si="1444"/>
        <v>9</v>
      </c>
      <c r="E1415" t="str">
        <f t="shared" si="1471"/>
        <v>NatGrdExt_HND_9</v>
      </c>
      <c r="F1415" s="8">
        <f ca="1" t="shared" si="1411"/>
        <v>0.288926940639269</v>
      </c>
      <c r="G1415" s="8">
        <f ca="1" t="shared" si="1468"/>
        <v>0.35699200913242</v>
      </c>
      <c r="H1415" s="8">
        <f ca="1" t="shared" si="1468"/>
        <v>0.525028538812785</v>
      </c>
      <c r="I1415" s="8">
        <f ca="1" t="shared" si="1468"/>
        <v>0.731021689497717</v>
      </c>
      <c r="J1415" s="8">
        <f ca="1" t="shared" si="1468"/>
        <v>0.96429794520548</v>
      </c>
      <c r="K1415" s="8">
        <f ca="1" t="shared" si="1468"/>
        <v>1.20650684931507</v>
      </c>
      <c r="L1415" s="8">
        <f ca="1" t="shared" si="1468"/>
        <v>1.44115296803653</v>
      </c>
      <c r="M1415" s="8">
        <f ca="1" t="shared" si="1468"/>
        <v>1.65856164383562</v>
      </c>
      <c r="N1415" s="8">
        <f ca="1" t="shared" si="1468"/>
        <v>1.75973173515982</v>
      </c>
      <c r="O1415" s="9">
        <v>3</v>
      </c>
      <c r="Q1415" s="10">
        <f ca="1" t="shared" si="1473"/>
        <v>31.569</v>
      </c>
      <c r="R1415" t="s">
        <v>48</v>
      </c>
      <c r="S1415">
        <v>2053</v>
      </c>
      <c r="T1415" s="8">
        <v>27.273</v>
      </c>
      <c r="U1415" s="8">
        <v>27.203</v>
      </c>
      <c r="V1415" s="8">
        <v>31.569</v>
      </c>
    </row>
    <row r="1416" spans="1:22">
      <c r="A1416" t="str">
        <f t="shared" ref="A1416:B1416" si="1475">A1248</f>
        <v>HRV</v>
      </c>
      <c r="B1416" t="str">
        <f t="shared" si="1475"/>
        <v>Croatia</v>
      </c>
      <c r="C1416" s="7">
        <f t="shared" si="1444"/>
        <v>9</v>
      </c>
      <c r="E1416" t="str">
        <f t="shared" si="1471"/>
        <v>NatGrdExt_HRV_9</v>
      </c>
      <c r="F1416" s="8">
        <f ca="1" t="shared" si="1411"/>
        <v>0.504081050228311</v>
      </c>
      <c r="G1416" s="8">
        <f ca="1" t="shared" si="1468"/>
        <v>0.50958904109589</v>
      </c>
      <c r="H1416" s="8">
        <f ca="1" t="shared" si="1468"/>
        <v>0.510216894977169</v>
      </c>
      <c r="I1416" s="8">
        <f ca="1" t="shared" si="1468"/>
        <v>0.510216894977169</v>
      </c>
      <c r="J1416" s="8">
        <f ca="1" t="shared" si="1468"/>
        <v>0.510216894977169</v>
      </c>
      <c r="K1416" s="8">
        <f ca="1" t="shared" si="1468"/>
        <v>0.510216894977169</v>
      </c>
      <c r="L1416" s="8">
        <f ca="1" t="shared" si="1468"/>
        <v>0.510216894977169</v>
      </c>
      <c r="M1416" s="8">
        <f ca="1" t="shared" si="1468"/>
        <v>0.510216894977169</v>
      </c>
      <c r="N1416" s="8">
        <f ca="1" t="shared" si="1468"/>
        <v>0.510216894977169</v>
      </c>
      <c r="O1416" s="9">
        <v>3</v>
      </c>
      <c r="Q1416" s="10">
        <f ca="1" t="shared" si="1473"/>
        <v>31.539</v>
      </c>
      <c r="R1416" t="s">
        <v>48</v>
      </c>
      <c r="S1416">
        <v>2054</v>
      </c>
      <c r="T1416" s="8">
        <v>27.032</v>
      </c>
      <c r="U1416" s="8">
        <v>26.971</v>
      </c>
      <c r="V1416" s="8">
        <v>31.539</v>
      </c>
    </row>
    <row r="1417" spans="1:22">
      <c r="A1417" t="str">
        <f t="shared" ref="A1417:B1417" si="1476">A1249</f>
        <v>HTI</v>
      </c>
      <c r="B1417" t="str">
        <f t="shared" si="1476"/>
        <v>Haiti</v>
      </c>
      <c r="C1417" s="7">
        <f t="shared" si="1444"/>
        <v>9</v>
      </c>
      <c r="E1417" t="str">
        <f t="shared" si="1471"/>
        <v>NatGrdExt_HTI_9</v>
      </c>
      <c r="F1417" s="8">
        <f ca="1" t="shared" si="1411"/>
        <v>0.0240296803652968</v>
      </c>
      <c r="G1417" s="8">
        <f ca="1" t="shared" si="1468"/>
        <v>0.032648401826484</v>
      </c>
      <c r="H1417" s="8">
        <f ca="1" t="shared" si="1468"/>
        <v>0.0589611872146119</v>
      </c>
      <c r="I1417" s="8">
        <f ca="1" t="shared" si="1468"/>
        <v>0.102739726027397</v>
      </c>
      <c r="J1417" s="8">
        <f ca="1" t="shared" si="1468"/>
        <v>0.172374429223744</v>
      </c>
      <c r="K1417" s="8">
        <f ca="1" t="shared" si="1468"/>
        <v>0.276940639269406</v>
      </c>
      <c r="L1417" s="8">
        <f ca="1" t="shared" si="1468"/>
        <v>0.424429223744292</v>
      </c>
      <c r="M1417" s="8">
        <f ca="1" t="shared" si="1468"/>
        <v>0.618236301369863</v>
      </c>
      <c r="N1417" s="8">
        <f ca="1" t="shared" si="1468"/>
        <v>0.730650684931507</v>
      </c>
      <c r="O1417" s="9">
        <v>3</v>
      </c>
      <c r="Q1417" s="10">
        <f ca="1" t="shared" si="1473"/>
        <v>31.51</v>
      </c>
      <c r="R1417" t="s">
        <v>48</v>
      </c>
      <c r="S1417">
        <v>2055</v>
      </c>
      <c r="T1417" s="8">
        <v>26.789</v>
      </c>
      <c r="U1417" s="8">
        <v>26.737</v>
      </c>
      <c r="V1417" s="8">
        <v>31.51</v>
      </c>
    </row>
    <row r="1418" spans="1:22">
      <c r="A1418" t="str">
        <f t="shared" ref="A1418:B1418" si="1477">A1250</f>
        <v>HUN</v>
      </c>
      <c r="B1418" t="str">
        <f t="shared" si="1477"/>
        <v>Hungary</v>
      </c>
      <c r="C1418" s="7">
        <f t="shared" si="1444"/>
        <v>9</v>
      </c>
      <c r="E1418" t="str">
        <f t="shared" si="1471"/>
        <v>NatGrdExt_HUN_9</v>
      </c>
      <c r="F1418" s="8">
        <f ca="1" t="shared" si="1411"/>
        <v>1.13872716894977</v>
      </c>
      <c r="G1418" s="8">
        <f ca="1" t="shared" si="1468"/>
        <v>1.13872716894977</v>
      </c>
      <c r="H1418" s="8">
        <f ca="1" t="shared" si="1468"/>
        <v>1.13872716894977</v>
      </c>
      <c r="I1418" s="8">
        <f ca="1" t="shared" si="1468"/>
        <v>1.13872716894977</v>
      </c>
      <c r="J1418" s="8">
        <f ca="1" t="shared" si="1468"/>
        <v>1.13872716894977</v>
      </c>
      <c r="K1418" s="8">
        <f ca="1" t="shared" si="1468"/>
        <v>1.13872716894977</v>
      </c>
      <c r="L1418" s="8">
        <f ca="1" t="shared" si="1468"/>
        <v>1.13872716894977</v>
      </c>
      <c r="M1418" s="8">
        <f ca="1" t="shared" si="1468"/>
        <v>1.13872716894977</v>
      </c>
      <c r="N1418" s="8">
        <f ca="1" t="shared" si="1468"/>
        <v>1.13872716894977</v>
      </c>
      <c r="O1418" s="9">
        <v>3</v>
      </c>
      <c r="Q1418" s="10">
        <f ca="1" t="shared" si="1473"/>
        <v>31.481</v>
      </c>
      <c r="R1418" t="s">
        <v>48</v>
      </c>
      <c r="S1418">
        <v>2056</v>
      </c>
      <c r="T1418" s="8">
        <v>26.545</v>
      </c>
      <c r="U1418" s="8">
        <v>26.5</v>
      </c>
      <c r="V1418" s="8">
        <v>31.481</v>
      </c>
    </row>
    <row r="1419" spans="1:22">
      <c r="A1419" t="str">
        <f t="shared" ref="A1419:B1419" si="1478">A1251</f>
        <v>IDN</v>
      </c>
      <c r="B1419" t="str">
        <f t="shared" si="1478"/>
        <v>Indonesia</v>
      </c>
      <c r="C1419" s="7">
        <f t="shared" si="1444"/>
        <v>9</v>
      </c>
      <c r="E1419" t="str">
        <f t="shared" si="1471"/>
        <v>NatGrdExt_IDN_9</v>
      </c>
      <c r="F1419" s="8">
        <f ca="1" t="shared" si="1411"/>
        <v>11.5912956621005</v>
      </c>
      <c r="G1419" s="8">
        <f ca="1" t="shared" si="1468"/>
        <v>14.8985445205479</v>
      </c>
      <c r="H1419" s="8">
        <f ca="1" t="shared" si="1468"/>
        <v>21.8989726027397</v>
      </c>
      <c r="I1419" s="8">
        <f ca="1" t="shared" si="1468"/>
        <v>27.9265410958904</v>
      </c>
      <c r="J1419" s="8">
        <f ca="1" t="shared" si="1468"/>
        <v>32.1786529680365</v>
      </c>
      <c r="K1419" s="8">
        <f ca="1" t="shared" si="1468"/>
        <v>34.7953767123288</v>
      </c>
      <c r="L1419" s="8">
        <f ca="1" t="shared" si="1468"/>
        <v>36.3033675799087</v>
      </c>
      <c r="M1419" s="8">
        <f ca="1" t="shared" si="1468"/>
        <v>37.1723744292237</v>
      </c>
      <c r="N1419" s="8">
        <f ca="1" t="shared" si="1468"/>
        <v>37.4760273972603</v>
      </c>
      <c r="O1419" s="9">
        <v>3</v>
      </c>
      <c r="Q1419" s="10">
        <f ca="1" t="shared" si="1473"/>
        <v>31.453</v>
      </c>
      <c r="R1419" t="s">
        <v>48</v>
      </c>
      <c r="S1419">
        <v>2057</v>
      </c>
      <c r="T1419" s="8">
        <v>26.298</v>
      </c>
      <c r="U1419" s="8">
        <v>26.261</v>
      </c>
      <c r="V1419" s="8">
        <v>31.453</v>
      </c>
    </row>
    <row r="1420" spans="1:22">
      <c r="A1420" t="str">
        <f t="shared" ref="A1420:B1420" si="1479">A1252</f>
        <v>IND</v>
      </c>
      <c r="B1420" t="str">
        <f t="shared" si="1479"/>
        <v>India</v>
      </c>
      <c r="C1420" s="7">
        <f t="shared" si="1444"/>
        <v>9</v>
      </c>
      <c r="E1420" t="str">
        <f t="shared" si="1471"/>
        <v>NatGrdExt_IND_9</v>
      </c>
      <c r="F1420" s="8">
        <f ca="1" t="shared" si="1411"/>
        <v>54.1013127853881</v>
      </c>
      <c r="G1420" s="8">
        <f ca="1" t="shared" si="1468"/>
        <v>71.4951484018265</v>
      </c>
      <c r="H1420" s="8">
        <f ca="1" t="shared" si="1468"/>
        <v>120.645547945205</v>
      </c>
      <c r="I1420" s="8">
        <f ca="1" t="shared" si="1468"/>
        <v>192.573915525114</v>
      </c>
      <c r="J1420" s="8">
        <f ca="1" t="shared" si="1468"/>
        <v>289.486301369863</v>
      </c>
      <c r="K1420" s="8">
        <f ca="1" t="shared" si="1468"/>
        <v>405.022831050228</v>
      </c>
      <c r="L1420" s="8">
        <f ca="1" t="shared" si="1468"/>
        <v>528.675799086758</v>
      </c>
      <c r="M1420" s="8">
        <f ca="1" t="shared" si="1468"/>
        <v>647.20605022831</v>
      </c>
      <c r="N1420" s="8">
        <f ca="1" t="shared" si="1468"/>
        <v>701.187214611872</v>
      </c>
      <c r="O1420" s="9">
        <v>3</v>
      </c>
      <c r="Q1420" s="10">
        <f ca="1" t="shared" si="1473"/>
        <v>31.426</v>
      </c>
      <c r="R1420" t="s">
        <v>48</v>
      </c>
      <c r="S1420">
        <v>2058</v>
      </c>
      <c r="T1420" s="8">
        <v>26.05</v>
      </c>
      <c r="U1420" s="8">
        <v>26.018</v>
      </c>
      <c r="V1420" s="8">
        <v>31.426</v>
      </c>
    </row>
    <row r="1421" spans="1:22">
      <c r="A1421" t="str">
        <f t="shared" ref="A1421:B1421" si="1480">A1253</f>
        <v>IRL</v>
      </c>
      <c r="B1421" t="str">
        <f t="shared" si="1480"/>
        <v>Ireland</v>
      </c>
      <c r="C1421" s="7">
        <f t="shared" si="1444"/>
        <v>9</v>
      </c>
      <c r="E1421" t="str">
        <f t="shared" si="1471"/>
        <v>NatGrdExt_IRL_9</v>
      </c>
      <c r="F1421" s="8">
        <f ca="1" t="shared" si="1411"/>
        <v>0.883190639269406</v>
      </c>
      <c r="G1421" s="8">
        <f ca="1" t="shared" ref="G1421:N1430" si="1481">MAX(F1421,SUMIFS($Q$5:$Q$19999,$R$5:$R$19999,RIGHT($A1421,3),$S$5:$S$19999,G$4)*VLOOKUP($C1421,$Y$5:$Z$15,2,FALSE)/8.76)+SUMIF($Y$5:$Y$15,$C1421,$AA$5:$AA$15)</f>
        <v>0.91361301369863</v>
      </c>
      <c r="H1421" s="8">
        <f ca="1" t="shared" si="1481"/>
        <v>0.972317351598174</v>
      </c>
      <c r="I1421" s="8">
        <f ca="1" t="shared" si="1481"/>
        <v>1.02765410958904</v>
      </c>
      <c r="J1421" s="8">
        <f ca="1" t="shared" si="1481"/>
        <v>1.07197488584475</v>
      </c>
      <c r="K1421" s="8">
        <f ca="1" t="shared" si="1481"/>
        <v>1.1171803652968</v>
      </c>
      <c r="L1421" s="8">
        <f ca="1" t="shared" si="1481"/>
        <v>1.17990867579909</v>
      </c>
      <c r="M1421" s="8">
        <f ca="1" t="shared" si="1481"/>
        <v>1.25596461187215</v>
      </c>
      <c r="N1421" s="8">
        <f ca="1" t="shared" si="1481"/>
        <v>1.29417808219178</v>
      </c>
      <c r="O1421" s="9">
        <v>3</v>
      </c>
      <c r="Q1421" s="10">
        <f ca="1" t="shared" si="1473"/>
        <v>31.399</v>
      </c>
      <c r="R1421" t="s">
        <v>48</v>
      </c>
      <c r="S1421">
        <v>2059</v>
      </c>
      <c r="T1421" s="8">
        <v>25.799</v>
      </c>
      <c r="U1421" s="8">
        <v>25.774</v>
      </c>
      <c r="V1421" s="8">
        <v>31.399</v>
      </c>
    </row>
    <row r="1422" spans="1:22">
      <c r="A1422" t="str">
        <f t="shared" ref="A1422:B1422" si="1482">A1254</f>
        <v>IRN</v>
      </c>
      <c r="B1422" t="str">
        <f t="shared" si="1482"/>
        <v>Iran</v>
      </c>
      <c r="C1422" s="7">
        <f t="shared" si="1444"/>
        <v>9</v>
      </c>
      <c r="E1422" t="str">
        <f t="shared" si="1471"/>
        <v>NatGrdExt_IRN_9</v>
      </c>
      <c r="F1422" s="8">
        <f ca="1" t="shared" si="1411"/>
        <v>11.3404109589041</v>
      </c>
      <c r="G1422" s="8">
        <f ca="1" t="shared" si="1481"/>
        <v>13.57899543379</v>
      </c>
      <c r="H1422" s="8">
        <f ca="1" t="shared" si="1481"/>
        <v>18.0290525114155</v>
      </c>
      <c r="I1422" s="8">
        <f ca="1" t="shared" si="1481"/>
        <v>21.5711187214612</v>
      </c>
      <c r="J1422" s="8">
        <f ca="1" t="shared" si="1481"/>
        <v>23.8319349315069</v>
      </c>
      <c r="K1422" s="8">
        <f ca="1" t="shared" si="1481"/>
        <v>25.0859874429224</v>
      </c>
      <c r="L1422" s="8">
        <f ca="1" t="shared" si="1481"/>
        <v>25.5894406392694</v>
      </c>
      <c r="M1422" s="8">
        <f ca="1" t="shared" si="1481"/>
        <v>26.2073059360731</v>
      </c>
      <c r="N1422" s="8">
        <f ca="1" t="shared" si="1481"/>
        <v>26.6271689497717</v>
      </c>
      <c r="O1422" s="9">
        <v>3</v>
      </c>
      <c r="Q1422" s="10">
        <f ca="1" t="shared" si="1473"/>
        <v>31.372</v>
      </c>
      <c r="R1422" t="s">
        <v>48</v>
      </c>
      <c r="S1422">
        <v>2060</v>
      </c>
      <c r="T1422" s="8">
        <v>25.546</v>
      </c>
      <c r="U1422" s="8">
        <v>25.526</v>
      </c>
      <c r="V1422" s="8">
        <v>31.372</v>
      </c>
    </row>
    <row r="1423" spans="1:22">
      <c r="A1423" t="str">
        <f t="shared" ref="A1423:B1423" si="1483">A1255</f>
        <v>IRQ</v>
      </c>
      <c r="B1423" t="str">
        <f t="shared" si="1483"/>
        <v>Iraq</v>
      </c>
      <c r="C1423" s="7">
        <f t="shared" si="1444"/>
        <v>9</v>
      </c>
      <c r="E1423" t="str">
        <f t="shared" si="1471"/>
        <v>NatGrdExt_IRQ_9</v>
      </c>
      <c r="F1423" s="8">
        <f ca="1" t="shared" si="1411"/>
        <v>1.97494292237443</v>
      </c>
      <c r="G1423" s="8">
        <f ca="1" t="shared" si="1481"/>
        <v>2.425399543379</v>
      </c>
      <c r="H1423" s="8">
        <f ca="1" t="shared" si="1481"/>
        <v>3.55008561643836</v>
      </c>
      <c r="I1423" s="8">
        <f ca="1" t="shared" si="1481"/>
        <v>4.93184931506849</v>
      </c>
      <c r="J1423" s="8">
        <f ca="1" t="shared" si="1481"/>
        <v>6.53053652968037</v>
      </c>
      <c r="K1423" s="8">
        <f ca="1" t="shared" si="1481"/>
        <v>8.29083904109589</v>
      </c>
      <c r="L1423" s="8">
        <f ca="1" t="shared" si="1481"/>
        <v>10.1477739726027</v>
      </c>
      <c r="M1423" s="8">
        <f ca="1" t="shared" si="1481"/>
        <v>12.0333904109589</v>
      </c>
      <c r="N1423" s="8">
        <f ca="1" t="shared" si="1481"/>
        <v>12.9689497716895</v>
      </c>
      <c r="O1423" s="9">
        <v>3</v>
      </c>
      <c r="Q1423" s="10">
        <f ca="1" t="shared" si="1473"/>
        <v>31.346</v>
      </c>
      <c r="R1423" t="s">
        <v>48</v>
      </c>
      <c r="S1423">
        <v>2061</v>
      </c>
      <c r="T1423" s="8">
        <v>25.29</v>
      </c>
      <c r="U1423" s="8">
        <v>25.276</v>
      </c>
      <c r="V1423" s="8">
        <v>31.346</v>
      </c>
    </row>
    <row r="1424" spans="1:22">
      <c r="A1424" t="str">
        <f t="shared" ref="A1424:B1424" si="1484">A1256</f>
        <v>ISL</v>
      </c>
      <c r="B1424" t="str">
        <f t="shared" si="1484"/>
        <v>Iceland</v>
      </c>
      <c r="C1424" s="7">
        <f t="shared" si="1444"/>
        <v>9</v>
      </c>
      <c r="E1424" t="str">
        <f t="shared" si="1471"/>
        <v>NatGrdExt_ISL_9</v>
      </c>
      <c r="F1424" s="8">
        <f ca="1" t="shared" si="1411"/>
        <v>0.564240867579909</v>
      </c>
      <c r="G1424" s="8">
        <f ca="1" t="shared" si="1481"/>
        <v>0.583989726027397</v>
      </c>
      <c r="H1424" s="8">
        <f ca="1" t="shared" si="1481"/>
        <v>0.62388698630137</v>
      </c>
      <c r="I1424" s="8">
        <f ca="1" t="shared" si="1481"/>
        <v>0.661929223744292</v>
      </c>
      <c r="J1424" s="8">
        <f ca="1" t="shared" si="1481"/>
        <v>0.704823059360731</v>
      </c>
      <c r="K1424" s="8">
        <f ca="1" t="shared" si="1481"/>
        <v>0.752853881278539</v>
      </c>
      <c r="L1424" s="8">
        <f ca="1" t="shared" si="1481"/>
        <v>0.806649543378995</v>
      </c>
      <c r="M1424" s="8">
        <f ca="1" t="shared" si="1481"/>
        <v>0.867665525114155</v>
      </c>
      <c r="N1424" s="8">
        <f ca="1" t="shared" si="1481"/>
        <v>0.902140410958904</v>
      </c>
      <c r="O1424" s="9">
        <v>3</v>
      </c>
      <c r="Q1424" s="10">
        <f ca="1" t="shared" si="1473"/>
        <v>31.321</v>
      </c>
      <c r="R1424" t="s">
        <v>48</v>
      </c>
      <c r="S1424">
        <v>2062</v>
      </c>
      <c r="T1424" s="8">
        <v>25.032</v>
      </c>
      <c r="U1424" s="8">
        <v>25.025</v>
      </c>
      <c r="V1424" s="8">
        <v>31.321</v>
      </c>
    </row>
    <row r="1425" spans="1:22">
      <c r="A1425" t="str">
        <f t="shared" ref="A1425:B1425" si="1485">A1257</f>
        <v>ISR</v>
      </c>
      <c r="B1425" t="str">
        <f t="shared" si="1485"/>
        <v>Israel</v>
      </c>
      <c r="C1425" s="7">
        <f t="shared" si="1444"/>
        <v>9</v>
      </c>
      <c r="E1425" t="str">
        <f t="shared" si="1471"/>
        <v>NatGrdExt_ISR_9</v>
      </c>
      <c r="F1425" s="8">
        <f ca="1" t="shared" ref="F1425:F1488" si="1486">SUMIFS($Q$5:$Q$19999,$R$5:$R$19999,RIGHT($A1425,3),$S$5:$S$19999,F$4)*VLOOKUP($C1425,$Y$5:$Z$15,2,FALSE)/8.76+SUMIF($Y$5:$Y$15,$C1425,$AA$5:$AA$15)</f>
        <v>2.12619863013699</v>
      </c>
      <c r="G1425" s="8">
        <f ca="1" t="shared" si="1481"/>
        <v>2.32736872146119</v>
      </c>
      <c r="H1425" s="8">
        <f ca="1" t="shared" si="1481"/>
        <v>2.75382420091324</v>
      </c>
      <c r="I1425" s="8">
        <f ca="1" t="shared" si="1481"/>
        <v>3.2251997716895</v>
      </c>
      <c r="J1425" s="8">
        <f ca="1" t="shared" si="1481"/>
        <v>3.75850456621005</v>
      </c>
      <c r="K1425" s="8">
        <f ca="1" t="shared" si="1481"/>
        <v>4.35884703196347</v>
      </c>
      <c r="L1425" s="8">
        <f ca="1" t="shared" si="1481"/>
        <v>5.04763127853881</v>
      </c>
      <c r="M1425" s="8">
        <f ca="1" t="shared" si="1481"/>
        <v>5.8375</v>
      </c>
      <c r="N1425" s="8">
        <f ca="1" t="shared" si="1481"/>
        <v>6.26932077625571</v>
      </c>
      <c r="O1425" s="9">
        <v>3</v>
      </c>
      <c r="Q1425" s="10">
        <f ca="1" t="shared" si="1473"/>
        <v>31.299</v>
      </c>
      <c r="R1425" t="s">
        <v>48</v>
      </c>
      <c r="S1425">
        <v>2063</v>
      </c>
      <c r="T1425" s="8">
        <v>24.771</v>
      </c>
      <c r="U1425" s="8">
        <v>24.772</v>
      </c>
      <c r="V1425" s="8">
        <v>31.299</v>
      </c>
    </row>
    <row r="1426" spans="1:22">
      <c r="A1426" t="str">
        <f t="shared" ref="A1426:B1426" si="1487">A1258</f>
        <v>ITA</v>
      </c>
      <c r="B1426" t="str">
        <f t="shared" si="1487"/>
        <v>Italy</v>
      </c>
      <c r="C1426" s="7">
        <f t="shared" si="1444"/>
        <v>9</v>
      </c>
      <c r="E1426" t="str">
        <f t="shared" si="1471"/>
        <v>NatGrdExt_ITA_9</v>
      </c>
      <c r="F1426" s="8">
        <f ca="1" t="shared" si="1486"/>
        <v>9.41817922374429</v>
      </c>
      <c r="G1426" s="8">
        <f ca="1" t="shared" si="1481"/>
        <v>9.41817922374429</v>
      </c>
      <c r="H1426" s="8">
        <f ca="1" t="shared" si="1481"/>
        <v>9.41817922374429</v>
      </c>
      <c r="I1426" s="8">
        <f ca="1" t="shared" si="1481"/>
        <v>9.41817922374429</v>
      </c>
      <c r="J1426" s="8">
        <f ca="1" t="shared" si="1481"/>
        <v>9.41817922374429</v>
      </c>
      <c r="K1426" s="8">
        <f ca="1" t="shared" si="1481"/>
        <v>9.41817922374429</v>
      </c>
      <c r="L1426" s="8">
        <f ca="1" t="shared" si="1481"/>
        <v>9.41817922374429</v>
      </c>
      <c r="M1426" s="8">
        <f ca="1" t="shared" si="1481"/>
        <v>9.41817922374429</v>
      </c>
      <c r="N1426" s="8">
        <f ca="1" t="shared" si="1481"/>
        <v>9.41817922374429</v>
      </c>
      <c r="O1426" s="9">
        <v>3</v>
      </c>
      <c r="Q1426" s="10">
        <f ca="1" t="shared" si="1473"/>
        <v>31.279</v>
      </c>
      <c r="R1426" t="s">
        <v>48</v>
      </c>
      <c r="S1426">
        <v>2064</v>
      </c>
      <c r="T1426" s="8">
        <v>24.509</v>
      </c>
      <c r="U1426" s="8">
        <v>24.52</v>
      </c>
      <c r="V1426" s="8">
        <v>31.279</v>
      </c>
    </row>
    <row r="1427" spans="1:22">
      <c r="A1427" t="str">
        <f t="shared" ref="A1427:B1427" si="1488">A1259</f>
        <v>JAM</v>
      </c>
      <c r="B1427" t="str">
        <f t="shared" si="1488"/>
        <v>Jamaica</v>
      </c>
      <c r="C1427" s="7">
        <f t="shared" si="1444"/>
        <v>9</v>
      </c>
      <c r="E1427" t="str">
        <f t="shared" si="1471"/>
        <v>NatGrdExt_JAM_9</v>
      </c>
      <c r="F1427" s="8">
        <f ca="1" t="shared" si="1486"/>
        <v>0.127568493150685</v>
      </c>
      <c r="G1427" s="8">
        <f ca="1" t="shared" si="1481"/>
        <v>0.144805936073059</v>
      </c>
      <c r="H1427" s="8">
        <f ca="1" t="shared" si="1481"/>
        <v>0.181563926940639</v>
      </c>
      <c r="I1427" s="8">
        <f ca="1" t="shared" si="1481"/>
        <v>0.218692922374429</v>
      </c>
      <c r="J1427" s="8">
        <f ca="1" t="shared" si="1481"/>
        <v>0.256107305936073</v>
      </c>
      <c r="K1427" s="8">
        <f ca="1" t="shared" si="1481"/>
        <v>0.290667808219178</v>
      </c>
      <c r="L1427" s="8">
        <f ca="1" t="shared" si="1481"/>
        <v>0.321860730593607</v>
      </c>
      <c r="M1427" s="8">
        <f ca="1" t="shared" si="1481"/>
        <v>0.350799086757991</v>
      </c>
      <c r="N1427" s="8">
        <f ca="1" t="shared" si="1481"/>
        <v>0.364754566210046</v>
      </c>
      <c r="O1427" s="9">
        <v>3</v>
      </c>
      <c r="Q1427" s="10">
        <f ca="1" t="shared" si="1473"/>
        <v>31.263</v>
      </c>
      <c r="R1427" t="s">
        <v>48</v>
      </c>
      <c r="S1427">
        <v>2065</v>
      </c>
      <c r="T1427" s="8">
        <v>24.246</v>
      </c>
      <c r="U1427" s="8">
        <v>24.268</v>
      </c>
      <c r="V1427" s="8">
        <v>31.263</v>
      </c>
    </row>
    <row r="1428" spans="1:22">
      <c r="A1428" t="str">
        <f t="shared" ref="A1428:B1428" si="1489">A1260</f>
        <v>JOR</v>
      </c>
      <c r="B1428" t="str">
        <f t="shared" si="1489"/>
        <v>Jordan</v>
      </c>
      <c r="C1428" s="7">
        <f t="shared" si="1444"/>
        <v>9</v>
      </c>
      <c r="E1428" t="str">
        <f t="shared" si="1471"/>
        <v>NatGrdExt_JOR_9</v>
      </c>
      <c r="F1428" s="8">
        <f ca="1" t="shared" si="1486"/>
        <v>0.748715753424658</v>
      </c>
      <c r="G1428" s="8">
        <f ca="1" t="shared" si="1481"/>
        <v>0.878196347031963</v>
      </c>
      <c r="H1428" s="8">
        <f ca="1" t="shared" si="1481"/>
        <v>1.16666666666667</v>
      </c>
      <c r="I1428" s="8">
        <f ca="1" t="shared" si="1481"/>
        <v>1.44255136986301</v>
      </c>
      <c r="J1428" s="8">
        <f ca="1" t="shared" si="1481"/>
        <v>1.69549086757991</v>
      </c>
      <c r="K1428" s="8">
        <f ca="1" t="shared" si="1481"/>
        <v>1.92043378995434</v>
      </c>
      <c r="L1428" s="8">
        <f ca="1" t="shared" si="1481"/>
        <v>2.11769406392694</v>
      </c>
      <c r="M1428" s="8">
        <f ca="1" t="shared" si="1481"/>
        <v>2.28912671232877</v>
      </c>
      <c r="N1428" s="8">
        <f ca="1" t="shared" si="1481"/>
        <v>2.36535388127854</v>
      </c>
      <c r="O1428" s="9">
        <v>3</v>
      </c>
      <c r="Q1428" s="10">
        <f ca="1" t="shared" si="1473"/>
        <v>31.252</v>
      </c>
      <c r="R1428" t="s">
        <v>48</v>
      </c>
      <c r="S1428">
        <v>2066</v>
      </c>
      <c r="T1428" s="8">
        <v>23.982</v>
      </c>
      <c r="U1428" s="8">
        <v>24.017</v>
      </c>
      <c r="V1428" s="8">
        <v>31.252</v>
      </c>
    </row>
    <row r="1429" spans="1:22">
      <c r="A1429" t="str">
        <f t="shared" ref="A1429:B1429" si="1490">A1261</f>
        <v>JPN</v>
      </c>
      <c r="B1429" t="str">
        <f t="shared" si="1490"/>
        <v>Japan</v>
      </c>
      <c r="C1429" s="7">
        <f t="shared" si="1444"/>
        <v>9</v>
      </c>
      <c r="E1429" t="str">
        <f t="shared" si="1471"/>
        <v>NatGrdExt_JPN_9</v>
      </c>
      <c r="F1429" s="8">
        <f ca="1" t="shared" si="1486"/>
        <v>30.5642123287671</v>
      </c>
      <c r="G1429" s="8">
        <f ca="1" t="shared" si="1481"/>
        <v>30.5642123287671</v>
      </c>
      <c r="H1429" s="8">
        <f ca="1" t="shared" si="1481"/>
        <v>30.5642123287671</v>
      </c>
      <c r="I1429" s="8">
        <f ca="1" t="shared" si="1481"/>
        <v>30.5642123287671</v>
      </c>
      <c r="J1429" s="8">
        <f ca="1" t="shared" si="1481"/>
        <v>30.5642123287671</v>
      </c>
      <c r="K1429" s="8">
        <f ca="1" t="shared" si="1481"/>
        <v>30.5642123287671</v>
      </c>
      <c r="L1429" s="8">
        <f ca="1" t="shared" si="1481"/>
        <v>30.5642123287671</v>
      </c>
      <c r="M1429" s="8">
        <f ca="1" t="shared" si="1481"/>
        <v>30.5642123287671</v>
      </c>
      <c r="N1429" s="8">
        <f ca="1" t="shared" si="1481"/>
        <v>30.5642123287671</v>
      </c>
      <c r="O1429" s="9">
        <v>3</v>
      </c>
      <c r="Q1429" s="10">
        <f ca="1" t="shared" si="1473"/>
        <v>31.245</v>
      </c>
      <c r="R1429" t="s">
        <v>48</v>
      </c>
      <c r="S1429">
        <v>2067</v>
      </c>
      <c r="T1429" s="8">
        <v>23.718</v>
      </c>
      <c r="U1429" s="8">
        <v>23.768</v>
      </c>
      <c r="V1429" s="8">
        <v>31.245</v>
      </c>
    </row>
    <row r="1430" spans="1:22">
      <c r="A1430" t="str">
        <f t="shared" ref="A1430:B1430" si="1491">A1262</f>
        <v>KAZ</v>
      </c>
      <c r="B1430" t="str">
        <f t="shared" si="1491"/>
        <v>Kazakhstan</v>
      </c>
      <c r="C1430" s="7">
        <f t="shared" si="1444"/>
        <v>9</v>
      </c>
      <c r="E1430" t="str">
        <f t="shared" si="1471"/>
        <v>NatGrdExt_KAZ_9</v>
      </c>
      <c r="F1430" s="8">
        <f ca="1" t="shared" si="1486"/>
        <v>3.32654109589041</v>
      </c>
      <c r="G1430" s="8">
        <f ca="1" t="shared" si="1481"/>
        <v>3.65057077625571</v>
      </c>
      <c r="H1430" s="8">
        <f ca="1" t="shared" si="1481"/>
        <v>4.32171803652968</v>
      </c>
      <c r="I1430" s="8">
        <f ca="1" t="shared" si="1481"/>
        <v>5.02502853881279</v>
      </c>
      <c r="J1430" s="8">
        <f ca="1" t="shared" si="1481"/>
        <v>5.6603595890411</v>
      </c>
      <c r="K1430" s="8">
        <f ca="1" t="shared" si="1481"/>
        <v>6.23884132420091</v>
      </c>
      <c r="L1430" s="8">
        <f ca="1" t="shared" si="1481"/>
        <v>6.77571347031963</v>
      </c>
      <c r="M1430" s="8">
        <f ca="1" t="shared" si="1481"/>
        <v>7.2722602739726</v>
      </c>
      <c r="N1430" s="8">
        <f ca="1" t="shared" si="1481"/>
        <v>7.4865296803653</v>
      </c>
      <c r="O1430" s="9">
        <v>3</v>
      </c>
      <c r="Q1430" s="10">
        <f ca="1" t="shared" si="1473"/>
        <v>31.243</v>
      </c>
      <c r="R1430" t="s">
        <v>48</v>
      </c>
      <c r="S1430">
        <v>2068</v>
      </c>
      <c r="T1430" s="8">
        <v>23.453</v>
      </c>
      <c r="U1430" s="8">
        <v>23.522</v>
      </c>
      <c r="V1430" s="8">
        <v>31.243</v>
      </c>
    </row>
    <row r="1431" spans="1:22">
      <c r="A1431" t="str">
        <f t="shared" ref="A1431:B1431" si="1492">A1263</f>
        <v>KEN</v>
      </c>
      <c r="B1431" t="str">
        <f t="shared" si="1492"/>
        <v>Kenya</v>
      </c>
      <c r="C1431" s="7">
        <f t="shared" si="1444"/>
        <v>9</v>
      </c>
      <c r="E1431" t="str">
        <f t="shared" si="1471"/>
        <v>NatGrdExt_KEN_9</v>
      </c>
      <c r="F1431" s="8">
        <f ca="1" t="shared" si="1486"/>
        <v>0.443407534246575</v>
      </c>
      <c r="G1431" s="8">
        <f ca="1" t="shared" ref="G1431:N1440" si="1493">MAX(F1431,SUMIFS($Q$5:$Q$19999,$R$5:$R$19999,RIGHT($A1431,3),$S$5:$S$19999,G$4)*VLOOKUP($C1431,$Y$5:$Z$15,2,FALSE)/8.76)+SUMIF($Y$5:$Y$15,$C1431,$AA$5:$AA$15)</f>
        <v>0.611329908675799</v>
      </c>
      <c r="H1431" s="8">
        <f ca="1" t="shared" si="1493"/>
        <v>1.13373287671233</v>
      </c>
      <c r="I1431" s="8">
        <f ca="1" t="shared" si="1493"/>
        <v>1.98998287671233</v>
      </c>
      <c r="J1431" s="8">
        <f ca="1" t="shared" si="1493"/>
        <v>3.29677511415525</v>
      </c>
      <c r="K1431" s="8">
        <f ca="1" t="shared" si="1493"/>
        <v>5.13170662100457</v>
      </c>
      <c r="L1431" s="8">
        <f ca="1" t="shared" si="1493"/>
        <v>7.50211187214612</v>
      </c>
      <c r="M1431" s="8">
        <f ca="1" t="shared" si="1493"/>
        <v>10.2786244292237</v>
      </c>
      <c r="N1431" s="8">
        <f ca="1" t="shared" si="1493"/>
        <v>11.7387842465753</v>
      </c>
      <c r="O1431" s="9">
        <v>3</v>
      </c>
      <c r="Q1431" s="10">
        <f ca="1" t="shared" si="1473"/>
        <v>31.246</v>
      </c>
      <c r="R1431" t="s">
        <v>48</v>
      </c>
      <c r="S1431">
        <v>2069</v>
      </c>
      <c r="T1431" s="8">
        <v>23.19</v>
      </c>
      <c r="U1431" s="8">
        <v>23.28</v>
      </c>
      <c r="V1431" s="8">
        <v>31.246</v>
      </c>
    </row>
    <row r="1432" spans="1:22">
      <c r="A1432" t="str">
        <f t="shared" ref="A1432:B1432" si="1494">A1264</f>
        <v>KGZ</v>
      </c>
      <c r="B1432" t="str">
        <f t="shared" si="1494"/>
        <v>Kyrgyz Republic</v>
      </c>
      <c r="C1432" s="7">
        <f t="shared" si="1444"/>
        <v>9</v>
      </c>
      <c r="E1432" t="str">
        <f t="shared" si="1471"/>
        <v>NatGrdExt_KGZ_9</v>
      </c>
      <c r="F1432" s="8">
        <f ca="1" t="shared" si="1486"/>
        <v>0.392151826484018</v>
      </c>
      <c r="G1432" s="8">
        <f ca="1" t="shared" si="1493"/>
        <v>0.445005707762557</v>
      </c>
      <c r="H1432" s="8">
        <f ca="1" t="shared" si="1493"/>
        <v>0.556735159817352</v>
      </c>
      <c r="I1432" s="8">
        <f ca="1" t="shared" si="1493"/>
        <v>0.6712899543379</v>
      </c>
      <c r="J1432" s="8">
        <f ca="1" t="shared" si="1493"/>
        <v>0.784275114155251</v>
      </c>
      <c r="K1432" s="8">
        <f ca="1" t="shared" si="1493"/>
        <v>0.888270547945206</v>
      </c>
      <c r="L1432" s="8">
        <f ca="1" t="shared" si="1493"/>
        <v>0.982648401826484</v>
      </c>
      <c r="M1432" s="8">
        <f ca="1" t="shared" si="1493"/>
        <v>1.06586757990868</v>
      </c>
      <c r="N1432" s="8">
        <f ca="1" t="shared" si="1493"/>
        <v>1.10139840182648</v>
      </c>
      <c r="O1432" s="9">
        <v>3</v>
      </c>
      <c r="Q1432" s="10">
        <f ca="1" t="shared" si="1473"/>
        <v>31.255</v>
      </c>
      <c r="R1432" t="s">
        <v>48</v>
      </c>
      <c r="S1432">
        <v>2070</v>
      </c>
      <c r="T1432" s="8">
        <v>22.927</v>
      </c>
      <c r="U1432" s="8">
        <v>23.041</v>
      </c>
      <c r="V1432" s="8">
        <v>31.255</v>
      </c>
    </row>
    <row r="1433" spans="1:22">
      <c r="A1433" t="str">
        <f t="shared" ref="A1433:B1433" si="1495">A1265</f>
        <v>KHM</v>
      </c>
      <c r="B1433" t="str">
        <f t="shared" si="1495"/>
        <v>Cambodia</v>
      </c>
      <c r="C1433" s="7">
        <f t="shared" si="1444"/>
        <v>9</v>
      </c>
      <c r="E1433" t="str">
        <f t="shared" si="1471"/>
        <v>NatGrdExt_KHM_9</v>
      </c>
      <c r="F1433" s="8">
        <f ca="1" t="shared" si="1486"/>
        <v>0.647260273972603</v>
      </c>
      <c r="G1433" s="8">
        <f ca="1" t="shared" si="1493"/>
        <v>1.08581621004566</v>
      </c>
      <c r="H1433" s="8">
        <f ca="1" t="shared" si="1493"/>
        <v>1.92722602739726</v>
      </c>
      <c r="I1433" s="8">
        <f ca="1" t="shared" si="1493"/>
        <v>2.40599315068493</v>
      </c>
      <c r="J1433" s="8">
        <f ca="1" t="shared" si="1493"/>
        <v>2.68002283105023</v>
      </c>
      <c r="K1433" s="8">
        <f ca="1" t="shared" si="1493"/>
        <v>2.87502853881279</v>
      </c>
      <c r="L1433" s="8">
        <f ca="1" t="shared" si="1493"/>
        <v>3.03541666666667</v>
      </c>
      <c r="M1433" s="8">
        <f ca="1" t="shared" si="1493"/>
        <v>3.18076484018265</v>
      </c>
      <c r="N1433" s="8">
        <f ca="1" t="shared" si="1493"/>
        <v>3.24897260273973</v>
      </c>
      <c r="O1433" s="9">
        <v>3</v>
      </c>
      <c r="Q1433" s="10">
        <f ca="1" t="shared" si="1473"/>
        <v>31.27</v>
      </c>
      <c r="R1433" t="s">
        <v>48</v>
      </c>
      <c r="S1433">
        <v>2071</v>
      </c>
      <c r="T1433" s="8">
        <v>22.666</v>
      </c>
      <c r="U1433" s="8">
        <v>22.807</v>
      </c>
      <c r="V1433" s="8">
        <v>31.27</v>
      </c>
    </row>
    <row r="1434" spans="1:22">
      <c r="A1434" t="str">
        <f t="shared" ref="A1434:B1434" si="1496">A1266</f>
        <v>KOR</v>
      </c>
      <c r="B1434" t="str">
        <f t="shared" si="1496"/>
        <v>South Korea</v>
      </c>
      <c r="C1434" s="7">
        <f t="shared" si="1444"/>
        <v>9</v>
      </c>
      <c r="E1434" t="str">
        <f t="shared" si="1471"/>
        <v>NatGrdExt_KOR_9</v>
      </c>
      <c r="F1434" s="8">
        <f ca="1" t="shared" si="1486"/>
        <v>18.7344748858448</v>
      </c>
      <c r="G1434" s="8">
        <f ca="1" t="shared" si="1493"/>
        <v>19.3621860730594</v>
      </c>
      <c r="H1434" s="8">
        <f ca="1" t="shared" si="1493"/>
        <v>19.6155251141553</v>
      </c>
      <c r="I1434" s="8">
        <f ca="1" t="shared" si="1493"/>
        <v>19.6155251141553</v>
      </c>
      <c r="J1434" s="8">
        <f ca="1" t="shared" si="1493"/>
        <v>19.6155251141553</v>
      </c>
      <c r="K1434" s="8">
        <f ca="1" t="shared" si="1493"/>
        <v>19.6155251141553</v>
      </c>
      <c r="L1434" s="8">
        <f ca="1" t="shared" si="1493"/>
        <v>19.6155251141553</v>
      </c>
      <c r="M1434" s="8">
        <f ca="1" t="shared" si="1493"/>
        <v>19.6155251141553</v>
      </c>
      <c r="N1434" s="8">
        <f ca="1" t="shared" si="1493"/>
        <v>19.6155251141553</v>
      </c>
      <c r="O1434" s="9">
        <v>3</v>
      </c>
      <c r="Q1434" s="10">
        <f ca="1" t="shared" si="1473"/>
        <v>31.291</v>
      </c>
      <c r="R1434" t="s">
        <v>48</v>
      </c>
      <c r="S1434">
        <v>2072</v>
      </c>
      <c r="T1434" s="8">
        <v>22.407</v>
      </c>
      <c r="U1434" s="8">
        <v>22.577</v>
      </c>
      <c r="V1434" s="8">
        <v>31.291</v>
      </c>
    </row>
    <row r="1435" spans="1:22">
      <c r="A1435" t="str">
        <f t="shared" ref="A1435:B1435" si="1497">A1267</f>
        <v>KWT</v>
      </c>
      <c r="B1435" t="str">
        <f t="shared" si="1497"/>
        <v>Kuwait</v>
      </c>
      <c r="C1435" s="7">
        <f t="shared" si="1444"/>
        <v>9</v>
      </c>
      <c r="E1435" t="str">
        <f t="shared" si="1471"/>
        <v>NatGrdExt_KWT_9</v>
      </c>
      <c r="F1435" s="8">
        <f ca="1" t="shared" si="1486"/>
        <v>2.08299086757991</v>
      </c>
      <c r="G1435" s="8">
        <f ca="1" t="shared" si="1493"/>
        <v>2.17982305936073</v>
      </c>
      <c r="H1435" s="8">
        <f ca="1" t="shared" si="1493"/>
        <v>2.34634703196347</v>
      </c>
      <c r="I1435" s="8">
        <f ca="1" t="shared" si="1493"/>
        <v>2.39192351598174</v>
      </c>
      <c r="J1435" s="8">
        <f ca="1" t="shared" si="1493"/>
        <v>2.39192351598174</v>
      </c>
      <c r="K1435" s="8">
        <f ca="1" t="shared" si="1493"/>
        <v>2.39192351598174</v>
      </c>
      <c r="L1435" s="8">
        <f ca="1" t="shared" si="1493"/>
        <v>2.43627283105023</v>
      </c>
      <c r="M1435" s="8">
        <f ca="1" t="shared" si="1493"/>
        <v>2.55419520547945</v>
      </c>
      <c r="N1435" s="8">
        <f ca="1" t="shared" si="1493"/>
        <v>2.61977739726027</v>
      </c>
      <c r="O1435" s="9">
        <v>3</v>
      </c>
      <c r="Q1435" s="10">
        <f ca="1" t="shared" si="1473"/>
        <v>31.318</v>
      </c>
      <c r="R1435" t="s">
        <v>48</v>
      </c>
      <c r="S1435">
        <v>2073</v>
      </c>
      <c r="T1435" s="8">
        <v>22.15</v>
      </c>
      <c r="U1435" s="8">
        <v>22.352</v>
      </c>
      <c r="V1435" s="8">
        <v>31.318</v>
      </c>
    </row>
    <row r="1436" spans="1:22">
      <c r="A1436" t="str">
        <f t="shared" ref="A1436:B1436" si="1498">A1268</f>
        <v>LAO</v>
      </c>
      <c r="B1436" t="str">
        <f t="shared" si="1498"/>
        <v>Laos</v>
      </c>
      <c r="C1436" s="7">
        <f t="shared" si="1444"/>
        <v>9</v>
      </c>
      <c r="E1436" t="str">
        <f t="shared" si="1471"/>
        <v>NatGrdExt_LAO_9</v>
      </c>
      <c r="F1436" s="8">
        <f ca="1" t="shared" si="1486"/>
        <v>0.37574200913242</v>
      </c>
      <c r="G1436" s="8">
        <f ca="1" t="shared" si="1493"/>
        <v>0.562699771689498</v>
      </c>
      <c r="H1436" s="8">
        <f ca="1" t="shared" si="1493"/>
        <v>0.942551369863014</v>
      </c>
      <c r="I1436" s="8">
        <f ca="1" t="shared" si="1493"/>
        <v>1.21272831050228</v>
      </c>
      <c r="J1436" s="8">
        <f ca="1" t="shared" si="1493"/>
        <v>1.3886700913242</v>
      </c>
      <c r="K1436" s="8">
        <f ca="1" t="shared" si="1493"/>
        <v>1.51178652968037</v>
      </c>
      <c r="L1436" s="8">
        <f ca="1" t="shared" si="1493"/>
        <v>1.60981735159817</v>
      </c>
      <c r="M1436" s="8">
        <f ca="1" t="shared" si="1493"/>
        <v>1.69677511415525</v>
      </c>
      <c r="N1436" s="8">
        <f ca="1" t="shared" si="1493"/>
        <v>1.73721461187215</v>
      </c>
      <c r="O1436" s="9">
        <v>3</v>
      </c>
      <c r="Q1436" s="10">
        <f ca="1" t="shared" si="1473"/>
        <v>31.352</v>
      </c>
      <c r="R1436" t="s">
        <v>48</v>
      </c>
      <c r="S1436">
        <v>2074</v>
      </c>
      <c r="T1436" s="8">
        <v>21.895</v>
      </c>
      <c r="U1436" s="8">
        <v>22.131</v>
      </c>
      <c r="V1436" s="8">
        <v>31.352</v>
      </c>
    </row>
    <row r="1437" spans="1:22">
      <c r="A1437" t="str">
        <f t="shared" ref="A1437:B1437" si="1499">A1269</f>
        <v>LBN</v>
      </c>
      <c r="B1437" t="str">
        <f t="shared" si="1499"/>
        <v>Lebanon</v>
      </c>
      <c r="C1437" s="7">
        <f t="shared" si="1444"/>
        <v>9</v>
      </c>
      <c r="E1437" t="str">
        <f t="shared" si="1471"/>
        <v>NatGrdExt_LBN_9</v>
      </c>
      <c r="F1437" s="8">
        <f ca="1" t="shared" si="1486"/>
        <v>0.656506849315069</v>
      </c>
      <c r="G1437" s="8">
        <f ca="1" t="shared" si="1493"/>
        <v>0.712014840182648</v>
      </c>
      <c r="H1437" s="8">
        <f ca="1" t="shared" si="1493"/>
        <v>0.82574200913242</v>
      </c>
      <c r="I1437" s="8">
        <f ca="1" t="shared" si="1493"/>
        <v>0.897345890410959</v>
      </c>
      <c r="J1437" s="8">
        <f ca="1" t="shared" si="1493"/>
        <v>0.939155251141553</v>
      </c>
      <c r="K1437" s="8">
        <f ca="1" t="shared" si="1493"/>
        <v>0.959817351598173</v>
      </c>
      <c r="L1437" s="8">
        <f ca="1" t="shared" si="1493"/>
        <v>0.965011415525114</v>
      </c>
      <c r="M1437" s="8">
        <f ca="1" t="shared" si="1493"/>
        <v>0.971090182648402</v>
      </c>
      <c r="N1437" s="8">
        <f ca="1" t="shared" si="1493"/>
        <v>0.97685502283105</v>
      </c>
      <c r="O1437" s="9">
        <v>3</v>
      </c>
      <c r="Q1437" s="10">
        <f ca="1" t="shared" si="1473"/>
        <v>31.392</v>
      </c>
      <c r="R1437" t="s">
        <v>48</v>
      </c>
      <c r="S1437">
        <v>2075</v>
      </c>
      <c r="T1437" s="8">
        <v>21.641</v>
      </c>
      <c r="U1437" s="8">
        <v>21.914</v>
      </c>
      <c r="V1437" s="8">
        <v>31.392</v>
      </c>
    </row>
    <row r="1438" spans="1:22">
      <c r="A1438" t="str">
        <f t="shared" ref="A1438:B1438" si="1500">A1270</f>
        <v>LBR</v>
      </c>
      <c r="B1438" t="str">
        <f t="shared" si="1500"/>
        <v>Liberia</v>
      </c>
      <c r="C1438" s="7">
        <f t="shared" si="1444"/>
        <v>9</v>
      </c>
      <c r="E1438" t="str">
        <f t="shared" si="1471"/>
        <v>NatGrdExt_LBR_9</v>
      </c>
      <c r="F1438" s="8">
        <f ca="1" t="shared" si="1486"/>
        <v>0.0255707762557078</v>
      </c>
      <c r="G1438" s="8">
        <f ca="1" t="shared" si="1493"/>
        <v>0.0358162100456621</v>
      </c>
      <c r="H1438" s="8">
        <f ca="1" t="shared" si="1493"/>
        <v>0.0683504566210046</v>
      </c>
      <c r="I1438" s="8">
        <f ca="1" t="shared" si="1493"/>
        <v>0.123944063926941</v>
      </c>
      <c r="J1438" s="8">
        <f ca="1" t="shared" si="1493"/>
        <v>0.213470319634703</v>
      </c>
      <c r="K1438" s="8">
        <f ca="1" t="shared" si="1493"/>
        <v>0.348059360730594</v>
      </c>
      <c r="L1438" s="8">
        <f ca="1" t="shared" si="1493"/>
        <v>0.534103881278539</v>
      </c>
      <c r="M1438" s="8">
        <f ca="1" t="shared" si="1493"/>
        <v>0.767893835616438</v>
      </c>
      <c r="N1438" s="8">
        <f ca="1" t="shared" si="1493"/>
        <v>0.898002283105023</v>
      </c>
      <c r="O1438" s="9">
        <v>3</v>
      </c>
      <c r="Q1438" s="10">
        <f ca="1" t="shared" si="1473"/>
        <v>31.44</v>
      </c>
      <c r="R1438" t="s">
        <v>48</v>
      </c>
      <c r="S1438">
        <v>2076</v>
      </c>
      <c r="T1438" s="8">
        <v>21.39</v>
      </c>
      <c r="U1438" s="8">
        <v>21.701</v>
      </c>
      <c r="V1438" s="8">
        <v>31.44</v>
      </c>
    </row>
    <row r="1439" spans="1:22">
      <c r="A1439" t="str">
        <f t="shared" ref="A1439:B1439" si="1501">A1271</f>
        <v>LBY</v>
      </c>
      <c r="B1439" t="str">
        <f t="shared" si="1501"/>
        <v>Libya</v>
      </c>
      <c r="C1439" s="7">
        <f t="shared" si="1444"/>
        <v>9</v>
      </c>
      <c r="E1439" t="str">
        <f t="shared" si="1471"/>
        <v>NatGrdExt_LBY_9</v>
      </c>
      <c r="F1439" s="8">
        <f ca="1" t="shared" si="1486"/>
        <v>1.12314497716895</v>
      </c>
      <c r="G1439" s="8">
        <f ca="1" t="shared" si="1493"/>
        <v>1.30576484018265</v>
      </c>
      <c r="H1439" s="8">
        <f ca="1" t="shared" si="1493"/>
        <v>1.65385273972603</v>
      </c>
      <c r="I1439" s="8">
        <f ca="1" t="shared" si="1493"/>
        <v>1.9527397260274</v>
      </c>
      <c r="J1439" s="8">
        <f ca="1" t="shared" si="1493"/>
        <v>2.19243721461187</v>
      </c>
      <c r="K1439" s="8">
        <f ca="1" t="shared" si="1493"/>
        <v>2.38610159817352</v>
      </c>
      <c r="L1439" s="8">
        <f ca="1" t="shared" si="1493"/>
        <v>2.56444063926941</v>
      </c>
      <c r="M1439" s="8">
        <f ca="1" t="shared" si="1493"/>
        <v>2.7375</v>
      </c>
      <c r="N1439" s="8">
        <f ca="1" t="shared" si="1493"/>
        <v>2.82029109589041</v>
      </c>
      <c r="O1439" s="9">
        <v>3</v>
      </c>
      <c r="Q1439" s="10">
        <f ca="1" t="shared" si="1473"/>
        <v>31.494</v>
      </c>
      <c r="R1439" t="s">
        <v>48</v>
      </c>
      <c r="S1439">
        <v>2077</v>
      </c>
      <c r="T1439" s="8">
        <v>21.141</v>
      </c>
      <c r="U1439" s="8">
        <v>21.492</v>
      </c>
      <c r="V1439" s="8">
        <v>31.494</v>
      </c>
    </row>
    <row r="1440" spans="1:22">
      <c r="A1440" t="str">
        <f t="shared" ref="A1440:B1440" si="1502">A1272</f>
        <v>LKA</v>
      </c>
      <c r="B1440" t="str">
        <f t="shared" si="1502"/>
        <v>Sri Lanka</v>
      </c>
      <c r="C1440" s="7">
        <f t="shared" si="1444"/>
        <v>9</v>
      </c>
      <c r="E1440" t="str">
        <f t="shared" si="1471"/>
        <v>NatGrdExt_LKA_9</v>
      </c>
      <c r="F1440" s="8">
        <f ca="1" t="shared" si="1486"/>
        <v>0.585445205479452</v>
      </c>
      <c r="G1440" s="8">
        <f ca="1" t="shared" si="1493"/>
        <v>0.740068493150685</v>
      </c>
      <c r="H1440" s="8">
        <f ca="1" t="shared" si="1493"/>
        <v>1.12585616438356</v>
      </c>
      <c r="I1440" s="8">
        <f ca="1" t="shared" si="1493"/>
        <v>1.56441210045662</v>
      </c>
      <c r="J1440" s="8">
        <f ca="1" t="shared" si="1493"/>
        <v>2.00642123287671</v>
      </c>
      <c r="K1440" s="8">
        <f ca="1" t="shared" si="1493"/>
        <v>2.41329908675799</v>
      </c>
      <c r="L1440" s="8">
        <f ca="1" t="shared" si="1493"/>
        <v>2.75353881278539</v>
      </c>
      <c r="M1440" s="8">
        <f ca="1" t="shared" si="1493"/>
        <v>3.03159246575342</v>
      </c>
      <c r="N1440" s="8">
        <f ca="1" t="shared" si="1493"/>
        <v>3.15373858447489</v>
      </c>
      <c r="O1440" s="9">
        <v>3</v>
      </c>
      <c r="Q1440" s="10">
        <f ca="1" t="shared" si="1473"/>
        <v>31.556</v>
      </c>
      <c r="R1440" t="s">
        <v>48</v>
      </c>
      <c r="S1440">
        <v>2078</v>
      </c>
      <c r="T1440" s="8">
        <v>20.895</v>
      </c>
      <c r="U1440" s="8">
        <v>21.287</v>
      </c>
      <c r="V1440" s="8">
        <v>31.556</v>
      </c>
    </row>
    <row r="1441" spans="1:22">
      <c r="A1441" t="str">
        <f t="shared" ref="A1441:B1441" si="1503">A1273</f>
        <v>LSO</v>
      </c>
      <c r="B1441" t="str">
        <f t="shared" si="1503"/>
        <v>Lesotho</v>
      </c>
      <c r="C1441" s="7">
        <f t="shared" si="1444"/>
        <v>9</v>
      </c>
      <c r="E1441" t="str">
        <f t="shared" si="1471"/>
        <v>NatGrdExt_LSO_9</v>
      </c>
      <c r="F1441" s="8">
        <f ca="1" t="shared" si="1486"/>
        <v>0.00990296803652968</v>
      </c>
      <c r="G1441" s="8">
        <f ca="1" t="shared" ref="G1441:N1450" si="1504">MAX(F1441,SUMIFS($Q$5:$Q$19999,$R$5:$R$19999,RIGHT($A1441,3),$S$5:$S$19999,G$4)*VLOOKUP($C1441,$Y$5:$Z$15,2,FALSE)/8.76)+SUMIF($Y$5:$Y$15,$C1441,$AA$5:$AA$15)</f>
        <v>0.0130422374429224</v>
      </c>
      <c r="H1441" s="8">
        <f ca="1" t="shared" si="1504"/>
        <v>0.022574200913242</v>
      </c>
      <c r="I1441" s="8">
        <f ca="1" t="shared" si="1504"/>
        <v>0.0375</v>
      </c>
      <c r="J1441" s="8">
        <f ca="1" t="shared" si="1504"/>
        <v>0.0594178082191781</v>
      </c>
      <c r="K1441" s="8">
        <f ca="1" t="shared" si="1504"/>
        <v>0.0900114155251142</v>
      </c>
      <c r="L1441" s="8">
        <f ca="1" t="shared" si="1504"/>
        <v>0.129908675799087</v>
      </c>
      <c r="M1441" s="8">
        <f ca="1" t="shared" si="1504"/>
        <v>0.177254566210046</v>
      </c>
      <c r="N1441" s="8">
        <f ca="1" t="shared" si="1504"/>
        <v>0.202711187214612</v>
      </c>
      <c r="O1441" s="9">
        <v>3</v>
      </c>
      <c r="Q1441" s="10">
        <f ca="1" t="shared" si="1473"/>
        <v>31.626</v>
      </c>
      <c r="R1441" t="s">
        <v>48</v>
      </c>
      <c r="S1441">
        <v>2079</v>
      </c>
      <c r="T1441" s="8">
        <v>20.651</v>
      </c>
      <c r="U1441" s="8">
        <v>21.088</v>
      </c>
      <c r="V1441" s="8">
        <v>31.626</v>
      </c>
    </row>
    <row r="1442" spans="1:22">
      <c r="A1442" t="str">
        <f t="shared" ref="A1442:B1442" si="1505">A1274</f>
        <v>LTU</v>
      </c>
      <c r="B1442" t="str">
        <f t="shared" si="1505"/>
        <v>Lithuania</v>
      </c>
      <c r="C1442" s="7">
        <f t="shared" si="1444"/>
        <v>9</v>
      </c>
      <c r="E1442" t="str">
        <f t="shared" si="1471"/>
        <v>NatGrdExt_LTU_9</v>
      </c>
      <c r="F1442" s="8">
        <f ca="1" t="shared" si="1486"/>
        <v>0.321689497716895</v>
      </c>
      <c r="G1442" s="8">
        <f ca="1" t="shared" si="1504"/>
        <v>0.332305936073059</v>
      </c>
      <c r="H1442" s="8">
        <f ca="1" t="shared" si="1504"/>
        <v>0.350770547945206</v>
      </c>
      <c r="I1442" s="8">
        <f ca="1" t="shared" si="1504"/>
        <v>0.367950913242009</v>
      </c>
      <c r="J1442" s="8">
        <f ca="1" t="shared" si="1504"/>
        <v>0.387585616438356</v>
      </c>
      <c r="K1442" s="8">
        <f ca="1" t="shared" si="1504"/>
        <v>0.406135844748858</v>
      </c>
      <c r="L1442" s="8">
        <f ca="1" t="shared" si="1504"/>
        <v>0.427654109589041</v>
      </c>
      <c r="M1442" s="8">
        <f ca="1" t="shared" si="1504"/>
        <v>0.452654109589041</v>
      </c>
      <c r="N1442" s="8">
        <f ca="1" t="shared" si="1504"/>
        <v>0.466352739726027</v>
      </c>
      <c r="O1442" s="9">
        <v>3</v>
      </c>
      <c r="Q1442" s="10">
        <f ca="1" t="shared" si="1473"/>
        <v>31.704</v>
      </c>
      <c r="R1442" t="s">
        <v>48</v>
      </c>
      <c r="S1442">
        <v>2080</v>
      </c>
      <c r="T1442" s="8">
        <v>20.41</v>
      </c>
      <c r="U1442" s="8">
        <v>20.894</v>
      </c>
      <c r="V1442" s="8">
        <v>31.704</v>
      </c>
    </row>
    <row r="1443" spans="1:22">
      <c r="A1443" t="str">
        <f t="shared" ref="A1443:B1443" si="1506">A1275</f>
        <v>LUX</v>
      </c>
      <c r="B1443" t="str">
        <f t="shared" si="1506"/>
        <v>Luxembourg</v>
      </c>
      <c r="C1443" s="7">
        <f t="shared" si="1444"/>
        <v>9</v>
      </c>
      <c r="E1443" t="str">
        <f t="shared" si="1471"/>
        <v>NatGrdExt_LUX_9</v>
      </c>
      <c r="F1443" s="8">
        <f ca="1" t="shared" si="1486"/>
        <v>0.291666666666667</v>
      </c>
      <c r="G1443" s="8">
        <f ca="1" t="shared" si="1504"/>
        <v>0.298972602739726</v>
      </c>
      <c r="H1443" s="8">
        <f ca="1" t="shared" si="1504"/>
        <v>0.307762557077626</v>
      </c>
      <c r="I1443" s="8">
        <f ca="1" t="shared" si="1504"/>
        <v>0.313641552511416</v>
      </c>
      <c r="J1443" s="8">
        <f ca="1" t="shared" si="1504"/>
        <v>0.318122146118721</v>
      </c>
      <c r="K1443" s="8">
        <f ca="1" t="shared" si="1504"/>
        <v>0.322888127853881</v>
      </c>
      <c r="L1443" s="8">
        <f ca="1" t="shared" si="1504"/>
        <v>0.330022831050228</v>
      </c>
      <c r="M1443" s="8">
        <f ca="1" t="shared" si="1504"/>
        <v>0.342751141552511</v>
      </c>
      <c r="N1443" s="8">
        <f ca="1" t="shared" si="1504"/>
        <v>0.351255707762557</v>
      </c>
      <c r="O1443" s="9">
        <v>3</v>
      </c>
      <c r="Q1443" s="10">
        <f ca="1" t="shared" si="1473"/>
        <v>31.79</v>
      </c>
      <c r="R1443" t="s">
        <v>48</v>
      </c>
      <c r="S1443">
        <v>2081</v>
      </c>
      <c r="T1443" s="8">
        <v>20.172</v>
      </c>
      <c r="U1443" s="8">
        <v>20.705</v>
      </c>
      <c r="V1443" s="8">
        <v>31.79</v>
      </c>
    </row>
    <row r="1444" spans="1:22">
      <c r="A1444" t="str">
        <f t="shared" ref="A1444:B1444" si="1507">A1276</f>
        <v>LVA</v>
      </c>
      <c r="B1444" t="str">
        <f t="shared" si="1507"/>
        <v>Latvia</v>
      </c>
      <c r="C1444" s="7">
        <f t="shared" si="1444"/>
        <v>9</v>
      </c>
      <c r="E1444" t="str">
        <f t="shared" si="1471"/>
        <v>NatGrdExt_LVA_9</v>
      </c>
      <c r="F1444" s="8">
        <f ca="1" t="shared" si="1486"/>
        <v>0.236957762557078</v>
      </c>
      <c r="G1444" s="8">
        <f ca="1" t="shared" si="1504"/>
        <v>0.254680365296804</v>
      </c>
      <c r="H1444" s="8">
        <f ca="1" t="shared" si="1504"/>
        <v>0.293150684931507</v>
      </c>
      <c r="I1444" s="8">
        <f ca="1" t="shared" si="1504"/>
        <v>0.334075342465753</v>
      </c>
      <c r="J1444" s="8">
        <f ca="1" t="shared" si="1504"/>
        <v>0.374343607305936</v>
      </c>
      <c r="K1444" s="8">
        <f ca="1" t="shared" si="1504"/>
        <v>0.410702054794521</v>
      </c>
      <c r="L1444" s="8">
        <f ca="1" t="shared" si="1504"/>
        <v>0.448116438356164</v>
      </c>
      <c r="M1444" s="8">
        <f ca="1" t="shared" si="1504"/>
        <v>0.488270547945206</v>
      </c>
      <c r="N1444" s="8">
        <f ca="1" t="shared" si="1504"/>
        <v>0.508361872146119</v>
      </c>
      <c r="O1444" s="9">
        <v>3</v>
      </c>
      <c r="Q1444" s="10">
        <f ca="1" t="shared" si="1473"/>
        <v>31.884</v>
      </c>
      <c r="R1444" t="s">
        <v>48</v>
      </c>
      <c r="S1444">
        <v>2082</v>
      </c>
      <c r="T1444" s="8">
        <v>19.938</v>
      </c>
      <c r="U1444" s="8">
        <v>20.521</v>
      </c>
      <c r="V1444" s="8">
        <v>31.884</v>
      </c>
    </row>
    <row r="1445" spans="1:22">
      <c r="A1445" t="str">
        <f t="shared" ref="A1445:B1445" si="1508">A1277</f>
        <v>MAR</v>
      </c>
      <c r="B1445" t="str">
        <f t="shared" si="1508"/>
        <v>Morocco</v>
      </c>
      <c r="C1445" s="7">
        <f t="shared" si="1444"/>
        <v>9</v>
      </c>
      <c r="E1445" t="str">
        <f t="shared" si="1471"/>
        <v>NatGrdExt_MAR_9</v>
      </c>
      <c r="F1445" s="8">
        <f ca="1" t="shared" si="1486"/>
        <v>1.57982305936073</v>
      </c>
      <c r="G1445" s="8">
        <f ca="1" t="shared" si="1504"/>
        <v>2.02905251141553</v>
      </c>
      <c r="H1445" s="8">
        <f ca="1" t="shared" si="1504"/>
        <v>3.25128424657534</v>
      </c>
      <c r="I1445" s="8">
        <f ca="1" t="shared" si="1504"/>
        <v>4.98809931506849</v>
      </c>
      <c r="J1445" s="8">
        <f ca="1" t="shared" si="1504"/>
        <v>7.31472602739726</v>
      </c>
      <c r="K1445" s="8">
        <f ca="1" t="shared" si="1504"/>
        <v>10.1741723744292</v>
      </c>
      <c r="L1445" s="8">
        <f ca="1" t="shared" si="1504"/>
        <v>13.4315924657534</v>
      </c>
      <c r="M1445" s="8">
        <f ca="1" t="shared" si="1504"/>
        <v>16.9147260273973</v>
      </c>
      <c r="N1445" s="8">
        <f ca="1" t="shared" si="1504"/>
        <v>18.6636700913242</v>
      </c>
      <c r="O1445" s="9">
        <v>3</v>
      </c>
      <c r="Q1445" s="10">
        <f ca="1" t="shared" si="1473"/>
        <v>31.984</v>
      </c>
      <c r="R1445" t="s">
        <v>48</v>
      </c>
      <c r="S1445">
        <v>2083</v>
      </c>
      <c r="T1445" s="8">
        <v>19.706</v>
      </c>
      <c r="U1445" s="8">
        <v>20.343</v>
      </c>
      <c r="V1445" s="8">
        <v>31.984</v>
      </c>
    </row>
    <row r="1446" spans="1:22">
      <c r="A1446" t="str">
        <f t="shared" ref="A1446:B1446" si="1509">A1278</f>
        <v>MDA</v>
      </c>
      <c r="B1446" t="str">
        <f t="shared" si="1509"/>
        <v>Moldova</v>
      </c>
      <c r="C1446" s="7">
        <f t="shared" si="1444"/>
        <v>9</v>
      </c>
      <c r="E1446" t="str">
        <f t="shared" si="1471"/>
        <v>NatGrdExt_MDA_9</v>
      </c>
      <c r="F1446" s="8">
        <f ca="1" t="shared" si="1486"/>
        <v>0.170091324200913</v>
      </c>
      <c r="G1446" s="8">
        <f ca="1" t="shared" si="1504"/>
        <v>0.175256849315068</v>
      </c>
      <c r="H1446" s="8">
        <f ca="1" t="shared" si="1504"/>
        <v>0.182305936073059</v>
      </c>
      <c r="I1446" s="8">
        <f ca="1" t="shared" si="1504"/>
        <v>0.185730593607306</v>
      </c>
      <c r="J1446" s="8">
        <f ca="1" t="shared" si="1504"/>
        <v>0.187328767123288</v>
      </c>
      <c r="K1446" s="8">
        <f ca="1" t="shared" si="1504"/>
        <v>0.187328767123288</v>
      </c>
      <c r="L1446" s="8">
        <f ca="1" t="shared" si="1504"/>
        <v>0.187328767123288</v>
      </c>
      <c r="M1446" s="8">
        <f ca="1" t="shared" si="1504"/>
        <v>0.188441780821918</v>
      </c>
      <c r="N1446" s="8">
        <f ca="1" t="shared" si="1504"/>
        <v>0.19078196347032</v>
      </c>
      <c r="O1446" s="9">
        <v>3</v>
      </c>
      <c r="Q1446" s="10">
        <f ca="1" t="shared" si="1473"/>
        <v>32.091</v>
      </c>
      <c r="R1446" t="s">
        <v>48</v>
      </c>
      <c r="S1446">
        <v>2084</v>
      </c>
      <c r="T1446" s="8">
        <v>19.477</v>
      </c>
      <c r="U1446" s="8">
        <v>20.169</v>
      </c>
      <c r="V1446" s="8">
        <v>32.091</v>
      </c>
    </row>
    <row r="1447" spans="1:22">
      <c r="A1447" t="str">
        <f t="shared" ref="A1447:B1447" si="1510">A1279</f>
        <v>MDG</v>
      </c>
      <c r="B1447" t="str">
        <f t="shared" si="1510"/>
        <v>Madagascar</v>
      </c>
      <c r="C1447" s="7">
        <f t="shared" si="1444"/>
        <v>9</v>
      </c>
      <c r="E1447" t="str">
        <f t="shared" si="1471"/>
        <v>NatGrdExt_MDG_9</v>
      </c>
      <c r="F1447" s="8">
        <f ca="1" t="shared" si="1486"/>
        <v>0.141181506849315</v>
      </c>
      <c r="G1447" s="8">
        <f ca="1" t="shared" si="1504"/>
        <v>0.198059360730594</v>
      </c>
      <c r="H1447" s="8">
        <f ca="1" t="shared" si="1504"/>
        <v>0.376341324200913</v>
      </c>
      <c r="I1447" s="8">
        <f ca="1" t="shared" si="1504"/>
        <v>0.682534246575342</v>
      </c>
      <c r="J1447" s="8">
        <f ca="1" t="shared" si="1504"/>
        <v>1.18019406392694</v>
      </c>
      <c r="K1447" s="8">
        <f ca="1" t="shared" si="1504"/>
        <v>1.93236301369863</v>
      </c>
      <c r="L1447" s="8">
        <f ca="1" t="shared" si="1504"/>
        <v>2.98433219178082</v>
      </c>
      <c r="M1447" s="8">
        <f ca="1" t="shared" si="1504"/>
        <v>4.32848173515982</v>
      </c>
      <c r="N1447" s="8">
        <f ca="1" t="shared" si="1504"/>
        <v>5.08795662100457</v>
      </c>
      <c r="O1447" s="9">
        <v>3</v>
      </c>
      <c r="Q1447" s="10">
        <f ca="1" t="shared" si="1473"/>
        <v>32.204</v>
      </c>
      <c r="R1447" t="s">
        <v>48</v>
      </c>
      <c r="S1447">
        <v>2085</v>
      </c>
      <c r="T1447" s="8">
        <v>19.251</v>
      </c>
      <c r="U1447" s="8">
        <v>20</v>
      </c>
      <c r="V1447" s="8">
        <v>32.204</v>
      </c>
    </row>
    <row r="1448" spans="1:22">
      <c r="A1448" t="str">
        <f t="shared" ref="A1448:B1448" si="1511">A1280</f>
        <v>MEX</v>
      </c>
      <c r="B1448" t="str">
        <f t="shared" si="1511"/>
        <v>Mexico</v>
      </c>
      <c r="C1448" s="7">
        <f t="shared" si="1444"/>
        <v>9</v>
      </c>
      <c r="E1448" t="str">
        <f t="shared" si="1471"/>
        <v>NatGrdExt_MEX_9</v>
      </c>
      <c r="F1448" s="8">
        <f ca="1" t="shared" si="1486"/>
        <v>10.3809931506849</v>
      </c>
      <c r="G1448" s="8">
        <f ca="1" t="shared" si="1504"/>
        <v>11.721946347032</v>
      </c>
      <c r="H1448" s="8">
        <f ca="1" t="shared" si="1504"/>
        <v>14.3876997716895</v>
      </c>
      <c r="I1448" s="8">
        <f ca="1" t="shared" si="1504"/>
        <v>16.7680650684932</v>
      </c>
      <c r="J1448" s="8">
        <f ca="1" t="shared" si="1504"/>
        <v>18.8259417808219</v>
      </c>
      <c r="K1448" s="8">
        <f ca="1" t="shared" si="1504"/>
        <v>20.5224600456621</v>
      </c>
      <c r="L1448" s="8">
        <f ca="1" t="shared" si="1504"/>
        <v>21.9926655251142</v>
      </c>
      <c r="M1448" s="8">
        <f ca="1" t="shared" si="1504"/>
        <v>23.3106164383562</v>
      </c>
      <c r="N1448" s="8">
        <f ca="1" t="shared" si="1504"/>
        <v>23.9166381278539</v>
      </c>
      <c r="O1448" s="9">
        <v>3</v>
      </c>
      <c r="Q1448" s="10">
        <f ca="1" t="shared" si="1473"/>
        <v>32.322</v>
      </c>
      <c r="R1448" t="s">
        <v>48</v>
      </c>
      <c r="S1448">
        <v>2086</v>
      </c>
      <c r="T1448" s="8">
        <v>19.028</v>
      </c>
      <c r="U1448" s="8">
        <v>19.836</v>
      </c>
      <c r="V1448" s="8">
        <v>32.322</v>
      </c>
    </row>
    <row r="1449" spans="1:22">
      <c r="A1449" t="str">
        <f t="shared" ref="A1449:B1449" si="1512">A1281</f>
        <v>MKD</v>
      </c>
      <c r="B1449" t="str">
        <f t="shared" si="1512"/>
        <v>Macedonia</v>
      </c>
      <c r="C1449" s="7">
        <f t="shared" si="1444"/>
        <v>9</v>
      </c>
      <c r="E1449" t="str">
        <f t="shared" si="1471"/>
        <v>NatGrdExt_MKD_9</v>
      </c>
      <c r="F1449" s="8">
        <f ca="1" t="shared" si="1486"/>
        <v>0.262985159817352</v>
      </c>
      <c r="G1449" s="8">
        <f ca="1" t="shared" si="1504"/>
        <v>0.279366438356164</v>
      </c>
      <c r="H1449" s="8">
        <f ca="1" t="shared" si="1504"/>
        <v>0.308390410958904</v>
      </c>
      <c r="I1449" s="8">
        <f ca="1" t="shared" si="1504"/>
        <v>0.332591324200913</v>
      </c>
      <c r="J1449" s="8">
        <f ca="1" t="shared" si="1504"/>
        <v>0.35476598173516</v>
      </c>
      <c r="K1449" s="8">
        <f ca="1" t="shared" si="1504"/>
        <v>0.373630136986301</v>
      </c>
      <c r="L1449" s="8">
        <f ca="1" t="shared" si="1504"/>
        <v>0.391837899543379</v>
      </c>
      <c r="M1449" s="8">
        <f ca="1" t="shared" si="1504"/>
        <v>0.414326484018265</v>
      </c>
      <c r="N1449" s="8">
        <f ca="1" t="shared" si="1504"/>
        <v>0.426883561643836</v>
      </c>
      <c r="O1449" s="9">
        <v>3</v>
      </c>
      <c r="Q1449" s="10">
        <f ca="1" t="shared" si="1473"/>
        <v>32.444</v>
      </c>
      <c r="R1449" t="s">
        <v>48</v>
      </c>
      <c r="S1449">
        <v>2087</v>
      </c>
      <c r="T1449" s="8">
        <v>18.808</v>
      </c>
      <c r="U1449" s="8">
        <v>19.675</v>
      </c>
      <c r="V1449" s="8">
        <v>32.444</v>
      </c>
    </row>
    <row r="1450" spans="1:22">
      <c r="A1450" t="str">
        <f t="shared" ref="A1450:B1450" si="1513">A1282</f>
        <v>MLI</v>
      </c>
      <c r="B1450" t="str">
        <f t="shared" si="1513"/>
        <v>Mali</v>
      </c>
      <c r="C1450" s="7">
        <f t="shared" si="1444"/>
        <v>9</v>
      </c>
      <c r="E1450" t="str">
        <f t="shared" si="1471"/>
        <v>NatGrdExt_MLI_9</v>
      </c>
      <c r="F1450" s="8">
        <f ca="1" t="shared" si="1486"/>
        <v>0.104623287671233</v>
      </c>
      <c r="G1450" s="8">
        <f ca="1" t="shared" si="1504"/>
        <v>0.149514840182648</v>
      </c>
      <c r="H1450" s="8">
        <f ca="1" t="shared" si="1504"/>
        <v>0.293778538812785</v>
      </c>
      <c r="I1450" s="8">
        <f ca="1" t="shared" si="1504"/>
        <v>0.542351598173516</v>
      </c>
      <c r="J1450" s="8">
        <f ca="1" t="shared" si="1504"/>
        <v>0.944349315068493</v>
      </c>
      <c r="K1450" s="8">
        <f ca="1" t="shared" si="1504"/>
        <v>1.55082762557078</v>
      </c>
      <c r="L1450" s="8">
        <f ca="1" t="shared" si="1504"/>
        <v>2.39252283105023</v>
      </c>
      <c r="M1450" s="8">
        <f ca="1" t="shared" si="1504"/>
        <v>3.45296803652968</v>
      </c>
      <c r="N1450" s="8">
        <f ca="1" t="shared" si="1504"/>
        <v>4.04400684931507</v>
      </c>
      <c r="O1450" s="9">
        <v>3</v>
      </c>
      <c r="Q1450" s="10">
        <f ca="1" t="shared" si="1473"/>
        <v>32.569</v>
      </c>
      <c r="R1450" t="s">
        <v>48</v>
      </c>
      <c r="S1450">
        <v>2088</v>
      </c>
      <c r="T1450" s="8">
        <v>18.591</v>
      </c>
      <c r="U1450" s="8">
        <v>19.519</v>
      </c>
      <c r="V1450" s="8">
        <v>32.569</v>
      </c>
    </row>
    <row r="1451" spans="1:22">
      <c r="A1451" t="str">
        <f t="shared" ref="A1451:B1451" si="1514">A1283</f>
        <v>MMR</v>
      </c>
      <c r="B1451" t="str">
        <f t="shared" si="1514"/>
        <v>Myanmar</v>
      </c>
      <c r="C1451" s="7">
        <f t="shared" si="1444"/>
        <v>9</v>
      </c>
      <c r="E1451" t="str">
        <f t="shared" si="1471"/>
        <v>NatGrdExt_MMR_9</v>
      </c>
      <c r="F1451" s="8">
        <f ca="1" t="shared" si="1486"/>
        <v>0.594549086757991</v>
      </c>
      <c r="G1451" s="8">
        <f ca="1" t="shared" ref="G1451:N1460" si="1515">MAX(F1451,SUMIFS($Q$5:$Q$19999,$R$5:$R$19999,RIGHT($A1451,3),$S$5:$S$19999,G$4)*VLOOKUP($C1451,$Y$5:$Z$15,2,FALSE)/8.76)+SUMIF($Y$5:$Y$15,$C1451,$AA$5:$AA$15)</f>
        <v>0.859474885844749</v>
      </c>
      <c r="H1451" s="8">
        <f ca="1" t="shared" si="1515"/>
        <v>1.73347602739726</v>
      </c>
      <c r="I1451" s="8">
        <f ca="1" t="shared" si="1515"/>
        <v>3.31064497716895</v>
      </c>
      <c r="J1451" s="8">
        <f ca="1" t="shared" si="1515"/>
        <v>5.96018835616438</v>
      </c>
      <c r="K1451" s="8">
        <f ca="1" t="shared" si="1515"/>
        <v>9.86852168949772</v>
      </c>
      <c r="L1451" s="8">
        <f ca="1" t="shared" si="1515"/>
        <v>14.6759417808219</v>
      </c>
      <c r="M1451" s="8">
        <f ca="1" t="shared" si="1515"/>
        <v>19.5537385844749</v>
      </c>
      <c r="N1451" s="8">
        <f ca="1" t="shared" si="1515"/>
        <v>21.7718321917808</v>
      </c>
      <c r="O1451" s="9">
        <v>3</v>
      </c>
      <c r="Q1451" s="10">
        <f ca="1" t="shared" si="1473"/>
        <v>32.697</v>
      </c>
      <c r="R1451" t="s">
        <v>48</v>
      </c>
      <c r="S1451">
        <v>2089</v>
      </c>
      <c r="T1451" s="8">
        <v>18.378</v>
      </c>
      <c r="U1451" s="8">
        <v>19.366</v>
      </c>
      <c r="V1451" s="8">
        <v>32.697</v>
      </c>
    </row>
    <row r="1452" spans="1:22">
      <c r="A1452" t="str">
        <f t="shared" ref="A1452:B1452" si="1516">A1284</f>
        <v>MNE</v>
      </c>
      <c r="B1452" t="str">
        <f t="shared" si="1516"/>
        <v>Montenegro</v>
      </c>
      <c r="C1452" s="7">
        <f t="shared" si="1444"/>
        <v>9</v>
      </c>
      <c r="E1452" t="str">
        <f t="shared" si="1471"/>
        <v>NatGrdExt_MNE_9</v>
      </c>
      <c r="F1452" s="8">
        <f ca="1" t="shared" si="1486"/>
        <v>0.0928367579908676</v>
      </c>
      <c r="G1452" s="8">
        <f ca="1" t="shared" si="1515"/>
        <v>0.0931792237442922</v>
      </c>
      <c r="H1452" s="8">
        <f ca="1" t="shared" si="1515"/>
        <v>0.0936929223744292</v>
      </c>
      <c r="I1452" s="8">
        <f ca="1" t="shared" si="1515"/>
        <v>0.0936929223744292</v>
      </c>
      <c r="J1452" s="8">
        <f ca="1" t="shared" si="1515"/>
        <v>0.0941495433789954</v>
      </c>
      <c r="K1452" s="8">
        <f ca="1" t="shared" si="1515"/>
        <v>0.0950342465753425</v>
      </c>
      <c r="L1452" s="8">
        <f ca="1" t="shared" si="1515"/>
        <v>0.0962328767123288</v>
      </c>
      <c r="M1452" s="8">
        <f ca="1" t="shared" si="1515"/>
        <v>0.0983447488584475</v>
      </c>
      <c r="N1452" s="8">
        <f ca="1" t="shared" si="1515"/>
        <v>0.0997716894977169</v>
      </c>
      <c r="O1452" s="9">
        <v>3</v>
      </c>
      <c r="Q1452" s="10">
        <f ca="1" t="shared" si="1473"/>
        <v>32.827</v>
      </c>
      <c r="R1452" t="s">
        <v>48</v>
      </c>
      <c r="S1452">
        <v>2090</v>
      </c>
      <c r="T1452" s="8">
        <v>18.168</v>
      </c>
      <c r="U1452" s="8">
        <v>19.216</v>
      </c>
      <c r="V1452" s="8">
        <v>32.827</v>
      </c>
    </row>
    <row r="1453" spans="1:22">
      <c r="A1453" t="str">
        <f t="shared" ref="A1453:B1453" si="1517">A1285</f>
        <v>MNG</v>
      </c>
      <c r="B1453" t="str">
        <f t="shared" si="1517"/>
        <v>Mongolia</v>
      </c>
      <c r="C1453" s="7">
        <f t="shared" si="1444"/>
        <v>9</v>
      </c>
      <c r="E1453" t="str">
        <f t="shared" si="1471"/>
        <v>NatGrdExt_MNG_9</v>
      </c>
      <c r="F1453" s="8">
        <f ca="1" t="shared" si="1486"/>
        <v>0.192437214611872</v>
      </c>
      <c r="G1453" s="8">
        <f ca="1" t="shared" si="1515"/>
        <v>0.216866438356164</v>
      </c>
      <c r="H1453" s="8">
        <f ca="1" t="shared" si="1515"/>
        <v>0.267551369863014</v>
      </c>
      <c r="I1453" s="8">
        <f ca="1" t="shared" si="1515"/>
        <v>0.322317351598174</v>
      </c>
      <c r="J1453" s="8">
        <f ca="1" t="shared" si="1515"/>
        <v>0.374714611872146</v>
      </c>
      <c r="K1453" s="8">
        <f ca="1" t="shared" si="1515"/>
        <v>0.42208904109589</v>
      </c>
      <c r="L1453" s="8">
        <f ca="1" t="shared" si="1515"/>
        <v>0.468664383561644</v>
      </c>
      <c r="M1453" s="8">
        <f ca="1" t="shared" si="1515"/>
        <v>0.511643835616438</v>
      </c>
      <c r="N1453" s="8">
        <f ca="1" t="shared" si="1515"/>
        <v>0.530079908675799</v>
      </c>
      <c r="O1453" s="9">
        <v>3</v>
      </c>
      <c r="Q1453" s="10">
        <f ca="1" t="shared" si="1473"/>
        <v>32.957</v>
      </c>
      <c r="R1453" t="s">
        <v>48</v>
      </c>
      <c r="S1453">
        <v>2091</v>
      </c>
      <c r="T1453" s="8">
        <v>17.963</v>
      </c>
      <c r="U1453" s="8">
        <v>19.069</v>
      </c>
      <c r="V1453" s="8">
        <v>32.957</v>
      </c>
    </row>
    <row r="1454" spans="1:22">
      <c r="A1454" t="str">
        <f t="shared" ref="A1454:B1454" si="1518">A1286</f>
        <v>MOZ</v>
      </c>
      <c r="B1454" t="str">
        <f t="shared" si="1518"/>
        <v>Mozambique</v>
      </c>
      <c r="C1454" s="7">
        <f t="shared" ref="C1454:C1517" si="1519">C1286+1</f>
        <v>9</v>
      </c>
      <c r="E1454" t="str">
        <f t="shared" si="1471"/>
        <v>NatGrdExt_MOZ_9</v>
      </c>
      <c r="F1454" s="8">
        <f ca="1" t="shared" si="1486"/>
        <v>1.17471461187215</v>
      </c>
      <c r="G1454" s="8">
        <f ca="1" t="shared" si="1515"/>
        <v>1.71860730593607</v>
      </c>
      <c r="H1454" s="8">
        <f ca="1" t="shared" si="1515"/>
        <v>3.12134703196347</v>
      </c>
      <c r="I1454" s="8">
        <f ca="1" t="shared" si="1515"/>
        <v>4.65676369863014</v>
      </c>
      <c r="J1454" s="8">
        <f ca="1" t="shared" si="1515"/>
        <v>6.01424086757991</v>
      </c>
      <c r="K1454" s="8">
        <f ca="1" t="shared" si="1515"/>
        <v>7.07288812785388</v>
      </c>
      <c r="L1454" s="8">
        <f ca="1" t="shared" si="1515"/>
        <v>7.84041095890411</v>
      </c>
      <c r="M1454" s="8">
        <f ca="1" t="shared" si="1515"/>
        <v>8.37694063926941</v>
      </c>
      <c r="N1454" s="8">
        <f ca="1" t="shared" si="1515"/>
        <v>8.5785102739726</v>
      </c>
      <c r="O1454" s="9">
        <v>3</v>
      </c>
      <c r="Q1454" s="10">
        <f ca="1" t="shared" si="1473"/>
        <v>33.089</v>
      </c>
      <c r="R1454" t="s">
        <v>48</v>
      </c>
      <c r="S1454">
        <v>2092</v>
      </c>
      <c r="T1454" s="8">
        <v>17.76</v>
      </c>
      <c r="U1454" s="8">
        <v>18.925</v>
      </c>
      <c r="V1454" s="8">
        <v>33.089</v>
      </c>
    </row>
    <row r="1455" spans="1:22">
      <c r="A1455" t="str">
        <f t="shared" ref="A1455:B1455" si="1520">A1287</f>
        <v>MRT</v>
      </c>
      <c r="B1455" t="str">
        <f t="shared" si="1520"/>
        <v>Mauritania</v>
      </c>
      <c r="C1455" s="7">
        <f t="shared" si="1519"/>
        <v>9</v>
      </c>
      <c r="E1455" t="str">
        <f t="shared" si="1471"/>
        <v>NatGrdExt_MRT_9</v>
      </c>
      <c r="F1455" s="8">
        <f ca="1" t="shared" si="1486"/>
        <v>0.0238869863013699</v>
      </c>
      <c r="G1455" s="8">
        <f ca="1" t="shared" si="1515"/>
        <v>0.0330194063926941</v>
      </c>
      <c r="H1455" s="8">
        <f ca="1" t="shared" si="1515"/>
        <v>0.0605022831050228</v>
      </c>
      <c r="I1455" s="8">
        <f ca="1" t="shared" si="1515"/>
        <v>0.106021689497717</v>
      </c>
      <c r="J1455" s="8">
        <f ca="1" t="shared" si="1515"/>
        <v>0.17759703196347</v>
      </c>
      <c r="K1455" s="8">
        <f ca="1" t="shared" si="1515"/>
        <v>0.282905251141553</v>
      </c>
      <c r="L1455" s="8">
        <f ca="1" t="shared" si="1515"/>
        <v>0.426626712328767</v>
      </c>
      <c r="M1455" s="8">
        <f ca="1" t="shared" si="1515"/>
        <v>0.606877853881279</v>
      </c>
      <c r="N1455" s="8">
        <f ca="1" t="shared" si="1515"/>
        <v>0.707448630136986</v>
      </c>
      <c r="O1455" s="9">
        <v>3</v>
      </c>
      <c r="Q1455" s="10">
        <f ca="1" t="shared" si="1473"/>
        <v>33.221</v>
      </c>
      <c r="R1455" t="s">
        <v>48</v>
      </c>
      <c r="S1455">
        <v>2093</v>
      </c>
      <c r="T1455" s="8">
        <v>17.562</v>
      </c>
      <c r="U1455" s="8">
        <v>18.784</v>
      </c>
      <c r="V1455" s="8">
        <v>33.221</v>
      </c>
    </row>
    <row r="1456" spans="1:22">
      <c r="A1456" t="str">
        <f t="shared" ref="A1456:B1456" si="1521">A1288</f>
        <v>MWI</v>
      </c>
      <c r="B1456" t="str">
        <f t="shared" si="1521"/>
        <v>Malawi</v>
      </c>
      <c r="C1456" s="7">
        <f t="shared" si="1519"/>
        <v>9</v>
      </c>
      <c r="E1456" t="str">
        <f t="shared" si="1471"/>
        <v>NatGrdExt_MWI_9</v>
      </c>
      <c r="F1456" s="8">
        <f ca="1" t="shared" si="1486"/>
        <v>0.0974885844748858</v>
      </c>
      <c r="G1456" s="8">
        <f ca="1" t="shared" si="1515"/>
        <v>0.141352739726027</v>
      </c>
      <c r="H1456" s="8">
        <f ca="1" t="shared" si="1515"/>
        <v>0.296147260273973</v>
      </c>
      <c r="I1456" s="8">
        <f ca="1" t="shared" si="1515"/>
        <v>0.594948630136986</v>
      </c>
      <c r="J1456" s="8">
        <f ca="1" t="shared" si="1515"/>
        <v>1.12457191780822</v>
      </c>
      <c r="K1456" s="8">
        <f ca="1" t="shared" si="1515"/>
        <v>1.97853881278539</v>
      </c>
      <c r="L1456" s="8">
        <f ca="1" t="shared" si="1515"/>
        <v>3.23527397260274</v>
      </c>
      <c r="M1456" s="8">
        <f ca="1" t="shared" si="1515"/>
        <v>4.91321347031963</v>
      </c>
      <c r="N1456" s="8">
        <f ca="1" t="shared" si="1515"/>
        <v>5.88504566210046</v>
      </c>
      <c r="O1456" s="9">
        <v>3</v>
      </c>
      <c r="Q1456" s="10">
        <f ca="1" t="shared" si="1473"/>
        <v>33.353</v>
      </c>
      <c r="R1456" t="s">
        <v>48</v>
      </c>
      <c r="S1456">
        <v>2094</v>
      </c>
      <c r="T1456" s="8">
        <v>17.367</v>
      </c>
      <c r="U1456" s="8">
        <v>18.644</v>
      </c>
      <c r="V1456" s="8">
        <v>33.353</v>
      </c>
    </row>
    <row r="1457" spans="1:22">
      <c r="A1457" t="str">
        <f t="shared" ref="A1457:B1457" si="1522">A1289</f>
        <v>MYS</v>
      </c>
      <c r="B1457" t="str">
        <f t="shared" si="1522"/>
        <v>Malaysia</v>
      </c>
      <c r="C1457" s="7">
        <f t="shared" si="1519"/>
        <v>9</v>
      </c>
      <c r="E1457" t="str">
        <f t="shared" si="1471"/>
        <v>NatGrdExt_MYS_9</v>
      </c>
      <c r="F1457" s="8">
        <f ca="1" t="shared" si="1486"/>
        <v>6.3615296803653</v>
      </c>
      <c r="G1457" s="8">
        <f ca="1" t="shared" si="1515"/>
        <v>7.43207762557078</v>
      </c>
      <c r="H1457" s="8">
        <f ca="1" t="shared" si="1515"/>
        <v>9.30573630136986</v>
      </c>
      <c r="I1457" s="8">
        <f ca="1" t="shared" si="1515"/>
        <v>10.7259417808219</v>
      </c>
      <c r="J1457" s="8">
        <f ca="1" t="shared" si="1515"/>
        <v>11.8858162100457</v>
      </c>
      <c r="K1457" s="8">
        <f ca="1" t="shared" si="1515"/>
        <v>12.7884132420091</v>
      </c>
      <c r="L1457" s="8">
        <f ca="1" t="shared" si="1515"/>
        <v>13.4442351598174</v>
      </c>
      <c r="M1457" s="8">
        <f ca="1" t="shared" si="1515"/>
        <v>14.0707191780822</v>
      </c>
      <c r="N1457" s="8">
        <f ca="1" t="shared" si="1515"/>
        <v>14.4049657534247</v>
      </c>
      <c r="O1457" s="9">
        <v>3</v>
      </c>
      <c r="Q1457" s="10">
        <f ca="1" t="shared" si="1473"/>
        <v>33.486</v>
      </c>
      <c r="R1457" t="s">
        <v>48</v>
      </c>
      <c r="S1457">
        <v>2095</v>
      </c>
      <c r="T1457" s="8">
        <v>17.177</v>
      </c>
      <c r="U1457" s="8">
        <v>18.505</v>
      </c>
      <c r="V1457" s="8">
        <v>33.486</v>
      </c>
    </row>
    <row r="1458" spans="1:22">
      <c r="A1458" t="str">
        <f t="shared" ref="A1458:B1458" si="1523">A1290</f>
        <v>NAM</v>
      </c>
      <c r="B1458" t="str">
        <f t="shared" si="1523"/>
        <v>Namibia</v>
      </c>
      <c r="C1458" s="7">
        <f t="shared" si="1519"/>
        <v>9</v>
      </c>
      <c r="E1458" t="str">
        <f t="shared" si="1471"/>
        <v>NatGrdExt_NAM_9</v>
      </c>
      <c r="F1458" s="8">
        <f ca="1" t="shared" si="1486"/>
        <v>0.174600456621005</v>
      </c>
      <c r="G1458" s="8">
        <f ca="1" t="shared" si="1515"/>
        <v>0.208447488584475</v>
      </c>
      <c r="H1458" s="8">
        <f ca="1" t="shared" si="1515"/>
        <v>0.279566210045662</v>
      </c>
      <c r="I1458" s="8">
        <f ca="1" t="shared" si="1515"/>
        <v>0.349857305936073</v>
      </c>
      <c r="J1458" s="8">
        <f ca="1" t="shared" si="1515"/>
        <v>0.41472602739726</v>
      </c>
      <c r="K1458" s="8">
        <f ca="1" t="shared" si="1515"/>
        <v>0.46986301369863</v>
      </c>
      <c r="L1458" s="8">
        <f ca="1" t="shared" si="1515"/>
        <v>0.515496575342466</v>
      </c>
      <c r="M1458" s="8">
        <f ca="1" t="shared" si="1515"/>
        <v>0.552283105022831</v>
      </c>
      <c r="N1458" s="8">
        <f ca="1" t="shared" si="1515"/>
        <v>0.567494292237443</v>
      </c>
      <c r="O1458" s="9">
        <v>3</v>
      </c>
      <c r="Q1458" s="10">
        <f ca="1" t="shared" si="1473"/>
        <v>33.619</v>
      </c>
      <c r="R1458" t="s">
        <v>48</v>
      </c>
      <c r="S1458">
        <v>2096</v>
      </c>
      <c r="T1458" s="8">
        <v>16.99</v>
      </c>
      <c r="U1458" s="8">
        <v>18.367</v>
      </c>
      <c r="V1458" s="8">
        <v>33.619</v>
      </c>
    </row>
    <row r="1459" spans="1:22">
      <c r="A1459" t="str">
        <f t="shared" ref="A1459:B1459" si="1524">A1291</f>
        <v>NER</v>
      </c>
      <c r="B1459" t="str">
        <f t="shared" si="1524"/>
        <v>Niger</v>
      </c>
      <c r="C1459" s="7">
        <f t="shared" si="1519"/>
        <v>9</v>
      </c>
      <c r="E1459" t="str">
        <f t="shared" si="1471"/>
        <v>NatGrdExt_NER_9</v>
      </c>
      <c r="F1459" s="8">
        <f ca="1" t="shared" si="1486"/>
        <v>0.0738869863013699</v>
      </c>
      <c r="G1459" s="8">
        <f ca="1" t="shared" si="1515"/>
        <v>0.1125</v>
      </c>
      <c r="H1459" s="8">
        <f ca="1" t="shared" si="1515"/>
        <v>0.255622146118721</v>
      </c>
      <c r="I1459" s="8">
        <f ca="1" t="shared" si="1515"/>
        <v>0.555022831050228</v>
      </c>
      <c r="J1459" s="8">
        <f ca="1" t="shared" si="1515"/>
        <v>1.13578767123288</v>
      </c>
      <c r="K1459" s="8">
        <f ca="1" t="shared" si="1515"/>
        <v>2.16495433789954</v>
      </c>
      <c r="L1459" s="8">
        <f ca="1" t="shared" si="1515"/>
        <v>3.8296803652968</v>
      </c>
      <c r="M1459" s="8">
        <f ca="1" t="shared" si="1515"/>
        <v>6.25953196347032</v>
      </c>
      <c r="N1459" s="8">
        <f ca="1" t="shared" si="1515"/>
        <v>7.75550799086758</v>
      </c>
      <c r="O1459" s="9">
        <v>3</v>
      </c>
      <c r="Q1459" s="10">
        <f ca="1" t="shared" si="1473"/>
        <v>33.753</v>
      </c>
      <c r="R1459" t="s">
        <v>48</v>
      </c>
      <c r="S1459">
        <v>2097</v>
      </c>
      <c r="T1459" s="8">
        <v>16.806</v>
      </c>
      <c r="U1459" s="8">
        <v>18.23</v>
      </c>
      <c r="V1459" s="8">
        <v>33.753</v>
      </c>
    </row>
    <row r="1460" spans="1:22">
      <c r="A1460" t="str">
        <f t="shared" ref="A1460:B1460" si="1525">A1292</f>
        <v>NGA</v>
      </c>
      <c r="B1460" t="str">
        <f t="shared" si="1525"/>
        <v>Nigeria</v>
      </c>
      <c r="C1460" s="7">
        <f t="shared" si="1519"/>
        <v>9</v>
      </c>
      <c r="E1460" t="str">
        <f t="shared" si="1471"/>
        <v>NatGrdExt_NGA_9</v>
      </c>
      <c r="F1460" s="8">
        <f ca="1" t="shared" si="1486"/>
        <v>1.56018835616438</v>
      </c>
      <c r="G1460" s="8">
        <f ca="1" t="shared" si="1515"/>
        <v>2.16281392694064</v>
      </c>
      <c r="H1460" s="8">
        <f ca="1" t="shared" si="1515"/>
        <v>4.10199771689498</v>
      </c>
      <c r="I1460" s="8">
        <f ca="1" t="shared" si="1515"/>
        <v>7.4576198630137</v>
      </c>
      <c r="J1460" s="8">
        <f ca="1" t="shared" si="1515"/>
        <v>12.821946347032</v>
      </c>
      <c r="K1460" s="8">
        <f ca="1" t="shared" si="1515"/>
        <v>20.6621860730594</v>
      </c>
      <c r="L1460" s="8">
        <f ca="1" t="shared" si="1515"/>
        <v>31.1506849315068</v>
      </c>
      <c r="M1460" s="8">
        <f ca="1" t="shared" si="1515"/>
        <v>44.0025684931507</v>
      </c>
      <c r="N1460" s="8">
        <f ca="1" t="shared" si="1515"/>
        <v>51.0690639269406</v>
      </c>
      <c r="O1460" s="9">
        <v>3</v>
      </c>
      <c r="Q1460" s="10">
        <f ca="1" t="shared" si="1473"/>
        <v>33.886</v>
      </c>
      <c r="R1460" t="s">
        <v>48</v>
      </c>
      <c r="S1460">
        <v>2098</v>
      </c>
      <c r="T1460" s="8">
        <v>16.627</v>
      </c>
      <c r="U1460" s="8">
        <v>18.093</v>
      </c>
      <c r="V1460" s="8">
        <v>33.886</v>
      </c>
    </row>
    <row r="1461" spans="1:22">
      <c r="A1461" t="str">
        <f t="shared" ref="A1461:B1461" si="1526">A1293</f>
        <v>NIC</v>
      </c>
      <c r="B1461" t="str">
        <f t="shared" si="1526"/>
        <v>Nicaragua</v>
      </c>
      <c r="C1461" s="7">
        <f t="shared" si="1519"/>
        <v>9</v>
      </c>
      <c r="E1461" t="str">
        <f t="shared" si="1471"/>
        <v>NatGrdExt_NIC_9</v>
      </c>
      <c r="F1461" s="8">
        <f ca="1" t="shared" si="1486"/>
        <v>0.146575342465753</v>
      </c>
      <c r="G1461" s="8">
        <f ca="1" t="shared" ref="G1461:N1470" si="1527">MAX(F1461,SUMIFS($Q$5:$Q$19999,$R$5:$R$19999,RIGHT($A1461,3),$S$5:$S$19999,G$4)*VLOOKUP($C1461,$Y$5:$Z$15,2,FALSE)/8.76)+SUMIF($Y$5:$Y$15,$C1461,$AA$5:$AA$15)</f>
        <v>0.179651826484018</v>
      </c>
      <c r="H1461" s="8">
        <f ca="1" t="shared" si="1527"/>
        <v>0.261986301369863</v>
      </c>
      <c r="I1461" s="8">
        <f ca="1" t="shared" si="1527"/>
        <v>0.363641552511416</v>
      </c>
      <c r="J1461" s="8">
        <f ca="1" t="shared" si="1527"/>
        <v>0.480993150684931</v>
      </c>
      <c r="K1461" s="8">
        <f ca="1" t="shared" si="1527"/>
        <v>0.607163242009132</v>
      </c>
      <c r="L1461" s="8">
        <f ca="1" t="shared" si="1527"/>
        <v>0.735102739726027</v>
      </c>
      <c r="M1461" s="8">
        <f ca="1" t="shared" si="1527"/>
        <v>0.858961187214612</v>
      </c>
      <c r="N1461" s="8">
        <f ca="1" t="shared" si="1527"/>
        <v>0.917836757990868</v>
      </c>
      <c r="O1461" s="9">
        <v>3</v>
      </c>
      <c r="Q1461" s="10">
        <f ca="1" t="shared" si="1473"/>
        <v>34.019</v>
      </c>
      <c r="R1461" t="s">
        <v>48</v>
      </c>
      <c r="S1461">
        <v>2099</v>
      </c>
      <c r="T1461" s="8">
        <v>16.451</v>
      </c>
      <c r="U1461" s="8">
        <v>17.955</v>
      </c>
      <c r="V1461" s="8">
        <v>34.019</v>
      </c>
    </row>
    <row r="1462" spans="1:22">
      <c r="A1462" t="str">
        <f t="shared" ref="A1462:B1462" si="1528">A1294</f>
        <v>NLD</v>
      </c>
      <c r="B1462" t="str">
        <f t="shared" si="1528"/>
        <v>Netherlands</v>
      </c>
      <c r="C1462" s="7">
        <f t="shared" si="1519"/>
        <v>9</v>
      </c>
      <c r="E1462" t="str">
        <f t="shared" si="1471"/>
        <v>NatGrdExt_NLD_9</v>
      </c>
      <c r="F1462" s="8">
        <f ca="1" t="shared" si="1486"/>
        <v>3.7578196347032</v>
      </c>
      <c r="G1462" s="8">
        <f ca="1" t="shared" si="1527"/>
        <v>3.86404109589041</v>
      </c>
      <c r="H1462" s="8">
        <f ca="1" t="shared" si="1527"/>
        <v>4.00964611872146</v>
      </c>
      <c r="I1462" s="8">
        <f ca="1" t="shared" si="1527"/>
        <v>4.08718607305936</v>
      </c>
      <c r="J1462" s="8">
        <f ca="1" t="shared" si="1527"/>
        <v>4.18147831050228</v>
      </c>
      <c r="K1462" s="8">
        <f ca="1" t="shared" si="1527"/>
        <v>4.32263127853881</v>
      </c>
      <c r="L1462" s="8">
        <f ca="1" t="shared" si="1527"/>
        <v>4.49452054794521</v>
      </c>
      <c r="M1462" s="8">
        <f ca="1" t="shared" si="1527"/>
        <v>4.70228310502283</v>
      </c>
      <c r="N1462" s="8">
        <f ca="1" t="shared" si="1527"/>
        <v>4.82405821917808</v>
      </c>
      <c r="O1462" s="9">
        <v>3</v>
      </c>
      <c r="Q1462" s="10">
        <f ca="1" t="shared" si="1473"/>
        <v>34.151</v>
      </c>
      <c r="R1462" t="s">
        <v>48</v>
      </c>
      <c r="S1462">
        <v>2100</v>
      </c>
      <c r="T1462" s="8">
        <v>16.28</v>
      </c>
      <c r="U1462" s="8">
        <v>17.816</v>
      </c>
      <c r="V1462" s="8">
        <v>34.151</v>
      </c>
    </row>
    <row r="1463" spans="1:22">
      <c r="A1463" t="str">
        <f t="shared" ref="A1463:B1463" si="1529">A1295</f>
        <v>NOR</v>
      </c>
      <c r="B1463" t="str">
        <f t="shared" si="1529"/>
        <v>Norway</v>
      </c>
      <c r="C1463" s="7">
        <f t="shared" si="1519"/>
        <v>9</v>
      </c>
      <c r="E1463" t="str">
        <f t="shared" si="1471"/>
        <v>NatGrdExt_NOR_9</v>
      </c>
      <c r="F1463" s="8">
        <f ca="1" t="shared" si="1486"/>
        <v>3.84994292237443</v>
      </c>
      <c r="G1463" s="8">
        <f ca="1" t="shared" si="1527"/>
        <v>3.95385273972603</v>
      </c>
      <c r="H1463" s="8">
        <f ca="1" t="shared" si="1527"/>
        <v>4.11783675799087</v>
      </c>
      <c r="I1463" s="8">
        <f ca="1" t="shared" si="1527"/>
        <v>4.2833904109589</v>
      </c>
      <c r="J1463" s="8">
        <f ca="1" t="shared" si="1527"/>
        <v>4.47748287671233</v>
      </c>
      <c r="K1463" s="8">
        <f ca="1" t="shared" si="1527"/>
        <v>4.70185502283105</v>
      </c>
      <c r="L1463" s="8">
        <f ca="1" t="shared" si="1527"/>
        <v>4.97477168949772</v>
      </c>
      <c r="M1463" s="8">
        <f ca="1" t="shared" si="1527"/>
        <v>5.30607876712329</v>
      </c>
      <c r="N1463" s="8">
        <f ca="1" t="shared" si="1527"/>
        <v>5.49571917808219</v>
      </c>
      <c r="O1463" s="9">
        <v>3</v>
      </c>
      <c r="Q1463" s="10">
        <f ca="1" t="shared" si="1473"/>
        <v>30.612</v>
      </c>
      <c r="R1463" t="s">
        <v>365</v>
      </c>
      <c r="S1463">
        <v>2020</v>
      </c>
      <c r="T1463" s="8">
        <v>30.612</v>
      </c>
      <c r="U1463" s="8">
        <v>30.612</v>
      </c>
      <c r="V1463" s="8">
        <v>30.612</v>
      </c>
    </row>
    <row r="1464" spans="1:22">
      <c r="A1464" t="str">
        <f t="shared" ref="A1464:B1464" si="1530">A1296</f>
        <v>NPL</v>
      </c>
      <c r="B1464" t="str">
        <f t="shared" si="1530"/>
        <v>Nepal</v>
      </c>
      <c r="C1464" s="7">
        <f t="shared" si="1519"/>
        <v>9</v>
      </c>
      <c r="E1464" t="str">
        <f t="shared" si="1471"/>
        <v>NatGrdExt_NPL_9</v>
      </c>
      <c r="F1464" s="8">
        <f ca="1" t="shared" si="1486"/>
        <v>0.249001141552511</v>
      </c>
      <c r="G1464" s="8">
        <f ca="1" t="shared" si="1527"/>
        <v>0.366581050228311</v>
      </c>
      <c r="H1464" s="8">
        <f ca="1" t="shared" si="1527"/>
        <v>0.770633561643836</v>
      </c>
      <c r="I1464" s="8">
        <f ca="1" t="shared" si="1527"/>
        <v>1.55918949771689</v>
      </c>
      <c r="J1464" s="8">
        <f ca="1" t="shared" si="1527"/>
        <v>2.98464611872146</v>
      </c>
      <c r="K1464" s="8">
        <f ca="1" t="shared" si="1527"/>
        <v>5.26124429223744</v>
      </c>
      <c r="L1464" s="8">
        <f ca="1" t="shared" si="1527"/>
        <v>8.44286529680365</v>
      </c>
      <c r="M1464" s="8">
        <f ca="1" t="shared" si="1527"/>
        <v>12.1276255707763</v>
      </c>
      <c r="N1464" s="8">
        <f ca="1" t="shared" si="1527"/>
        <v>13.9563356164384</v>
      </c>
      <c r="O1464" s="9">
        <v>3</v>
      </c>
      <c r="Q1464" s="10">
        <f ca="1" t="shared" si="1473"/>
        <v>31.447</v>
      </c>
      <c r="R1464" t="s">
        <v>365</v>
      </c>
      <c r="S1464">
        <v>2021</v>
      </c>
      <c r="T1464" s="8">
        <v>31.447</v>
      </c>
      <c r="U1464" s="8">
        <v>31.447</v>
      </c>
      <c r="V1464" s="8">
        <v>31.447</v>
      </c>
    </row>
    <row r="1465" spans="1:22">
      <c r="A1465" t="str">
        <f t="shared" ref="A1465:B1465" si="1531">A1297</f>
        <v>OMN</v>
      </c>
      <c r="B1465" t="str">
        <f t="shared" si="1531"/>
        <v>Oman</v>
      </c>
      <c r="C1465" s="7">
        <f t="shared" si="1519"/>
        <v>9</v>
      </c>
      <c r="E1465" t="str">
        <f t="shared" si="1471"/>
        <v>NatGrdExt_OMN_9</v>
      </c>
      <c r="F1465" s="8">
        <f ca="1" t="shared" si="1486"/>
        <v>1.55216894977169</v>
      </c>
      <c r="G1465" s="8">
        <f ca="1" t="shared" si="1527"/>
        <v>1.76532534246575</v>
      </c>
      <c r="H1465" s="8">
        <f ca="1" t="shared" si="1527"/>
        <v>2.36070205479452</v>
      </c>
      <c r="I1465" s="8">
        <f ca="1" t="shared" si="1527"/>
        <v>2.83219178082192</v>
      </c>
      <c r="J1465" s="8">
        <f ca="1" t="shared" si="1527"/>
        <v>3.02280251141552</v>
      </c>
      <c r="K1465" s="8">
        <f ca="1" t="shared" si="1527"/>
        <v>3.20348173515982</v>
      </c>
      <c r="L1465" s="8">
        <f ca="1" t="shared" si="1527"/>
        <v>3.32999429223744</v>
      </c>
      <c r="M1465" s="8">
        <f ca="1" t="shared" si="1527"/>
        <v>3.44537671232877</v>
      </c>
      <c r="N1465" s="8">
        <f ca="1" t="shared" si="1527"/>
        <v>3.5365296803653</v>
      </c>
      <c r="O1465" s="9">
        <v>3</v>
      </c>
      <c r="Q1465" s="10">
        <f ca="1" t="shared" si="1473"/>
        <v>32.095</v>
      </c>
      <c r="R1465" t="s">
        <v>365</v>
      </c>
      <c r="S1465">
        <v>2022</v>
      </c>
      <c r="T1465" s="8">
        <v>32.095</v>
      </c>
      <c r="U1465" s="8">
        <v>32.095</v>
      </c>
      <c r="V1465" s="8">
        <v>32.095</v>
      </c>
    </row>
    <row r="1466" spans="1:22">
      <c r="A1466" t="str">
        <f t="shared" ref="A1466:B1466" si="1532">A1298</f>
        <v>PAK</v>
      </c>
      <c r="B1466" t="str">
        <f t="shared" si="1532"/>
        <v>Pakistan</v>
      </c>
      <c r="C1466" s="7">
        <f t="shared" si="1519"/>
        <v>9</v>
      </c>
      <c r="E1466" t="str">
        <f t="shared" si="1471"/>
        <v>NatGrdExt_PAK_9</v>
      </c>
      <c r="F1466" s="8">
        <f ca="1" t="shared" si="1486"/>
        <v>4.5974600456621</v>
      </c>
      <c r="G1466" s="8">
        <f ca="1" t="shared" si="1527"/>
        <v>5.79058219178082</v>
      </c>
      <c r="H1466" s="8">
        <f ca="1" t="shared" si="1527"/>
        <v>8.91130136986301</v>
      </c>
      <c r="I1466" s="8">
        <f ca="1" t="shared" si="1527"/>
        <v>13.0922374429224</v>
      </c>
      <c r="J1466" s="8">
        <f ca="1" t="shared" si="1527"/>
        <v>18.2461757990868</v>
      </c>
      <c r="K1466" s="8">
        <f ca="1" t="shared" si="1527"/>
        <v>24.1569634703196</v>
      </c>
      <c r="L1466" s="8">
        <f ca="1" t="shared" si="1527"/>
        <v>30.5194063926941</v>
      </c>
      <c r="M1466" s="8">
        <f ca="1" t="shared" si="1527"/>
        <v>36.9534817351598</v>
      </c>
      <c r="N1466" s="8">
        <f ca="1" t="shared" si="1527"/>
        <v>40.0807648401827</v>
      </c>
      <c r="O1466" s="9">
        <v>3</v>
      </c>
      <c r="Q1466" s="10">
        <f ca="1" t="shared" si="1473"/>
        <v>32.599</v>
      </c>
      <c r="R1466" t="s">
        <v>365</v>
      </c>
      <c r="S1466">
        <v>2023</v>
      </c>
      <c r="T1466" s="8">
        <v>32.599</v>
      </c>
      <c r="U1466" s="8">
        <v>32.599</v>
      </c>
      <c r="V1466" s="8">
        <v>32.599</v>
      </c>
    </row>
    <row r="1467" spans="1:22">
      <c r="A1467" t="str">
        <f t="shared" ref="A1467:B1467" si="1533">A1299</f>
        <v>PAN</v>
      </c>
      <c r="B1467" t="str">
        <f t="shared" si="1533"/>
        <v>Panama</v>
      </c>
      <c r="C1467" s="7">
        <f t="shared" si="1519"/>
        <v>9</v>
      </c>
      <c r="E1467" t="str">
        <f t="shared" si="1471"/>
        <v>NatGrdExt_PAN_9</v>
      </c>
      <c r="F1467" s="8">
        <f ca="1" t="shared" si="1486"/>
        <v>0.373059360730594</v>
      </c>
      <c r="G1467" s="8">
        <f ca="1" t="shared" si="1527"/>
        <v>0.459275114155251</v>
      </c>
      <c r="H1467" s="8">
        <f ca="1" t="shared" si="1527"/>
        <v>0.67314497716895</v>
      </c>
      <c r="I1467" s="8">
        <f ca="1" t="shared" si="1527"/>
        <v>0.942494292237443</v>
      </c>
      <c r="J1467" s="8">
        <f ca="1" t="shared" si="1527"/>
        <v>1.26161529680365</v>
      </c>
      <c r="K1467" s="8">
        <f ca="1" t="shared" si="1527"/>
        <v>1.61578196347032</v>
      </c>
      <c r="L1467" s="8">
        <f ca="1" t="shared" si="1527"/>
        <v>1.98732876712329</v>
      </c>
      <c r="M1467" s="8">
        <f ca="1" t="shared" si="1527"/>
        <v>2.35616438356164</v>
      </c>
      <c r="N1467" s="8">
        <f ca="1" t="shared" si="1527"/>
        <v>2.53461757990868</v>
      </c>
      <c r="O1467" s="9">
        <v>3</v>
      </c>
      <c r="Q1467" s="10">
        <f ca="1" t="shared" si="1473"/>
        <v>33.066</v>
      </c>
      <c r="R1467" t="s">
        <v>365</v>
      </c>
      <c r="S1467">
        <v>2024</v>
      </c>
      <c r="T1467" s="8">
        <v>33.066</v>
      </c>
      <c r="U1467" s="8">
        <v>33.066</v>
      </c>
      <c r="V1467" s="8">
        <v>33.066</v>
      </c>
    </row>
    <row r="1468" spans="1:22">
      <c r="A1468" t="str">
        <f t="shared" ref="A1468:B1468" si="1534">A1300</f>
        <v>PER</v>
      </c>
      <c r="B1468" t="str">
        <f t="shared" si="1534"/>
        <v>Peru</v>
      </c>
      <c r="C1468" s="7">
        <f t="shared" si="1519"/>
        <v>9</v>
      </c>
      <c r="E1468" t="str">
        <f t="shared" si="1471"/>
        <v>NatGrdExt_PER_9</v>
      </c>
      <c r="F1468" s="8">
        <f ca="1" t="shared" si="1486"/>
        <v>2.00724885844749</v>
      </c>
      <c r="G1468" s="8">
        <f ca="1" t="shared" si="1527"/>
        <v>2.55864726027397</v>
      </c>
      <c r="H1468" s="8">
        <f ca="1" t="shared" si="1527"/>
        <v>4.0402397260274</v>
      </c>
      <c r="I1468" s="8">
        <f ca="1" t="shared" si="1527"/>
        <v>6.05707762557078</v>
      </c>
      <c r="J1468" s="8">
        <f ca="1" t="shared" si="1527"/>
        <v>8.60379566210046</v>
      </c>
      <c r="K1468" s="8">
        <f ca="1" t="shared" si="1527"/>
        <v>11.5349600456621</v>
      </c>
      <c r="L1468" s="8">
        <f ca="1" t="shared" si="1527"/>
        <v>14.6319349315068</v>
      </c>
      <c r="M1468" s="8">
        <f ca="1" t="shared" si="1527"/>
        <v>17.684446347032</v>
      </c>
      <c r="N1468" s="8">
        <f ca="1" t="shared" si="1527"/>
        <v>19.1305650684932</v>
      </c>
      <c r="O1468" s="9">
        <v>3</v>
      </c>
      <c r="Q1468" s="10">
        <f ca="1" t="shared" si="1473"/>
        <v>33.552</v>
      </c>
      <c r="R1468" t="s">
        <v>365</v>
      </c>
      <c r="S1468">
        <v>2025</v>
      </c>
      <c r="T1468" s="8">
        <v>33.552</v>
      </c>
      <c r="U1468" s="8">
        <v>33.552</v>
      </c>
      <c r="V1468" s="8">
        <v>33.552</v>
      </c>
    </row>
    <row r="1469" spans="1:22">
      <c r="A1469" t="str">
        <f t="shared" ref="A1469:B1469" si="1535">A1301</f>
        <v>PHL</v>
      </c>
      <c r="B1469" t="str">
        <f t="shared" si="1535"/>
        <v>Philippines</v>
      </c>
      <c r="C1469" s="7">
        <f t="shared" si="1519"/>
        <v>9</v>
      </c>
      <c r="E1469" t="str">
        <f t="shared" si="1471"/>
        <v>NatGrdExt_PHL_9</v>
      </c>
      <c r="F1469" s="8">
        <f ca="1" t="shared" si="1486"/>
        <v>3.09443493150685</v>
      </c>
      <c r="G1469" s="8">
        <f ca="1" t="shared" si="1527"/>
        <v>3.76581050228311</v>
      </c>
      <c r="H1469" s="8">
        <f ca="1" t="shared" si="1527"/>
        <v>5.42585616438356</v>
      </c>
      <c r="I1469" s="8">
        <f ca="1" t="shared" si="1527"/>
        <v>7.45861872146119</v>
      </c>
      <c r="J1469" s="8">
        <f ca="1" t="shared" si="1527"/>
        <v>9.81966324200913</v>
      </c>
      <c r="K1469" s="8">
        <f ca="1" t="shared" si="1527"/>
        <v>12.3829337899543</v>
      </c>
      <c r="L1469" s="8">
        <f ca="1" t="shared" si="1527"/>
        <v>14.9763698630137</v>
      </c>
      <c r="M1469" s="8">
        <f ca="1" t="shared" si="1527"/>
        <v>17.4589897260274</v>
      </c>
      <c r="N1469" s="8">
        <f ca="1" t="shared" si="1527"/>
        <v>18.6286244292237</v>
      </c>
      <c r="O1469" s="9">
        <v>3</v>
      </c>
      <c r="Q1469" s="10">
        <f ca="1" t="shared" si="1473"/>
        <v>34.091</v>
      </c>
      <c r="R1469" t="s">
        <v>365</v>
      </c>
      <c r="S1469">
        <v>2026</v>
      </c>
      <c r="T1469" s="8">
        <v>34.091</v>
      </c>
      <c r="U1469" s="8">
        <v>34.091</v>
      </c>
      <c r="V1469" s="8">
        <v>34.091</v>
      </c>
    </row>
    <row r="1470" spans="1:22">
      <c r="A1470" t="str">
        <f t="shared" ref="A1470:B1470" si="1536">A1302</f>
        <v>PNG</v>
      </c>
      <c r="B1470" t="str">
        <f t="shared" si="1536"/>
        <v>Papua New Guinea</v>
      </c>
      <c r="C1470" s="7">
        <f t="shared" si="1519"/>
        <v>9</v>
      </c>
      <c r="E1470" t="str">
        <f t="shared" si="1471"/>
        <v>NatGrdExt_PNG_9</v>
      </c>
      <c r="F1470" s="8">
        <f ca="1" t="shared" si="1486"/>
        <v>0.166295662100457</v>
      </c>
      <c r="G1470" s="8">
        <f ca="1" t="shared" si="1527"/>
        <v>0.211900684931507</v>
      </c>
      <c r="H1470" s="8">
        <f ca="1" t="shared" si="1527"/>
        <v>0.330393835616438</v>
      </c>
      <c r="I1470" s="8">
        <f ca="1" t="shared" si="1527"/>
        <v>0.487071917808219</v>
      </c>
      <c r="J1470" s="8">
        <f ca="1" t="shared" si="1527"/>
        <v>0.681392694063927</v>
      </c>
      <c r="K1470" s="8">
        <f ca="1" t="shared" si="1527"/>
        <v>0.904223744292238</v>
      </c>
      <c r="L1470" s="8">
        <f ca="1" t="shared" si="1527"/>
        <v>1.14009703196347</v>
      </c>
      <c r="M1470" s="8">
        <f ca="1" t="shared" si="1527"/>
        <v>1.37428652968037</v>
      </c>
      <c r="N1470" s="8">
        <f ca="1" t="shared" si="1527"/>
        <v>1.48621575342466</v>
      </c>
      <c r="O1470" s="9">
        <v>3</v>
      </c>
      <c r="Q1470" s="10">
        <f ca="1" t="shared" si="1473"/>
        <v>33.989</v>
      </c>
      <c r="R1470" t="s">
        <v>365</v>
      </c>
      <c r="S1470">
        <v>2027</v>
      </c>
      <c r="T1470" s="8">
        <v>34.22</v>
      </c>
      <c r="U1470" s="8">
        <v>34.264</v>
      </c>
      <c r="V1470" s="8">
        <v>33.989</v>
      </c>
    </row>
    <row r="1471" spans="1:22">
      <c r="A1471" t="str">
        <f t="shared" ref="A1471:B1471" si="1537">A1303</f>
        <v>POL</v>
      </c>
      <c r="B1471" t="str">
        <f t="shared" si="1537"/>
        <v>Poland</v>
      </c>
      <c r="C1471" s="7">
        <f t="shared" si="1519"/>
        <v>9</v>
      </c>
      <c r="E1471" t="str">
        <f t="shared" si="1471"/>
        <v>NatGrdExt_POL_9</v>
      </c>
      <c r="F1471" s="8">
        <f ca="1" t="shared" si="1486"/>
        <v>4.47497146118721</v>
      </c>
      <c r="G1471" s="8">
        <f ca="1" t="shared" ref="G1471:N1480" si="1538">MAX(F1471,SUMIFS($Q$5:$Q$19999,$R$5:$R$19999,RIGHT($A1471,3),$S$5:$S$19999,G$4)*VLOOKUP($C1471,$Y$5:$Z$15,2,FALSE)/8.76)+SUMIF($Y$5:$Y$15,$C1471,$AA$5:$AA$15)</f>
        <v>4.58204908675799</v>
      </c>
      <c r="H1471" s="8">
        <f ca="1" t="shared" si="1538"/>
        <v>4.73658675799087</v>
      </c>
      <c r="I1471" s="8">
        <f ca="1" t="shared" si="1538"/>
        <v>4.83553082191781</v>
      </c>
      <c r="J1471" s="8">
        <f ca="1" t="shared" si="1538"/>
        <v>4.95545091324201</v>
      </c>
      <c r="K1471" s="8">
        <f ca="1" t="shared" si="1538"/>
        <v>5.04634703196347</v>
      </c>
      <c r="L1471" s="8">
        <f ca="1" t="shared" si="1538"/>
        <v>5.14971461187215</v>
      </c>
      <c r="M1471" s="8">
        <f ca="1" t="shared" si="1538"/>
        <v>5.3572203196347</v>
      </c>
      <c r="N1471" s="8">
        <f ca="1" t="shared" si="1538"/>
        <v>5.49123858447489</v>
      </c>
      <c r="O1471" s="9">
        <v>3</v>
      </c>
      <c r="Q1471" s="10">
        <f ca="1" t="shared" si="1473"/>
        <v>33.933</v>
      </c>
      <c r="R1471" t="s">
        <v>365</v>
      </c>
      <c r="S1471">
        <v>2028</v>
      </c>
      <c r="T1471" s="8">
        <v>34.393</v>
      </c>
      <c r="U1471" s="8">
        <v>34.482</v>
      </c>
      <c r="V1471" s="8">
        <v>33.933</v>
      </c>
    </row>
    <row r="1472" spans="1:22">
      <c r="A1472" t="str">
        <f t="shared" ref="A1472:B1472" si="1539">A1304</f>
        <v>PRK</v>
      </c>
      <c r="B1472" t="str">
        <f t="shared" si="1539"/>
        <v>Dem. People^s Rep. Korea</v>
      </c>
      <c r="C1472" s="7">
        <f t="shared" si="1519"/>
        <v>9</v>
      </c>
      <c r="E1472" t="str">
        <f t="shared" si="1471"/>
        <v>NatGrdExt_PRK_9</v>
      </c>
      <c r="F1472" s="8">
        <f ca="1" t="shared" si="1486"/>
        <v>0.67208904109589</v>
      </c>
      <c r="G1472" s="8">
        <f ca="1" t="shared" si="1538"/>
        <v>0.767351598173516</v>
      </c>
      <c r="H1472" s="8">
        <f ca="1" t="shared" si="1538"/>
        <v>0.962385844748858</v>
      </c>
      <c r="I1472" s="8">
        <f ca="1" t="shared" si="1538"/>
        <v>1.15630707762557</v>
      </c>
      <c r="J1472" s="8">
        <f ca="1" t="shared" si="1538"/>
        <v>1.34549086757991</v>
      </c>
      <c r="K1472" s="8">
        <f ca="1" t="shared" si="1538"/>
        <v>1.51977739726027</v>
      </c>
      <c r="L1472" s="8">
        <f ca="1" t="shared" si="1538"/>
        <v>1.67368721461187</v>
      </c>
      <c r="M1472" s="8">
        <f ca="1" t="shared" si="1538"/>
        <v>1.80662100456621</v>
      </c>
      <c r="N1472" s="8">
        <f ca="1" t="shared" si="1538"/>
        <v>1.86355593607306</v>
      </c>
      <c r="O1472" s="9">
        <v>3</v>
      </c>
      <c r="Q1472" s="10">
        <f ca="1" t="shared" si="1473"/>
        <v>33.927</v>
      </c>
      <c r="R1472" t="s">
        <v>365</v>
      </c>
      <c r="S1472">
        <v>2029</v>
      </c>
      <c r="T1472" s="8">
        <v>34.609</v>
      </c>
      <c r="U1472" s="8">
        <v>34.742</v>
      </c>
      <c r="V1472" s="8">
        <v>33.927</v>
      </c>
    </row>
    <row r="1473" spans="1:22">
      <c r="A1473" t="str">
        <f t="shared" ref="A1473:B1473" si="1540">A1305</f>
        <v>PRT</v>
      </c>
      <c r="B1473" t="str">
        <f t="shared" si="1540"/>
        <v>Portugal</v>
      </c>
      <c r="C1473" s="7">
        <f t="shared" si="1519"/>
        <v>9</v>
      </c>
      <c r="E1473" t="str">
        <f t="shared" si="1471"/>
        <v>NatGrdExt_PRT_9</v>
      </c>
      <c r="F1473" s="8">
        <f ca="1" t="shared" si="1486"/>
        <v>1.51663812785388</v>
      </c>
      <c r="G1473" s="8">
        <f ca="1" t="shared" si="1538"/>
        <v>1.51663812785388</v>
      </c>
      <c r="H1473" s="8">
        <f ca="1" t="shared" si="1538"/>
        <v>1.51663812785388</v>
      </c>
      <c r="I1473" s="8">
        <f ca="1" t="shared" si="1538"/>
        <v>1.51663812785388</v>
      </c>
      <c r="J1473" s="8">
        <f ca="1" t="shared" si="1538"/>
        <v>1.51663812785388</v>
      </c>
      <c r="K1473" s="8">
        <f ca="1" t="shared" si="1538"/>
        <v>1.51663812785388</v>
      </c>
      <c r="L1473" s="8">
        <f ca="1" t="shared" si="1538"/>
        <v>1.51663812785388</v>
      </c>
      <c r="M1473" s="8">
        <f ca="1" t="shared" si="1538"/>
        <v>1.51663812785388</v>
      </c>
      <c r="N1473" s="8">
        <f ca="1" t="shared" si="1538"/>
        <v>1.51663812785388</v>
      </c>
      <c r="O1473" s="9">
        <v>3</v>
      </c>
      <c r="Q1473" s="10">
        <f ca="1" t="shared" si="1473"/>
        <v>33.974</v>
      </c>
      <c r="R1473" t="s">
        <v>365</v>
      </c>
      <c r="S1473">
        <v>2030</v>
      </c>
      <c r="T1473" s="8">
        <v>34.864</v>
      </c>
      <c r="U1473" s="8">
        <v>35.039</v>
      </c>
      <c r="V1473" s="8">
        <v>33.974</v>
      </c>
    </row>
    <row r="1474" spans="1:22">
      <c r="A1474" t="str">
        <f t="shared" ref="A1474:B1474" si="1541">A1306</f>
        <v>PRY</v>
      </c>
      <c r="B1474" t="str">
        <f t="shared" si="1541"/>
        <v>Paraguay</v>
      </c>
      <c r="C1474" s="7">
        <f t="shared" si="1519"/>
        <v>9</v>
      </c>
      <c r="E1474" t="str">
        <f t="shared" si="1471"/>
        <v>NatGrdExt_PRY_9</v>
      </c>
      <c r="F1474" s="8">
        <f ca="1" t="shared" si="1486"/>
        <v>0.46875</v>
      </c>
      <c r="G1474" s="8">
        <f ca="1" t="shared" si="1538"/>
        <v>0.589412100456621</v>
      </c>
      <c r="H1474" s="8">
        <f ca="1" t="shared" si="1538"/>
        <v>0.873059360730594</v>
      </c>
      <c r="I1474" s="8">
        <f ca="1" t="shared" si="1538"/>
        <v>1.1822203196347</v>
      </c>
      <c r="J1474" s="8">
        <f ca="1" t="shared" si="1538"/>
        <v>1.48307648401826</v>
      </c>
      <c r="K1474" s="8">
        <f ca="1" t="shared" si="1538"/>
        <v>1.74417808219178</v>
      </c>
      <c r="L1474" s="8">
        <f ca="1" t="shared" si="1538"/>
        <v>1.95921803652968</v>
      </c>
      <c r="M1474" s="8">
        <f ca="1" t="shared" si="1538"/>
        <v>2.13958333333333</v>
      </c>
      <c r="N1474" s="8">
        <f ca="1" t="shared" si="1538"/>
        <v>2.21932077625571</v>
      </c>
      <c r="O1474" s="9">
        <v>3</v>
      </c>
      <c r="Q1474" s="10">
        <f ca="1" t="shared" si="1473"/>
        <v>34.073</v>
      </c>
      <c r="R1474" t="s">
        <v>365</v>
      </c>
      <c r="S1474">
        <v>2031</v>
      </c>
      <c r="T1474" s="8">
        <v>35.155</v>
      </c>
      <c r="U1474" s="8">
        <v>35.371</v>
      </c>
      <c r="V1474" s="8">
        <v>34.073</v>
      </c>
    </row>
    <row r="1475" spans="1:22">
      <c r="A1475" t="str">
        <f t="shared" ref="A1475:B1475" si="1542">A1307</f>
        <v>PSE</v>
      </c>
      <c r="B1475" t="str">
        <f t="shared" si="1542"/>
        <v>Palestine</v>
      </c>
      <c r="C1475" s="7">
        <f t="shared" si="1519"/>
        <v>9</v>
      </c>
      <c r="E1475" t="str">
        <f t="shared" si="1471"/>
        <v>NatGrdExt_PSE_9</v>
      </c>
      <c r="F1475" s="8">
        <f ca="1" t="shared" si="1486"/>
        <v>0</v>
      </c>
      <c r="G1475" s="8">
        <f ca="1" t="shared" si="1538"/>
        <v>0</v>
      </c>
      <c r="H1475" s="8">
        <f ca="1" t="shared" si="1538"/>
        <v>0</v>
      </c>
      <c r="I1475" s="8">
        <f ca="1" t="shared" si="1538"/>
        <v>0</v>
      </c>
      <c r="J1475" s="8">
        <f ca="1" t="shared" si="1538"/>
        <v>0</v>
      </c>
      <c r="K1475" s="8">
        <f ca="1" t="shared" si="1538"/>
        <v>0</v>
      </c>
      <c r="L1475" s="8">
        <f ca="1" t="shared" si="1538"/>
        <v>0</v>
      </c>
      <c r="M1475" s="8">
        <f ca="1" t="shared" si="1538"/>
        <v>0</v>
      </c>
      <c r="N1475" s="8">
        <f ca="1" t="shared" si="1538"/>
        <v>0</v>
      </c>
      <c r="O1475" s="9">
        <v>3</v>
      </c>
      <c r="Q1475" s="10">
        <f ca="1" t="shared" si="1473"/>
        <v>34.218</v>
      </c>
      <c r="R1475" t="s">
        <v>365</v>
      </c>
      <c r="S1475">
        <v>2032</v>
      </c>
      <c r="T1475" s="8">
        <v>35.476</v>
      </c>
      <c r="U1475" s="8">
        <v>35.731</v>
      </c>
      <c r="V1475" s="8">
        <v>34.218</v>
      </c>
    </row>
    <row r="1476" spans="1:22">
      <c r="A1476" t="str">
        <f t="shared" ref="A1476:B1476" si="1543">A1308</f>
        <v>QAT</v>
      </c>
      <c r="B1476" t="str">
        <f t="shared" si="1543"/>
        <v>Qatar</v>
      </c>
      <c r="C1476" s="7">
        <f t="shared" si="1519"/>
        <v>9</v>
      </c>
      <c r="E1476" t="str">
        <f t="shared" si="1471"/>
        <v>NatGrdExt_QAT_9</v>
      </c>
      <c r="F1476" s="8">
        <f ca="1" t="shared" si="1486"/>
        <v>1.31532534246575</v>
      </c>
      <c r="G1476" s="8">
        <f ca="1" t="shared" si="1538"/>
        <v>1.31532534246575</v>
      </c>
      <c r="H1476" s="8">
        <f ca="1" t="shared" si="1538"/>
        <v>1.38401826484018</v>
      </c>
      <c r="I1476" s="8">
        <f ca="1" t="shared" si="1538"/>
        <v>1.42126141552511</v>
      </c>
      <c r="J1476" s="8">
        <f ca="1" t="shared" si="1538"/>
        <v>1.42126141552511</v>
      </c>
      <c r="K1476" s="8">
        <f ca="1" t="shared" si="1538"/>
        <v>1.42126141552511</v>
      </c>
      <c r="L1476" s="8">
        <f ca="1" t="shared" si="1538"/>
        <v>1.42126141552511</v>
      </c>
      <c r="M1476" s="8">
        <f ca="1" t="shared" si="1538"/>
        <v>1.42126141552511</v>
      </c>
      <c r="N1476" s="8">
        <f ca="1" t="shared" si="1538"/>
        <v>1.42126141552511</v>
      </c>
      <c r="O1476" s="9">
        <v>3</v>
      </c>
      <c r="Q1476" s="10">
        <f ca="1" t="shared" si="1473"/>
        <v>34.401</v>
      </c>
      <c r="R1476" t="s">
        <v>365</v>
      </c>
      <c r="S1476">
        <v>2033</v>
      </c>
      <c r="T1476" s="8">
        <v>35.822</v>
      </c>
      <c r="U1476" s="8">
        <v>36.117</v>
      </c>
      <c r="V1476" s="8">
        <v>34.401</v>
      </c>
    </row>
    <row r="1477" spans="1:22">
      <c r="A1477" t="str">
        <f t="shared" ref="A1477:B1477" si="1544">A1309</f>
        <v>ROU</v>
      </c>
      <c r="B1477" t="str">
        <f t="shared" si="1544"/>
        <v>Romania</v>
      </c>
      <c r="C1477" s="7">
        <f t="shared" si="1519"/>
        <v>9</v>
      </c>
      <c r="E1477" t="str">
        <f t="shared" ref="E1477:E1540" si="1545">"NatGrdExt_"&amp;A1477&amp;"_"&amp;C1477</f>
        <v>NatGrdExt_ROU_9</v>
      </c>
      <c r="F1477" s="8">
        <f ca="1" t="shared" si="1486"/>
        <v>1.47588470319635</v>
      </c>
      <c r="G1477" s="8">
        <f ca="1" t="shared" si="1538"/>
        <v>1.48125</v>
      </c>
      <c r="H1477" s="8">
        <f ca="1" t="shared" si="1538"/>
        <v>1.4833904109589</v>
      </c>
      <c r="I1477" s="8">
        <f ca="1" t="shared" si="1538"/>
        <v>1.4833904109589</v>
      </c>
      <c r="J1477" s="8">
        <f ca="1" t="shared" si="1538"/>
        <v>1.4833904109589</v>
      </c>
      <c r="K1477" s="8">
        <f ca="1" t="shared" si="1538"/>
        <v>1.4833904109589</v>
      </c>
      <c r="L1477" s="8">
        <f ca="1" t="shared" si="1538"/>
        <v>1.4833904109589</v>
      </c>
      <c r="M1477" s="8">
        <f ca="1" t="shared" si="1538"/>
        <v>1.4833904109589</v>
      </c>
      <c r="N1477" s="8">
        <f ca="1" t="shared" si="1538"/>
        <v>1.4833904109589</v>
      </c>
      <c r="O1477" s="9">
        <v>3</v>
      </c>
      <c r="Q1477" s="10">
        <f ca="1" t="shared" si="1473"/>
        <v>34.614</v>
      </c>
      <c r="R1477" t="s">
        <v>365</v>
      </c>
      <c r="S1477">
        <v>2034</v>
      </c>
      <c r="T1477" s="8">
        <v>36.186</v>
      </c>
      <c r="U1477" s="8">
        <v>36.522</v>
      </c>
      <c r="V1477" s="8">
        <v>34.614</v>
      </c>
    </row>
    <row r="1478" spans="1:22">
      <c r="A1478" t="str">
        <f t="shared" ref="A1478:B1478" si="1546">A1310</f>
        <v>RUS</v>
      </c>
      <c r="B1478" t="str">
        <f t="shared" si="1546"/>
        <v>Russia</v>
      </c>
      <c r="C1478" s="7">
        <f t="shared" si="1519"/>
        <v>9</v>
      </c>
      <c r="E1478" t="str">
        <f t="shared" si="1545"/>
        <v>NatGrdExt_RUS_9</v>
      </c>
      <c r="F1478" s="8">
        <f ca="1" t="shared" si="1486"/>
        <v>29.8878424657534</v>
      </c>
      <c r="G1478" s="8">
        <f ca="1" t="shared" si="1538"/>
        <v>30.5813356164384</v>
      </c>
      <c r="H1478" s="8">
        <f ca="1" t="shared" si="1538"/>
        <v>31.5353881278539</v>
      </c>
      <c r="I1478" s="8">
        <f ca="1" t="shared" si="1538"/>
        <v>32.5165525114155</v>
      </c>
      <c r="J1478" s="8">
        <f ca="1" t="shared" si="1538"/>
        <v>33.5499429223744</v>
      </c>
      <c r="K1478" s="8">
        <f ca="1" t="shared" si="1538"/>
        <v>34.4814497716895</v>
      </c>
      <c r="L1478" s="8">
        <f ca="1" t="shared" si="1538"/>
        <v>35.7671232876712</v>
      </c>
      <c r="M1478" s="8">
        <f ca="1" t="shared" si="1538"/>
        <v>37.7171803652968</v>
      </c>
      <c r="N1478" s="8">
        <f ca="1" t="shared" si="1538"/>
        <v>38.7234589041096</v>
      </c>
      <c r="O1478" s="9">
        <v>3</v>
      </c>
      <c r="Q1478" s="10">
        <f ca="1" t="shared" ref="Q1478:Q1541" si="1547">OFFSET(S1478,0,MATCH($Q$3,$T$4:$V$4,0))</f>
        <v>34.849</v>
      </c>
      <c r="R1478" t="s">
        <v>365</v>
      </c>
      <c r="S1478">
        <v>2035</v>
      </c>
      <c r="T1478" s="8">
        <v>36.564</v>
      </c>
      <c r="U1478" s="8">
        <v>36.941</v>
      </c>
      <c r="V1478" s="8">
        <v>34.849</v>
      </c>
    </row>
    <row r="1479" spans="1:22">
      <c r="A1479" t="str">
        <f t="shared" ref="A1479:B1479" si="1548">A1311</f>
        <v>RWA</v>
      </c>
      <c r="B1479" t="str">
        <f t="shared" si="1548"/>
        <v>Rwanda</v>
      </c>
      <c r="C1479" s="7">
        <f t="shared" si="1519"/>
        <v>9</v>
      </c>
      <c r="E1479" t="str">
        <f t="shared" si="1545"/>
        <v>NatGrdExt_RWA_9</v>
      </c>
      <c r="F1479" s="8">
        <f ca="1" t="shared" si="1486"/>
        <v>0.0655821917808219</v>
      </c>
      <c r="G1479" s="8">
        <f ca="1" t="shared" si="1538"/>
        <v>0.0920376712328767</v>
      </c>
      <c r="H1479" s="8">
        <f ca="1" t="shared" si="1538"/>
        <v>0.177996575342466</v>
      </c>
      <c r="I1479" s="8">
        <f ca="1" t="shared" si="1538"/>
        <v>0.328681506849315</v>
      </c>
      <c r="J1479" s="8">
        <f ca="1" t="shared" si="1538"/>
        <v>0.576912100456621</v>
      </c>
      <c r="K1479" s="8">
        <f ca="1" t="shared" si="1538"/>
        <v>0.954680365296804</v>
      </c>
      <c r="L1479" s="8">
        <f ca="1" t="shared" si="1538"/>
        <v>1.48321917808219</v>
      </c>
      <c r="M1479" s="8">
        <f ca="1" t="shared" si="1538"/>
        <v>2.1550799086758</v>
      </c>
      <c r="N1479" s="8">
        <f ca="1" t="shared" si="1538"/>
        <v>2.52948059360731</v>
      </c>
      <c r="O1479" s="9">
        <v>3</v>
      </c>
      <c r="Q1479" s="10">
        <f ca="1" t="shared" si="1547"/>
        <v>35.097</v>
      </c>
      <c r="R1479" t="s">
        <v>365</v>
      </c>
      <c r="S1479">
        <v>2036</v>
      </c>
      <c r="T1479" s="8">
        <v>36.95</v>
      </c>
      <c r="U1479" s="8">
        <v>37.371</v>
      </c>
      <c r="V1479" s="8">
        <v>35.097</v>
      </c>
    </row>
    <row r="1480" spans="1:22">
      <c r="A1480" t="str">
        <f t="shared" ref="A1480:B1480" si="1549">A1312</f>
        <v>SAU</v>
      </c>
      <c r="B1480" t="str">
        <f t="shared" si="1549"/>
        <v>Saudi Arabia</v>
      </c>
      <c r="C1480" s="7">
        <f t="shared" si="1519"/>
        <v>9</v>
      </c>
      <c r="E1480" t="str">
        <f t="shared" si="1545"/>
        <v>NatGrdExt_SAU_9</v>
      </c>
      <c r="F1480" s="8">
        <f ca="1" t="shared" si="1486"/>
        <v>12.3660388127854</v>
      </c>
      <c r="G1480" s="8">
        <f ca="1" t="shared" si="1538"/>
        <v>14.0471461187215</v>
      </c>
      <c r="H1480" s="8">
        <f ca="1" t="shared" si="1538"/>
        <v>17.1566210045662</v>
      </c>
      <c r="I1480" s="8">
        <f ca="1" t="shared" si="1538"/>
        <v>19.9516552511416</v>
      </c>
      <c r="J1480" s="8">
        <f ca="1" t="shared" si="1538"/>
        <v>22.1881563926941</v>
      </c>
      <c r="K1480" s="8">
        <f ca="1" t="shared" si="1538"/>
        <v>24.0345034246575</v>
      </c>
      <c r="L1480" s="8">
        <f ca="1" t="shared" si="1538"/>
        <v>26.0402397260274</v>
      </c>
      <c r="M1480" s="8">
        <f ca="1" t="shared" si="1538"/>
        <v>28.2123858447489</v>
      </c>
      <c r="N1480" s="8">
        <f ca="1" t="shared" si="1538"/>
        <v>29.2982305936073</v>
      </c>
      <c r="O1480" s="9">
        <v>3</v>
      </c>
      <c r="Q1480" s="10">
        <f ca="1" t="shared" si="1547"/>
        <v>35.352</v>
      </c>
      <c r="R1480" t="s">
        <v>365</v>
      </c>
      <c r="S1480">
        <v>2037</v>
      </c>
      <c r="T1480" s="8">
        <v>37.336</v>
      </c>
      <c r="U1480" s="8">
        <v>37.803</v>
      </c>
      <c r="V1480" s="8">
        <v>35.352</v>
      </c>
    </row>
    <row r="1481" spans="1:22">
      <c r="A1481" t="str">
        <f t="shared" ref="A1481:B1481" si="1550">A1313</f>
        <v>SEN</v>
      </c>
      <c r="B1481" t="str">
        <f t="shared" si="1550"/>
        <v>Senegal</v>
      </c>
      <c r="C1481" s="7">
        <f t="shared" si="1519"/>
        <v>9</v>
      </c>
      <c r="E1481" t="str">
        <f t="shared" si="1545"/>
        <v>NatGrdExt_SEN_9</v>
      </c>
      <c r="F1481" s="8">
        <f ca="1" t="shared" si="1486"/>
        <v>0.215525114155251</v>
      </c>
      <c r="G1481" s="8">
        <f ca="1" t="shared" ref="G1481:N1490" si="1551">MAX(F1481,SUMIFS($Q$5:$Q$19999,$R$5:$R$19999,RIGHT($A1481,3),$S$5:$S$19999,G$4)*VLOOKUP($C1481,$Y$5:$Z$15,2,FALSE)/8.76)+SUMIF($Y$5:$Y$15,$C1481,$AA$5:$AA$15)</f>
        <v>0.297973744292237</v>
      </c>
      <c r="H1481" s="8">
        <f ca="1" t="shared" si="1551"/>
        <v>0.550171232876712</v>
      </c>
      <c r="I1481" s="8">
        <f ca="1" t="shared" si="1551"/>
        <v>0.964183789954338</v>
      </c>
      <c r="J1481" s="8">
        <f ca="1" t="shared" si="1551"/>
        <v>1.60088470319635</v>
      </c>
      <c r="K1481" s="8">
        <f ca="1" t="shared" si="1551"/>
        <v>2.51361301369863</v>
      </c>
      <c r="L1481" s="8">
        <f ca="1" t="shared" si="1551"/>
        <v>3.7240296803653</v>
      </c>
      <c r="M1481" s="8">
        <f ca="1" t="shared" si="1551"/>
        <v>5.19340753424658</v>
      </c>
      <c r="N1481" s="8">
        <f ca="1" t="shared" si="1551"/>
        <v>5.9951198630137</v>
      </c>
      <c r="O1481" s="9">
        <v>3</v>
      </c>
      <c r="Q1481" s="10">
        <f ca="1" t="shared" si="1547"/>
        <v>35.609</v>
      </c>
      <c r="R1481" t="s">
        <v>365</v>
      </c>
      <c r="S1481">
        <v>2038</v>
      </c>
      <c r="T1481" s="8">
        <v>37.717</v>
      </c>
      <c r="U1481" s="8">
        <v>38.233</v>
      </c>
      <c r="V1481" s="8">
        <v>35.609</v>
      </c>
    </row>
    <row r="1482" spans="1:22">
      <c r="A1482" t="str">
        <f t="shared" ref="A1482:B1482" si="1552">A1314</f>
        <v>SLE</v>
      </c>
      <c r="B1482" t="str">
        <f t="shared" si="1552"/>
        <v>Sierra Leone</v>
      </c>
      <c r="C1482" s="7">
        <f t="shared" si="1519"/>
        <v>9</v>
      </c>
      <c r="E1482" t="str">
        <f t="shared" si="1545"/>
        <v>NatGrdExt_SLE_9</v>
      </c>
      <c r="F1482" s="8">
        <f ca="1" t="shared" si="1486"/>
        <v>0.0392979452054795</v>
      </c>
      <c r="G1482" s="8">
        <f ca="1" t="shared" si="1551"/>
        <v>0.0538527397260274</v>
      </c>
      <c r="H1482" s="8">
        <f ca="1" t="shared" si="1551"/>
        <v>0.0984303652968037</v>
      </c>
      <c r="I1482" s="8">
        <f ca="1" t="shared" si="1551"/>
        <v>0.171575342465753</v>
      </c>
      <c r="J1482" s="8">
        <f ca="1" t="shared" si="1551"/>
        <v>0.285216894977169</v>
      </c>
      <c r="K1482" s="8">
        <f ca="1" t="shared" si="1551"/>
        <v>0.449172374429224</v>
      </c>
      <c r="L1482" s="8">
        <f ca="1" t="shared" si="1551"/>
        <v>0.667323059360731</v>
      </c>
      <c r="M1482" s="8">
        <f ca="1" t="shared" si="1551"/>
        <v>0.933247716894977</v>
      </c>
      <c r="N1482" s="8">
        <f ca="1" t="shared" si="1551"/>
        <v>1.07805365296804</v>
      </c>
      <c r="O1482" s="9">
        <v>3</v>
      </c>
      <c r="Q1482" s="10">
        <f ca="1" t="shared" si="1547"/>
        <v>35.861</v>
      </c>
      <c r="R1482" t="s">
        <v>365</v>
      </c>
      <c r="S1482">
        <v>2039</v>
      </c>
      <c r="T1482" s="8">
        <v>38.086</v>
      </c>
      <c r="U1482" s="8">
        <v>38.655</v>
      </c>
      <c r="V1482" s="8">
        <v>35.861</v>
      </c>
    </row>
    <row r="1483" spans="1:22">
      <c r="A1483" t="str">
        <f t="shared" ref="A1483:B1483" si="1553">A1315</f>
        <v>SLV</v>
      </c>
      <c r="B1483" t="str">
        <f t="shared" si="1553"/>
        <v>El Salvador</v>
      </c>
      <c r="C1483" s="7">
        <f t="shared" si="1519"/>
        <v>9</v>
      </c>
      <c r="E1483" t="str">
        <f t="shared" si="1545"/>
        <v>NatGrdExt_SLV_9</v>
      </c>
      <c r="F1483" s="8">
        <f ca="1" t="shared" si="1486"/>
        <v>0.264554794520548</v>
      </c>
      <c r="G1483" s="8">
        <f ca="1" t="shared" si="1551"/>
        <v>0.320433789954338</v>
      </c>
      <c r="H1483" s="8">
        <f ca="1" t="shared" si="1551"/>
        <v>0.45111301369863</v>
      </c>
      <c r="I1483" s="8">
        <f ca="1" t="shared" si="1551"/>
        <v>0.593150684931507</v>
      </c>
      <c r="J1483" s="8">
        <f ca="1" t="shared" si="1551"/>
        <v>0.735045662100457</v>
      </c>
      <c r="K1483" s="8">
        <f ca="1" t="shared" si="1551"/>
        <v>0.862899543378995</v>
      </c>
      <c r="L1483" s="8">
        <f ca="1" t="shared" si="1551"/>
        <v>0.970861872146119</v>
      </c>
      <c r="M1483" s="8">
        <f ca="1" t="shared" si="1551"/>
        <v>1.06141552511416</v>
      </c>
      <c r="N1483" s="8">
        <f ca="1" t="shared" si="1551"/>
        <v>1.10328196347032</v>
      </c>
      <c r="O1483" s="9">
        <v>3</v>
      </c>
      <c r="Q1483" s="10">
        <f ca="1" t="shared" si="1547"/>
        <v>36.103</v>
      </c>
      <c r="R1483" t="s">
        <v>365</v>
      </c>
      <c r="S1483">
        <v>2040</v>
      </c>
      <c r="T1483" s="8">
        <v>38.437</v>
      </c>
      <c r="U1483" s="8">
        <v>39.061</v>
      </c>
      <c r="V1483" s="8">
        <v>36.103</v>
      </c>
    </row>
    <row r="1484" spans="1:22">
      <c r="A1484" t="str">
        <f t="shared" ref="A1484:B1484" si="1554">A1316</f>
        <v>SOM</v>
      </c>
      <c r="B1484" t="str">
        <f t="shared" si="1554"/>
        <v>Somalia</v>
      </c>
      <c r="C1484" s="7">
        <f t="shared" si="1519"/>
        <v>9</v>
      </c>
      <c r="E1484" t="str">
        <f t="shared" si="1545"/>
        <v>NatGrdExt_SOM_9</v>
      </c>
      <c r="F1484" s="8">
        <f ca="1" t="shared" si="1486"/>
        <v>0.083162100456621</v>
      </c>
      <c r="G1484" s="8">
        <f ca="1" t="shared" si="1551"/>
        <v>0.119748858447489</v>
      </c>
      <c r="H1484" s="8">
        <f ca="1" t="shared" si="1551"/>
        <v>0.239269406392694</v>
      </c>
      <c r="I1484" s="8">
        <f ca="1" t="shared" si="1551"/>
        <v>0.451655251141553</v>
      </c>
      <c r="J1484" s="8">
        <f ca="1" t="shared" si="1551"/>
        <v>0.802111872146119</v>
      </c>
      <c r="K1484" s="8">
        <f ca="1" t="shared" si="1551"/>
        <v>1.33327625570776</v>
      </c>
      <c r="L1484" s="8">
        <f ca="1" t="shared" si="1551"/>
        <v>2.07017694063927</v>
      </c>
      <c r="M1484" s="8">
        <f ca="1" t="shared" si="1551"/>
        <v>2.99095319634703</v>
      </c>
      <c r="N1484" s="8">
        <f ca="1" t="shared" si="1551"/>
        <v>3.49723173515982</v>
      </c>
      <c r="O1484" s="9">
        <v>3</v>
      </c>
      <c r="Q1484" s="10">
        <f ca="1" t="shared" si="1547"/>
        <v>36.33</v>
      </c>
      <c r="R1484" t="s">
        <v>365</v>
      </c>
      <c r="S1484">
        <v>2041</v>
      </c>
      <c r="T1484" s="8">
        <v>38.763</v>
      </c>
      <c r="U1484" s="8">
        <v>39.447</v>
      </c>
      <c r="V1484" s="8">
        <v>36.33</v>
      </c>
    </row>
    <row r="1485" spans="1:22">
      <c r="A1485" t="str">
        <f t="shared" ref="A1485:B1485" si="1555">A1317</f>
        <v>SRB</v>
      </c>
      <c r="B1485" t="str">
        <f t="shared" si="1555"/>
        <v>Serbia</v>
      </c>
      <c r="C1485" s="7">
        <f t="shared" si="1519"/>
        <v>9</v>
      </c>
      <c r="E1485" t="str">
        <f t="shared" si="1545"/>
        <v>NatGrdExt_SRB_9</v>
      </c>
      <c r="F1485" s="8">
        <f ca="1" t="shared" si="1486"/>
        <v>0.993550228310502</v>
      </c>
      <c r="G1485" s="8">
        <f ca="1" t="shared" si="1551"/>
        <v>1.01815068493151</v>
      </c>
      <c r="H1485" s="8">
        <f ca="1" t="shared" si="1551"/>
        <v>1.04800228310502</v>
      </c>
      <c r="I1485" s="8">
        <f ca="1" t="shared" si="1551"/>
        <v>1.05790525114155</v>
      </c>
      <c r="J1485" s="8">
        <f ca="1" t="shared" si="1551"/>
        <v>1.06817922374429</v>
      </c>
      <c r="K1485" s="8">
        <f ca="1" t="shared" si="1551"/>
        <v>1.07731164383562</v>
      </c>
      <c r="L1485" s="8">
        <f ca="1" t="shared" si="1551"/>
        <v>1.08981164383562</v>
      </c>
      <c r="M1485" s="8">
        <f ca="1" t="shared" si="1551"/>
        <v>1.11281392694064</v>
      </c>
      <c r="N1485" s="8">
        <f ca="1" t="shared" si="1551"/>
        <v>1.12848173515982</v>
      </c>
      <c r="O1485" s="9">
        <v>3</v>
      </c>
      <c r="Q1485" s="10">
        <f ca="1" t="shared" si="1547"/>
        <v>36.539</v>
      </c>
      <c r="R1485" t="s">
        <v>365</v>
      </c>
      <c r="S1485">
        <v>2042</v>
      </c>
      <c r="T1485" s="8">
        <v>39.066</v>
      </c>
      <c r="U1485" s="8">
        <v>39.811</v>
      </c>
      <c r="V1485" s="8">
        <v>36.539</v>
      </c>
    </row>
    <row r="1486" spans="1:22">
      <c r="A1486" t="str">
        <f t="shared" ref="A1486:B1486" si="1556">A1318</f>
        <v>SSD</v>
      </c>
      <c r="B1486" t="str">
        <f t="shared" si="1556"/>
        <v>South Sudan</v>
      </c>
      <c r="C1486" s="7">
        <f t="shared" si="1519"/>
        <v>9</v>
      </c>
      <c r="E1486" t="str">
        <f t="shared" si="1545"/>
        <v>NatGrdExt_SSD_9</v>
      </c>
      <c r="F1486" s="8">
        <f ca="1" t="shared" si="1486"/>
        <v>0</v>
      </c>
      <c r="G1486" s="8">
        <f ca="1" t="shared" si="1551"/>
        <v>0</v>
      </c>
      <c r="H1486" s="8">
        <f ca="1" t="shared" si="1551"/>
        <v>0</v>
      </c>
      <c r="I1486" s="8">
        <f ca="1" t="shared" si="1551"/>
        <v>0</v>
      </c>
      <c r="J1486" s="8">
        <f ca="1" t="shared" si="1551"/>
        <v>0</v>
      </c>
      <c r="K1486" s="8">
        <f ca="1" t="shared" si="1551"/>
        <v>0</v>
      </c>
      <c r="L1486" s="8">
        <f ca="1" t="shared" si="1551"/>
        <v>0</v>
      </c>
      <c r="M1486" s="8">
        <f ca="1" t="shared" si="1551"/>
        <v>0</v>
      </c>
      <c r="N1486" s="8">
        <f ca="1" t="shared" si="1551"/>
        <v>0</v>
      </c>
      <c r="O1486" s="9">
        <v>3</v>
      </c>
      <c r="Q1486" s="10">
        <f ca="1" t="shared" si="1547"/>
        <v>36.731</v>
      </c>
      <c r="R1486" t="s">
        <v>365</v>
      </c>
      <c r="S1486">
        <v>2043</v>
      </c>
      <c r="T1486" s="8">
        <v>39.344</v>
      </c>
      <c r="U1486" s="8">
        <v>40.155</v>
      </c>
      <c r="V1486" s="8">
        <v>36.731</v>
      </c>
    </row>
    <row r="1487" spans="1:22">
      <c r="A1487" t="str">
        <f t="shared" ref="A1487:B1487" si="1557">A1319</f>
        <v>SUR</v>
      </c>
      <c r="B1487" t="str">
        <f t="shared" si="1557"/>
        <v>Suriname</v>
      </c>
      <c r="C1487" s="7">
        <f t="shared" si="1519"/>
        <v>9</v>
      </c>
      <c r="E1487" t="str">
        <f t="shared" si="1545"/>
        <v>NatGrdExt_SUR_9</v>
      </c>
      <c r="F1487" s="8">
        <f ca="1" t="shared" si="1486"/>
        <v>0.0679223744292237</v>
      </c>
      <c r="G1487" s="8">
        <f ca="1" t="shared" si="1551"/>
        <v>0.0737728310502283</v>
      </c>
      <c r="H1487" s="8">
        <f ca="1" t="shared" si="1551"/>
        <v>0.0841609589041096</v>
      </c>
      <c r="I1487" s="8">
        <f ca="1" t="shared" si="1551"/>
        <v>0.0925513698630137</v>
      </c>
      <c r="J1487" s="8">
        <f ca="1" t="shared" si="1551"/>
        <v>0.100313926940639</v>
      </c>
      <c r="K1487" s="8">
        <f ca="1" t="shared" si="1551"/>
        <v>0.107648401826484</v>
      </c>
      <c r="L1487" s="8">
        <f ca="1" t="shared" si="1551"/>
        <v>0.114611872146119</v>
      </c>
      <c r="M1487" s="8">
        <f ca="1" t="shared" si="1551"/>
        <v>0.1212899543379</v>
      </c>
      <c r="N1487" s="8">
        <f ca="1" t="shared" si="1551"/>
        <v>0.124514840182648</v>
      </c>
      <c r="O1487" s="9">
        <v>3</v>
      </c>
      <c r="Q1487" s="10">
        <f ca="1" t="shared" si="1547"/>
        <v>36.907</v>
      </c>
      <c r="R1487" t="s">
        <v>365</v>
      </c>
      <c r="S1487">
        <v>2044</v>
      </c>
      <c r="T1487" s="8">
        <v>39.6</v>
      </c>
      <c r="U1487" s="8">
        <v>40.479</v>
      </c>
      <c r="V1487" s="8">
        <v>36.907</v>
      </c>
    </row>
    <row r="1488" spans="1:22">
      <c r="A1488" t="str">
        <f t="shared" ref="A1488:B1488" si="1558">A1320</f>
        <v>SVK</v>
      </c>
      <c r="B1488" t="str">
        <f t="shared" si="1558"/>
        <v>Slovak Republic</v>
      </c>
      <c r="C1488" s="7">
        <f t="shared" si="1519"/>
        <v>9</v>
      </c>
      <c r="E1488" t="str">
        <f t="shared" si="1545"/>
        <v>NatGrdExt_SVK_9</v>
      </c>
      <c r="F1488" s="8">
        <f ca="1" t="shared" si="1486"/>
        <v>0.818949771689498</v>
      </c>
      <c r="G1488" s="8">
        <f ca="1" t="shared" si="1551"/>
        <v>0.819577625570776</v>
      </c>
      <c r="H1488" s="8">
        <f ca="1" t="shared" si="1551"/>
        <v>0.819577625570776</v>
      </c>
      <c r="I1488" s="8">
        <f ca="1" t="shared" si="1551"/>
        <v>0.819577625570776</v>
      </c>
      <c r="J1488" s="8">
        <f ca="1" t="shared" si="1551"/>
        <v>0.819577625570776</v>
      </c>
      <c r="K1488" s="8">
        <f ca="1" t="shared" si="1551"/>
        <v>0.819577625570776</v>
      </c>
      <c r="L1488" s="8">
        <f ca="1" t="shared" si="1551"/>
        <v>0.819577625570776</v>
      </c>
      <c r="M1488" s="8">
        <f ca="1" t="shared" si="1551"/>
        <v>0.819577625570776</v>
      </c>
      <c r="N1488" s="8">
        <f ca="1" t="shared" si="1551"/>
        <v>0.819577625570776</v>
      </c>
      <c r="O1488" s="9">
        <v>3</v>
      </c>
      <c r="Q1488" s="10">
        <f ca="1" t="shared" si="1547"/>
        <v>37.064</v>
      </c>
      <c r="R1488" t="s">
        <v>365</v>
      </c>
      <c r="S1488">
        <v>2045</v>
      </c>
      <c r="T1488" s="8">
        <v>39.834</v>
      </c>
      <c r="U1488" s="8">
        <v>40.781</v>
      </c>
      <c r="V1488" s="8">
        <v>37.064</v>
      </c>
    </row>
    <row r="1489" spans="1:22">
      <c r="A1489" t="str">
        <f t="shared" ref="A1489:B1489" si="1559">A1321</f>
        <v>SVN</v>
      </c>
      <c r="B1489" t="str">
        <f t="shared" si="1559"/>
        <v>Slovenia</v>
      </c>
      <c r="C1489" s="7">
        <f t="shared" si="1519"/>
        <v>9</v>
      </c>
      <c r="E1489" t="str">
        <f t="shared" si="1545"/>
        <v>NatGrdExt_SVN_9</v>
      </c>
      <c r="F1489" s="8">
        <f ca="1" t="shared" ref="F1489:F1552" si="1560">SUMIFS($Q$5:$Q$19999,$R$5:$R$19999,RIGHT($A1489,3),$S$5:$S$19999,F$4)*VLOOKUP($C1489,$Y$5:$Z$15,2,FALSE)/8.76+SUMIF($Y$5:$Y$15,$C1489,$AA$5:$AA$15)</f>
        <v>0.417123287671233</v>
      </c>
      <c r="G1489" s="8">
        <f ca="1" t="shared" si="1551"/>
        <v>0.418949771689498</v>
      </c>
      <c r="H1489" s="8">
        <f ca="1" t="shared" si="1551"/>
        <v>0.418949771689498</v>
      </c>
      <c r="I1489" s="8">
        <f ca="1" t="shared" si="1551"/>
        <v>0.418949771689498</v>
      </c>
      <c r="J1489" s="8">
        <f ca="1" t="shared" si="1551"/>
        <v>0.418949771689498</v>
      </c>
      <c r="K1489" s="8">
        <f ca="1" t="shared" si="1551"/>
        <v>0.418949771689498</v>
      </c>
      <c r="L1489" s="8">
        <f ca="1" t="shared" si="1551"/>
        <v>0.418949771689498</v>
      </c>
      <c r="M1489" s="8">
        <f ca="1" t="shared" si="1551"/>
        <v>0.418949771689498</v>
      </c>
      <c r="N1489" s="8">
        <f ca="1" t="shared" si="1551"/>
        <v>0.418949771689498</v>
      </c>
      <c r="O1489" s="9">
        <v>3</v>
      </c>
      <c r="Q1489" s="10">
        <f ca="1" t="shared" si="1547"/>
        <v>37.204</v>
      </c>
      <c r="R1489" t="s">
        <v>365</v>
      </c>
      <c r="S1489">
        <v>2046</v>
      </c>
      <c r="T1489" s="8">
        <v>40.047</v>
      </c>
      <c r="U1489" s="8">
        <v>41.065</v>
      </c>
      <c r="V1489" s="8">
        <v>37.204</v>
      </c>
    </row>
    <row r="1490" spans="1:22">
      <c r="A1490" t="str">
        <f t="shared" ref="A1490:B1490" si="1561">A1322</f>
        <v>SWE</v>
      </c>
      <c r="B1490" t="str">
        <f t="shared" si="1561"/>
        <v>Sweden</v>
      </c>
      <c r="C1490" s="7">
        <f t="shared" si="1519"/>
        <v>9</v>
      </c>
      <c r="E1490" t="str">
        <f t="shared" si="1545"/>
        <v>NatGrdExt_SWE_9</v>
      </c>
      <c r="F1490" s="8">
        <f ca="1" t="shared" si="1560"/>
        <v>4.39292237442922</v>
      </c>
      <c r="G1490" s="8">
        <f ca="1" t="shared" si="1551"/>
        <v>4.48761415525114</v>
      </c>
      <c r="H1490" s="8">
        <f ca="1" t="shared" si="1551"/>
        <v>4.63478881278539</v>
      </c>
      <c r="I1490" s="8">
        <f ca="1" t="shared" si="1551"/>
        <v>4.82137557077626</v>
      </c>
      <c r="J1490" s="8">
        <f ca="1" t="shared" si="1551"/>
        <v>5.04957191780822</v>
      </c>
      <c r="K1490" s="8">
        <f ca="1" t="shared" si="1551"/>
        <v>5.30456621004566</v>
      </c>
      <c r="L1490" s="8">
        <f ca="1" t="shared" si="1551"/>
        <v>5.61281392694064</v>
      </c>
      <c r="M1490" s="8">
        <f ca="1" t="shared" si="1551"/>
        <v>5.98179223744292</v>
      </c>
      <c r="N1490" s="8">
        <f ca="1" t="shared" si="1551"/>
        <v>6.19680365296804</v>
      </c>
      <c r="O1490" s="9">
        <v>3</v>
      </c>
      <c r="Q1490" s="10">
        <f ca="1" t="shared" si="1547"/>
        <v>37.328</v>
      </c>
      <c r="R1490" t="s">
        <v>365</v>
      </c>
      <c r="S1490">
        <v>2047</v>
      </c>
      <c r="T1490" s="8">
        <v>40.24</v>
      </c>
      <c r="U1490" s="8">
        <v>41.33</v>
      </c>
      <c r="V1490" s="8">
        <v>37.328</v>
      </c>
    </row>
    <row r="1491" spans="1:22">
      <c r="A1491" t="str">
        <f t="shared" ref="A1491:B1491" si="1562">A1323</f>
        <v>SWZ</v>
      </c>
      <c r="B1491" t="str">
        <f t="shared" si="1562"/>
        <v>Swaziland</v>
      </c>
      <c r="C1491" s="7">
        <f t="shared" si="1519"/>
        <v>9</v>
      </c>
      <c r="E1491" t="str">
        <f t="shared" si="1545"/>
        <v>NatGrdExt_SWZ_9</v>
      </c>
      <c r="F1491" s="8">
        <f ca="1" t="shared" si="1560"/>
        <v>0.00545091324200913</v>
      </c>
      <c r="G1491" s="8">
        <f ca="1" t="shared" ref="G1491:N1500" si="1563">MAX(F1491,SUMIFS($Q$5:$Q$19999,$R$5:$R$19999,RIGHT($A1491,3),$S$5:$S$19999,G$4)*VLOOKUP($C1491,$Y$5:$Z$15,2,FALSE)/8.76)+SUMIF($Y$5:$Y$15,$C1491,$AA$5:$AA$15)</f>
        <v>0.00733447488584475</v>
      </c>
      <c r="H1491" s="8">
        <f ca="1" t="shared" si="1563"/>
        <v>0.0129851598173516</v>
      </c>
      <c r="I1491" s="8">
        <f ca="1" t="shared" si="1563"/>
        <v>0.0218892694063927</v>
      </c>
      <c r="J1491" s="8">
        <f ca="1" t="shared" si="1563"/>
        <v>0.0354166666666667</v>
      </c>
      <c r="K1491" s="8">
        <f ca="1" t="shared" si="1563"/>
        <v>0.0545662100456621</v>
      </c>
      <c r="L1491" s="8">
        <f ca="1" t="shared" si="1563"/>
        <v>0.0793093607305936</v>
      </c>
      <c r="M1491" s="8">
        <f ca="1" t="shared" si="1563"/>
        <v>0.109018264840183</v>
      </c>
      <c r="N1491" s="8">
        <f ca="1" t="shared" si="1563"/>
        <v>0.125057077625571</v>
      </c>
      <c r="O1491" s="9">
        <v>3</v>
      </c>
      <c r="Q1491" s="10">
        <f ca="1" t="shared" si="1547"/>
        <v>37.437</v>
      </c>
      <c r="R1491" t="s">
        <v>365</v>
      </c>
      <c r="S1491">
        <v>2048</v>
      </c>
      <c r="T1491" s="8">
        <v>40.416</v>
      </c>
      <c r="U1491" s="8">
        <v>41.579</v>
      </c>
      <c r="V1491" s="8">
        <v>37.437</v>
      </c>
    </row>
    <row r="1492" spans="1:22">
      <c r="A1492" t="str">
        <f t="shared" ref="A1492:B1492" si="1564">A1324</f>
        <v>SYR</v>
      </c>
      <c r="B1492" t="str">
        <f t="shared" si="1564"/>
        <v>Syrian Arab Republic</v>
      </c>
      <c r="C1492" s="7">
        <f t="shared" si="1519"/>
        <v>9</v>
      </c>
      <c r="E1492" t="str">
        <f t="shared" si="1545"/>
        <v>NatGrdExt_SYR_9</v>
      </c>
      <c r="F1492" s="8">
        <f ca="1" t="shared" si="1560"/>
        <v>1.28393264840183</v>
      </c>
      <c r="G1492" s="8">
        <f ca="1" t="shared" si="1563"/>
        <v>1.59760273972603</v>
      </c>
      <c r="H1492" s="8">
        <f ca="1" t="shared" si="1563"/>
        <v>2.27799657534247</v>
      </c>
      <c r="I1492" s="8">
        <f ca="1" t="shared" si="1563"/>
        <v>2.88527397260274</v>
      </c>
      <c r="J1492" s="8">
        <f ca="1" t="shared" si="1563"/>
        <v>3.50502283105023</v>
      </c>
      <c r="K1492" s="8">
        <f ca="1" t="shared" si="1563"/>
        <v>4.15536529680365</v>
      </c>
      <c r="L1492" s="8">
        <f ca="1" t="shared" si="1563"/>
        <v>4.70074200913242</v>
      </c>
      <c r="M1492" s="8">
        <f ca="1" t="shared" si="1563"/>
        <v>5.19223744292237</v>
      </c>
      <c r="N1492" s="8">
        <f ca="1" t="shared" si="1563"/>
        <v>5.4291095890411</v>
      </c>
      <c r="O1492" s="9">
        <v>3</v>
      </c>
      <c r="Q1492" s="10">
        <f ca="1" t="shared" si="1547"/>
        <v>37.534</v>
      </c>
      <c r="R1492" t="s">
        <v>365</v>
      </c>
      <c r="S1492">
        <v>2049</v>
      </c>
      <c r="T1492" s="8">
        <v>40.577</v>
      </c>
      <c r="U1492" s="8">
        <v>41.815</v>
      </c>
      <c r="V1492" s="8">
        <v>37.534</v>
      </c>
    </row>
    <row r="1493" spans="1:22">
      <c r="A1493" t="str">
        <f t="shared" ref="A1493:B1493" si="1565">A1325</f>
        <v>TCD</v>
      </c>
      <c r="B1493" t="str">
        <f t="shared" si="1565"/>
        <v>Chad</v>
      </c>
      <c r="C1493" s="7">
        <f t="shared" si="1519"/>
        <v>9</v>
      </c>
      <c r="E1493" t="str">
        <f t="shared" si="1545"/>
        <v>NatGrdExt_TCD_9</v>
      </c>
      <c r="F1493" s="8">
        <f ca="1" t="shared" si="1560"/>
        <v>0.0851312785388128</v>
      </c>
      <c r="G1493" s="8">
        <f ca="1" t="shared" si="1563"/>
        <v>0.120861872146119</v>
      </c>
      <c r="H1493" s="8">
        <f ca="1" t="shared" si="1563"/>
        <v>0.233618721461187</v>
      </c>
      <c r="I1493" s="8">
        <f ca="1" t="shared" si="1563"/>
        <v>0.425713470319635</v>
      </c>
      <c r="J1493" s="8">
        <f ca="1" t="shared" si="1563"/>
        <v>0.732791095890411</v>
      </c>
      <c r="K1493" s="8">
        <f ca="1" t="shared" si="1563"/>
        <v>1.18961187214612</v>
      </c>
      <c r="L1493" s="8">
        <f ca="1" t="shared" si="1563"/>
        <v>1.8166095890411</v>
      </c>
      <c r="M1493" s="8">
        <f ca="1" t="shared" si="1563"/>
        <v>2.60105593607306</v>
      </c>
      <c r="N1493" s="8">
        <f ca="1" t="shared" si="1563"/>
        <v>3.0359303652968</v>
      </c>
      <c r="O1493" s="9">
        <v>3</v>
      </c>
      <c r="Q1493" s="10">
        <f ca="1" t="shared" si="1547"/>
        <v>37.62</v>
      </c>
      <c r="R1493" t="s">
        <v>365</v>
      </c>
      <c r="S1493">
        <v>2050</v>
      </c>
      <c r="T1493" s="8">
        <v>40.725</v>
      </c>
      <c r="U1493" s="8">
        <v>42.037</v>
      </c>
      <c r="V1493" s="8">
        <v>37.62</v>
      </c>
    </row>
    <row r="1494" spans="1:22">
      <c r="A1494" t="str">
        <f t="shared" ref="A1494:B1494" si="1566">A1326</f>
        <v>TGO</v>
      </c>
      <c r="B1494" t="str">
        <f t="shared" si="1566"/>
        <v>Togo</v>
      </c>
      <c r="C1494" s="7">
        <f t="shared" si="1519"/>
        <v>9</v>
      </c>
      <c r="E1494" t="str">
        <f t="shared" si="1545"/>
        <v>NatGrdExt_TGO_9</v>
      </c>
      <c r="F1494" s="8">
        <f ca="1" t="shared" si="1560"/>
        <v>0.0570205479452055</v>
      </c>
      <c r="G1494" s="8">
        <f ca="1" t="shared" si="1563"/>
        <v>0.0771118721461187</v>
      </c>
      <c r="H1494" s="8">
        <f ca="1" t="shared" si="1563"/>
        <v>0.135302511415525</v>
      </c>
      <c r="I1494" s="8">
        <f ca="1" t="shared" si="1563"/>
        <v>0.225313926940639</v>
      </c>
      <c r="J1494" s="8">
        <f ca="1" t="shared" si="1563"/>
        <v>0.356763698630137</v>
      </c>
      <c r="K1494" s="8">
        <f ca="1" t="shared" si="1563"/>
        <v>0.535873287671233</v>
      </c>
      <c r="L1494" s="8">
        <f ca="1" t="shared" si="1563"/>
        <v>0.760616438356164</v>
      </c>
      <c r="M1494" s="8">
        <f ca="1" t="shared" si="1563"/>
        <v>1.01954908675799</v>
      </c>
      <c r="N1494" s="8">
        <f ca="1" t="shared" si="1563"/>
        <v>1.15630707762557</v>
      </c>
      <c r="O1494" s="9">
        <v>3</v>
      </c>
      <c r="Q1494" s="10">
        <f ca="1" t="shared" si="1547"/>
        <v>37.696</v>
      </c>
      <c r="R1494" t="s">
        <v>365</v>
      </c>
      <c r="S1494">
        <v>2051</v>
      </c>
      <c r="T1494" s="8">
        <v>40.862</v>
      </c>
      <c r="U1494" s="8">
        <v>42.25</v>
      </c>
      <c r="V1494" s="8">
        <v>37.696</v>
      </c>
    </row>
    <row r="1495" spans="1:22">
      <c r="A1495" t="str">
        <f t="shared" ref="A1495:B1495" si="1567">A1327</f>
        <v>THA</v>
      </c>
      <c r="B1495" t="str">
        <f t="shared" si="1567"/>
        <v>Thailand</v>
      </c>
      <c r="C1495" s="7">
        <f t="shared" si="1519"/>
        <v>9</v>
      </c>
      <c r="E1495" t="str">
        <f t="shared" si="1545"/>
        <v>NatGrdExt_THA_9</v>
      </c>
      <c r="F1495" s="8">
        <f ca="1" t="shared" si="1560"/>
        <v>6.45687785388128</v>
      </c>
      <c r="G1495" s="8">
        <f ca="1" t="shared" si="1563"/>
        <v>6.86678082191781</v>
      </c>
      <c r="H1495" s="8">
        <f ca="1" t="shared" si="1563"/>
        <v>7.21552511415525</v>
      </c>
      <c r="I1495" s="8">
        <f ca="1" t="shared" si="1563"/>
        <v>7.21552511415525</v>
      </c>
      <c r="J1495" s="8">
        <f ca="1" t="shared" si="1563"/>
        <v>7.21552511415525</v>
      </c>
      <c r="K1495" s="8">
        <f ca="1" t="shared" si="1563"/>
        <v>7.21552511415525</v>
      </c>
      <c r="L1495" s="8">
        <f ca="1" t="shared" si="1563"/>
        <v>7.21552511415525</v>
      </c>
      <c r="M1495" s="8">
        <f ca="1" t="shared" si="1563"/>
        <v>7.21552511415525</v>
      </c>
      <c r="N1495" s="8">
        <f ca="1" t="shared" si="1563"/>
        <v>7.21552511415525</v>
      </c>
      <c r="O1495" s="9">
        <v>3</v>
      </c>
      <c r="Q1495" s="10">
        <f ca="1" t="shared" si="1547"/>
        <v>37.764</v>
      </c>
      <c r="R1495" t="s">
        <v>365</v>
      </c>
      <c r="S1495">
        <v>2052</v>
      </c>
      <c r="T1495" s="8">
        <v>40.989</v>
      </c>
      <c r="U1495" s="8">
        <v>42.453</v>
      </c>
      <c r="V1495" s="8">
        <v>37.764</v>
      </c>
    </row>
    <row r="1496" spans="1:22">
      <c r="A1496" t="str">
        <f t="shared" ref="A1496:B1496" si="1568">A1328</f>
        <v>TJK</v>
      </c>
      <c r="B1496" t="str">
        <f t="shared" si="1568"/>
        <v>Tajikistan</v>
      </c>
      <c r="C1496" s="7">
        <f t="shared" si="1519"/>
        <v>9</v>
      </c>
      <c r="E1496" t="str">
        <f t="shared" si="1545"/>
        <v>NatGrdExt_TJK_9</v>
      </c>
      <c r="F1496" s="8">
        <f ca="1" t="shared" si="1560"/>
        <v>0.641181506849315</v>
      </c>
      <c r="G1496" s="8">
        <f ca="1" t="shared" si="1563"/>
        <v>0.733133561643836</v>
      </c>
      <c r="H1496" s="8">
        <f ca="1" t="shared" si="1563"/>
        <v>0.924343607305936</v>
      </c>
      <c r="I1496" s="8">
        <f ca="1" t="shared" si="1563"/>
        <v>1.12639840182648</v>
      </c>
      <c r="J1496" s="8">
        <f ca="1" t="shared" si="1563"/>
        <v>1.31446917808219</v>
      </c>
      <c r="K1496" s="8">
        <f ca="1" t="shared" si="1563"/>
        <v>1.48555936073059</v>
      </c>
      <c r="L1496" s="8">
        <f ca="1" t="shared" si="1563"/>
        <v>1.63761415525114</v>
      </c>
      <c r="M1496" s="8">
        <f ca="1" t="shared" si="1563"/>
        <v>1.75690639269406</v>
      </c>
      <c r="N1496" s="8">
        <f ca="1" t="shared" si="1563"/>
        <v>1.80433789954338</v>
      </c>
      <c r="O1496" s="9">
        <v>3</v>
      </c>
      <c r="Q1496" s="10">
        <f ca="1" t="shared" si="1547"/>
        <v>37.826</v>
      </c>
      <c r="R1496" t="s">
        <v>365</v>
      </c>
      <c r="S1496">
        <v>2053</v>
      </c>
      <c r="T1496" s="8">
        <v>41.11</v>
      </c>
      <c r="U1496" s="8">
        <v>42.648</v>
      </c>
      <c r="V1496" s="8">
        <v>37.826</v>
      </c>
    </row>
    <row r="1497" spans="1:22">
      <c r="A1497" t="str">
        <f t="shared" ref="A1497:B1497" si="1569">A1329</f>
        <v>TKM</v>
      </c>
      <c r="B1497" t="str">
        <f t="shared" si="1569"/>
        <v>Turkmenistan</v>
      </c>
      <c r="C1497" s="7">
        <f t="shared" si="1519"/>
        <v>9</v>
      </c>
      <c r="E1497" t="str">
        <f t="shared" si="1545"/>
        <v>NatGrdExt_TKM_9</v>
      </c>
      <c r="F1497" s="8">
        <f ca="1" t="shared" si="1560"/>
        <v>0.609988584474886</v>
      </c>
      <c r="G1497" s="8">
        <f ca="1" t="shared" si="1563"/>
        <v>0.719463470319635</v>
      </c>
      <c r="H1497" s="8">
        <f ca="1" t="shared" si="1563"/>
        <v>0.965211187214612</v>
      </c>
      <c r="I1497" s="8">
        <f ca="1" t="shared" si="1563"/>
        <v>1.24292237442922</v>
      </c>
      <c r="J1497" s="8">
        <f ca="1" t="shared" si="1563"/>
        <v>1.52434360730594</v>
      </c>
      <c r="K1497" s="8">
        <f ca="1" t="shared" si="1563"/>
        <v>1.7927796803653</v>
      </c>
      <c r="L1497" s="8">
        <f ca="1" t="shared" si="1563"/>
        <v>2.04591894977169</v>
      </c>
      <c r="M1497" s="8">
        <f ca="1" t="shared" si="1563"/>
        <v>2.26926369863014</v>
      </c>
      <c r="N1497" s="8">
        <f ca="1" t="shared" si="1563"/>
        <v>2.36549657534247</v>
      </c>
      <c r="O1497" s="9">
        <v>3</v>
      </c>
      <c r="Q1497" s="10">
        <f ca="1" t="shared" si="1547"/>
        <v>37.881</v>
      </c>
      <c r="R1497" t="s">
        <v>365</v>
      </c>
      <c r="S1497">
        <v>2054</v>
      </c>
      <c r="T1497" s="8">
        <v>41.224</v>
      </c>
      <c r="U1497" s="8">
        <v>42.837</v>
      </c>
      <c r="V1497" s="8">
        <v>37.881</v>
      </c>
    </row>
    <row r="1498" spans="1:22">
      <c r="A1498" t="str">
        <f t="shared" ref="A1498:B1498" si="1570">A1330</f>
        <v>TLS</v>
      </c>
      <c r="B1498" t="str">
        <f t="shared" si="1570"/>
        <v>Timor-Leste</v>
      </c>
      <c r="C1498" s="7">
        <f t="shared" si="1519"/>
        <v>9</v>
      </c>
      <c r="E1498" t="str">
        <f t="shared" si="1545"/>
        <v>NatGrdExt_TLS_9</v>
      </c>
      <c r="F1498" s="8">
        <f ca="1" t="shared" si="1560"/>
        <v>0</v>
      </c>
      <c r="G1498" s="8">
        <f ca="1" t="shared" si="1563"/>
        <v>0</v>
      </c>
      <c r="H1498" s="8">
        <f ca="1" t="shared" si="1563"/>
        <v>0</v>
      </c>
      <c r="I1498" s="8">
        <f ca="1" t="shared" si="1563"/>
        <v>0</v>
      </c>
      <c r="J1498" s="8">
        <f ca="1" t="shared" si="1563"/>
        <v>0</v>
      </c>
      <c r="K1498" s="8">
        <f ca="1" t="shared" si="1563"/>
        <v>0</v>
      </c>
      <c r="L1498" s="8">
        <f ca="1" t="shared" si="1563"/>
        <v>0</v>
      </c>
      <c r="M1498" s="8">
        <f ca="1" t="shared" si="1563"/>
        <v>0</v>
      </c>
      <c r="N1498" s="8">
        <f ca="1" t="shared" si="1563"/>
        <v>0</v>
      </c>
      <c r="O1498" s="9">
        <v>3</v>
      </c>
      <c r="Q1498" s="10">
        <f ca="1" t="shared" si="1547"/>
        <v>37.931</v>
      </c>
      <c r="R1498" t="s">
        <v>365</v>
      </c>
      <c r="S1498">
        <v>2055</v>
      </c>
      <c r="T1498" s="8">
        <v>41.335</v>
      </c>
      <c r="U1498" s="8">
        <v>43.021</v>
      </c>
      <c r="V1498" s="8">
        <v>37.931</v>
      </c>
    </row>
    <row r="1499" spans="1:22">
      <c r="A1499" t="str">
        <f t="shared" ref="A1499:B1499" si="1571">A1331</f>
        <v>TON</v>
      </c>
      <c r="B1499" t="str">
        <f t="shared" si="1571"/>
        <v>Tonga</v>
      </c>
      <c r="C1499" s="7">
        <f t="shared" si="1519"/>
        <v>9</v>
      </c>
      <c r="E1499" t="str">
        <f t="shared" si="1545"/>
        <v>NatGrdExt_TON_9</v>
      </c>
      <c r="F1499" s="8">
        <f ca="1" t="shared" si="1560"/>
        <v>0.00185502283105023</v>
      </c>
      <c r="G1499" s="8">
        <f ca="1" t="shared" si="1563"/>
        <v>0.00236872146118722</v>
      </c>
      <c r="H1499" s="8">
        <f ca="1" t="shared" si="1563"/>
        <v>0.00382420091324201</v>
      </c>
      <c r="I1499" s="8">
        <f ca="1" t="shared" si="1563"/>
        <v>0.0057648401826484</v>
      </c>
      <c r="J1499" s="8">
        <f ca="1" t="shared" si="1563"/>
        <v>0.00830479452054794</v>
      </c>
      <c r="K1499" s="8">
        <f ca="1" t="shared" si="1563"/>
        <v>0.0115582191780822</v>
      </c>
      <c r="L1499" s="8">
        <f ca="1" t="shared" si="1563"/>
        <v>0.0151255707762557</v>
      </c>
      <c r="M1499" s="8">
        <f ca="1" t="shared" si="1563"/>
        <v>0.0188070776255708</v>
      </c>
      <c r="N1499" s="8">
        <f ca="1" t="shared" si="1563"/>
        <v>0.0207191780821918</v>
      </c>
      <c r="O1499" s="9">
        <v>3</v>
      </c>
      <c r="Q1499" s="10">
        <f ca="1" t="shared" si="1547"/>
        <v>37.976</v>
      </c>
      <c r="R1499" t="s">
        <v>365</v>
      </c>
      <c r="S1499">
        <v>2056</v>
      </c>
      <c r="T1499" s="8">
        <v>41.444</v>
      </c>
      <c r="U1499" s="8">
        <v>43.2</v>
      </c>
      <c r="V1499" s="8">
        <v>37.976</v>
      </c>
    </row>
    <row r="1500" spans="1:22">
      <c r="A1500" t="str">
        <f t="shared" ref="A1500:B1500" si="1572">A1332</f>
        <v>TTO</v>
      </c>
      <c r="B1500" t="str">
        <f t="shared" si="1572"/>
        <v>Trinidad and Tobago</v>
      </c>
      <c r="C1500" s="7">
        <f t="shared" si="1519"/>
        <v>9</v>
      </c>
      <c r="E1500" t="str">
        <f t="shared" si="1545"/>
        <v>NatGrdExt_TTO_9</v>
      </c>
      <c r="F1500" s="8">
        <f ca="1" t="shared" si="1560"/>
        <v>0.381535388127854</v>
      </c>
      <c r="G1500" s="8">
        <f ca="1" t="shared" si="1563"/>
        <v>0.425114155251142</v>
      </c>
      <c r="H1500" s="8">
        <f ca="1" t="shared" si="1563"/>
        <v>0.496232876712329</v>
      </c>
      <c r="I1500" s="8">
        <f ca="1" t="shared" si="1563"/>
        <v>0.540696347031964</v>
      </c>
      <c r="J1500" s="8">
        <f ca="1" t="shared" si="1563"/>
        <v>0.562157534246575</v>
      </c>
      <c r="K1500" s="8">
        <f ca="1" t="shared" si="1563"/>
        <v>0.568179223744292</v>
      </c>
      <c r="L1500" s="8">
        <f ca="1" t="shared" si="1563"/>
        <v>0.568179223744292</v>
      </c>
      <c r="M1500" s="8">
        <f ca="1" t="shared" si="1563"/>
        <v>0.568721461187215</v>
      </c>
      <c r="N1500" s="8">
        <f ca="1" t="shared" si="1563"/>
        <v>0.569149543378995</v>
      </c>
      <c r="O1500" s="9">
        <v>3</v>
      </c>
      <c r="Q1500" s="10">
        <f ca="1" t="shared" si="1547"/>
        <v>38.019</v>
      </c>
      <c r="R1500" t="s">
        <v>365</v>
      </c>
      <c r="S1500">
        <v>2057</v>
      </c>
      <c r="T1500" s="8">
        <v>41.549</v>
      </c>
      <c r="U1500" s="8">
        <v>43.375</v>
      </c>
      <c r="V1500" s="8">
        <v>38.019</v>
      </c>
    </row>
    <row r="1501" spans="1:22">
      <c r="A1501" t="str">
        <f t="shared" ref="A1501:B1501" si="1573">A1333</f>
        <v>TUN</v>
      </c>
      <c r="B1501" t="str">
        <f t="shared" si="1573"/>
        <v>Tunisia</v>
      </c>
      <c r="C1501" s="7">
        <f t="shared" si="1519"/>
        <v>9</v>
      </c>
      <c r="E1501" t="str">
        <f t="shared" si="1545"/>
        <v>NatGrdExt_TUN_9</v>
      </c>
      <c r="F1501" s="8">
        <f ca="1" t="shared" si="1560"/>
        <v>0.704280821917808</v>
      </c>
      <c r="G1501" s="8">
        <f ca="1" t="shared" ref="G1501:N1510" si="1574">MAX(F1501,SUMIFS($Q$5:$Q$19999,$R$5:$R$19999,RIGHT($A1501,3),$S$5:$S$19999,G$4)*VLOOKUP($C1501,$Y$5:$Z$15,2,FALSE)/8.76)+SUMIF($Y$5:$Y$15,$C1501,$AA$5:$AA$15)</f>
        <v>0.813670091324201</v>
      </c>
      <c r="H1501" s="8">
        <f ca="1" t="shared" si="1574"/>
        <v>1.01920662100457</v>
      </c>
      <c r="I1501" s="8">
        <f ca="1" t="shared" si="1574"/>
        <v>1.19623287671233</v>
      </c>
      <c r="J1501" s="8">
        <f ca="1" t="shared" si="1574"/>
        <v>1.33567351598174</v>
      </c>
      <c r="K1501" s="8">
        <f ca="1" t="shared" si="1574"/>
        <v>1.43667237442922</v>
      </c>
      <c r="L1501" s="8">
        <f ca="1" t="shared" si="1574"/>
        <v>1.5203196347032</v>
      </c>
      <c r="M1501" s="8">
        <f ca="1" t="shared" si="1574"/>
        <v>1.6015696347032</v>
      </c>
      <c r="N1501" s="8">
        <f ca="1" t="shared" si="1574"/>
        <v>1.64066780821918</v>
      </c>
      <c r="O1501" s="9">
        <v>3</v>
      </c>
      <c r="Q1501" s="10">
        <f ca="1" t="shared" si="1547"/>
        <v>38.059</v>
      </c>
      <c r="R1501" t="s">
        <v>365</v>
      </c>
      <c r="S1501">
        <v>2058</v>
      </c>
      <c r="T1501" s="8">
        <v>41.653</v>
      </c>
      <c r="U1501" s="8">
        <v>43.546</v>
      </c>
      <c r="V1501" s="8">
        <v>38.059</v>
      </c>
    </row>
    <row r="1502" spans="1:22">
      <c r="A1502" t="str">
        <f t="shared" ref="A1502:B1502" si="1575">A1334</f>
        <v>TUR</v>
      </c>
      <c r="B1502" t="str">
        <f t="shared" si="1575"/>
        <v>Turkey</v>
      </c>
      <c r="C1502" s="7">
        <f t="shared" si="1519"/>
        <v>9</v>
      </c>
      <c r="E1502" t="str">
        <f t="shared" si="1545"/>
        <v>NatGrdExt_TUR_9</v>
      </c>
      <c r="F1502" s="8">
        <f ca="1" t="shared" si="1560"/>
        <v>9.78464611872146</v>
      </c>
      <c r="G1502" s="8">
        <f ca="1" t="shared" si="1574"/>
        <v>11.2626997716895</v>
      </c>
      <c r="H1502" s="8">
        <f ca="1" t="shared" si="1574"/>
        <v>13.8786815068493</v>
      </c>
      <c r="I1502" s="8">
        <f ca="1" t="shared" si="1574"/>
        <v>15.7277682648402</v>
      </c>
      <c r="J1502" s="8">
        <f ca="1" t="shared" si="1574"/>
        <v>16.9540810502283</v>
      </c>
      <c r="K1502" s="8">
        <f ca="1" t="shared" si="1574"/>
        <v>17.7684931506849</v>
      </c>
      <c r="L1502" s="8">
        <f ca="1" t="shared" si="1574"/>
        <v>18.369149543379</v>
      </c>
      <c r="M1502" s="8">
        <f ca="1" t="shared" si="1574"/>
        <v>18.9082762557078</v>
      </c>
      <c r="N1502" s="8">
        <f ca="1" t="shared" si="1574"/>
        <v>19.1829337899543</v>
      </c>
      <c r="O1502" s="9">
        <v>3</v>
      </c>
      <c r="Q1502" s="10">
        <f ca="1" t="shared" si="1547"/>
        <v>38.097</v>
      </c>
      <c r="R1502" t="s">
        <v>365</v>
      </c>
      <c r="S1502">
        <v>2059</v>
      </c>
      <c r="T1502" s="8">
        <v>41.753</v>
      </c>
      <c r="U1502" s="8">
        <v>43.711</v>
      </c>
      <c r="V1502" s="8">
        <v>38.097</v>
      </c>
    </row>
    <row r="1503" spans="1:22">
      <c r="A1503" t="str">
        <f t="shared" ref="A1503:B1503" si="1576">A1335</f>
        <v>TWN</v>
      </c>
      <c r="B1503" t="str">
        <f t="shared" si="1576"/>
        <v>Taiwan</v>
      </c>
      <c r="C1503" s="7">
        <f t="shared" si="1519"/>
        <v>9</v>
      </c>
      <c r="E1503" t="str">
        <f t="shared" si="1545"/>
        <v>NatGrdExt_TWN_9</v>
      </c>
      <c r="F1503" s="8">
        <f ca="1" t="shared" si="1560"/>
        <v>7.36398401826484</v>
      </c>
      <c r="G1503" s="8">
        <f ca="1" t="shared" si="1574"/>
        <v>7.36398401826484</v>
      </c>
      <c r="H1503" s="8">
        <f ca="1" t="shared" si="1574"/>
        <v>7.36398401826484</v>
      </c>
      <c r="I1503" s="8">
        <f ca="1" t="shared" si="1574"/>
        <v>7.36398401826484</v>
      </c>
      <c r="J1503" s="8">
        <f ca="1" t="shared" si="1574"/>
        <v>7.36398401826484</v>
      </c>
      <c r="K1503" s="8">
        <f ca="1" t="shared" si="1574"/>
        <v>7.36398401826484</v>
      </c>
      <c r="L1503" s="8">
        <f ca="1" t="shared" si="1574"/>
        <v>7.36398401826484</v>
      </c>
      <c r="M1503" s="8">
        <f ca="1" t="shared" si="1574"/>
        <v>7.36398401826484</v>
      </c>
      <c r="N1503" s="8">
        <f ca="1" t="shared" si="1574"/>
        <v>7.36398401826484</v>
      </c>
      <c r="O1503" s="9">
        <v>3</v>
      </c>
      <c r="Q1503" s="10">
        <f ca="1" t="shared" si="1547"/>
        <v>38.134</v>
      </c>
      <c r="R1503" t="s">
        <v>365</v>
      </c>
      <c r="S1503">
        <v>2060</v>
      </c>
      <c r="T1503" s="8">
        <v>41.849</v>
      </c>
      <c r="U1503" s="8">
        <v>43.872</v>
      </c>
      <c r="V1503" s="8">
        <v>38.134</v>
      </c>
    </row>
    <row r="1504" spans="1:22">
      <c r="A1504" t="str">
        <f t="shared" ref="A1504:B1504" si="1577">A1336</f>
        <v>TZA</v>
      </c>
      <c r="B1504" t="str">
        <f t="shared" si="1577"/>
        <v>Tanzania</v>
      </c>
      <c r="C1504" s="7">
        <f t="shared" si="1519"/>
        <v>9</v>
      </c>
      <c r="E1504" t="str">
        <f t="shared" si="1545"/>
        <v>NatGrdExt_TZA_9</v>
      </c>
      <c r="F1504" s="8">
        <f ca="1" t="shared" si="1560"/>
        <v>0.326655251141553</v>
      </c>
      <c r="G1504" s="8">
        <f ca="1" t="shared" si="1574"/>
        <v>0.465810502283105</v>
      </c>
      <c r="H1504" s="8">
        <f ca="1" t="shared" si="1574"/>
        <v>0.917608447488584</v>
      </c>
      <c r="I1504" s="8">
        <f ca="1" t="shared" si="1574"/>
        <v>1.71198630136986</v>
      </c>
      <c r="J1504" s="8">
        <f ca="1" t="shared" si="1574"/>
        <v>3.01829337899543</v>
      </c>
      <c r="K1504" s="8">
        <f ca="1" t="shared" si="1574"/>
        <v>5.01033105022831</v>
      </c>
      <c r="L1504" s="8">
        <f ca="1" t="shared" si="1574"/>
        <v>7.81378424657534</v>
      </c>
      <c r="M1504" s="8">
        <f ca="1" t="shared" si="1574"/>
        <v>11.4128424657534</v>
      </c>
      <c r="N1504" s="8">
        <f ca="1" t="shared" si="1574"/>
        <v>13.4479737442922</v>
      </c>
      <c r="O1504" s="9">
        <v>3</v>
      </c>
      <c r="Q1504" s="10">
        <f ca="1" t="shared" si="1547"/>
        <v>38.171</v>
      </c>
      <c r="R1504" t="s">
        <v>365</v>
      </c>
      <c r="S1504">
        <v>2061</v>
      </c>
      <c r="T1504" s="8">
        <v>41.942</v>
      </c>
      <c r="U1504" s="8">
        <v>44.027</v>
      </c>
      <c r="V1504" s="8">
        <v>38.171</v>
      </c>
    </row>
    <row r="1505" spans="1:22">
      <c r="A1505" t="str">
        <f t="shared" ref="A1505:B1505" si="1578">A1337</f>
        <v>UGA</v>
      </c>
      <c r="B1505" t="str">
        <f t="shared" si="1578"/>
        <v>Uganda</v>
      </c>
      <c r="C1505" s="7">
        <f t="shared" si="1519"/>
        <v>9</v>
      </c>
      <c r="E1505" t="str">
        <f t="shared" si="1545"/>
        <v>NatGrdExt_UGA_9</v>
      </c>
      <c r="F1505" s="8">
        <f ca="1" t="shared" si="1560"/>
        <v>0.235702054794521</v>
      </c>
      <c r="G1505" s="8">
        <f ca="1" t="shared" si="1574"/>
        <v>0.344663242009132</v>
      </c>
      <c r="H1505" s="8">
        <f ca="1" t="shared" si="1574"/>
        <v>0.727853881278539</v>
      </c>
      <c r="I1505" s="8">
        <f ca="1" t="shared" si="1574"/>
        <v>1.46221461187215</v>
      </c>
      <c r="J1505" s="8">
        <f ca="1" t="shared" si="1574"/>
        <v>2.76903538812785</v>
      </c>
      <c r="K1505" s="8">
        <f ca="1" t="shared" si="1574"/>
        <v>4.89346461187215</v>
      </c>
      <c r="L1505" s="8">
        <f ca="1" t="shared" si="1574"/>
        <v>8.05873287671233</v>
      </c>
      <c r="M1505" s="8">
        <f ca="1" t="shared" si="1574"/>
        <v>12.3306506849315</v>
      </c>
      <c r="N1505" s="8">
        <f ca="1" t="shared" si="1574"/>
        <v>14.8208047945205</v>
      </c>
      <c r="O1505" s="9">
        <v>3</v>
      </c>
      <c r="Q1505" s="10">
        <f ca="1" t="shared" si="1547"/>
        <v>38.207</v>
      </c>
      <c r="R1505" t="s">
        <v>365</v>
      </c>
      <c r="S1505">
        <v>2062</v>
      </c>
      <c r="T1505" s="8">
        <v>42.029</v>
      </c>
      <c r="U1505" s="8">
        <v>44.176</v>
      </c>
      <c r="V1505" s="8">
        <v>38.207</v>
      </c>
    </row>
    <row r="1506" spans="1:22">
      <c r="A1506" t="str">
        <f t="shared" ref="A1506:B1506" si="1579">A1338</f>
        <v>UKR</v>
      </c>
      <c r="B1506" t="str">
        <f t="shared" si="1579"/>
        <v>Ukraine</v>
      </c>
      <c r="C1506" s="7">
        <f t="shared" si="1519"/>
        <v>9</v>
      </c>
      <c r="E1506" t="str">
        <f t="shared" si="1545"/>
        <v>NatGrdExt_UKR_9</v>
      </c>
      <c r="F1506" s="8">
        <f ca="1" t="shared" si="1560"/>
        <v>4.43815639269406</v>
      </c>
      <c r="G1506" s="8">
        <f ca="1" t="shared" si="1574"/>
        <v>4.43815639269406</v>
      </c>
      <c r="H1506" s="8">
        <f ca="1" t="shared" si="1574"/>
        <v>4.43815639269406</v>
      </c>
      <c r="I1506" s="8">
        <f ca="1" t="shared" si="1574"/>
        <v>4.43815639269406</v>
      </c>
      <c r="J1506" s="8">
        <f ca="1" t="shared" si="1574"/>
        <v>4.43815639269406</v>
      </c>
      <c r="K1506" s="8">
        <f ca="1" t="shared" si="1574"/>
        <v>4.43815639269406</v>
      </c>
      <c r="L1506" s="8">
        <f ca="1" t="shared" si="1574"/>
        <v>4.43815639269406</v>
      </c>
      <c r="M1506" s="8">
        <f ca="1" t="shared" si="1574"/>
        <v>4.43815639269406</v>
      </c>
      <c r="N1506" s="8">
        <f ca="1" t="shared" si="1574"/>
        <v>4.43815639269406</v>
      </c>
      <c r="O1506" s="9">
        <v>3</v>
      </c>
      <c r="Q1506" s="10">
        <f ca="1" t="shared" si="1547"/>
        <v>38.241</v>
      </c>
      <c r="R1506" t="s">
        <v>365</v>
      </c>
      <c r="S1506">
        <v>2063</v>
      </c>
      <c r="T1506" s="8">
        <v>42.111</v>
      </c>
      <c r="U1506" s="8">
        <v>44.319</v>
      </c>
      <c r="V1506" s="8">
        <v>38.241</v>
      </c>
    </row>
    <row r="1507" spans="1:22">
      <c r="A1507" t="str">
        <f t="shared" ref="A1507:B1507" si="1580">A1339</f>
        <v>URY</v>
      </c>
      <c r="B1507" t="str">
        <f t="shared" si="1580"/>
        <v>Uruguay</v>
      </c>
      <c r="C1507" s="7">
        <f t="shared" si="1519"/>
        <v>9</v>
      </c>
      <c r="E1507" t="str">
        <f t="shared" si="1545"/>
        <v>NatGrdExt_URY_9</v>
      </c>
      <c r="F1507" s="8">
        <f ca="1" t="shared" si="1560"/>
        <v>0.450799086757991</v>
      </c>
      <c r="G1507" s="8">
        <f ca="1" t="shared" si="1574"/>
        <v>0.535159817351598</v>
      </c>
      <c r="H1507" s="8">
        <f ca="1" t="shared" si="1574"/>
        <v>0.727825342465753</v>
      </c>
      <c r="I1507" s="8">
        <f ca="1" t="shared" si="1574"/>
        <v>0.937671232876712</v>
      </c>
      <c r="J1507" s="8">
        <f ca="1" t="shared" si="1574"/>
        <v>1.15042808219178</v>
      </c>
      <c r="K1507" s="8">
        <f ca="1" t="shared" si="1574"/>
        <v>1.35011415525114</v>
      </c>
      <c r="L1507" s="8">
        <f ca="1" t="shared" si="1574"/>
        <v>1.52876712328767</v>
      </c>
      <c r="M1507" s="8">
        <f ca="1" t="shared" si="1574"/>
        <v>1.68681506849315</v>
      </c>
      <c r="N1507" s="8">
        <f ca="1" t="shared" si="1574"/>
        <v>1.76004566210046</v>
      </c>
      <c r="O1507" s="9">
        <v>3</v>
      </c>
      <c r="Q1507" s="10">
        <f ca="1" t="shared" si="1547"/>
        <v>38.272</v>
      </c>
      <c r="R1507" t="s">
        <v>365</v>
      </c>
      <c r="S1507">
        <v>2064</v>
      </c>
      <c r="T1507" s="8">
        <v>42.185</v>
      </c>
      <c r="U1507" s="8">
        <v>44.456</v>
      </c>
      <c r="V1507" s="8">
        <v>38.272</v>
      </c>
    </row>
    <row r="1508" spans="1:22">
      <c r="A1508" t="str">
        <f t="shared" ref="A1508:B1508" si="1581">A1340</f>
        <v>USA</v>
      </c>
      <c r="B1508" t="str">
        <f t="shared" si="1581"/>
        <v>United States</v>
      </c>
      <c r="C1508" s="7">
        <f t="shared" si="1519"/>
        <v>9</v>
      </c>
      <c r="E1508" t="str">
        <f t="shared" si="1545"/>
        <v>NatGrdExt_USA_9</v>
      </c>
      <c r="F1508" s="8">
        <f ca="1" t="shared" si="1560"/>
        <v>130.251426940639</v>
      </c>
      <c r="G1508" s="8">
        <f ca="1" t="shared" si="1574"/>
        <v>134.301084474886</v>
      </c>
      <c r="H1508" s="8">
        <f ca="1" t="shared" si="1574"/>
        <v>140.853881278539</v>
      </c>
      <c r="I1508" s="8">
        <f ca="1" t="shared" si="1574"/>
        <v>146.310502283105</v>
      </c>
      <c r="J1508" s="8">
        <f ca="1" t="shared" si="1574"/>
        <v>153.058789954338</v>
      </c>
      <c r="K1508" s="8">
        <f ca="1" t="shared" si="1574"/>
        <v>161.211187214612</v>
      </c>
      <c r="L1508" s="8">
        <f ca="1" t="shared" si="1574"/>
        <v>170.107876712329</v>
      </c>
      <c r="M1508" s="8">
        <f ca="1" t="shared" si="1574"/>
        <v>180.363869863014</v>
      </c>
      <c r="N1508" s="8">
        <f ca="1" t="shared" si="1574"/>
        <v>186.185502283105</v>
      </c>
      <c r="O1508" s="9">
        <v>3</v>
      </c>
      <c r="Q1508" s="10">
        <f ca="1" t="shared" si="1547"/>
        <v>38.299</v>
      </c>
      <c r="R1508" t="s">
        <v>365</v>
      </c>
      <c r="S1508">
        <v>2065</v>
      </c>
      <c r="T1508" s="8">
        <v>42.252</v>
      </c>
      <c r="U1508" s="8">
        <v>44.586</v>
      </c>
      <c r="V1508" s="8">
        <v>38.299</v>
      </c>
    </row>
    <row r="1509" spans="1:22">
      <c r="A1509" t="str">
        <f t="shared" ref="A1509:B1509" si="1582">A1341</f>
        <v>UZB</v>
      </c>
      <c r="B1509" t="str">
        <f t="shared" si="1582"/>
        <v>Uzbekistan</v>
      </c>
      <c r="C1509" s="7">
        <f t="shared" si="1519"/>
        <v>9</v>
      </c>
      <c r="E1509" t="str">
        <f t="shared" si="1545"/>
        <v>NatGrdExt_UZB_9</v>
      </c>
      <c r="F1509" s="8">
        <f ca="1" t="shared" si="1560"/>
        <v>1.89126712328767</v>
      </c>
      <c r="G1509" s="8">
        <f ca="1" t="shared" si="1574"/>
        <v>2.13202054794521</v>
      </c>
      <c r="H1509" s="8">
        <f ca="1" t="shared" si="1574"/>
        <v>2.62705479452055</v>
      </c>
      <c r="I1509" s="8">
        <f ca="1" t="shared" si="1574"/>
        <v>3.12565639269406</v>
      </c>
      <c r="J1509" s="8">
        <f ca="1" t="shared" si="1574"/>
        <v>3.57091894977169</v>
      </c>
      <c r="K1509" s="8">
        <f ca="1" t="shared" si="1574"/>
        <v>3.94723173515982</v>
      </c>
      <c r="L1509" s="8">
        <f ca="1" t="shared" si="1574"/>
        <v>4.27126141552511</v>
      </c>
      <c r="M1509" s="8">
        <f ca="1" t="shared" si="1574"/>
        <v>4.54389269406393</v>
      </c>
      <c r="N1509" s="8">
        <f ca="1" t="shared" si="1574"/>
        <v>4.65804794520548</v>
      </c>
      <c r="O1509" s="9">
        <v>3</v>
      </c>
      <c r="Q1509" s="10">
        <f ca="1" t="shared" si="1547"/>
        <v>38.321</v>
      </c>
      <c r="R1509" t="s">
        <v>365</v>
      </c>
      <c r="S1509">
        <v>2066</v>
      </c>
      <c r="T1509" s="8">
        <v>42.311</v>
      </c>
      <c r="U1509" s="8">
        <v>44.708</v>
      </c>
      <c r="V1509" s="8">
        <v>38.321</v>
      </c>
    </row>
    <row r="1510" spans="1:22">
      <c r="A1510" t="str">
        <f t="shared" ref="A1510:B1510" si="1583">A1342</f>
        <v>VEN</v>
      </c>
      <c r="B1510" t="str">
        <f t="shared" si="1583"/>
        <v>Venezuela</v>
      </c>
      <c r="C1510" s="7">
        <f t="shared" si="1519"/>
        <v>9</v>
      </c>
      <c r="E1510" t="str">
        <f t="shared" si="1545"/>
        <v>NatGrdExt_VEN_9</v>
      </c>
      <c r="F1510" s="8">
        <f ca="1" t="shared" si="1560"/>
        <v>3.20176940639269</v>
      </c>
      <c r="G1510" s="8">
        <f ca="1" t="shared" si="1574"/>
        <v>3.49317922374429</v>
      </c>
      <c r="H1510" s="8">
        <f ca="1" t="shared" si="1574"/>
        <v>3.97685502283105</v>
      </c>
      <c r="I1510" s="8">
        <f ca="1" t="shared" si="1574"/>
        <v>4.37026255707763</v>
      </c>
      <c r="J1510" s="8">
        <f ca="1" t="shared" si="1574"/>
        <v>4.68732876712329</v>
      </c>
      <c r="K1510" s="8">
        <f ca="1" t="shared" si="1574"/>
        <v>4.93247716894977</v>
      </c>
      <c r="L1510" s="8">
        <f ca="1" t="shared" si="1574"/>
        <v>5.12211757990868</v>
      </c>
      <c r="M1510" s="8">
        <f ca="1" t="shared" si="1574"/>
        <v>5.28433219178082</v>
      </c>
      <c r="N1510" s="8">
        <f ca="1" t="shared" si="1574"/>
        <v>5.362100456621</v>
      </c>
      <c r="O1510" s="9">
        <v>3</v>
      </c>
      <c r="Q1510" s="10">
        <f ca="1" t="shared" si="1547"/>
        <v>38.339</v>
      </c>
      <c r="R1510" t="s">
        <v>365</v>
      </c>
      <c r="S1510">
        <v>2067</v>
      </c>
      <c r="T1510" s="8">
        <v>42.36</v>
      </c>
      <c r="U1510" s="8">
        <v>44.821</v>
      </c>
      <c r="V1510" s="8">
        <v>38.339</v>
      </c>
    </row>
    <row r="1511" spans="1:22">
      <c r="A1511" t="str">
        <f t="shared" ref="A1511:B1511" si="1584">A1343</f>
        <v>VNM</v>
      </c>
      <c r="B1511" t="str">
        <f t="shared" si="1584"/>
        <v>Vietnam</v>
      </c>
      <c r="C1511" s="7">
        <f t="shared" si="1519"/>
        <v>9</v>
      </c>
      <c r="E1511" t="str">
        <f t="shared" si="1545"/>
        <v>NatGrdExt_VNM_9</v>
      </c>
      <c r="F1511" s="8">
        <f ca="1" t="shared" si="1560"/>
        <v>8.24015410958904</v>
      </c>
      <c r="G1511" s="8">
        <f ca="1" t="shared" ref="G1511:N1520" si="1585">MAX(F1511,SUMIFS($Q$5:$Q$19999,$R$5:$R$19999,RIGHT($A1511,3),$S$5:$S$19999,G$4)*VLOOKUP($C1511,$Y$5:$Z$15,2,FALSE)/8.76)+SUMIF($Y$5:$Y$15,$C1511,$AA$5:$AA$15)</f>
        <v>9.87771118721461</v>
      </c>
      <c r="H1511" s="8">
        <f ca="1" t="shared" si="1585"/>
        <v>11.7682933789954</v>
      </c>
      <c r="I1511" s="8">
        <f ca="1" t="shared" si="1585"/>
        <v>12.5749429223744</v>
      </c>
      <c r="J1511" s="8">
        <f ca="1" t="shared" si="1585"/>
        <v>12.8900970319635</v>
      </c>
      <c r="K1511" s="8">
        <f ca="1" t="shared" si="1585"/>
        <v>12.9571061643836</v>
      </c>
      <c r="L1511" s="8">
        <f ca="1" t="shared" si="1585"/>
        <v>12.9819349315068</v>
      </c>
      <c r="M1511" s="8">
        <f ca="1" t="shared" si="1585"/>
        <v>13.0559931506849</v>
      </c>
      <c r="N1511" s="8">
        <f ca="1" t="shared" si="1585"/>
        <v>13.1188356164384</v>
      </c>
      <c r="O1511" s="9">
        <v>3</v>
      </c>
      <c r="Q1511" s="10">
        <f ca="1" t="shared" si="1547"/>
        <v>38.352</v>
      </c>
      <c r="R1511" t="s">
        <v>365</v>
      </c>
      <c r="S1511">
        <v>2068</v>
      </c>
      <c r="T1511" s="8">
        <v>42.399</v>
      </c>
      <c r="U1511" s="8">
        <v>44.926</v>
      </c>
      <c r="V1511" s="8">
        <v>38.352</v>
      </c>
    </row>
    <row r="1512" spans="1:22">
      <c r="A1512" t="str">
        <f t="shared" ref="A1512:B1512" si="1586">A1344</f>
        <v>VUT</v>
      </c>
      <c r="B1512" t="str">
        <f t="shared" si="1586"/>
        <v>Vanuatu</v>
      </c>
      <c r="C1512" s="7">
        <f t="shared" si="1519"/>
        <v>9</v>
      </c>
      <c r="E1512" t="str">
        <f t="shared" si="1545"/>
        <v>NatGrdExt_VUT_9</v>
      </c>
      <c r="F1512" s="8">
        <f ca="1" t="shared" si="1560"/>
        <v>0.00579337899543379</v>
      </c>
      <c r="G1512" s="8">
        <f ca="1" t="shared" si="1585"/>
        <v>0.00742009132420091</v>
      </c>
      <c r="H1512" s="8">
        <f ca="1" t="shared" si="1585"/>
        <v>0.0116438356164384</v>
      </c>
      <c r="I1512" s="8">
        <f ca="1" t="shared" si="1585"/>
        <v>0.0172945205479452</v>
      </c>
      <c r="J1512" s="8">
        <f ca="1" t="shared" si="1585"/>
        <v>0.0244006849315068</v>
      </c>
      <c r="K1512" s="8">
        <f ca="1" t="shared" si="1585"/>
        <v>0.0327054794520548</v>
      </c>
      <c r="L1512" s="8">
        <f ca="1" t="shared" si="1585"/>
        <v>0.0416381278538813</v>
      </c>
      <c r="M1512" s="8">
        <f ca="1" t="shared" si="1585"/>
        <v>0.0506278538812785</v>
      </c>
      <c r="N1512" s="8">
        <f ca="1" t="shared" si="1585"/>
        <v>0.0550228310502283</v>
      </c>
      <c r="O1512" s="9">
        <v>3</v>
      </c>
      <c r="Q1512" s="10">
        <f ca="1" t="shared" si="1547"/>
        <v>38.361</v>
      </c>
      <c r="R1512" t="s">
        <v>365</v>
      </c>
      <c r="S1512">
        <v>2069</v>
      </c>
      <c r="T1512" s="8">
        <v>42.427</v>
      </c>
      <c r="U1512" s="8">
        <v>45.02</v>
      </c>
      <c r="V1512" s="8">
        <v>38.361</v>
      </c>
    </row>
    <row r="1513" spans="1:22">
      <c r="A1513" t="str">
        <f t="shared" ref="A1513:B1513" si="1587">A1345</f>
        <v>YEM</v>
      </c>
      <c r="B1513" t="str">
        <f t="shared" si="1587"/>
        <v>Yemen</v>
      </c>
      <c r="C1513" s="7">
        <f t="shared" si="1519"/>
        <v>9</v>
      </c>
      <c r="E1513" t="str">
        <f t="shared" si="1545"/>
        <v>NatGrdExt_YEM_9</v>
      </c>
      <c r="F1513" s="8">
        <f ca="1" t="shared" si="1560"/>
        <v>0.349429223744292</v>
      </c>
      <c r="G1513" s="8">
        <f ca="1" t="shared" si="1585"/>
        <v>0.466438356164384</v>
      </c>
      <c r="H1513" s="8">
        <f ca="1" t="shared" si="1585"/>
        <v>0.807933789954338</v>
      </c>
      <c r="I1513" s="8">
        <f ca="1" t="shared" si="1585"/>
        <v>1.33304794520548</v>
      </c>
      <c r="J1513" s="8">
        <f ca="1" t="shared" si="1585"/>
        <v>2.07828196347032</v>
      </c>
      <c r="K1513" s="8">
        <f ca="1" t="shared" si="1585"/>
        <v>3.04537671232877</v>
      </c>
      <c r="L1513" s="8">
        <f ca="1" t="shared" si="1585"/>
        <v>4.20519406392694</v>
      </c>
      <c r="M1513" s="8">
        <f ca="1" t="shared" si="1585"/>
        <v>5.4873002283105</v>
      </c>
      <c r="N1513" s="8">
        <f ca="1" t="shared" si="1585"/>
        <v>6.14300799086758</v>
      </c>
      <c r="O1513" s="9">
        <v>3</v>
      </c>
      <c r="Q1513" s="10">
        <f ca="1" t="shared" si="1547"/>
        <v>38.368</v>
      </c>
      <c r="R1513" t="s">
        <v>365</v>
      </c>
      <c r="S1513">
        <v>2070</v>
      </c>
      <c r="T1513" s="8">
        <v>42.443</v>
      </c>
      <c r="U1513" s="8">
        <v>45.102</v>
      </c>
      <c r="V1513" s="8">
        <v>38.368</v>
      </c>
    </row>
    <row r="1514" spans="1:22">
      <c r="A1514" t="str">
        <f t="shared" ref="A1514:B1514" si="1588">A1346</f>
        <v>ZAF</v>
      </c>
      <c r="B1514" t="str">
        <f t="shared" si="1588"/>
        <v>South Africa</v>
      </c>
      <c r="C1514" s="7">
        <f t="shared" si="1519"/>
        <v>9</v>
      </c>
      <c r="E1514" t="str">
        <f t="shared" si="1545"/>
        <v>NatGrdExt_ZAF_9</v>
      </c>
      <c r="F1514" s="8">
        <f ca="1" t="shared" si="1560"/>
        <v>8.25259703196347</v>
      </c>
      <c r="G1514" s="8">
        <f ca="1" t="shared" si="1585"/>
        <v>8.75034246575342</v>
      </c>
      <c r="H1514" s="8">
        <f ca="1" t="shared" si="1585"/>
        <v>9.60793378995434</v>
      </c>
      <c r="I1514" s="8">
        <f ca="1" t="shared" si="1585"/>
        <v>10.3184360730594</v>
      </c>
      <c r="J1514" s="8">
        <f ca="1" t="shared" si="1585"/>
        <v>10.8866723744292</v>
      </c>
      <c r="K1514" s="8">
        <f ca="1" t="shared" si="1585"/>
        <v>11.2986015981735</v>
      </c>
      <c r="L1514" s="8">
        <f ca="1" t="shared" si="1585"/>
        <v>11.6222602739726</v>
      </c>
      <c r="M1514" s="8">
        <f ca="1" t="shared" si="1585"/>
        <v>11.8956050228311</v>
      </c>
      <c r="N1514" s="8">
        <f ca="1" t="shared" si="1585"/>
        <v>12.0124143835616</v>
      </c>
      <c r="O1514" s="9">
        <v>3</v>
      </c>
      <c r="Q1514" s="10">
        <f ca="1" t="shared" si="1547"/>
        <v>38.372</v>
      </c>
      <c r="R1514" t="s">
        <v>365</v>
      </c>
      <c r="S1514">
        <v>2071</v>
      </c>
      <c r="T1514" s="8">
        <v>42.448</v>
      </c>
      <c r="U1514" s="8">
        <v>45.172</v>
      </c>
      <c r="V1514" s="8">
        <v>38.372</v>
      </c>
    </row>
    <row r="1515" spans="1:22">
      <c r="A1515" t="str">
        <f t="shared" ref="A1515:B1515" si="1589">A1347</f>
        <v>ZMB</v>
      </c>
      <c r="B1515" t="str">
        <f t="shared" si="1589"/>
        <v>Zambia</v>
      </c>
      <c r="C1515" s="7">
        <f t="shared" si="1519"/>
        <v>9</v>
      </c>
      <c r="E1515" t="str">
        <f t="shared" si="1545"/>
        <v>NatGrdExt_ZMB_9</v>
      </c>
      <c r="F1515" s="8">
        <f ca="1" t="shared" si="1560"/>
        <v>0.569035388127854</v>
      </c>
      <c r="G1515" s="8">
        <f ca="1" t="shared" si="1585"/>
        <v>0.75259703196347</v>
      </c>
      <c r="H1515" s="8">
        <f ca="1" t="shared" si="1585"/>
        <v>1.27422945205479</v>
      </c>
      <c r="I1515" s="8">
        <f ca="1" t="shared" si="1585"/>
        <v>2.02337328767123</v>
      </c>
      <c r="J1515" s="8">
        <f ca="1" t="shared" si="1585"/>
        <v>2.99791666666667</v>
      </c>
      <c r="K1515" s="8">
        <f ca="1" t="shared" si="1585"/>
        <v>4.15085616438356</v>
      </c>
      <c r="L1515" s="8">
        <f ca="1" t="shared" si="1585"/>
        <v>5.41680936073059</v>
      </c>
      <c r="M1515" s="8">
        <f ca="1" t="shared" si="1585"/>
        <v>6.70753424657534</v>
      </c>
      <c r="N1515" s="8">
        <f ca="1" t="shared" si="1585"/>
        <v>7.32782534246575</v>
      </c>
      <c r="O1515" s="9">
        <v>3</v>
      </c>
      <c r="Q1515" s="10">
        <f ca="1" t="shared" si="1547"/>
        <v>38.374</v>
      </c>
      <c r="R1515" t="s">
        <v>365</v>
      </c>
      <c r="S1515">
        <v>2072</v>
      </c>
      <c r="T1515" s="8">
        <v>42.44</v>
      </c>
      <c r="U1515" s="8">
        <v>45.232</v>
      </c>
      <c r="V1515" s="8">
        <v>38.374</v>
      </c>
    </row>
    <row r="1516" spans="1:22">
      <c r="A1516" t="str">
        <f t="shared" ref="A1516:B1516" si="1590">A1348</f>
        <v>ZWE</v>
      </c>
      <c r="B1516" t="str">
        <f t="shared" si="1590"/>
        <v>Zimbabwe</v>
      </c>
      <c r="C1516" s="7">
        <f t="shared" si="1519"/>
        <v>9</v>
      </c>
      <c r="E1516" t="str">
        <f t="shared" si="1545"/>
        <v>NatGrdExt_ZWE_9</v>
      </c>
      <c r="F1516" s="8">
        <f ca="1" t="shared" si="1560"/>
        <v>0.414269406392694</v>
      </c>
      <c r="G1516" s="8">
        <f ca="1" t="shared" si="1585"/>
        <v>0.52240296803653</v>
      </c>
      <c r="H1516" s="8">
        <f ca="1" t="shared" si="1585"/>
        <v>0.796461187214612</v>
      </c>
      <c r="I1516" s="8">
        <f ca="1" t="shared" si="1585"/>
        <v>1.13704337899543</v>
      </c>
      <c r="J1516" s="8">
        <f ca="1" t="shared" si="1585"/>
        <v>1.53436073059361</v>
      </c>
      <c r="K1516" s="8">
        <f ca="1" t="shared" si="1585"/>
        <v>1.96760844748858</v>
      </c>
      <c r="L1516" s="8">
        <f ca="1" t="shared" si="1585"/>
        <v>2.40502283105023</v>
      </c>
      <c r="M1516" s="8">
        <f ca="1" t="shared" si="1585"/>
        <v>2.80990296803653</v>
      </c>
      <c r="N1516" s="8">
        <f ca="1" t="shared" si="1585"/>
        <v>2.99078196347032</v>
      </c>
      <c r="O1516" s="9">
        <v>3</v>
      </c>
      <c r="Q1516" s="10">
        <f ca="1" t="shared" si="1547"/>
        <v>38.376</v>
      </c>
      <c r="R1516" t="s">
        <v>365</v>
      </c>
      <c r="S1516">
        <v>2073</v>
      </c>
      <c r="T1516" s="8">
        <v>42.421</v>
      </c>
      <c r="U1516" s="8">
        <v>45.282</v>
      </c>
      <c r="V1516" s="8">
        <v>38.376</v>
      </c>
    </row>
    <row r="1517" spans="1:22">
      <c r="A1517" t="str">
        <f t="shared" ref="A1517:B1517" si="1591">A1349</f>
        <v>AFG</v>
      </c>
      <c r="B1517" t="str">
        <f t="shared" si="1591"/>
        <v>Afghanistan</v>
      </c>
      <c r="C1517" s="7">
        <f t="shared" si="1519"/>
        <v>10</v>
      </c>
      <c r="E1517" t="str">
        <f t="shared" si="1545"/>
        <v>NatGrdExt_AFG_10</v>
      </c>
      <c r="F1517" s="8">
        <f ca="1" t="shared" si="1560"/>
        <v>0.732077625570776</v>
      </c>
      <c r="G1517" s="8">
        <f ca="1" t="shared" si="1585"/>
        <v>0.993065068493151</v>
      </c>
      <c r="H1517" s="8">
        <f ca="1" t="shared" si="1585"/>
        <v>1.79854452054795</v>
      </c>
      <c r="I1517" s="8">
        <f ca="1" t="shared" si="1585"/>
        <v>3.04977168949772</v>
      </c>
      <c r="J1517" s="8">
        <f ca="1" t="shared" si="1585"/>
        <v>4.85599315068493</v>
      </c>
      <c r="K1517" s="8">
        <f ca="1" t="shared" si="1585"/>
        <v>7.19106735159817</v>
      </c>
      <c r="L1517" s="8">
        <f ca="1" t="shared" si="1585"/>
        <v>9.9527397260274</v>
      </c>
      <c r="M1517" s="8">
        <f ca="1" t="shared" si="1585"/>
        <v>12.9731449771689</v>
      </c>
      <c r="N1517" s="8">
        <f ca="1" t="shared" si="1585"/>
        <v>14.4942351598174</v>
      </c>
      <c r="O1517" s="9">
        <v>3</v>
      </c>
      <c r="Q1517" s="10">
        <f ca="1" t="shared" si="1547"/>
        <v>38.38</v>
      </c>
      <c r="R1517" t="s">
        <v>365</v>
      </c>
      <c r="S1517">
        <v>2074</v>
      </c>
      <c r="T1517" s="8">
        <v>42.39</v>
      </c>
      <c r="U1517" s="8">
        <v>45.324</v>
      </c>
      <c r="V1517" s="8">
        <v>38.38</v>
      </c>
    </row>
    <row r="1518" spans="1:22">
      <c r="A1518" t="str">
        <f t="shared" ref="A1518:B1518" si="1592">A1350</f>
        <v>AGO</v>
      </c>
      <c r="B1518" t="str">
        <f t="shared" si="1592"/>
        <v>Angola</v>
      </c>
      <c r="C1518" s="7">
        <f t="shared" ref="C1518:C1581" si="1593">C1350+1</f>
        <v>10</v>
      </c>
      <c r="E1518" t="str">
        <f t="shared" si="1545"/>
        <v>NatGrdExt_AGO_10</v>
      </c>
      <c r="F1518" s="8">
        <f ca="1" t="shared" si="1560"/>
        <v>0.750171232876712</v>
      </c>
      <c r="G1518" s="8">
        <f ca="1" t="shared" si="1585"/>
        <v>1.27791095890411</v>
      </c>
      <c r="H1518" s="8">
        <f ca="1" t="shared" si="1585"/>
        <v>3.43601598173516</v>
      </c>
      <c r="I1518" s="8">
        <f ca="1" t="shared" si="1585"/>
        <v>8.13164954337899</v>
      </c>
      <c r="J1518" s="8">
        <f ca="1" t="shared" si="1585"/>
        <v>16.2044805936073</v>
      </c>
      <c r="K1518" s="8">
        <f ca="1" t="shared" si="1585"/>
        <v>26.4756278538813</v>
      </c>
      <c r="L1518" s="8">
        <f ca="1" t="shared" si="1585"/>
        <v>36.1355593607306</v>
      </c>
      <c r="M1518" s="8">
        <f ca="1" t="shared" si="1585"/>
        <v>43.3975456621005</v>
      </c>
      <c r="N1518" s="8">
        <f ca="1" t="shared" si="1585"/>
        <v>46.0636415525114</v>
      </c>
      <c r="O1518" s="9">
        <v>3</v>
      </c>
      <c r="Q1518" s="10">
        <f ca="1" t="shared" si="1547"/>
        <v>38.386</v>
      </c>
      <c r="R1518" t="s">
        <v>365</v>
      </c>
      <c r="S1518">
        <v>2075</v>
      </c>
      <c r="T1518" s="8">
        <v>42.347</v>
      </c>
      <c r="U1518" s="8">
        <v>45.359</v>
      </c>
      <c r="V1518" s="8">
        <v>38.386</v>
      </c>
    </row>
    <row r="1519" spans="1:22">
      <c r="A1519" t="str">
        <f t="shared" ref="A1519:B1519" si="1594">A1351</f>
        <v>ALB</v>
      </c>
      <c r="B1519" t="str">
        <f t="shared" si="1594"/>
        <v>Albania</v>
      </c>
      <c r="C1519" s="7">
        <f t="shared" si="1593"/>
        <v>10</v>
      </c>
      <c r="E1519" t="str">
        <f t="shared" si="1545"/>
        <v>NatGrdExt_ALB_10</v>
      </c>
      <c r="F1519" s="8">
        <f ca="1" t="shared" si="1560"/>
        <v>0.29851598173516</v>
      </c>
      <c r="G1519" s="8">
        <f ca="1" t="shared" si="1585"/>
        <v>0.361957762557078</v>
      </c>
      <c r="H1519" s="8">
        <f ca="1" t="shared" si="1585"/>
        <v>0.499086757990868</v>
      </c>
      <c r="I1519" s="8">
        <f ca="1" t="shared" si="1585"/>
        <v>0.640953196347032</v>
      </c>
      <c r="J1519" s="8">
        <f ca="1" t="shared" si="1585"/>
        <v>0.777654109589041</v>
      </c>
      <c r="K1519" s="8">
        <f ca="1" t="shared" si="1585"/>
        <v>0.885302511415525</v>
      </c>
      <c r="L1519" s="8">
        <f ca="1" t="shared" si="1585"/>
        <v>0.965924657534246</v>
      </c>
      <c r="M1519" s="8">
        <f ca="1" t="shared" si="1585"/>
        <v>1.02228881278539</v>
      </c>
      <c r="N1519" s="8">
        <f ca="1" t="shared" si="1585"/>
        <v>1.04546232876712</v>
      </c>
      <c r="O1519" s="9">
        <v>3</v>
      </c>
      <c r="Q1519" s="10">
        <f ca="1" t="shared" si="1547"/>
        <v>38.396</v>
      </c>
      <c r="R1519" t="s">
        <v>365</v>
      </c>
      <c r="S1519">
        <v>2076</v>
      </c>
      <c r="T1519" s="8">
        <v>42.293</v>
      </c>
      <c r="U1519" s="8">
        <v>45.39</v>
      </c>
      <c r="V1519" s="8">
        <v>38.396</v>
      </c>
    </row>
    <row r="1520" spans="1:22">
      <c r="A1520" t="str">
        <f t="shared" ref="A1520:B1520" si="1595">A1352</f>
        <v>ARE</v>
      </c>
      <c r="B1520" t="str">
        <f t="shared" si="1595"/>
        <v>United Arab Emirates</v>
      </c>
      <c r="C1520" s="7">
        <f t="shared" si="1593"/>
        <v>10</v>
      </c>
      <c r="E1520" t="str">
        <f t="shared" si="1545"/>
        <v>NatGrdExt_ARE_10</v>
      </c>
      <c r="F1520" s="8">
        <f ca="1" t="shared" si="1560"/>
        <v>3.22728310502283</v>
      </c>
      <c r="G1520" s="8">
        <f ca="1" t="shared" si="1585"/>
        <v>3.22728310502283</v>
      </c>
      <c r="H1520" s="8">
        <f ca="1" t="shared" si="1585"/>
        <v>3.3962899543379</v>
      </c>
      <c r="I1520" s="8">
        <f ca="1" t="shared" si="1585"/>
        <v>3.3962899543379</v>
      </c>
      <c r="J1520" s="8">
        <f ca="1" t="shared" si="1585"/>
        <v>3.3962899543379</v>
      </c>
      <c r="K1520" s="8">
        <f ca="1" t="shared" si="1585"/>
        <v>3.3962899543379</v>
      </c>
      <c r="L1520" s="8">
        <f ca="1" t="shared" si="1585"/>
        <v>3.3962899543379</v>
      </c>
      <c r="M1520" s="8">
        <f ca="1" t="shared" si="1585"/>
        <v>3.3962899543379</v>
      </c>
      <c r="N1520" s="8">
        <f ca="1" t="shared" si="1585"/>
        <v>3.3962899543379</v>
      </c>
      <c r="O1520" s="9">
        <v>3</v>
      </c>
      <c r="Q1520" s="10">
        <f ca="1" t="shared" si="1547"/>
        <v>38.412</v>
      </c>
      <c r="R1520" t="s">
        <v>365</v>
      </c>
      <c r="S1520">
        <v>2077</v>
      </c>
      <c r="T1520" s="8">
        <v>42.229</v>
      </c>
      <c r="U1520" s="8">
        <v>45.416</v>
      </c>
      <c r="V1520" s="8">
        <v>38.412</v>
      </c>
    </row>
    <row r="1521" spans="1:22">
      <c r="A1521" t="str">
        <f t="shared" ref="A1521:B1521" si="1596">A1353</f>
        <v>ARG</v>
      </c>
      <c r="B1521" t="str">
        <f t="shared" si="1596"/>
        <v>Argentina</v>
      </c>
      <c r="C1521" s="7">
        <f t="shared" si="1593"/>
        <v>10</v>
      </c>
      <c r="E1521" t="str">
        <f t="shared" si="1545"/>
        <v>NatGrdExt_ARG_10</v>
      </c>
      <c r="F1521" s="8">
        <f ca="1" t="shared" si="1560"/>
        <v>5.73447488584475</v>
      </c>
      <c r="G1521" s="8">
        <f ca="1" t="shared" ref="G1521:N1530" si="1597">MAX(F1521,SUMIFS($Q$5:$Q$19999,$R$5:$R$19999,RIGHT($A1521,3),$S$5:$S$19999,G$4)*VLOOKUP($C1521,$Y$5:$Z$15,2,FALSE)/8.76)+SUMIF($Y$5:$Y$15,$C1521,$AA$5:$AA$15)</f>
        <v>6.82925228310502</v>
      </c>
      <c r="H1521" s="8">
        <f ca="1" t="shared" si="1597"/>
        <v>9.43889840182648</v>
      </c>
      <c r="I1521" s="8">
        <f ca="1" t="shared" si="1597"/>
        <v>12.5095605022831</v>
      </c>
      <c r="J1521" s="8">
        <f ca="1" t="shared" si="1597"/>
        <v>15.898401826484</v>
      </c>
      <c r="K1521" s="8">
        <f ca="1" t="shared" si="1597"/>
        <v>19.3700342465753</v>
      </c>
      <c r="L1521" s="8">
        <f ca="1" t="shared" si="1597"/>
        <v>22.7430650684932</v>
      </c>
      <c r="M1521" s="8">
        <f ca="1" t="shared" si="1597"/>
        <v>25.9506278538813</v>
      </c>
      <c r="N1521" s="8">
        <f ca="1" t="shared" si="1597"/>
        <v>27.4799372146119</v>
      </c>
      <c r="O1521" s="9">
        <v>3</v>
      </c>
      <c r="Q1521" s="10">
        <f ca="1" t="shared" si="1547"/>
        <v>38.433</v>
      </c>
      <c r="R1521" t="s">
        <v>365</v>
      </c>
      <c r="S1521">
        <v>2078</v>
      </c>
      <c r="T1521" s="8">
        <v>42.155</v>
      </c>
      <c r="U1521" s="8">
        <v>45.44</v>
      </c>
      <c r="V1521" s="8">
        <v>38.433</v>
      </c>
    </row>
    <row r="1522" spans="1:22">
      <c r="A1522" t="str">
        <f t="shared" ref="A1522:B1522" si="1598">A1354</f>
        <v>ARM</v>
      </c>
      <c r="B1522" t="str">
        <f t="shared" si="1598"/>
        <v>Armenia</v>
      </c>
      <c r="C1522" s="7">
        <f t="shared" si="1593"/>
        <v>10</v>
      </c>
      <c r="E1522" t="str">
        <f t="shared" si="1545"/>
        <v>NatGrdExt_ARM_10</v>
      </c>
      <c r="F1522" s="8">
        <f ca="1" t="shared" si="1560"/>
        <v>0.181535388127854</v>
      </c>
      <c r="G1522" s="8">
        <f ca="1" t="shared" si="1597"/>
        <v>0.192722602739726</v>
      </c>
      <c r="H1522" s="8">
        <f ca="1" t="shared" si="1597"/>
        <v>0.213498858447489</v>
      </c>
      <c r="I1522" s="8">
        <f ca="1" t="shared" si="1597"/>
        <v>0.233304794520548</v>
      </c>
      <c r="J1522" s="8">
        <f ca="1" t="shared" si="1597"/>
        <v>0.249942922374429</v>
      </c>
      <c r="K1522" s="8">
        <f ca="1" t="shared" si="1597"/>
        <v>0.263070776255708</v>
      </c>
      <c r="L1522" s="8">
        <f ca="1" t="shared" si="1597"/>
        <v>0.276227168949772</v>
      </c>
      <c r="M1522" s="8">
        <f ca="1" t="shared" si="1597"/>
        <v>0.289269406392694</v>
      </c>
      <c r="N1522" s="8">
        <f ca="1" t="shared" si="1597"/>
        <v>0.295776255707763</v>
      </c>
      <c r="O1522" s="9">
        <v>3</v>
      </c>
      <c r="Q1522" s="10">
        <f ca="1" t="shared" si="1547"/>
        <v>38.462</v>
      </c>
      <c r="R1522" t="s">
        <v>365</v>
      </c>
      <c r="S1522">
        <v>2079</v>
      </c>
      <c r="T1522" s="8">
        <v>42.073</v>
      </c>
      <c r="U1522" s="8">
        <v>45.461</v>
      </c>
      <c r="V1522" s="8">
        <v>38.462</v>
      </c>
    </row>
    <row r="1523" spans="1:22">
      <c r="A1523" t="str">
        <f t="shared" ref="A1523:B1523" si="1599">A1355</f>
        <v>ATG</v>
      </c>
      <c r="B1523" t="str">
        <f t="shared" si="1599"/>
        <v>Antigua and Barbuda</v>
      </c>
      <c r="C1523" s="7">
        <f t="shared" si="1593"/>
        <v>10</v>
      </c>
      <c r="E1523" t="str">
        <f t="shared" si="1545"/>
        <v>NatGrdExt_ATG_10</v>
      </c>
      <c r="F1523" s="8">
        <f ca="1" t="shared" si="1560"/>
        <v>0.0162100456621005</v>
      </c>
      <c r="G1523" s="8">
        <f ca="1" t="shared" si="1597"/>
        <v>0.0172659817351598</v>
      </c>
      <c r="H1523" s="8">
        <f ca="1" t="shared" si="1597"/>
        <v>0.0189783105022831</v>
      </c>
      <c r="I1523" s="8">
        <f ca="1" t="shared" si="1597"/>
        <v>0.0201198630136986</v>
      </c>
      <c r="J1523" s="8">
        <f ca="1" t="shared" si="1597"/>
        <v>0.0210616438356164</v>
      </c>
      <c r="K1523" s="8">
        <f ca="1" t="shared" si="1597"/>
        <v>0.0222317351598174</v>
      </c>
      <c r="L1523" s="8">
        <f ca="1" t="shared" si="1597"/>
        <v>0.0233447488584475</v>
      </c>
      <c r="M1523" s="8">
        <f ca="1" t="shared" si="1597"/>
        <v>0.024486301369863</v>
      </c>
      <c r="N1523" s="8">
        <f ca="1" t="shared" si="1597"/>
        <v>0.0250285388127854</v>
      </c>
      <c r="O1523" s="9">
        <v>3</v>
      </c>
      <c r="Q1523" s="10">
        <f ca="1" t="shared" si="1547"/>
        <v>38.499</v>
      </c>
      <c r="R1523" t="s">
        <v>365</v>
      </c>
      <c r="S1523">
        <v>2080</v>
      </c>
      <c r="T1523" s="8">
        <v>41.984</v>
      </c>
      <c r="U1523" s="8">
        <v>45.481</v>
      </c>
      <c r="V1523" s="8">
        <v>38.499</v>
      </c>
    </row>
    <row r="1524" spans="1:22">
      <c r="A1524" t="str">
        <f t="shared" ref="A1524:B1524" si="1600">A1356</f>
        <v>AUS</v>
      </c>
      <c r="B1524" t="str">
        <f t="shared" si="1600"/>
        <v>Australia</v>
      </c>
      <c r="C1524" s="7">
        <f t="shared" si="1593"/>
        <v>10</v>
      </c>
      <c r="E1524" t="str">
        <f t="shared" si="1545"/>
        <v>NatGrdExt_AUS_10</v>
      </c>
      <c r="F1524" s="8">
        <f ca="1" t="shared" si="1560"/>
        <v>8.51395547945206</v>
      </c>
      <c r="G1524" s="8">
        <f ca="1" t="shared" si="1597"/>
        <v>8.830850456621</v>
      </c>
      <c r="H1524" s="8">
        <f ca="1" t="shared" si="1597"/>
        <v>9.24706050228311</v>
      </c>
      <c r="I1524" s="8">
        <f ca="1" t="shared" si="1597"/>
        <v>9.56073059360731</v>
      </c>
      <c r="J1524" s="8">
        <f ca="1" t="shared" si="1597"/>
        <v>9.87137557077626</v>
      </c>
      <c r="K1524" s="8">
        <f ca="1" t="shared" si="1597"/>
        <v>10.1599600456621</v>
      </c>
      <c r="L1524" s="8">
        <f ca="1" t="shared" si="1597"/>
        <v>10.4309931506849</v>
      </c>
      <c r="M1524" s="8">
        <f ca="1" t="shared" si="1597"/>
        <v>10.7854737442922</v>
      </c>
      <c r="N1524" s="8">
        <f ca="1" t="shared" si="1597"/>
        <v>11.0114440639269</v>
      </c>
      <c r="O1524" s="9">
        <v>3</v>
      </c>
      <c r="Q1524" s="10">
        <f ca="1" t="shared" si="1547"/>
        <v>38.545</v>
      </c>
      <c r="R1524" t="s">
        <v>365</v>
      </c>
      <c r="S1524">
        <v>2081</v>
      </c>
      <c r="T1524" s="8">
        <v>41.888</v>
      </c>
      <c r="U1524" s="8">
        <v>45.5</v>
      </c>
      <c r="V1524" s="8">
        <v>38.545</v>
      </c>
    </row>
    <row r="1525" spans="1:22">
      <c r="A1525" t="str">
        <f t="shared" ref="A1525:B1525" si="1601">A1357</f>
        <v>AUT</v>
      </c>
      <c r="B1525" t="str">
        <f t="shared" si="1601"/>
        <v>Austria</v>
      </c>
      <c r="C1525" s="7">
        <f t="shared" si="1593"/>
        <v>10</v>
      </c>
      <c r="E1525" t="str">
        <f t="shared" si="1545"/>
        <v>NatGrdExt_AUT_10</v>
      </c>
      <c r="F1525" s="8">
        <f ca="1" t="shared" si="1560"/>
        <v>2.39540525114155</v>
      </c>
      <c r="G1525" s="8">
        <f ca="1" t="shared" si="1597"/>
        <v>2.45014269406393</v>
      </c>
      <c r="H1525" s="8">
        <f ca="1" t="shared" si="1597"/>
        <v>2.48590182648402</v>
      </c>
      <c r="I1525" s="8">
        <f ca="1" t="shared" si="1597"/>
        <v>2.48590182648402</v>
      </c>
      <c r="J1525" s="8">
        <f ca="1" t="shared" si="1597"/>
        <v>2.48590182648402</v>
      </c>
      <c r="K1525" s="8">
        <f ca="1" t="shared" si="1597"/>
        <v>2.48590182648402</v>
      </c>
      <c r="L1525" s="8">
        <f ca="1" t="shared" si="1597"/>
        <v>2.48590182648402</v>
      </c>
      <c r="M1525" s="8">
        <f ca="1" t="shared" si="1597"/>
        <v>2.48590182648402</v>
      </c>
      <c r="N1525" s="8">
        <f ca="1" t="shared" si="1597"/>
        <v>2.48590182648402</v>
      </c>
      <c r="O1525" s="9">
        <v>3</v>
      </c>
      <c r="Q1525" s="10">
        <f ca="1" t="shared" si="1547"/>
        <v>38.6</v>
      </c>
      <c r="R1525" t="s">
        <v>365</v>
      </c>
      <c r="S1525">
        <v>2082</v>
      </c>
      <c r="T1525" s="8">
        <v>41.788</v>
      </c>
      <c r="U1525" s="8">
        <v>45.522</v>
      </c>
      <c r="V1525" s="8">
        <v>38.6</v>
      </c>
    </row>
    <row r="1526" spans="1:22">
      <c r="A1526" t="str">
        <f t="shared" ref="A1526:B1526" si="1602">A1358</f>
        <v>AZE</v>
      </c>
      <c r="B1526" t="str">
        <f t="shared" si="1602"/>
        <v>Azerbaijan</v>
      </c>
      <c r="C1526" s="7">
        <f t="shared" si="1593"/>
        <v>10</v>
      </c>
      <c r="E1526" t="str">
        <f t="shared" si="1545"/>
        <v>NatGrdExt_AZE_10</v>
      </c>
      <c r="F1526" s="8">
        <f ca="1" t="shared" si="1560"/>
        <v>0.638470319634703</v>
      </c>
      <c r="G1526" s="8">
        <f ca="1" t="shared" si="1597"/>
        <v>0.688527397260274</v>
      </c>
      <c r="H1526" s="8">
        <f ca="1" t="shared" si="1597"/>
        <v>0.781877853881279</v>
      </c>
      <c r="I1526" s="8">
        <f ca="1" t="shared" si="1597"/>
        <v>0.857676940639269</v>
      </c>
      <c r="J1526" s="8">
        <f ca="1" t="shared" si="1597"/>
        <v>0.914754566210046</v>
      </c>
      <c r="K1526" s="8">
        <f ca="1" t="shared" si="1597"/>
        <v>0.960245433789954</v>
      </c>
      <c r="L1526" s="8">
        <f ca="1" t="shared" si="1597"/>
        <v>0.999286529680365</v>
      </c>
      <c r="M1526" s="8">
        <f ca="1" t="shared" si="1597"/>
        <v>1.0402397260274</v>
      </c>
      <c r="N1526" s="8">
        <f ca="1" t="shared" si="1597"/>
        <v>1.0611301369863</v>
      </c>
      <c r="O1526" s="9">
        <v>3</v>
      </c>
      <c r="Q1526" s="10">
        <f ca="1" t="shared" si="1547"/>
        <v>38.665</v>
      </c>
      <c r="R1526" t="s">
        <v>365</v>
      </c>
      <c r="S1526">
        <v>2083</v>
      </c>
      <c r="T1526" s="8">
        <v>41.684</v>
      </c>
      <c r="U1526" s="8">
        <v>45.546</v>
      </c>
      <c r="V1526" s="8">
        <v>38.665</v>
      </c>
    </row>
    <row r="1527" spans="1:22">
      <c r="A1527" t="str">
        <f t="shared" ref="A1527:B1527" si="1603">A1359</f>
        <v>BDI</v>
      </c>
      <c r="B1527" t="str">
        <f t="shared" si="1603"/>
        <v>Burundi</v>
      </c>
      <c r="C1527" s="7">
        <f t="shared" si="1593"/>
        <v>10</v>
      </c>
      <c r="E1527" t="str">
        <f t="shared" si="1545"/>
        <v>NatGrdExt_BDI_10</v>
      </c>
      <c r="F1527" s="8">
        <f ca="1" t="shared" si="1560"/>
        <v>0.0616723744292237</v>
      </c>
      <c r="G1527" s="8">
        <f ca="1" t="shared" si="1597"/>
        <v>0.0853595890410959</v>
      </c>
      <c r="H1527" s="8">
        <f ca="1" t="shared" si="1597"/>
        <v>0.155022831050228</v>
      </c>
      <c r="I1527" s="8">
        <f ca="1" t="shared" si="1597"/>
        <v>0.268179223744292</v>
      </c>
      <c r="J1527" s="8">
        <f ca="1" t="shared" si="1597"/>
        <v>0.438926940639269</v>
      </c>
      <c r="K1527" s="8">
        <f ca="1" t="shared" si="1597"/>
        <v>0.678595890410959</v>
      </c>
      <c r="L1527" s="8">
        <f ca="1" t="shared" si="1597"/>
        <v>0.990239726027397</v>
      </c>
      <c r="M1527" s="8">
        <f ca="1" t="shared" si="1597"/>
        <v>1.35627853881279</v>
      </c>
      <c r="N1527" s="8">
        <f ca="1" t="shared" si="1597"/>
        <v>1.54982876712329</v>
      </c>
      <c r="O1527" s="9">
        <v>3</v>
      </c>
      <c r="Q1527" s="10">
        <f ca="1" t="shared" si="1547"/>
        <v>38.74</v>
      </c>
      <c r="R1527" t="s">
        <v>365</v>
      </c>
      <c r="S1527">
        <v>2084</v>
      </c>
      <c r="T1527" s="8">
        <v>41.577</v>
      </c>
      <c r="U1527" s="8">
        <v>45.575</v>
      </c>
      <c r="V1527" s="8">
        <v>38.74</v>
      </c>
    </row>
    <row r="1528" spans="1:22">
      <c r="A1528" t="str">
        <f t="shared" ref="A1528:B1528" si="1604">A1360</f>
        <v>BEL</v>
      </c>
      <c r="B1528" t="str">
        <f t="shared" si="1604"/>
        <v>Belgium</v>
      </c>
      <c r="C1528" s="7">
        <f t="shared" si="1593"/>
        <v>10</v>
      </c>
      <c r="E1528" t="str">
        <f t="shared" si="1545"/>
        <v>NatGrdExt_BEL_10</v>
      </c>
      <c r="F1528" s="8">
        <f ca="1" t="shared" si="1560"/>
        <v>2.77468607305936</v>
      </c>
      <c r="G1528" s="8">
        <f ca="1" t="shared" si="1597"/>
        <v>2.81715182648402</v>
      </c>
      <c r="H1528" s="8">
        <f ca="1" t="shared" si="1597"/>
        <v>2.87913812785388</v>
      </c>
      <c r="I1528" s="8">
        <f ca="1" t="shared" si="1597"/>
        <v>2.92631278538813</v>
      </c>
      <c r="J1528" s="8">
        <f ca="1" t="shared" si="1597"/>
        <v>2.98518835616438</v>
      </c>
      <c r="K1528" s="8">
        <f ca="1" t="shared" si="1597"/>
        <v>3.06926369863014</v>
      </c>
      <c r="L1528" s="8">
        <f ca="1" t="shared" si="1597"/>
        <v>3.18381849315069</v>
      </c>
      <c r="M1528" s="8">
        <f ca="1" t="shared" si="1597"/>
        <v>3.33541666666667</v>
      </c>
      <c r="N1528" s="8">
        <f ca="1" t="shared" si="1597"/>
        <v>3.42442922374429</v>
      </c>
      <c r="O1528" s="9">
        <v>3</v>
      </c>
      <c r="Q1528" s="10">
        <f ca="1" t="shared" si="1547"/>
        <v>38.825</v>
      </c>
      <c r="R1528" t="s">
        <v>365</v>
      </c>
      <c r="S1528">
        <v>2085</v>
      </c>
      <c r="T1528" s="8">
        <v>41.47</v>
      </c>
      <c r="U1528" s="8">
        <v>45.61</v>
      </c>
      <c r="V1528" s="8">
        <v>38.825</v>
      </c>
    </row>
    <row r="1529" spans="1:22">
      <c r="A1529" t="str">
        <f t="shared" ref="A1529:B1529" si="1605">A1361</f>
        <v>BEN</v>
      </c>
      <c r="B1529" t="str">
        <f t="shared" si="1605"/>
        <v>Benin</v>
      </c>
      <c r="C1529" s="7">
        <f t="shared" si="1593"/>
        <v>10</v>
      </c>
      <c r="E1529" t="str">
        <f t="shared" si="1545"/>
        <v>NatGrdExt_BEN_10</v>
      </c>
      <c r="F1529" s="8">
        <f ca="1" t="shared" si="1560"/>
        <v>0.0659817351598174</v>
      </c>
      <c r="G1529" s="8">
        <f ca="1" t="shared" si="1597"/>
        <v>0.0917237442922374</v>
      </c>
      <c r="H1529" s="8">
        <f ca="1" t="shared" si="1597"/>
        <v>0.170148401826484</v>
      </c>
      <c r="I1529" s="8">
        <f ca="1" t="shared" si="1597"/>
        <v>0.299486301369863</v>
      </c>
      <c r="J1529" s="8">
        <f ca="1" t="shared" si="1597"/>
        <v>0.500684931506849</v>
      </c>
      <c r="K1529" s="8">
        <f ca="1" t="shared" si="1597"/>
        <v>0.791837899543379</v>
      </c>
      <c r="L1529" s="8">
        <f ca="1" t="shared" si="1597"/>
        <v>1.17833904109589</v>
      </c>
      <c r="M1529" s="8">
        <f ca="1" t="shared" si="1597"/>
        <v>1.64426369863014</v>
      </c>
      <c r="N1529" s="8">
        <f ca="1" t="shared" si="1597"/>
        <v>1.89571917808219</v>
      </c>
      <c r="O1529" s="9">
        <v>3</v>
      </c>
      <c r="Q1529" s="10">
        <f ca="1" t="shared" si="1547"/>
        <v>38.919</v>
      </c>
      <c r="R1529" t="s">
        <v>365</v>
      </c>
      <c r="S1529">
        <v>2086</v>
      </c>
      <c r="T1529" s="8">
        <v>41.363</v>
      </c>
      <c r="U1529" s="8">
        <v>45.652</v>
      </c>
      <c r="V1529" s="8">
        <v>38.919</v>
      </c>
    </row>
    <row r="1530" spans="1:22">
      <c r="A1530" t="str">
        <f t="shared" ref="A1530:B1530" si="1606">A1362</f>
        <v>BFA</v>
      </c>
      <c r="B1530" t="str">
        <f t="shared" si="1606"/>
        <v>Burkina Faso</v>
      </c>
      <c r="C1530" s="7">
        <f t="shared" si="1593"/>
        <v>10</v>
      </c>
      <c r="E1530" t="str">
        <f t="shared" si="1545"/>
        <v>NatGrdExt_BFA_10</v>
      </c>
      <c r="F1530" s="8">
        <f ca="1" t="shared" si="1560"/>
        <v>0.108818493150685</v>
      </c>
      <c r="G1530" s="8">
        <f ca="1" t="shared" si="1597"/>
        <v>0.156735159817352</v>
      </c>
      <c r="H1530" s="8">
        <f ca="1" t="shared" si="1597"/>
        <v>0.317522831050228</v>
      </c>
      <c r="I1530" s="8">
        <f ca="1" t="shared" si="1597"/>
        <v>0.611558219178082</v>
      </c>
      <c r="J1530" s="8">
        <f ca="1" t="shared" si="1597"/>
        <v>1.11384132420091</v>
      </c>
      <c r="K1530" s="8">
        <f ca="1" t="shared" si="1597"/>
        <v>1.90801940639269</v>
      </c>
      <c r="L1530" s="8">
        <f ca="1" t="shared" si="1597"/>
        <v>3.06207191780822</v>
      </c>
      <c r="M1530" s="8">
        <f ca="1" t="shared" si="1597"/>
        <v>4.59072488584475</v>
      </c>
      <c r="N1530" s="8">
        <f ca="1" t="shared" si="1597"/>
        <v>5.47502853881279</v>
      </c>
      <c r="O1530" s="9">
        <v>3</v>
      </c>
      <c r="Q1530" s="10">
        <f ca="1" t="shared" si="1547"/>
        <v>39.022</v>
      </c>
      <c r="R1530" t="s">
        <v>365</v>
      </c>
      <c r="S1530">
        <v>2087</v>
      </c>
      <c r="T1530" s="8">
        <v>41.259</v>
      </c>
      <c r="U1530" s="8">
        <v>45.702</v>
      </c>
      <c r="V1530" s="8">
        <v>39.022</v>
      </c>
    </row>
    <row r="1531" spans="1:22">
      <c r="A1531" t="str">
        <f t="shared" ref="A1531:B1531" si="1607">A1363</f>
        <v>BGD</v>
      </c>
      <c r="B1531" t="str">
        <f t="shared" si="1607"/>
        <v>Bangladesh</v>
      </c>
      <c r="C1531" s="7">
        <f t="shared" si="1593"/>
        <v>10</v>
      </c>
      <c r="E1531" t="str">
        <f t="shared" si="1545"/>
        <v>NatGrdExt_BGD_10</v>
      </c>
      <c r="F1531" s="8">
        <f ca="1" t="shared" si="1560"/>
        <v>3.53373287671233</v>
      </c>
      <c r="G1531" s="8">
        <f ca="1" t="shared" ref="G1531:N1540" si="1608">MAX(F1531,SUMIFS($Q$5:$Q$19999,$R$5:$R$19999,RIGHT($A1531,3),$S$5:$S$19999,G$4)*VLOOKUP($C1531,$Y$5:$Z$15,2,FALSE)/8.76)+SUMIF($Y$5:$Y$15,$C1531,$AA$5:$AA$15)</f>
        <v>5.11603881278539</v>
      </c>
      <c r="H1531" s="8">
        <f ca="1" t="shared" si="1608"/>
        <v>9.51518264840183</v>
      </c>
      <c r="I1531" s="8">
        <f ca="1" t="shared" si="1608"/>
        <v>14.6593892694064</v>
      </c>
      <c r="J1531" s="8">
        <f ca="1" t="shared" si="1608"/>
        <v>19.0648687214612</v>
      </c>
      <c r="K1531" s="8">
        <f ca="1" t="shared" si="1608"/>
        <v>21.9962899543379</v>
      </c>
      <c r="L1531" s="8">
        <f ca="1" t="shared" si="1608"/>
        <v>23.7608732876712</v>
      </c>
      <c r="M1531" s="8">
        <f ca="1" t="shared" si="1608"/>
        <v>24.884703196347</v>
      </c>
      <c r="N1531" s="8">
        <f ca="1" t="shared" si="1608"/>
        <v>25.3540525114155</v>
      </c>
      <c r="O1531" s="9">
        <v>3</v>
      </c>
      <c r="Q1531" s="10">
        <f ca="1" t="shared" si="1547"/>
        <v>39.132</v>
      </c>
      <c r="R1531" t="s">
        <v>365</v>
      </c>
      <c r="S1531">
        <v>2088</v>
      </c>
      <c r="T1531" s="8">
        <v>41.157</v>
      </c>
      <c r="U1531" s="8">
        <v>45.757</v>
      </c>
      <c r="V1531" s="8">
        <v>39.132</v>
      </c>
    </row>
    <row r="1532" spans="1:22">
      <c r="A1532" t="str">
        <f t="shared" ref="A1532:B1532" si="1609">A1364</f>
        <v>BGR</v>
      </c>
      <c r="B1532" t="str">
        <f t="shared" si="1609"/>
        <v>Bulgaria</v>
      </c>
      <c r="C1532" s="7">
        <f t="shared" si="1593"/>
        <v>10</v>
      </c>
      <c r="E1532" t="str">
        <f t="shared" si="1545"/>
        <v>NatGrdExt_BGR_10</v>
      </c>
      <c r="F1532" s="8">
        <f ca="1" t="shared" si="1560"/>
        <v>0.952083333333333</v>
      </c>
      <c r="G1532" s="8">
        <f ca="1" t="shared" si="1608"/>
        <v>0.952083333333333</v>
      </c>
      <c r="H1532" s="8">
        <f ca="1" t="shared" si="1608"/>
        <v>0.952083333333333</v>
      </c>
      <c r="I1532" s="8">
        <f ca="1" t="shared" si="1608"/>
        <v>0.952083333333333</v>
      </c>
      <c r="J1532" s="8">
        <f ca="1" t="shared" si="1608"/>
        <v>0.952083333333333</v>
      </c>
      <c r="K1532" s="8">
        <f ca="1" t="shared" si="1608"/>
        <v>0.952083333333333</v>
      </c>
      <c r="L1532" s="8">
        <f ca="1" t="shared" si="1608"/>
        <v>0.952083333333333</v>
      </c>
      <c r="M1532" s="8">
        <f ca="1" t="shared" si="1608"/>
        <v>0.952083333333333</v>
      </c>
      <c r="N1532" s="8">
        <f ca="1" t="shared" si="1608"/>
        <v>0.955650684931507</v>
      </c>
      <c r="O1532" s="9">
        <v>3</v>
      </c>
      <c r="Q1532" s="10">
        <f ca="1" t="shared" si="1547"/>
        <v>39.248</v>
      </c>
      <c r="R1532" t="s">
        <v>365</v>
      </c>
      <c r="S1532">
        <v>2089</v>
      </c>
      <c r="T1532" s="8">
        <v>41.06</v>
      </c>
      <c r="U1532" s="8">
        <v>45.818</v>
      </c>
      <c r="V1532" s="8">
        <v>39.248</v>
      </c>
    </row>
    <row r="1533" spans="1:22">
      <c r="A1533" t="str">
        <f t="shared" ref="A1533:B1533" si="1610">A1365</f>
        <v>BHR</v>
      </c>
      <c r="B1533" t="str">
        <f t="shared" si="1610"/>
        <v>Bahrain</v>
      </c>
      <c r="C1533" s="7">
        <f t="shared" si="1593"/>
        <v>10</v>
      </c>
      <c r="E1533" t="str">
        <f t="shared" si="1545"/>
        <v>NatGrdExt_BHR_10</v>
      </c>
      <c r="F1533" s="8">
        <f ca="1" t="shared" si="1560"/>
        <v>0.957534246575342</v>
      </c>
      <c r="G1533" s="8">
        <f ca="1" t="shared" si="1608"/>
        <v>0.969577625570776</v>
      </c>
      <c r="H1533" s="8">
        <f ca="1" t="shared" si="1608"/>
        <v>1.03033675799087</v>
      </c>
      <c r="I1533" s="8">
        <f ca="1" t="shared" si="1608"/>
        <v>1.0736301369863</v>
      </c>
      <c r="J1533" s="8">
        <f ca="1" t="shared" si="1608"/>
        <v>1.08829908675799</v>
      </c>
      <c r="K1533" s="8">
        <f ca="1" t="shared" si="1608"/>
        <v>1.09497716894977</v>
      </c>
      <c r="L1533" s="8">
        <f ca="1" t="shared" si="1608"/>
        <v>1.09871575342466</v>
      </c>
      <c r="M1533" s="8">
        <f ca="1" t="shared" si="1608"/>
        <v>1.12354452054795</v>
      </c>
      <c r="N1533" s="8">
        <f ca="1" t="shared" si="1608"/>
        <v>1.14186643835616</v>
      </c>
      <c r="O1533" s="9">
        <v>3</v>
      </c>
      <c r="Q1533" s="10">
        <f ca="1" t="shared" si="1547"/>
        <v>39.369</v>
      </c>
      <c r="R1533" t="s">
        <v>365</v>
      </c>
      <c r="S1533">
        <v>2090</v>
      </c>
      <c r="T1533" s="8">
        <v>40.968</v>
      </c>
      <c r="U1533" s="8">
        <v>45.882</v>
      </c>
      <c r="V1533" s="8">
        <v>39.369</v>
      </c>
    </row>
    <row r="1534" spans="1:22">
      <c r="A1534" t="str">
        <f t="shared" ref="A1534:B1534" si="1611">A1366</f>
        <v>BHS</v>
      </c>
      <c r="B1534" t="str">
        <f t="shared" si="1611"/>
        <v>The Bahamas</v>
      </c>
      <c r="C1534" s="7">
        <f t="shared" si="1593"/>
        <v>10</v>
      </c>
      <c r="E1534" t="str">
        <f t="shared" si="1545"/>
        <v>NatGrdExt_BHS_10</v>
      </c>
      <c r="F1534" s="8">
        <f ca="1" t="shared" si="1560"/>
        <v>0.0667522831050228</v>
      </c>
      <c r="G1534" s="8">
        <f ca="1" t="shared" si="1608"/>
        <v>0.0691210045662101</v>
      </c>
      <c r="H1534" s="8">
        <f ca="1" t="shared" si="1608"/>
        <v>0.0721746575342466</v>
      </c>
      <c r="I1534" s="8">
        <f ca="1" t="shared" si="1608"/>
        <v>0.0733447488584475</v>
      </c>
      <c r="J1534" s="8">
        <f ca="1" t="shared" si="1608"/>
        <v>0.0733447488584475</v>
      </c>
      <c r="K1534" s="8">
        <f ca="1" t="shared" si="1608"/>
        <v>0.0733447488584475</v>
      </c>
      <c r="L1534" s="8">
        <f ca="1" t="shared" si="1608"/>
        <v>0.0733447488584475</v>
      </c>
      <c r="M1534" s="8">
        <f ca="1" t="shared" si="1608"/>
        <v>0.0733447488584475</v>
      </c>
      <c r="N1534" s="8">
        <f ca="1" t="shared" si="1608"/>
        <v>0.0733447488584475</v>
      </c>
      <c r="O1534" s="9">
        <v>3</v>
      </c>
      <c r="Q1534" s="10">
        <f ca="1" t="shared" si="1547"/>
        <v>39.493</v>
      </c>
      <c r="R1534" t="s">
        <v>365</v>
      </c>
      <c r="S1534">
        <v>2091</v>
      </c>
      <c r="T1534" s="8">
        <v>40.883</v>
      </c>
      <c r="U1534" s="8">
        <v>45.95</v>
      </c>
      <c r="V1534" s="8">
        <v>39.493</v>
      </c>
    </row>
    <row r="1535" spans="1:22">
      <c r="A1535" t="str">
        <f t="shared" ref="A1535:B1535" si="1612">A1367</f>
        <v>BIH</v>
      </c>
      <c r="B1535" t="str">
        <f t="shared" si="1612"/>
        <v>Bosnia and Herzegovina</v>
      </c>
      <c r="C1535" s="7">
        <f t="shared" si="1593"/>
        <v>10</v>
      </c>
      <c r="E1535" t="str">
        <f t="shared" si="1545"/>
        <v>NatGrdExt_BIH_10</v>
      </c>
      <c r="F1535" s="8">
        <f ca="1" t="shared" si="1560"/>
        <v>0.540496575342466</v>
      </c>
      <c r="G1535" s="8">
        <f ca="1" t="shared" si="1608"/>
        <v>0.632591324200913</v>
      </c>
      <c r="H1535" s="8">
        <f ca="1" t="shared" si="1608"/>
        <v>0.807962328767123</v>
      </c>
      <c r="I1535" s="8">
        <f ca="1" t="shared" si="1608"/>
        <v>0.936244292237443</v>
      </c>
      <c r="J1535" s="8">
        <f ca="1" t="shared" si="1608"/>
        <v>1.01969178082192</v>
      </c>
      <c r="K1535" s="8">
        <f ca="1" t="shared" si="1608"/>
        <v>1.06683789954338</v>
      </c>
      <c r="L1535" s="8">
        <f ca="1" t="shared" si="1608"/>
        <v>1.08624429223744</v>
      </c>
      <c r="M1535" s="8">
        <f ca="1" t="shared" si="1608"/>
        <v>1.10236872146119</v>
      </c>
      <c r="N1535" s="8">
        <f ca="1" t="shared" si="1608"/>
        <v>1.11247146118721</v>
      </c>
      <c r="O1535" s="9">
        <v>3</v>
      </c>
      <c r="Q1535" s="10">
        <f ca="1" t="shared" si="1547"/>
        <v>39.62</v>
      </c>
      <c r="R1535" t="s">
        <v>365</v>
      </c>
      <c r="S1535">
        <v>2092</v>
      </c>
      <c r="T1535" s="8">
        <v>40.804</v>
      </c>
      <c r="U1535" s="8">
        <v>46.021</v>
      </c>
      <c r="V1535" s="8">
        <v>39.62</v>
      </c>
    </row>
    <row r="1536" spans="1:22">
      <c r="A1536" t="str">
        <f t="shared" ref="A1536:B1536" si="1613">A1368</f>
        <v>BLR</v>
      </c>
      <c r="B1536" t="str">
        <f t="shared" si="1613"/>
        <v>Belarus</v>
      </c>
      <c r="C1536" s="7">
        <f t="shared" si="1593"/>
        <v>10</v>
      </c>
      <c r="E1536" t="str">
        <f t="shared" si="1545"/>
        <v>NatGrdExt_BLR_10</v>
      </c>
      <c r="F1536" s="8">
        <f ca="1" t="shared" si="1560"/>
        <v>1.02377283105023</v>
      </c>
      <c r="G1536" s="8">
        <f ca="1" t="shared" si="1608"/>
        <v>1.02542808219178</v>
      </c>
      <c r="H1536" s="8">
        <f ca="1" t="shared" si="1608"/>
        <v>1.02542808219178</v>
      </c>
      <c r="I1536" s="8">
        <f ca="1" t="shared" si="1608"/>
        <v>1.02819634703196</v>
      </c>
      <c r="J1536" s="8">
        <f ca="1" t="shared" si="1608"/>
        <v>1.02819634703196</v>
      </c>
      <c r="K1536" s="8">
        <f ca="1" t="shared" si="1608"/>
        <v>1.02819634703196</v>
      </c>
      <c r="L1536" s="8">
        <f ca="1" t="shared" si="1608"/>
        <v>1.04029680365297</v>
      </c>
      <c r="M1536" s="8">
        <f ca="1" t="shared" si="1608"/>
        <v>1.06495433789954</v>
      </c>
      <c r="N1536" s="8">
        <f ca="1" t="shared" si="1608"/>
        <v>1.0802796803653</v>
      </c>
      <c r="O1536" s="9">
        <v>3</v>
      </c>
      <c r="Q1536" s="10">
        <f ca="1" t="shared" si="1547"/>
        <v>39.749</v>
      </c>
      <c r="R1536" t="s">
        <v>365</v>
      </c>
      <c r="S1536">
        <v>2093</v>
      </c>
      <c r="T1536" s="8">
        <v>40.732</v>
      </c>
      <c r="U1536" s="8">
        <v>46.093</v>
      </c>
      <c r="V1536" s="8">
        <v>39.749</v>
      </c>
    </row>
    <row r="1537" spans="1:22">
      <c r="A1537" t="str">
        <f t="shared" ref="A1537:B1537" si="1614">A1369</f>
        <v>BLZ</v>
      </c>
      <c r="B1537" t="str">
        <f t="shared" si="1614"/>
        <v>Belize</v>
      </c>
      <c r="C1537" s="7">
        <f t="shared" si="1593"/>
        <v>10</v>
      </c>
      <c r="E1537" t="str">
        <f t="shared" si="1545"/>
        <v>NatGrdExt_BLZ_10</v>
      </c>
      <c r="F1537" s="8">
        <f ca="1" t="shared" si="1560"/>
        <v>0.0702054794520548</v>
      </c>
      <c r="G1537" s="8">
        <f ca="1" t="shared" si="1608"/>
        <v>0.0768264840182648</v>
      </c>
      <c r="H1537" s="8">
        <f ca="1" t="shared" si="1608"/>
        <v>0.0903538812785388</v>
      </c>
      <c r="I1537" s="8">
        <f ca="1" t="shared" si="1608"/>
        <v>0.103966894977169</v>
      </c>
      <c r="J1537" s="8">
        <f ca="1" t="shared" si="1608"/>
        <v>0.117522831050228</v>
      </c>
      <c r="K1537" s="8">
        <f ca="1" t="shared" si="1608"/>
        <v>0.131078767123288</v>
      </c>
      <c r="L1537" s="8">
        <f ca="1" t="shared" si="1608"/>
        <v>0.143978310502283</v>
      </c>
      <c r="M1537" s="8">
        <f ca="1" t="shared" si="1608"/>
        <v>0.155993150684932</v>
      </c>
      <c r="N1537" s="8">
        <f ca="1" t="shared" si="1608"/>
        <v>0.162071917808219</v>
      </c>
      <c r="O1537" s="9">
        <v>3</v>
      </c>
      <c r="Q1537" s="10">
        <f ca="1" t="shared" si="1547"/>
        <v>39.88</v>
      </c>
      <c r="R1537" t="s">
        <v>365</v>
      </c>
      <c r="S1537">
        <v>2094</v>
      </c>
      <c r="T1537" s="8">
        <v>40.665</v>
      </c>
      <c r="U1537" s="8">
        <v>46.166</v>
      </c>
      <c r="V1537" s="8">
        <v>39.88</v>
      </c>
    </row>
    <row r="1538" spans="1:22">
      <c r="A1538" t="str">
        <f t="shared" ref="A1538:B1538" si="1615">A1370</f>
        <v>BOL</v>
      </c>
      <c r="B1538" t="str">
        <f t="shared" si="1615"/>
        <v>Bolivia</v>
      </c>
      <c r="C1538" s="7">
        <f t="shared" si="1593"/>
        <v>10</v>
      </c>
      <c r="E1538" t="str">
        <f t="shared" si="1545"/>
        <v>NatGrdExt_BOL_10</v>
      </c>
      <c r="F1538" s="8">
        <f ca="1" t="shared" si="1560"/>
        <v>0.355622146118722</v>
      </c>
      <c r="G1538" s="8">
        <f ca="1" t="shared" si="1608"/>
        <v>0.454337899543379</v>
      </c>
      <c r="H1538" s="8">
        <f ca="1" t="shared" si="1608"/>
        <v>0.726227168949772</v>
      </c>
      <c r="I1538" s="8">
        <f ca="1" t="shared" si="1608"/>
        <v>1.11284246575342</v>
      </c>
      <c r="J1538" s="8">
        <f ca="1" t="shared" si="1608"/>
        <v>1.62919520547945</v>
      </c>
      <c r="K1538" s="8">
        <f ca="1" t="shared" si="1608"/>
        <v>2.26355593607306</v>
      </c>
      <c r="L1538" s="8">
        <f ca="1" t="shared" si="1608"/>
        <v>2.98995433789954</v>
      </c>
      <c r="M1538" s="8">
        <f ca="1" t="shared" si="1608"/>
        <v>3.76732305936073</v>
      </c>
      <c r="N1538" s="8">
        <f ca="1" t="shared" si="1608"/>
        <v>4.1603595890411</v>
      </c>
      <c r="O1538" s="9">
        <v>3</v>
      </c>
      <c r="Q1538" s="10">
        <f ca="1" t="shared" si="1547"/>
        <v>40.011</v>
      </c>
      <c r="R1538" t="s">
        <v>365</v>
      </c>
      <c r="S1538">
        <v>2095</v>
      </c>
      <c r="T1538" s="8">
        <v>40.603</v>
      </c>
      <c r="U1538" s="8">
        <v>46.239</v>
      </c>
      <c r="V1538" s="8">
        <v>40.011</v>
      </c>
    </row>
    <row r="1539" spans="1:22">
      <c r="A1539" t="str">
        <f t="shared" ref="A1539:B1539" si="1616">A1371</f>
        <v>BRA</v>
      </c>
      <c r="B1539" t="str">
        <f t="shared" si="1616"/>
        <v>Brazil</v>
      </c>
      <c r="C1539" s="7">
        <f t="shared" si="1593"/>
        <v>10</v>
      </c>
      <c r="E1539" t="str">
        <f t="shared" si="1545"/>
        <v>NatGrdExt_BRA_10</v>
      </c>
      <c r="F1539" s="8">
        <f ca="1" t="shared" si="1560"/>
        <v>19.4994577625571</v>
      </c>
      <c r="G1539" s="8">
        <f ca="1" t="shared" si="1608"/>
        <v>21.5709760273973</v>
      </c>
      <c r="H1539" s="8">
        <f ca="1" t="shared" si="1608"/>
        <v>25.2384132420091</v>
      </c>
      <c r="I1539" s="8">
        <f ca="1" t="shared" si="1608"/>
        <v>27.978453196347</v>
      </c>
      <c r="J1539" s="8">
        <f ca="1" t="shared" si="1608"/>
        <v>29.771404109589</v>
      </c>
      <c r="K1539" s="8">
        <f ca="1" t="shared" si="1608"/>
        <v>30.8307648401826</v>
      </c>
      <c r="L1539" s="8">
        <f ca="1" t="shared" si="1608"/>
        <v>31.501997716895</v>
      </c>
      <c r="M1539" s="8">
        <f ca="1" t="shared" si="1608"/>
        <v>32.0833333333333</v>
      </c>
      <c r="N1539" s="8">
        <f ca="1" t="shared" si="1608"/>
        <v>32.4166666666667</v>
      </c>
      <c r="O1539" s="9">
        <v>3</v>
      </c>
      <c r="Q1539" s="10">
        <f ca="1" t="shared" si="1547"/>
        <v>40.142</v>
      </c>
      <c r="R1539" t="s">
        <v>365</v>
      </c>
      <c r="S1539">
        <v>2096</v>
      </c>
      <c r="T1539" s="8">
        <v>40.545</v>
      </c>
      <c r="U1539" s="8">
        <v>46.312</v>
      </c>
      <c r="V1539" s="8">
        <v>40.142</v>
      </c>
    </row>
    <row r="1540" spans="1:22">
      <c r="A1540" t="str">
        <f t="shared" ref="A1540:B1540" si="1617">A1372</f>
        <v>BRN</v>
      </c>
      <c r="B1540" t="str">
        <f t="shared" si="1617"/>
        <v>Brunei</v>
      </c>
      <c r="C1540" s="7">
        <f t="shared" si="1593"/>
        <v>10</v>
      </c>
      <c r="E1540" t="str">
        <f t="shared" si="1545"/>
        <v>NatGrdExt_BRN_10</v>
      </c>
      <c r="F1540" s="8">
        <f ca="1" t="shared" si="1560"/>
        <v>0.126341324200913</v>
      </c>
      <c r="G1540" s="8">
        <f ca="1" t="shared" si="1608"/>
        <v>0.1337899543379</v>
      </c>
      <c r="H1540" s="8">
        <f ca="1" t="shared" si="1608"/>
        <v>0.145776255707763</v>
      </c>
      <c r="I1540" s="8">
        <f ca="1" t="shared" si="1608"/>
        <v>0.154480593607306</v>
      </c>
      <c r="J1540" s="8">
        <f ca="1" t="shared" si="1608"/>
        <v>0.161101598173516</v>
      </c>
      <c r="K1540" s="8">
        <f ca="1" t="shared" si="1608"/>
        <v>0.165724885844749</v>
      </c>
      <c r="L1540" s="8">
        <f ca="1" t="shared" si="1608"/>
        <v>0.170205479452055</v>
      </c>
      <c r="M1540" s="8">
        <f ca="1" t="shared" si="1608"/>
        <v>0.17611301369863</v>
      </c>
      <c r="N1540" s="8">
        <f ca="1" t="shared" si="1608"/>
        <v>0.179708904109589</v>
      </c>
      <c r="O1540" s="9">
        <v>3</v>
      </c>
      <c r="Q1540" s="10">
        <f ca="1" t="shared" si="1547"/>
        <v>40.273</v>
      </c>
      <c r="R1540" t="s">
        <v>365</v>
      </c>
      <c r="S1540">
        <v>2097</v>
      </c>
      <c r="T1540" s="8">
        <v>40.492</v>
      </c>
      <c r="U1540" s="8">
        <v>46.385</v>
      </c>
      <c r="V1540" s="8">
        <v>40.273</v>
      </c>
    </row>
    <row r="1541" spans="1:22">
      <c r="A1541" t="str">
        <f t="shared" ref="A1541:B1541" si="1618">A1373</f>
        <v>BTN</v>
      </c>
      <c r="B1541" t="str">
        <f t="shared" si="1618"/>
        <v>Bhutan</v>
      </c>
      <c r="C1541" s="7">
        <f t="shared" si="1593"/>
        <v>10</v>
      </c>
      <c r="E1541" t="str">
        <f t="shared" ref="E1541:E1604" si="1619">"NatGrdExt_"&amp;A1541&amp;"_"&amp;C1541</f>
        <v>NatGrdExt_BTN_10</v>
      </c>
      <c r="F1541" s="8">
        <f ca="1" t="shared" si="1560"/>
        <v>0.0136700913242009</v>
      </c>
      <c r="G1541" s="8">
        <f ca="1" t="shared" ref="G1541:N1550" si="1620">MAX(F1541,SUMIFS($Q$5:$Q$19999,$R$5:$R$19999,RIGHT($A1541,3),$S$5:$S$19999,G$4)*VLOOKUP($C1541,$Y$5:$Z$15,2,FALSE)/8.76)+SUMIF($Y$5:$Y$15,$C1541,$AA$5:$AA$15)</f>
        <v>0.0167808219178082</v>
      </c>
      <c r="H1541" s="8">
        <f ca="1" t="shared" si="1620"/>
        <v>0.0246575342465753</v>
      </c>
      <c r="I1541" s="8">
        <f ca="1" t="shared" si="1620"/>
        <v>0.0349315068493151</v>
      </c>
      <c r="J1541" s="8">
        <f ca="1" t="shared" si="1620"/>
        <v>0.0476027397260274</v>
      </c>
      <c r="K1541" s="8">
        <f ca="1" t="shared" si="1620"/>
        <v>0.0617579908675799</v>
      </c>
      <c r="L1541" s="8">
        <f ca="1" t="shared" si="1620"/>
        <v>0.0767408675799087</v>
      </c>
      <c r="M1541" s="8">
        <f ca="1" t="shared" si="1620"/>
        <v>0.0924657534246575</v>
      </c>
      <c r="N1541" s="8">
        <f ca="1" t="shared" si="1620"/>
        <v>0.100513698630137</v>
      </c>
      <c r="O1541" s="9">
        <v>3</v>
      </c>
      <c r="Q1541" s="10">
        <f ca="1" t="shared" si="1547"/>
        <v>40.402</v>
      </c>
      <c r="R1541" t="s">
        <v>365</v>
      </c>
      <c r="S1541">
        <v>2098</v>
      </c>
      <c r="T1541" s="8">
        <v>40.443</v>
      </c>
      <c r="U1541" s="8">
        <v>46.455</v>
      </c>
      <c r="V1541" s="8">
        <v>40.402</v>
      </c>
    </row>
    <row r="1542" spans="1:22">
      <c r="A1542" t="str">
        <f t="shared" ref="A1542:B1542" si="1621">A1374</f>
        <v>BWA</v>
      </c>
      <c r="B1542" t="str">
        <f t="shared" si="1621"/>
        <v>Botswana</v>
      </c>
      <c r="C1542" s="7">
        <f t="shared" si="1593"/>
        <v>10</v>
      </c>
      <c r="E1542" t="str">
        <f t="shared" si="1619"/>
        <v>NatGrdExt_BWA_10</v>
      </c>
      <c r="F1542" s="8">
        <f ca="1" t="shared" si="1560"/>
        <v>0.162186073059361</v>
      </c>
      <c r="G1542" s="8">
        <f ca="1" t="shared" si="1620"/>
        <v>0.190724885844749</v>
      </c>
      <c r="H1542" s="8">
        <f ca="1" t="shared" si="1620"/>
        <v>0.246461187214612</v>
      </c>
      <c r="I1542" s="8">
        <f ca="1" t="shared" si="1620"/>
        <v>0.297060502283105</v>
      </c>
      <c r="J1542" s="8">
        <f ca="1" t="shared" si="1620"/>
        <v>0.337813926940639</v>
      </c>
      <c r="K1542" s="8">
        <f ca="1" t="shared" si="1620"/>
        <v>0.366381278538813</v>
      </c>
      <c r="L1542" s="8">
        <f ca="1" t="shared" si="1620"/>
        <v>0.386187214611872</v>
      </c>
      <c r="M1542" s="8">
        <f ca="1" t="shared" si="1620"/>
        <v>0.400028538812785</v>
      </c>
      <c r="N1542" s="8">
        <f ca="1" t="shared" si="1620"/>
        <v>0.404651826484018</v>
      </c>
      <c r="O1542" s="9">
        <v>3</v>
      </c>
      <c r="Q1542" s="10">
        <f ca="1" t="shared" ref="Q1542:Q1605" si="1622">OFFSET(S1542,0,MATCH($Q$3,$T$4:$V$4,0))</f>
        <v>40.529</v>
      </c>
      <c r="R1542" t="s">
        <v>365</v>
      </c>
      <c r="S1542">
        <v>2099</v>
      </c>
      <c r="T1542" s="8">
        <v>40.397</v>
      </c>
      <c r="U1542" s="8">
        <v>46.524</v>
      </c>
      <c r="V1542" s="8">
        <v>40.529</v>
      </c>
    </row>
    <row r="1543" spans="1:22">
      <c r="A1543" t="str">
        <f t="shared" ref="A1543:B1543" si="1623">A1375</f>
        <v>CAF</v>
      </c>
      <c r="B1543" t="str">
        <f t="shared" si="1623"/>
        <v>Central African Republic</v>
      </c>
      <c r="C1543" s="7">
        <f t="shared" si="1593"/>
        <v>10</v>
      </c>
      <c r="E1543" t="str">
        <f t="shared" si="1619"/>
        <v>NatGrdExt_CAF_10</v>
      </c>
      <c r="F1543" s="8">
        <f ca="1" t="shared" si="1560"/>
        <v>0.0241438356164384</v>
      </c>
      <c r="G1543" s="8">
        <f ca="1" t="shared" si="1620"/>
        <v>0.0332477168949772</v>
      </c>
      <c r="H1543" s="8">
        <f ca="1" t="shared" si="1620"/>
        <v>0.0603881278538813</v>
      </c>
      <c r="I1543" s="8">
        <f ca="1" t="shared" si="1620"/>
        <v>0.103966894977169</v>
      </c>
      <c r="J1543" s="8">
        <f ca="1" t="shared" si="1620"/>
        <v>0.170519406392694</v>
      </c>
      <c r="K1543" s="8">
        <f ca="1" t="shared" si="1620"/>
        <v>0.264069634703196</v>
      </c>
      <c r="L1543" s="8">
        <f ca="1" t="shared" si="1620"/>
        <v>0.384446347031964</v>
      </c>
      <c r="M1543" s="8">
        <f ca="1" t="shared" si="1620"/>
        <v>0.525428082191781</v>
      </c>
      <c r="N1543" s="8">
        <f ca="1" t="shared" si="1620"/>
        <v>0.599657534246575</v>
      </c>
      <c r="O1543" s="9">
        <v>3</v>
      </c>
      <c r="Q1543" s="10">
        <f ca="1" t="shared" si="1622"/>
        <v>40.654</v>
      </c>
      <c r="R1543" t="s">
        <v>365</v>
      </c>
      <c r="S1543">
        <v>2100</v>
      </c>
      <c r="T1543" s="8">
        <v>40.354</v>
      </c>
      <c r="U1543" s="8">
        <v>46.589</v>
      </c>
      <c r="V1543" s="8">
        <v>40.654</v>
      </c>
    </row>
    <row r="1544" spans="1:22">
      <c r="A1544" t="str">
        <f t="shared" ref="A1544:B1544" si="1624">A1376</f>
        <v>CAN</v>
      </c>
      <c r="B1544" t="str">
        <f t="shared" si="1624"/>
        <v>Canada</v>
      </c>
      <c r="C1544" s="7">
        <f t="shared" si="1593"/>
        <v>10</v>
      </c>
      <c r="E1544" t="str">
        <f t="shared" si="1619"/>
        <v>NatGrdExt_CAN_10</v>
      </c>
      <c r="F1544" s="8">
        <f ca="1" t="shared" si="1560"/>
        <v>18.4606735159817</v>
      </c>
      <c r="G1544" s="8">
        <f ca="1" t="shared" si="1620"/>
        <v>18.7726883561644</v>
      </c>
      <c r="H1544" s="8">
        <f ca="1" t="shared" si="1620"/>
        <v>18.9786529680365</v>
      </c>
      <c r="I1544" s="8">
        <f ca="1" t="shared" si="1620"/>
        <v>19.0220605022831</v>
      </c>
      <c r="J1544" s="8">
        <f ca="1" t="shared" si="1620"/>
        <v>19.150799086758</v>
      </c>
      <c r="K1544" s="8">
        <f ca="1" t="shared" si="1620"/>
        <v>19.4250570776256</v>
      </c>
      <c r="L1544" s="8">
        <f ca="1" t="shared" si="1620"/>
        <v>19.7878139269406</v>
      </c>
      <c r="M1544" s="8">
        <f ca="1" t="shared" si="1620"/>
        <v>20.3448915525114</v>
      </c>
      <c r="N1544" s="8">
        <f ca="1" t="shared" si="1620"/>
        <v>20.7341324200913</v>
      </c>
      <c r="O1544" s="9">
        <v>3</v>
      </c>
      <c r="Q1544" s="10">
        <f ca="1" t="shared" si="1622"/>
        <v>2.208</v>
      </c>
      <c r="R1544" t="s">
        <v>368</v>
      </c>
      <c r="S1544">
        <v>2020</v>
      </c>
      <c r="T1544" s="8">
        <v>2.208</v>
      </c>
      <c r="U1544" s="8">
        <v>2.208</v>
      </c>
      <c r="V1544" s="8">
        <v>2.208</v>
      </c>
    </row>
    <row r="1545" spans="1:22">
      <c r="A1545" t="str">
        <f t="shared" ref="A1545:B1545" si="1625">A1377</f>
        <v>CHE</v>
      </c>
      <c r="B1545" t="str">
        <f t="shared" si="1625"/>
        <v>Switzerland</v>
      </c>
      <c r="C1545" s="7">
        <f t="shared" si="1593"/>
        <v>10</v>
      </c>
      <c r="E1545" t="str">
        <f t="shared" si="1619"/>
        <v>NatGrdExt_CHE_10</v>
      </c>
      <c r="F1545" s="8">
        <f ca="1" t="shared" si="1560"/>
        <v>2.08570205479452</v>
      </c>
      <c r="G1545" s="8">
        <f ca="1" t="shared" si="1620"/>
        <v>2.12422945205479</v>
      </c>
      <c r="H1545" s="8">
        <f ca="1" t="shared" si="1620"/>
        <v>2.15442351598173</v>
      </c>
      <c r="I1545" s="8">
        <f ca="1" t="shared" si="1620"/>
        <v>2.16358447488584</v>
      </c>
      <c r="J1545" s="8">
        <f ca="1" t="shared" si="1620"/>
        <v>2.16426940639269</v>
      </c>
      <c r="K1545" s="8">
        <f ca="1" t="shared" si="1620"/>
        <v>2.17414383561644</v>
      </c>
      <c r="L1545" s="8">
        <f ca="1" t="shared" si="1620"/>
        <v>2.20325342465753</v>
      </c>
      <c r="M1545" s="8">
        <f ca="1" t="shared" si="1620"/>
        <v>2.2689497716895</v>
      </c>
      <c r="N1545" s="8">
        <f ca="1" t="shared" si="1620"/>
        <v>2.31920662100457</v>
      </c>
      <c r="O1545" s="9">
        <v>3</v>
      </c>
      <c r="Q1545" s="10">
        <f ca="1" t="shared" si="1622"/>
        <v>2.236</v>
      </c>
      <c r="R1545" t="s">
        <v>368</v>
      </c>
      <c r="S1545">
        <v>2021</v>
      </c>
      <c r="T1545" s="8">
        <v>2.236</v>
      </c>
      <c r="U1545" s="8">
        <v>2.236</v>
      </c>
      <c r="V1545" s="8">
        <v>2.236</v>
      </c>
    </row>
    <row r="1546" spans="1:22">
      <c r="A1546" t="str">
        <f t="shared" ref="A1546:B1546" si="1626">A1378</f>
        <v>CHL</v>
      </c>
      <c r="B1546" t="str">
        <f t="shared" si="1626"/>
        <v>Chile</v>
      </c>
      <c r="C1546" s="7">
        <f t="shared" si="1593"/>
        <v>10</v>
      </c>
      <c r="E1546" t="str">
        <f t="shared" si="1619"/>
        <v>NatGrdExt_CHL_10</v>
      </c>
      <c r="F1546" s="8">
        <f ca="1" t="shared" si="1560"/>
        <v>2.5978595890411</v>
      </c>
      <c r="G1546" s="8">
        <f ca="1" t="shared" si="1620"/>
        <v>2.81612442922374</v>
      </c>
      <c r="H1546" s="8">
        <f ca="1" t="shared" si="1620"/>
        <v>3.14574771689498</v>
      </c>
      <c r="I1546" s="8">
        <f ca="1" t="shared" si="1620"/>
        <v>3.32905251141553</v>
      </c>
      <c r="J1546" s="8">
        <f ca="1" t="shared" si="1620"/>
        <v>3.42985159817352</v>
      </c>
      <c r="K1546" s="8">
        <f ca="1" t="shared" si="1620"/>
        <v>3.48396118721461</v>
      </c>
      <c r="L1546" s="8">
        <f ca="1" t="shared" si="1620"/>
        <v>3.51492579908676</v>
      </c>
      <c r="M1546" s="8">
        <f ca="1" t="shared" si="1620"/>
        <v>3.55031392694064</v>
      </c>
      <c r="N1546" s="8">
        <f ca="1" t="shared" si="1620"/>
        <v>3.57631278538813</v>
      </c>
      <c r="O1546" s="9">
        <v>3</v>
      </c>
      <c r="Q1546" s="10">
        <f ca="1" t="shared" si="1622"/>
        <v>2.265</v>
      </c>
      <c r="R1546" t="s">
        <v>368</v>
      </c>
      <c r="S1546">
        <v>2022</v>
      </c>
      <c r="T1546" s="8">
        <v>2.265</v>
      </c>
      <c r="U1546" s="8">
        <v>2.265</v>
      </c>
      <c r="V1546" s="8">
        <v>2.265</v>
      </c>
    </row>
    <row r="1547" spans="1:22">
      <c r="A1547" t="str">
        <f t="shared" ref="A1547:B1547" si="1627">A1379</f>
        <v>CHN</v>
      </c>
      <c r="B1547" t="str">
        <f t="shared" si="1627"/>
        <v>China</v>
      </c>
      <c r="C1547" s="7">
        <f t="shared" si="1593"/>
        <v>10</v>
      </c>
      <c r="E1547" t="str">
        <f t="shared" si="1619"/>
        <v>NatGrdExt_CHN_10</v>
      </c>
      <c r="F1547" s="8">
        <f ca="1" t="shared" si="1560"/>
        <v>351.341324200913</v>
      </c>
      <c r="G1547" s="8">
        <f ca="1" t="shared" si="1620"/>
        <v>436.666666666667</v>
      </c>
      <c r="H1547" s="8">
        <f ca="1" t="shared" si="1620"/>
        <v>547.417237442922</v>
      </c>
      <c r="I1547" s="8">
        <f ca="1" t="shared" si="1620"/>
        <v>578.393264840183</v>
      </c>
      <c r="J1547" s="8">
        <f ca="1" t="shared" si="1620"/>
        <v>578.393264840183</v>
      </c>
      <c r="K1547" s="8">
        <f ca="1" t="shared" si="1620"/>
        <v>578.393264840183</v>
      </c>
      <c r="L1547" s="8">
        <f ca="1" t="shared" si="1620"/>
        <v>578.393264840183</v>
      </c>
      <c r="M1547" s="8">
        <f ca="1" t="shared" si="1620"/>
        <v>578.393264840183</v>
      </c>
      <c r="N1547" s="8">
        <f ca="1" t="shared" si="1620"/>
        <v>578.393264840183</v>
      </c>
      <c r="O1547" s="9">
        <v>3</v>
      </c>
      <c r="Q1547" s="10">
        <f ca="1" t="shared" si="1622"/>
        <v>2.288</v>
      </c>
      <c r="R1547" t="s">
        <v>368</v>
      </c>
      <c r="S1547">
        <v>2023</v>
      </c>
      <c r="T1547" s="8">
        <v>2.288</v>
      </c>
      <c r="U1547" s="8">
        <v>2.288</v>
      </c>
      <c r="V1547" s="8">
        <v>2.288</v>
      </c>
    </row>
    <row r="1548" spans="1:22">
      <c r="A1548" t="str">
        <f t="shared" ref="A1548:B1548" si="1628">A1380</f>
        <v>CIV</v>
      </c>
      <c r="B1548" t="str">
        <f t="shared" si="1628"/>
        <v>Ivory Coast</v>
      </c>
      <c r="C1548" s="7">
        <f t="shared" si="1593"/>
        <v>10</v>
      </c>
      <c r="E1548" t="str">
        <f t="shared" si="1619"/>
        <v>NatGrdExt_CIV_10</v>
      </c>
      <c r="F1548" s="8">
        <f ca="1" t="shared" si="1560"/>
        <v>0.305593607305936</v>
      </c>
      <c r="G1548" s="8">
        <f ca="1" t="shared" si="1620"/>
        <v>0.405565068493151</v>
      </c>
      <c r="H1548" s="8">
        <f ca="1" t="shared" si="1620"/>
        <v>0.680993150684931</v>
      </c>
      <c r="I1548" s="8">
        <f ca="1" t="shared" si="1620"/>
        <v>1.0822203196347</v>
      </c>
      <c r="J1548" s="8">
        <f ca="1" t="shared" si="1620"/>
        <v>1.63082191780822</v>
      </c>
      <c r="K1548" s="8">
        <f ca="1" t="shared" si="1620"/>
        <v>2.32305936073059</v>
      </c>
      <c r="L1548" s="8">
        <f ca="1" t="shared" si="1620"/>
        <v>3.12497146118721</v>
      </c>
      <c r="M1548" s="8">
        <f ca="1" t="shared" si="1620"/>
        <v>3.98324771689498</v>
      </c>
      <c r="N1548" s="8">
        <f ca="1" t="shared" si="1620"/>
        <v>4.41312785388128</v>
      </c>
      <c r="O1548" s="9">
        <v>3</v>
      </c>
      <c r="Q1548" s="10">
        <f ca="1" t="shared" si="1622"/>
        <v>2.311</v>
      </c>
      <c r="R1548" t="s">
        <v>368</v>
      </c>
      <c r="S1548">
        <v>2024</v>
      </c>
      <c r="T1548" s="8">
        <v>2.311</v>
      </c>
      <c r="U1548" s="8">
        <v>2.311</v>
      </c>
      <c r="V1548" s="8">
        <v>2.311</v>
      </c>
    </row>
    <row r="1549" spans="1:22">
      <c r="A1549" t="str">
        <f t="shared" ref="A1549:B1549" si="1629">A1381</f>
        <v>CMR</v>
      </c>
      <c r="B1549" t="str">
        <f t="shared" si="1629"/>
        <v>Cameroon</v>
      </c>
      <c r="C1549" s="7">
        <f t="shared" si="1593"/>
        <v>10</v>
      </c>
      <c r="E1549" t="str">
        <f t="shared" si="1619"/>
        <v>NatGrdExt_CMR_10</v>
      </c>
      <c r="F1549" s="8">
        <f ca="1" t="shared" si="1560"/>
        <v>0.343436073059361</v>
      </c>
      <c r="G1549" s="8">
        <f ca="1" t="shared" si="1620"/>
        <v>0.454337899543379</v>
      </c>
      <c r="H1549" s="8">
        <f ca="1" t="shared" si="1620"/>
        <v>0.756963470319635</v>
      </c>
      <c r="I1549" s="8">
        <f ca="1" t="shared" si="1620"/>
        <v>1.187899543379</v>
      </c>
      <c r="J1549" s="8">
        <f ca="1" t="shared" si="1620"/>
        <v>1.76135844748858</v>
      </c>
      <c r="K1549" s="8">
        <f ca="1" t="shared" si="1620"/>
        <v>2.46535388127854</v>
      </c>
      <c r="L1549" s="8">
        <f ca="1" t="shared" si="1620"/>
        <v>3.25793378995434</v>
      </c>
      <c r="M1549" s="8">
        <f ca="1" t="shared" si="1620"/>
        <v>4.07431506849315</v>
      </c>
      <c r="N1549" s="8">
        <f ca="1" t="shared" si="1620"/>
        <v>4.47020547945205</v>
      </c>
      <c r="O1549" s="9">
        <v>3</v>
      </c>
      <c r="Q1549" s="10">
        <f ca="1" t="shared" si="1622"/>
        <v>2.339</v>
      </c>
      <c r="R1549" t="s">
        <v>368</v>
      </c>
      <c r="S1549">
        <v>2025</v>
      </c>
      <c r="T1549" s="8">
        <v>2.339</v>
      </c>
      <c r="U1549" s="8">
        <v>2.339</v>
      </c>
      <c r="V1549" s="8">
        <v>2.339</v>
      </c>
    </row>
    <row r="1550" spans="1:22">
      <c r="A1550" t="str">
        <f t="shared" ref="A1550:B1550" si="1630">A1382</f>
        <v>COD</v>
      </c>
      <c r="B1550" t="str">
        <f t="shared" si="1630"/>
        <v>Democratic Republic of Congo</v>
      </c>
      <c r="C1550" s="7">
        <f t="shared" si="1593"/>
        <v>10</v>
      </c>
      <c r="E1550" t="str">
        <f t="shared" si="1619"/>
        <v>NatGrdExt_COD_10</v>
      </c>
      <c r="F1550" s="8">
        <f ca="1" t="shared" si="1560"/>
        <v>0.577340182648402</v>
      </c>
      <c r="G1550" s="8">
        <f ca="1" t="shared" si="1620"/>
        <v>0.814611872146119</v>
      </c>
      <c r="H1550" s="8">
        <f ca="1" t="shared" si="1620"/>
        <v>1.55433789954338</v>
      </c>
      <c r="I1550" s="8">
        <f ca="1" t="shared" si="1620"/>
        <v>2.78547374429224</v>
      </c>
      <c r="J1550" s="8">
        <f ca="1" t="shared" si="1620"/>
        <v>4.69871575342466</v>
      </c>
      <c r="K1550" s="8">
        <f ca="1" t="shared" si="1620"/>
        <v>7.44514840182648</v>
      </c>
      <c r="L1550" s="8">
        <f ca="1" t="shared" si="1620"/>
        <v>11.0482020547945</v>
      </c>
      <c r="M1550" s="8">
        <f ca="1" t="shared" si="1620"/>
        <v>15.3262271689498</v>
      </c>
      <c r="N1550" s="8">
        <f ca="1" t="shared" si="1620"/>
        <v>17.599600456621</v>
      </c>
      <c r="O1550" s="9">
        <v>3</v>
      </c>
      <c r="Q1550" s="10">
        <f ca="1" t="shared" si="1622"/>
        <v>2.362</v>
      </c>
      <c r="R1550" t="s">
        <v>368</v>
      </c>
      <c r="S1550">
        <v>2026</v>
      </c>
      <c r="T1550" s="8">
        <v>2.362</v>
      </c>
      <c r="U1550" s="8">
        <v>2.362</v>
      </c>
      <c r="V1550" s="8">
        <v>2.362</v>
      </c>
    </row>
    <row r="1551" spans="1:22">
      <c r="A1551" t="str">
        <f t="shared" ref="A1551:B1551" si="1631">A1383</f>
        <v>COG</v>
      </c>
      <c r="B1551" t="str">
        <f t="shared" si="1631"/>
        <v>Republic of Congo</v>
      </c>
      <c r="C1551" s="7">
        <f t="shared" si="1593"/>
        <v>10</v>
      </c>
      <c r="E1551" t="str">
        <f t="shared" si="1619"/>
        <v>NatGrdExt_COG_10</v>
      </c>
      <c r="F1551" s="8">
        <f ca="1" t="shared" si="1560"/>
        <v>0.0517408675799087</v>
      </c>
      <c r="G1551" s="8">
        <f ca="1" t="shared" ref="G1551:N1560" si="1632">MAX(F1551,SUMIFS($Q$5:$Q$19999,$R$5:$R$19999,RIGHT($A1551,3),$S$5:$S$19999,G$4)*VLOOKUP($C1551,$Y$5:$Z$15,2,FALSE)/8.76)+SUMIF($Y$5:$Y$15,$C1551,$AA$5:$AA$15)</f>
        <v>0.070291095890411</v>
      </c>
      <c r="H1551" s="8">
        <f ca="1" t="shared" si="1632"/>
        <v>0.124600456621005</v>
      </c>
      <c r="I1551" s="8">
        <f ca="1" t="shared" si="1632"/>
        <v>0.207876712328767</v>
      </c>
      <c r="J1551" s="8">
        <f ca="1" t="shared" si="1632"/>
        <v>0.328767123287671</v>
      </c>
      <c r="K1551" s="8">
        <f ca="1" t="shared" si="1632"/>
        <v>0.491095890410959</v>
      </c>
      <c r="L1551" s="8">
        <f ca="1" t="shared" si="1632"/>
        <v>0.68972602739726</v>
      </c>
      <c r="M1551" s="8">
        <f ca="1" t="shared" si="1632"/>
        <v>0.909845890410959</v>
      </c>
      <c r="N1551" s="8">
        <f ca="1" t="shared" si="1632"/>
        <v>1.02146118721461</v>
      </c>
      <c r="O1551" s="9">
        <v>3</v>
      </c>
      <c r="Q1551" s="10">
        <f ca="1" t="shared" si="1622"/>
        <v>2.378</v>
      </c>
      <c r="R1551" t="s">
        <v>368</v>
      </c>
      <c r="S1551">
        <v>2027</v>
      </c>
      <c r="T1551" s="8">
        <v>2.381</v>
      </c>
      <c r="U1551" s="8">
        <v>2.383</v>
      </c>
      <c r="V1551" s="8">
        <v>2.378</v>
      </c>
    </row>
    <row r="1552" spans="1:22">
      <c r="A1552" t="str">
        <f t="shared" ref="A1552:B1552" si="1633">A1384</f>
        <v>COL</v>
      </c>
      <c r="B1552" t="str">
        <f t="shared" si="1633"/>
        <v>Colombia</v>
      </c>
      <c r="C1552" s="7">
        <f t="shared" si="1593"/>
        <v>10</v>
      </c>
      <c r="E1552" t="str">
        <f t="shared" si="1619"/>
        <v>NatGrdExt_COL_10</v>
      </c>
      <c r="F1552" s="8">
        <f ca="1" t="shared" si="1560"/>
        <v>2.43307648401826</v>
      </c>
      <c r="G1552" s="8">
        <f ca="1" t="shared" si="1632"/>
        <v>2.78675799086758</v>
      </c>
      <c r="H1552" s="8">
        <f ca="1" t="shared" si="1632"/>
        <v>3.56755136986301</v>
      </c>
      <c r="I1552" s="8">
        <f ca="1" t="shared" si="1632"/>
        <v>4.38173515981735</v>
      </c>
      <c r="J1552" s="8">
        <f ca="1" t="shared" si="1632"/>
        <v>5.17953767123288</v>
      </c>
      <c r="K1552" s="8">
        <f ca="1" t="shared" si="1632"/>
        <v>5.92708333333333</v>
      </c>
      <c r="L1552" s="8">
        <f ca="1" t="shared" si="1632"/>
        <v>6.59517694063927</v>
      </c>
      <c r="M1552" s="8">
        <f ca="1" t="shared" si="1632"/>
        <v>7.20239726027397</v>
      </c>
      <c r="N1552" s="8">
        <f ca="1" t="shared" si="1632"/>
        <v>7.49711757990868</v>
      </c>
      <c r="O1552" s="9">
        <v>3</v>
      </c>
      <c r="Q1552" s="10">
        <f ca="1" t="shared" si="1622"/>
        <v>2.393</v>
      </c>
      <c r="R1552" t="s">
        <v>368</v>
      </c>
      <c r="S1552">
        <v>2028</v>
      </c>
      <c r="T1552" s="8">
        <v>2.4</v>
      </c>
      <c r="U1552" s="8">
        <v>2.403</v>
      </c>
      <c r="V1552" s="8">
        <v>2.393</v>
      </c>
    </row>
    <row r="1553" spans="1:22">
      <c r="A1553" t="str">
        <f t="shared" ref="A1553:B1553" si="1634">A1385</f>
        <v>CRI</v>
      </c>
      <c r="B1553" t="str">
        <f t="shared" si="1634"/>
        <v>Costa Rica</v>
      </c>
      <c r="C1553" s="7">
        <f t="shared" si="1593"/>
        <v>10</v>
      </c>
      <c r="E1553" t="str">
        <f t="shared" si="1619"/>
        <v>NatGrdExt_CRI_10</v>
      </c>
      <c r="F1553" s="8">
        <f ca="1" t="shared" ref="F1553:F1616" si="1635">SUMIFS($Q$5:$Q$19999,$R$5:$R$19999,RIGHT($A1553,3),$S$5:$S$19999,F$4)*VLOOKUP($C1553,$Y$5:$Z$15,2,FALSE)/8.76+SUMIF($Y$5:$Y$15,$C1553,$AA$5:$AA$15)</f>
        <v>0.362899543378995</v>
      </c>
      <c r="G1553" s="8">
        <f ca="1" t="shared" si="1632"/>
        <v>0.401712328767123</v>
      </c>
      <c r="H1553" s="8">
        <f ca="1" t="shared" si="1632"/>
        <v>0.472488584474886</v>
      </c>
      <c r="I1553" s="8">
        <f ca="1" t="shared" si="1632"/>
        <v>0.529965753424658</v>
      </c>
      <c r="J1553" s="8">
        <f ca="1" t="shared" si="1632"/>
        <v>0.572716894977169</v>
      </c>
      <c r="K1553" s="8">
        <f ca="1" t="shared" si="1632"/>
        <v>0.60037100456621</v>
      </c>
      <c r="L1553" s="8">
        <f ca="1" t="shared" si="1632"/>
        <v>0.616638127853881</v>
      </c>
      <c r="M1553" s="8">
        <f ca="1" t="shared" si="1632"/>
        <v>0.629737442922374</v>
      </c>
      <c r="N1553" s="8">
        <f ca="1" t="shared" si="1632"/>
        <v>0.63675799086758</v>
      </c>
      <c r="O1553" s="9">
        <v>3</v>
      </c>
      <c r="Q1553" s="10">
        <f ca="1" t="shared" si="1622"/>
        <v>2.408</v>
      </c>
      <c r="R1553" t="s">
        <v>368</v>
      </c>
      <c r="S1553">
        <v>2029</v>
      </c>
      <c r="T1553" s="8">
        <v>2.418</v>
      </c>
      <c r="U1553" s="8">
        <v>2.424</v>
      </c>
      <c r="V1553" s="8">
        <v>2.408</v>
      </c>
    </row>
    <row r="1554" spans="1:22">
      <c r="A1554" t="str">
        <f t="shared" ref="A1554:B1554" si="1636">A1386</f>
        <v>CUB</v>
      </c>
      <c r="B1554" t="str">
        <f t="shared" si="1636"/>
        <v>Cuba</v>
      </c>
      <c r="C1554" s="7">
        <f t="shared" si="1593"/>
        <v>10</v>
      </c>
      <c r="E1554" t="str">
        <f t="shared" si="1619"/>
        <v>NatGrdExt_CUB_10</v>
      </c>
      <c r="F1554" s="8">
        <f ca="1" t="shared" si="1635"/>
        <v>0.546803652968037</v>
      </c>
      <c r="G1554" s="8">
        <f ca="1" t="shared" si="1632"/>
        <v>0.585958904109589</v>
      </c>
      <c r="H1554" s="8">
        <f ca="1" t="shared" si="1632"/>
        <v>0.653510273972603</v>
      </c>
      <c r="I1554" s="8">
        <f ca="1" t="shared" si="1632"/>
        <v>0.701027397260274</v>
      </c>
      <c r="J1554" s="8">
        <f ca="1" t="shared" si="1632"/>
        <v>0.728224885844749</v>
      </c>
      <c r="K1554" s="8">
        <f ca="1" t="shared" si="1632"/>
        <v>0.747117579908676</v>
      </c>
      <c r="L1554" s="8">
        <f ca="1" t="shared" si="1632"/>
        <v>0.7662100456621</v>
      </c>
      <c r="M1554" s="8">
        <f ca="1" t="shared" si="1632"/>
        <v>0.783675799086758</v>
      </c>
      <c r="N1554" s="8">
        <f ca="1" t="shared" si="1632"/>
        <v>0.792151826484018</v>
      </c>
      <c r="O1554" s="9">
        <v>3</v>
      </c>
      <c r="Q1554" s="10">
        <f ca="1" t="shared" si="1622"/>
        <v>2.422</v>
      </c>
      <c r="R1554" t="s">
        <v>368</v>
      </c>
      <c r="S1554">
        <v>2030</v>
      </c>
      <c r="T1554" s="8">
        <v>2.436</v>
      </c>
      <c r="U1554" s="8">
        <v>2.443</v>
      </c>
      <c r="V1554" s="8">
        <v>2.422</v>
      </c>
    </row>
    <row r="1555" spans="1:22">
      <c r="A1555" t="str">
        <f t="shared" ref="A1555:B1555" si="1637">A1387</f>
        <v>CYP</v>
      </c>
      <c r="B1555" t="str">
        <f t="shared" si="1637"/>
        <v>Cyprus</v>
      </c>
      <c r="C1555" s="7">
        <f t="shared" si="1593"/>
        <v>10</v>
      </c>
      <c r="E1555" t="str">
        <f t="shared" si="1619"/>
        <v>NatGrdExt_CYP_10</v>
      </c>
      <c r="F1555" s="8">
        <f ca="1" t="shared" si="1635"/>
        <v>0.216352739726027</v>
      </c>
      <c r="G1555" s="8">
        <f ca="1" t="shared" si="1632"/>
        <v>0.223772831050228</v>
      </c>
      <c r="H1555" s="8">
        <f ca="1" t="shared" si="1632"/>
        <v>0.234788812785388</v>
      </c>
      <c r="I1555" s="8">
        <f ca="1" t="shared" si="1632"/>
        <v>0.239098173515982</v>
      </c>
      <c r="J1555" s="8">
        <f ca="1" t="shared" si="1632"/>
        <v>0.24009703196347</v>
      </c>
      <c r="K1555" s="8">
        <f ca="1" t="shared" si="1632"/>
        <v>0.24009703196347</v>
      </c>
      <c r="L1555" s="8">
        <f ca="1" t="shared" si="1632"/>
        <v>0.24009703196347</v>
      </c>
      <c r="M1555" s="8">
        <f ca="1" t="shared" si="1632"/>
        <v>0.24009703196347</v>
      </c>
      <c r="N1555" s="8">
        <f ca="1" t="shared" si="1632"/>
        <v>0.24009703196347</v>
      </c>
      <c r="O1555" s="9">
        <v>3</v>
      </c>
      <c r="Q1555" s="10">
        <f ca="1" t="shared" si="1622"/>
        <v>2.435</v>
      </c>
      <c r="R1555" t="s">
        <v>368</v>
      </c>
      <c r="S1555">
        <v>2031</v>
      </c>
      <c r="T1555" s="8">
        <v>2.453</v>
      </c>
      <c r="U1555" s="8">
        <v>2.462</v>
      </c>
      <c r="V1555" s="8">
        <v>2.435</v>
      </c>
    </row>
    <row r="1556" spans="1:22">
      <c r="A1556" t="str">
        <f t="shared" ref="A1556:B1556" si="1638">A1388</f>
        <v>CZE</v>
      </c>
      <c r="B1556" t="str">
        <f t="shared" si="1638"/>
        <v>Czech Republic</v>
      </c>
      <c r="C1556" s="7">
        <f t="shared" si="1593"/>
        <v>10</v>
      </c>
      <c r="E1556" t="str">
        <f t="shared" si="1619"/>
        <v>NatGrdExt_CZE_10</v>
      </c>
      <c r="F1556" s="8">
        <f ca="1" t="shared" si="1635"/>
        <v>1.99212328767123</v>
      </c>
      <c r="G1556" s="8">
        <f ca="1" t="shared" si="1632"/>
        <v>1.99212328767123</v>
      </c>
      <c r="H1556" s="8">
        <f ca="1" t="shared" si="1632"/>
        <v>1.99212328767123</v>
      </c>
      <c r="I1556" s="8">
        <f ca="1" t="shared" si="1632"/>
        <v>1.99212328767123</v>
      </c>
      <c r="J1556" s="8">
        <f ca="1" t="shared" si="1632"/>
        <v>1.99212328767123</v>
      </c>
      <c r="K1556" s="8">
        <f ca="1" t="shared" si="1632"/>
        <v>1.99212328767123</v>
      </c>
      <c r="L1556" s="8">
        <f ca="1" t="shared" si="1632"/>
        <v>1.99212328767123</v>
      </c>
      <c r="M1556" s="8">
        <f ca="1" t="shared" si="1632"/>
        <v>1.99212328767123</v>
      </c>
      <c r="N1556" s="8">
        <f ca="1" t="shared" si="1632"/>
        <v>1.99212328767123</v>
      </c>
      <c r="O1556" s="9">
        <v>3</v>
      </c>
      <c r="Q1556" s="10">
        <f ca="1" t="shared" si="1622"/>
        <v>2.448</v>
      </c>
      <c r="R1556" t="s">
        <v>368</v>
      </c>
      <c r="S1556">
        <v>2032</v>
      </c>
      <c r="T1556" s="8">
        <v>2.469</v>
      </c>
      <c r="U1556" s="8">
        <v>2.481</v>
      </c>
      <c r="V1556" s="8">
        <v>2.448</v>
      </c>
    </row>
    <row r="1557" spans="1:22">
      <c r="A1557" t="str">
        <f t="shared" ref="A1557:B1557" si="1639">A1389</f>
        <v>DEU</v>
      </c>
      <c r="B1557" t="str">
        <f t="shared" si="1639"/>
        <v>Germany</v>
      </c>
      <c r="C1557" s="7">
        <f t="shared" si="1593"/>
        <v>10</v>
      </c>
      <c r="E1557" t="str">
        <f t="shared" si="1619"/>
        <v>NatGrdExt_DEU_10</v>
      </c>
      <c r="F1557" s="8">
        <f ca="1" t="shared" si="1635"/>
        <v>17.4559075342466</v>
      </c>
      <c r="G1557" s="8">
        <f ca="1" t="shared" si="1632"/>
        <v>17.4559075342466</v>
      </c>
      <c r="H1557" s="8">
        <f ca="1" t="shared" si="1632"/>
        <v>17.4559075342466</v>
      </c>
      <c r="I1557" s="8">
        <f ca="1" t="shared" si="1632"/>
        <v>17.4559075342466</v>
      </c>
      <c r="J1557" s="8">
        <f ca="1" t="shared" si="1632"/>
        <v>17.4559075342466</v>
      </c>
      <c r="K1557" s="8">
        <f ca="1" t="shared" si="1632"/>
        <v>17.4559075342466</v>
      </c>
      <c r="L1557" s="8">
        <f ca="1" t="shared" si="1632"/>
        <v>17.4559075342466</v>
      </c>
      <c r="M1557" s="8">
        <f ca="1" t="shared" si="1632"/>
        <v>17.4559075342466</v>
      </c>
      <c r="N1557" s="8">
        <f ca="1" t="shared" si="1632"/>
        <v>17.4559075342466</v>
      </c>
      <c r="O1557" s="9">
        <v>3</v>
      </c>
      <c r="Q1557" s="10">
        <f ca="1" t="shared" si="1622"/>
        <v>2.461</v>
      </c>
      <c r="R1557" t="s">
        <v>368</v>
      </c>
      <c r="S1557">
        <v>2033</v>
      </c>
      <c r="T1557" s="8">
        <v>2.484</v>
      </c>
      <c r="U1557" s="8">
        <v>2.499</v>
      </c>
      <c r="V1557" s="8">
        <v>2.461</v>
      </c>
    </row>
    <row r="1558" spans="1:22">
      <c r="A1558" t="str">
        <f t="shared" ref="A1558:B1558" si="1640">A1390</f>
        <v>DJI</v>
      </c>
      <c r="B1558" t="str">
        <f t="shared" si="1640"/>
        <v>Djibouti</v>
      </c>
      <c r="C1558" s="7">
        <f t="shared" si="1593"/>
        <v>10</v>
      </c>
      <c r="E1558" t="str">
        <f t="shared" si="1619"/>
        <v>NatGrdExt_DJI_10</v>
      </c>
      <c r="F1558" s="8">
        <f ca="1" t="shared" si="1635"/>
        <v>0.00470890410958904</v>
      </c>
      <c r="G1558" s="8">
        <f ca="1" t="shared" si="1632"/>
        <v>0.00622146118721461</v>
      </c>
      <c r="H1558" s="8">
        <f ca="1" t="shared" si="1632"/>
        <v>0.0106735159817352</v>
      </c>
      <c r="I1558" s="8">
        <f ca="1" t="shared" si="1632"/>
        <v>0.0173801369863014</v>
      </c>
      <c r="J1558" s="8">
        <f ca="1" t="shared" si="1632"/>
        <v>0.0272260273972603</v>
      </c>
      <c r="K1558" s="8">
        <f ca="1" t="shared" si="1632"/>
        <v>0.0407819634703196</v>
      </c>
      <c r="L1558" s="8">
        <f ca="1" t="shared" si="1632"/>
        <v>0.0579908675799087</v>
      </c>
      <c r="M1558" s="8">
        <f ca="1" t="shared" si="1632"/>
        <v>0.0787385844748858</v>
      </c>
      <c r="N1558" s="8">
        <f ca="1" t="shared" si="1632"/>
        <v>0.0900399543378995</v>
      </c>
      <c r="O1558" s="9">
        <v>3</v>
      </c>
      <c r="Q1558" s="10">
        <f ca="1" t="shared" si="1622"/>
        <v>2.472</v>
      </c>
      <c r="R1558" t="s">
        <v>368</v>
      </c>
      <c r="S1558">
        <v>2034</v>
      </c>
      <c r="T1558" s="8">
        <v>2.499</v>
      </c>
      <c r="U1558" s="8">
        <v>2.516</v>
      </c>
      <c r="V1558" s="8">
        <v>2.472</v>
      </c>
    </row>
    <row r="1559" spans="1:22">
      <c r="A1559" t="str">
        <f t="shared" ref="A1559:B1559" si="1641">A1391</f>
        <v>DNK</v>
      </c>
      <c r="B1559" t="str">
        <f t="shared" si="1641"/>
        <v>Denmark</v>
      </c>
      <c r="C1559" s="7">
        <f t="shared" si="1593"/>
        <v>10</v>
      </c>
      <c r="E1559" t="str">
        <f t="shared" si="1619"/>
        <v>NatGrdExt_DNK_10</v>
      </c>
      <c r="F1559" s="8">
        <f ca="1" t="shared" si="1635"/>
        <v>1.08290525114155</v>
      </c>
      <c r="G1559" s="8">
        <f ca="1" t="shared" si="1632"/>
        <v>1.10736301369863</v>
      </c>
      <c r="H1559" s="8">
        <f ca="1" t="shared" si="1632"/>
        <v>1.14480593607306</v>
      </c>
      <c r="I1559" s="8">
        <f ca="1" t="shared" si="1632"/>
        <v>1.18047945205479</v>
      </c>
      <c r="J1559" s="8">
        <f ca="1" t="shared" si="1632"/>
        <v>1.23555936073059</v>
      </c>
      <c r="K1559" s="8">
        <f ca="1" t="shared" si="1632"/>
        <v>1.30850456621005</v>
      </c>
      <c r="L1559" s="8">
        <f ca="1" t="shared" si="1632"/>
        <v>1.39392123287671</v>
      </c>
      <c r="M1559" s="8">
        <f ca="1" t="shared" si="1632"/>
        <v>1.49671803652968</v>
      </c>
      <c r="N1559" s="8">
        <f ca="1" t="shared" si="1632"/>
        <v>1.55533675799087</v>
      </c>
      <c r="O1559" s="9">
        <v>3</v>
      </c>
      <c r="Q1559" s="10">
        <f ca="1" t="shared" si="1622"/>
        <v>2.483</v>
      </c>
      <c r="R1559" t="s">
        <v>368</v>
      </c>
      <c r="S1559">
        <v>2035</v>
      </c>
      <c r="T1559" s="8">
        <v>2.513</v>
      </c>
      <c r="U1559" s="8">
        <v>2.533</v>
      </c>
      <c r="V1559" s="8">
        <v>2.483</v>
      </c>
    </row>
    <row r="1560" spans="1:22">
      <c r="A1560" t="str">
        <f t="shared" ref="A1560:B1560" si="1642">A1392</f>
        <v>DOM</v>
      </c>
      <c r="B1560" t="str">
        <f t="shared" si="1642"/>
        <v>Dominican Republic</v>
      </c>
      <c r="C1560" s="7">
        <f t="shared" si="1593"/>
        <v>10</v>
      </c>
      <c r="E1560" t="str">
        <f t="shared" si="1619"/>
        <v>NatGrdExt_DOM_10</v>
      </c>
      <c r="F1560" s="8">
        <f ca="1" t="shared" si="1635"/>
        <v>0.643321917808219</v>
      </c>
      <c r="G1560" s="8">
        <f ca="1" t="shared" si="1632"/>
        <v>0.757106164383562</v>
      </c>
      <c r="H1560" s="8">
        <f ca="1" t="shared" si="1632"/>
        <v>1.00194063926941</v>
      </c>
      <c r="I1560" s="8">
        <f ca="1" t="shared" si="1632"/>
        <v>1.24046803652968</v>
      </c>
      <c r="J1560" s="8">
        <f ca="1" t="shared" si="1632"/>
        <v>1.45850456621005</v>
      </c>
      <c r="K1560" s="8">
        <f ca="1" t="shared" si="1632"/>
        <v>1.64457762557078</v>
      </c>
      <c r="L1560" s="8">
        <f ca="1" t="shared" si="1632"/>
        <v>1.79845890410959</v>
      </c>
      <c r="M1560" s="8">
        <f ca="1" t="shared" si="1632"/>
        <v>1.92625570776256</v>
      </c>
      <c r="N1560" s="8">
        <f ca="1" t="shared" si="1632"/>
        <v>1.9833904109589</v>
      </c>
      <c r="O1560" s="9">
        <v>3</v>
      </c>
      <c r="Q1560" s="10">
        <f ca="1" t="shared" si="1622"/>
        <v>2.494</v>
      </c>
      <c r="R1560" t="s">
        <v>368</v>
      </c>
      <c r="S1560">
        <v>2036</v>
      </c>
      <c r="T1560" s="8">
        <v>2.527</v>
      </c>
      <c r="U1560" s="8">
        <v>2.549</v>
      </c>
      <c r="V1560" s="8">
        <v>2.494</v>
      </c>
    </row>
    <row r="1561" spans="1:22">
      <c r="A1561" t="str">
        <f t="shared" ref="A1561:B1561" si="1643">A1393</f>
        <v>DZA</v>
      </c>
      <c r="B1561" t="str">
        <f t="shared" si="1643"/>
        <v>Algeria</v>
      </c>
      <c r="C1561" s="7">
        <f t="shared" si="1593"/>
        <v>10</v>
      </c>
      <c r="E1561" t="str">
        <f t="shared" si="1619"/>
        <v>NatGrdExt_DZA_10</v>
      </c>
      <c r="F1561" s="8">
        <f ca="1" t="shared" si="1635"/>
        <v>2.58267694063927</v>
      </c>
      <c r="G1561" s="8">
        <f ca="1" t="shared" ref="G1561:N1570" si="1644">MAX(F1561,SUMIFS($Q$5:$Q$19999,$R$5:$R$19999,RIGHT($A1561,3),$S$5:$S$19999,G$4)*VLOOKUP($C1561,$Y$5:$Z$15,2,FALSE)/8.76)+SUMIF($Y$5:$Y$15,$C1561,$AA$5:$AA$15)</f>
        <v>3.31007420091324</v>
      </c>
      <c r="H1561" s="8">
        <f ca="1" t="shared" si="1644"/>
        <v>5.25185502283105</v>
      </c>
      <c r="I1561" s="8">
        <f ca="1" t="shared" si="1644"/>
        <v>8.01886415525114</v>
      </c>
      <c r="J1561" s="8">
        <f ca="1" t="shared" si="1644"/>
        <v>11.5104166666667</v>
      </c>
      <c r="K1561" s="8">
        <f ca="1" t="shared" si="1644"/>
        <v>15.4903824200913</v>
      </c>
      <c r="L1561" s="8">
        <f ca="1" t="shared" si="1644"/>
        <v>19.8178082191781</v>
      </c>
      <c r="M1561" s="8">
        <f ca="1" t="shared" si="1644"/>
        <v>24.1840753424658</v>
      </c>
      <c r="N1561" s="8">
        <f ca="1" t="shared" si="1644"/>
        <v>26.2352168949772</v>
      </c>
      <c r="O1561" s="9">
        <v>3</v>
      </c>
      <c r="Q1561" s="10">
        <f ca="1" t="shared" si="1622"/>
        <v>2.504</v>
      </c>
      <c r="R1561" t="s">
        <v>368</v>
      </c>
      <c r="S1561">
        <v>2037</v>
      </c>
      <c r="T1561" s="8">
        <v>2.54</v>
      </c>
      <c r="U1561" s="8">
        <v>2.565</v>
      </c>
      <c r="V1561" s="8">
        <v>2.504</v>
      </c>
    </row>
    <row r="1562" spans="1:22">
      <c r="A1562" t="str">
        <f t="shared" ref="A1562:B1562" si="1645">A1394</f>
        <v>ECU</v>
      </c>
      <c r="B1562" t="str">
        <f t="shared" si="1645"/>
        <v>Ecuador</v>
      </c>
      <c r="C1562" s="7">
        <f t="shared" si="1593"/>
        <v>10</v>
      </c>
      <c r="E1562" t="str">
        <f t="shared" si="1619"/>
        <v>NatGrdExt_ECU_10</v>
      </c>
      <c r="F1562" s="8">
        <f ca="1" t="shared" si="1635"/>
        <v>1.16110159817352</v>
      </c>
      <c r="G1562" s="8">
        <f ca="1" t="shared" si="1644"/>
        <v>1.52462899543379</v>
      </c>
      <c r="H1562" s="8">
        <f ca="1" t="shared" si="1644"/>
        <v>2.52545662100457</v>
      </c>
      <c r="I1562" s="8">
        <f ca="1" t="shared" si="1644"/>
        <v>3.91752283105023</v>
      </c>
      <c r="J1562" s="8">
        <f ca="1" t="shared" si="1644"/>
        <v>5.66150114155251</v>
      </c>
      <c r="K1562" s="8">
        <f ca="1" t="shared" si="1644"/>
        <v>7.60844748858448</v>
      </c>
      <c r="L1562" s="8">
        <f ca="1" t="shared" si="1644"/>
        <v>9.55014269406393</v>
      </c>
      <c r="M1562" s="8">
        <f ca="1" t="shared" si="1644"/>
        <v>11.3016267123288</v>
      </c>
      <c r="N1562" s="8">
        <f ca="1" t="shared" si="1644"/>
        <v>12.0740011415525</v>
      </c>
      <c r="O1562" s="9">
        <v>3</v>
      </c>
      <c r="Q1562" s="10">
        <f ca="1" t="shared" si="1622"/>
        <v>2.513</v>
      </c>
      <c r="R1562" t="s">
        <v>368</v>
      </c>
      <c r="S1562">
        <v>2038</v>
      </c>
      <c r="T1562" s="8">
        <v>2.553</v>
      </c>
      <c r="U1562" s="8">
        <v>2.581</v>
      </c>
      <c r="V1562" s="8">
        <v>2.513</v>
      </c>
    </row>
    <row r="1563" spans="1:22">
      <c r="A1563" t="str">
        <f t="shared" ref="A1563:B1563" si="1646">A1395</f>
        <v>EGY</v>
      </c>
      <c r="B1563" t="str">
        <f t="shared" si="1646"/>
        <v>Egypt</v>
      </c>
      <c r="C1563" s="7">
        <f t="shared" si="1593"/>
        <v>10</v>
      </c>
      <c r="E1563" t="str">
        <f t="shared" si="1619"/>
        <v>NatGrdExt_EGY_10</v>
      </c>
      <c r="F1563" s="8">
        <f ca="1" t="shared" si="1635"/>
        <v>8.73287671232877</v>
      </c>
      <c r="G1563" s="8">
        <f ca="1" t="shared" si="1644"/>
        <v>10.9334760273973</v>
      </c>
      <c r="H1563" s="8">
        <f ca="1" t="shared" si="1644"/>
        <v>15.9846746575342</v>
      </c>
      <c r="I1563" s="8">
        <f ca="1" t="shared" si="1644"/>
        <v>21.2832191780822</v>
      </c>
      <c r="J1563" s="8">
        <f ca="1" t="shared" si="1644"/>
        <v>26.2008561643836</v>
      </c>
      <c r="K1563" s="8">
        <f ca="1" t="shared" si="1644"/>
        <v>30.4668949771689</v>
      </c>
      <c r="L1563" s="8">
        <f ca="1" t="shared" si="1644"/>
        <v>33.9660388127854</v>
      </c>
      <c r="M1563" s="8">
        <f ca="1" t="shared" si="1644"/>
        <v>36.7628424657534</v>
      </c>
      <c r="N1563" s="8">
        <f ca="1" t="shared" si="1644"/>
        <v>37.8955479452055</v>
      </c>
      <c r="O1563" s="9">
        <v>3</v>
      </c>
      <c r="Q1563" s="10">
        <f ca="1" t="shared" si="1622"/>
        <v>2.521</v>
      </c>
      <c r="R1563" t="s">
        <v>368</v>
      </c>
      <c r="S1563">
        <v>2039</v>
      </c>
      <c r="T1563" s="8">
        <v>2.565</v>
      </c>
      <c r="U1563" s="8">
        <v>2.595</v>
      </c>
      <c r="V1563" s="8">
        <v>2.521</v>
      </c>
    </row>
    <row r="1564" spans="1:22">
      <c r="A1564" t="str">
        <f t="shared" ref="A1564:B1564" si="1647">A1396</f>
        <v>ERI</v>
      </c>
      <c r="B1564" t="str">
        <f t="shared" si="1647"/>
        <v>Eritrea</v>
      </c>
      <c r="C1564" s="7">
        <f t="shared" si="1593"/>
        <v>10</v>
      </c>
      <c r="E1564" t="str">
        <f t="shared" si="1619"/>
        <v>NatGrdExt_ERI_10</v>
      </c>
      <c r="F1564" s="8">
        <f ca="1" t="shared" si="1635"/>
        <v>0.0207477168949772</v>
      </c>
      <c r="G1564" s="8">
        <f ca="1" t="shared" si="1644"/>
        <v>0.0285102739726027</v>
      </c>
      <c r="H1564" s="8">
        <f ca="1" t="shared" si="1644"/>
        <v>0.0521689497716895</v>
      </c>
      <c r="I1564" s="8">
        <f ca="1" t="shared" si="1644"/>
        <v>0.0909246575342466</v>
      </c>
      <c r="J1564" s="8">
        <f ca="1" t="shared" si="1644"/>
        <v>0.150856164383562</v>
      </c>
      <c r="K1564" s="8">
        <f ca="1" t="shared" si="1644"/>
        <v>0.238413242009132</v>
      </c>
      <c r="L1564" s="8">
        <f ca="1" t="shared" si="1644"/>
        <v>0.356164383561644</v>
      </c>
      <c r="M1564" s="8">
        <f ca="1" t="shared" si="1644"/>
        <v>0.500770547945205</v>
      </c>
      <c r="N1564" s="8">
        <f ca="1" t="shared" si="1644"/>
        <v>0.580108447488585</v>
      </c>
      <c r="O1564" s="9">
        <v>3</v>
      </c>
      <c r="Q1564" s="10">
        <f ca="1" t="shared" si="1622"/>
        <v>2.529</v>
      </c>
      <c r="R1564" t="s">
        <v>368</v>
      </c>
      <c r="S1564">
        <v>2040</v>
      </c>
      <c r="T1564" s="8">
        <v>2.576</v>
      </c>
      <c r="U1564" s="8">
        <v>2.609</v>
      </c>
      <c r="V1564" s="8">
        <v>2.529</v>
      </c>
    </row>
    <row r="1565" spans="1:22">
      <c r="A1565" t="str">
        <f t="shared" ref="A1565:B1565" si="1648">A1397</f>
        <v>ESH</v>
      </c>
      <c r="B1565" t="str">
        <f t="shared" si="1648"/>
        <v>Western Sahara</v>
      </c>
      <c r="C1565" s="7">
        <f t="shared" si="1593"/>
        <v>10</v>
      </c>
      <c r="E1565" t="str">
        <f t="shared" si="1619"/>
        <v>NatGrdExt_ESH_10</v>
      </c>
      <c r="F1565" s="8">
        <f ca="1" t="shared" si="1635"/>
        <v>0</v>
      </c>
      <c r="G1565" s="8">
        <f ca="1" t="shared" si="1644"/>
        <v>0</v>
      </c>
      <c r="H1565" s="8">
        <f ca="1" t="shared" si="1644"/>
        <v>0</v>
      </c>
      <c r="I1565" s="8">
        <f ca="1" t="shared" si="1644"/>
        <v>0</v>
      </c>
      <c r="J1565" s="8">
        <f ca="1" t="shared" si="1644"/>
        <v>0</v>
      </c>
      <c r="K1565" s="8">
        <f ca="1" t="shared" si="1644"/>
        <v>0</v>
      </c>
      <c r="L1565" s="8">
        <f ca="1" t="shared" si="1644"/>
        <v>0</v>
      </c>
      <c r="M1565" s="8">
        <f ca="1" t="shared" si="1644"/>
        <v>0</v>
      </c>
      <c r="N1565" s="8">
        <f ca="1" t="shared" si="1644"/>
        <v>0</v>
      </c>
      <c r="O1565" s="9">
        <v>3</v>
      </c>
      <c r="Q1565" s="10">
        <f ca="1" t="shared" si="1622"/>
        <v>2.536</v>
      </c>
      <c r="R1565" t="s">
        <v>368</v>
      </c>
      <c r="S1565">
        <v>2041</v>
      </c>
      <c r="T1565" s="8">
        <v>2.586</v>
      </c>
      <c r="U1565" s="8">
        <v>2.623</v>
      </c>
      <c r="V1565" s="8">
        <v>2.536</v>
      </c>
    </row>
    <row r="1566" spans="1:22">
      <c r="A1566" t="str">
        <f t="shared" ref="A1566:B1566" si="1649">A1398</f>
        <v>ESP</v>
      </c>
      <c r="B1566" t="str">
        <f t="shared" si="1649"/>
        <v>Spain</v>
      </c>
      <c r="C1566" s="7">
        <f t="shared" si="1593"/>
        <v>10</v>
      </c>
      <c r="E1566" t="str">
        <f t="shared" si="1619"/>
        <v>NatGrdExt_ESP_10</v>
      </c>
      <c r="F1566" s="8">
        <f ca="1" t="shared" si="1635"/>
        <v>7.91495433789954</v>
      </c>
      <c r="G1566" s="8">
        <f ca="1" t="shared" si="1644"/>
        <v>7.91495433789954</v>
      </c>
      <c r="H1566" s="8">
        <f ca="1" t="shared" si="1644"/>
        <v>7.91495433789954</v>
      </c>
      <c r="I1566" s="8">
        <f ca="1" t="shared" si="1644"/>
        <v>7.91495433789954</v>
      </c>
      <c r="J1566" s="8">
        <f ca="1" t="shared" si="1644"/>
        <v>7.91495433789954</v>
      </c>
      <c r="K1566" s="8">
        <f ca="1" t="shared" si="1644"/>
        <v>7.91495433789954</v>
      </c>
      <c r="L1566" s="8">
        <f ca="1" t="shared" si="1644"/>
        <v>7.91495433789954</v>
      </c>
      <c r="M1566" s="8">
        <f ca="1" t="shared" si="1644"/>
        <v>7.91495433789954</v>
      </c>
      <c r="N1566" s="8">
        <f ca="1" t="shared" si="1644"/>
        <v>7.91495433789954</v>
      </c>
      <c r="O1566" s="9">
        <v>3</v>
      </c>
      <c r="Q1566" s="10">
        <f ca="1" t="shared" si="1622"/>
        <v>2.542</v>
      </c>
      <c r="R1566" t="s">
        <v>368</v>
      </c>
      <c r="S1566">
        <v>2042</v>
      </c>
      <c r="T1566" s="8">
        <v>2.595</v>
      </c>
      <c r="U1566" s="8">
        <v>2.636</v>
      </c>
      <c r="V1566" s="8">
        <v>2.542</v>
      </c>
    </row>
    <row r="1567" spans="1:22">
      <c r="A1567" t="str">
        <f t="shared" ref="A1567:B1567" si="1650">A1399</f>
        <v>EST</v>
      </c>
      <c r="B1567" t="str">
        <f t="shared" si="1650"/>
        <v>Estonia</v>
      </c>
      <c r="C1567" s="7">
        <f t="shared" si="1593"/>
        <v>10</v>
      </c>
      <c r="E1567" t="str">
        <f t="shared" si="1619"/>
        <v>NatGrdExt_EST_10</v>
      </c>
      <c r="F1567" s="8">
        <f ca="1" t="shared" si="1635"/>
        <v>0.307762557077626</v>
      </c>
      <c r="G1567" s="8">
        <f ca="1" t="shared" si="1644"/>
        <v>0.327311643835616</v>
      </c>
      <c r="H1567" s="8">
        <f ca="1" t="shared" si="1644"/>
        <v>0.367151826484018</v>
      </c>
      <c r="I1567" s="8">
        <f ca="1" t="shared" si="1644"/>
        <v>0.403453196347032</v>
      </c>
      <c r="J1567" s="8">
        <f ca="1" t="shared" si="1644"/>
        <v>0.438384703196347</v>
      </c>
      <c r="K1567" s="8">
        <f ca="1" t="shared" si="1644"/>
        <v>0.469092465753425</v>
      </c>
      <c r="L1567" s="8">
        <f ca="1" t="shared" si="1644"/>
        <v>0.50222602739726</v>
      </c>
      <c r="M1567" s="8">
        <f ca="1" t="shared" si="1644"/>
        <v>0.540353881278539</v>
      </c>
      <c r="N1567" s="8">
        <f ca="1" t="shared" si="1644"/>
        <v>0.560302511415525</v>
      </c>
      <c r="O1567" s="9">
        <v>3</v>
      </c>
      <c r="Q1567" s="10">
        <f ca="1" t="shared" si="1622"/>
        <v>2.548</v>
      </c>
      <c r="R1567" t="s">
        <v>368</v>
      </c>
      <c r="S1567">
        <v>2043</v>
      </c>
      <c r="T1567" s="8">
        <v>2.603</v>
      </c>
      <c r="U1567" s="8">
        <v>2.648</v>
      </c>
      <c r="V1567" s="8">
        <v>2.548</v>
      </c>
    </row>
    <row r="1568" spans="1:22">
      <c r="A1568" t="str">
        <f t="shared" ref="A1568:B1568" si="1651">A1400</f>
        <v>ETH</v>
      </c>
      <c r="B1568" t="str">
        <f t="shared" si="1651"/>
        <v>Ethiopia</v>
      </c>
      <c r="C1568" s="7">
        <f t="shared" si="1593"/>
        <v>10</v>
      </c>
      <c r="E1568" t="str">
        <f t="shared" si="1619"/>
        <v>NatGrdExt_ETH_10</v>
      </c>
      <c r="F1568" s="8">
        <f ca="1" t="shared" si="1635"/>
        <v>0.382305936073059</v>
      </c>
      <c r="G1568" s="8">
        <f ca="1" t="shared" si="1644"/>
        <v>0.55328196347032</v>
      </c>
      <c r="H1568" s="8">
        <f ca="1" t="shared" si="1644"/>
        <v>1.12454337899543</v>
      </c>
      <c r="I1568" s="8">
        <f ca="1" t="shared" si="1644"/>
        <v>2.1953196347032</v>
      </c>
      <c r="J1568" s="8">
        <f ca="1" t="shared" si="1644"/>
        <v>4.11817922374429</v>
      </c>
      <c r="K1568" s="8">
        <f ca="1" t="shared" si="1644"/>
        <v>7.35773401826484</v>
      </c>
      <c r="L1568" s="8">
        <f ca="1" t="shared" si="1644"/>
        <v>12.4572203196347</v>
      </c>
      <c r="M1568" s="8">
        <f ca="1" t="shared" si="1644"/>
        <v>19.891752283105</v>
      </c>
      <c r="N1568" s="8">
        <f ca="1" t="shared" si="1644"/>
        <v>24.5307933789954</v>
      </c>
      <c r="O1568" s="9">
        <v>3</v>
      </c>
      <c r="Q1568" s="10">
        <f ca="1" t="shared" si="1622"/>
        <v>2.553</v>
      </c>
      <c r="R1568" t="s">
        <v>368</v>
      </c>
      <c r="S1568">
        <v>2044</v>
      </c>
      <c r="T1568" s="8">
        <v>2.611</v>
      </c>
      <c r="U1568" s="8">
        <v>2.659</v>
      </c>
      <c r="V1568" s="8">
        <v>2.553</v>
      </c>
    </row>
    <row r="1569" spans="1:22">
      <c r="A1569" t="str">
        <f t="shared" ref="A1569:B1569" si="1652">A1401</f>
        <v>FIN</v>
      </c>
      <c r="B1569" t="str">
        <f t="shared" si="1652"/>
        <v>Finland</v>
      </c>
      <c r="C1569" s="7">
        <f t="shared" si="1593"/>
        <v>10</v>
      </c>
      <c r="E1569" t="str">
        <f t="shared" si="1619"/>
        <v>NatGrdExt_FIN_10</v>
      </c>
      <c r="F1569" s="8">
        <f ca="1" t="shared" si="1635"/>
        <v>2.51215753424658</v>
      </c>
      <c r="G1569" s="8">
        <f ca="1" t="shared" si="1644"/>
        <v>2.53590182648402</v>
      </c>
      <c r="H1569" s="8">
        <f ca="1" t="shared" si="1644"/>
        <v>2.58025114155251</v>
      </c>
      <c r="I1569" s="8">
        <f ca="1" t="shared" si="1644"/>
        <v>2.64392123287671</v>
      </c>
      <c r="J1569" s="8">
        <f ca="1" t="shared" si="1644"/>
        <v>2.76495433789954</v>
      </c>
      <c r="K1569" s="8">
        <f ca="1" t="shared" si="1644"/>
        <v>2.9333904109589</v>
      </c>
      <c r="L1569" s="8">
        <f ca="1" t="shared" si="1644"/>
        <v>3.13547374429224</v>
      </c>
      <c r="M1569" s="8">
        <f ca="1" t="shared" si="1644"/>
        <v>3.38601598173516</v>
      </c>
      <c r="N1569" s="8">
        <f ca="1" t="shared" si="1644"/>
        <v>3.53070776255708</v>
      </c>
      <c r="O1569" s="9">
        <v>3</v>
      </c>
      <c r="Q1569" s="10">
        <f ca="1" t="shared" si="1622"/>
        <v>2.557</v>
      </c>
      <c r="R1569" t="s">
        <v>368</v>
      </c>
      <c r="S1569">
        <v>2045</v>
      </c>
      <c r="T1569" s="8">
        <v>2.618</v>
      </c>
      <c r="U1569" s="8">
        <v>2.67</v>
      </c>
      <c r="V1569" s="8">
        <v>2.557</v>
      </c>
    </row>
    <row r="1570" spans="1:22">
      <c r="A1570" t="str">
        <f t="shared" ref="A1570:B1570" si="1653">A1402</f>
        <v>FRA</v>
      </c>
      <c r="B1570" t="str">
        <f t="shared" si="1653"/>
        <v>France</v>
      </c>
      <c r="C1570" s="7">
        <f t="shared" si="1593"/>
        <v>10</v>
      </c>
      <c r="E1570" t="str">
        <f t="shared" si="1619"/>
        <v>NatGrdExt_FRA_10</v>
      </c>
      <c r="F1570" s="8">
        <f ca="1" t="shared" si="1635"/>
        <v>15.0278824200913</v>
      </c>
      <c r="G1570" s="8">
        <f ca="1" t="shared" si="1644"/>
        <v>15.3623002283105</v>
      </c>
      <c r="H1570" s="8">
        <f ca="1" t="shared" si="1644"/>
        <v>16.0158961187215</v>
      </c>
      <c r="I1570" s="8">
        <f ca="1" t="shared" si="1644"/>
        <v>16.5662671232877</v>
      </c>
      <c r="J1570" s="8">
        <f ca="1" t="shared" si="1644"/>
        <v>17.2355593607306</v>
      </c>
      <c r="K1570" s="8">
        <f ca="1" t="shared" si="1644"/>
        <v>18.0950057077626</v>
      </c>
      <c r="L1570" s="8">
        <f ca="1" t="shared" si="1644"/>
        <v>19.1483162100457</v>
      </c>
      <c r="M1570" s="8">
        <f ca="1" t="shared" si="1644"/>
        <v>20.3986301369863</v>
      </c>
      <c r="N1570" s="8">
        <f ca="1" t="shared" si="1644"/>
        <v>21.0864155251142</v>
      </c>
      <c r="O1570" s="9">
        <v>3</v>
      </c>
      <c r="Q1570" s="10">
        <f ca="1" t="shared" si="1622"/>
        <v>2.561</v>
      </c>
      <c r="R1570" t="s">
        <v>368</v>
      </c>
      <c r="S1570">
        <v>2046</v>
      </c>
      <c r="T1570" s="8">
        <v>2.624</v>
      </c>
      <c r="U1570" s="8">
        <v>2.68</v>
      </c>
      <c r="V1570" s="8">
        <v>2.561</v>
      </c>
    </row>
    <row r="1571" spans="1:22">
      <c r="A1571" t="str">
        <f t="shared" ref="A1571:B1571" si="1654">A1403</f>
        <v>GAB</v>
      </c>
      <c r="B1571" t="str">
        <f t="shared" si="1654"/>
        <v>Gabon</v>
      </c>
      <c r="C1571" s="7">
        <f t="shared" si="1593"/>
        <v>10</v>
      </c>
      <c r="E1571" t="str">
        <f t="shared" si="1619"/>
        <v>NatGrdExt_GAB_10</v>
      </c>
      <c r="F1571" s="8">
        <f ca="1" t="shared" si="1635"/>
        <v>0.0927796803652968</v>
      </c>
      <c r="G1571" s="8">
        <f ca="1" t="shared" ref="G1571:N1580" si="1655">MAX(F1571,SUMIFS($Q$5:$Q$19999,$R$5:$R$19999,RIGHT($A1571,3),$S$5:$S$19999,G$4)*VLOOKUP($C1571,$Y$5:$Z$15,2,FALSE)/8.76)+SUMIF($Y$5:$Y$15,$C1571,$AA$5:$AA$15)</f>
        <v>0.111586757990868</v>
      </c>
      <c r="H1571" s="8">
        <f ca="1" t="shared" si="1655"/>
        <v>0.15333904109589</v>
      </c>
      <c r="I1571" s="8">
        <f ca="1" t="shared" si="1655"/>
        <v>0.201141552511416</v>
      </c>
      <c r="J1571" s="8">
        <f ca="1" t="shared" si="1655"/>
        <v>0.252368721461187</v>
      </c>
      <c r="K1571" s="8">
        <f ca="1" t="shared" si="1655"/>
        <v>0.303538812785388</v>
      </c>
      <c r="L1571" s="8">
        <f ca="1" t="shared" si="1655"/>
        <v>0.35328196347032</v>
      </c>
      <c r="M1571" s="8">
        <f ca="1" t="shared" si="1655"/>
        <v>0.399486301369863</v>
      </c>
      <c r="N1571" s="8">
        <f ca="1" t="shared" si="1655"/>
        <v>0.420348173515982</v>
      </c>
      <c r="O1571" s="9">
        <v>3</v>
      </c>
      <c r="Q1571" s="10">
        <f ca="1" t="shared" si="1622"/>
        <v>2.564</v>
      </c>
      <c r="R1571" t="s">
        <v>368</v>
      </c>
      <c r="S1571">
        <v>2047</v>
      </c>
      <c r="T1571" s="8">
        <v>2.63</v>
      </c>
      <c r="U1571" s="8">
        <v>2.689</v>
      </c>
      <c r="V1571" s="8">
        <v>2.564</v>
      </c>
    </row>
    <row r="1572" spans="1:22">
      <c r="A1572" t="str">
        <f t="shared" ref="A1572:B1572" si="1656">A1404</f>
        <v>GBR</v>
      </c>
      <c r="B1572" t="str">
        <f t="shared" si="1656"/>
        <v>United Kingdom</v>
      </c>
      <c r="C1572" s="7">
        <f t="shared" si="1593"/>
        <v>10</v>
      </c>
      <c r="E1572" t="str">
        <f t="shared" si="1619"/>
        <v>NatGrdExt_GBR_10</v>
      </c>
      <c r="F1572" s="8">
        <f ca="1" t="shared" si="1635"/>
        <v>11.03975456621</v>
      </c>
      <c r="G1572" s="8">
        <f ca="1" t="shared" si="1655"/>
        <v>11.2699200913242</v>
      </c>
      <c r="H1572" s="8">
        <f ca="1" t="shared" si="1655"/>
        <v>11.6663812785388</v>
      </c>
      <c r="I1572" s="8">
        <f ca="1" t="shared" si="1655"/>
        <v>12.0868721461187</v>
      </c>
      <c r="J1572" s="8">
        <f ca="1" t="shared" si="1655"/>
        <v>12.5502853881279</v>
      </c>
      <c r="K1572" s="8">
        <f ca="1" t="shared" si="1655"/>
        <v>13.0821347031963</v>
      </c>
      <c r="L1572" s="8">
        <f ca="1" t="shared" si="1655"/>
        <v>13.7440639269406</v>
      </c>
      <c r="M1572" s="8">
        <f ca="1" t="shared" si="1655"/>
        <v>14.5507134703196</v>
      </c>
      <c r="N1572" s="8">
        <f ca="1" t="shared" si="1655"/>
        <v>15.0041952054795</v>
      </c>
      <c r="O1572" s="9">
        <v>3</v>
      </c>
      <c r="Q1572" s="10">
        <f ca="1" t="shared" si="1622"/>
        <v>2.567</v>
      </c>
      <c r="R1572" t="s">
        <v>368</v>
      </c>
      <c r="S1572">
        <v>2048</v>
      </c>
      <c r="T1572" s="8">
        <v>2.635</v>
      </c>
      <c r="U1572" s="8">
        <v>2.697</v>
      </c>
      <c r="V1572" s="8">
        <v>2.567</v>
      </c>
    </row>
    <row r="1573" spans="1:22">
      <c r="A1573" t="str">
        <f t="shared" ref="A1573:B1573" si="1657">A1405</f>
        <v>GEO</v>
      </c>
      <c r="B1573" t="str">
        <f t="shared" si="1657"/>
        <v>Georgia</v>
      </c>
      <c r="C1573" s="7">
        <f t="shared" si="1593"/>
        <v>10</v>
      </c>
      <c r="E1573" t="str">
        <f t="shared" si="1619"/>
        <v>NatGrdExt_GEO_10</v>
      </c>
      <c r="F1573" s="8">
        <f ca="1" t="shared" si="1635"/>
        <v>0.278396118721461</v>
      </c>
      <c r="G1573" s="8">
        <f ca="1" t="shared" si="1655"/>
        <v>0.293436073059361</v>
      </c>
      <c r="H1573" s="8">
        <f ca="1" t="shared" si="1655"/>
        <v>0.325399543378995</v>
      </c>
      <c r="I1573" s="8">
        <f ca="1" t="shared" si="1655"/>
        <v>0.357391552511416</v>
      </c>
      <c r="J1573" s="8">
        <f ca="1" t="shared" si="1655"/>
        <v>0.386672374429224</v>
      </c>
      <c r="K1573" s="8">
        <f ca="1" t="shared" si="1655"/>
        <v>0.416638127853881</v>
      </c>
      <c r="L1573" s="8">
        <f ca="1" t="shared" si="1655"/>
        <v>0.447631278538813</v>
      </c>
      <c r="M1573" s="8">
        <f ca="1" t="shared" si="1655"/>
        <v>0.478053652968037</v>
      </c>
      <c r="N1573" s="8">
        <f ca="1" t="shared" si="1655"/>
        <v>0.493150684931507</v>
      </c>
      <c r="O1573" s="9">
        <v>3</v>
      </c>
      <c r="Q1573" s="10">
        <f ca="1" t="shared" si="1622"/>
        <v>2.569</v>
      </c>
      <c r="R1573" t="s">
        <v>368</v>
      </c>
      <c r="S1573">
        <v>2049</v>
      </c>
      <c r="T1573" s="8">
        <v>2.64</v>
      </c>
      <c r="U1573" s="8">
        <v>2.705</v>
      </c>
      <c r="V1573" s="8">
        <v>2.569</v>
      </c>
    </row>
    <row r="1574" spans="1:22">
      <c r="A1574" t="str">
        <f t="shared" ref="A1574:B1574" si="1658">A1406</f>
        <v>GHA</v>
      </c>
      <c r="B1574" t="str">
        <f t="shared" si="1658"/>
        <v>Ghana</v>
      </c>
      <c r="C1574" s="7">
        <f t="shared" si="1593"/>
        <v>10</v>
      </c>
      <c r="E1574" t="str">
        <f t="shared" si="1619"/>
        <v>NatGrdExt_GHA_10</v>
      </c>
      <c r="F1574" s="8">
        <f ca="1" t="shared" si="1635"/>
        <v>0.487300228310502</v>
      </c>
      <c r="G1574" s="8">
        <f ca="1" t="shared" si="1655"/>
        <v>0.635388127853881</v>
      </c>
      <c r="H1574" s="8">
        <f ca="1" t="shared" si="1655"/>
        <v>1.05162671232877</v>
      </c>
      <c r="I1574" s="8">
        <f ca="1" t="shared" si="1655"/>
        <v>1.65744863013699</v>
      </c>
      <c r="J1574" s="8">
        <f ca="1" t="shared" si="1655"/>
        <v>2.47642694063927</v>
      </c>
      <c r="K1574" s="8">
        <f ca="1" t="shared" si="1655"/>
        <v>3.50570776255708</v>
      </c>
      <c r="L1574" s="8">
        <f ca="1" t="shared" si="1655"/>
        <v>4.70847602739726</v>
      </c>
      <c r="M1574" s="8">
        <f ca="1" t="shared" si="1655"/>
        <v>6.01138698630137</v>
      </c>
      <c r="N1574" s="8">
        <f ca="1" t="shared" si="1655"/>
        <v>6.67428652968036</v>
      </c>
      <c r="O1574" s="9">
        <v>3</v>
      </c>
      <c r="Q1574" s="10">
        <f ca="1" t="shared" si="1622"/>
        <v>2.57</v>
      </c>
      <c r="R1574" t="s">
        <v>368</v>
      </c>
      <c r="S1574">
        <v>2050</v>
      </c>
      <c r="T1574" s="8">
        <v>2.644</v>
      </c>
      <c r="U1574" s="8">
        <v>2.712</v>
      </c>
      <c r="V1574" s="8">
        <v>2.57</v>
      </c>
    </row>
    <row r="1575" spans="1:22">
      <c r="A1575" t="str">
        <f t="shared" ref="A1575:B1575" si="1659">A1407</f>
        <v>GIN</v>
      </c>
      <c r="B1575" t="str">
        <f t="shared" si="1659"/>
        <v>Guinea</v>
      </c>
      <c r="C1575" s="7">
        <f t="shared" si="1593"/>
        <v>10</v>
      </c>
      <c r="E1575" t="str">
        <f t="shared" si="1619"/>
        <v>NatGrdExt_GIN_10</v>
      </c>
      <c r="F1575" s="8">
        <f ca="1" t="shared" si="1635"/>
        <v>0.0669235159817352</v>
      </c>
      <c r="G1575" s="8">
        <f ca="1" t="shared" si="1655"/>
        <v>0.093236301369863</v>
      </c>
      <c r="H1575" s="8">
        <f ca="1" t="shared" si="1655"/>
        <v>0.173915525114155</v>
      </c>
      <c r="I1575" s="8">
        <f ca="1" t="shared" si="1655"/>
        <v>0.308247716894977</v>
      </c>
      <c r="J1575" s="8">
        <f ca="1" t="shared" si="1655"/>
        <v>0.518921232876712</v>
      </c>
      <c r="K1575" s="8">
        <f ca="1" t="shared" si="1655"/>
        <v>0.826626712328767</v>
      </c>
      <c r="L1575" s="8">
        <f ca="1" t="shared" si="1655"/>
        <v>1.24135273972603</v>
      </c>
      <c r="M1575" s="8">
        <f ca="1" t="shared" si="1655"/>
        <v>1.75282534246575</v>
      </c>
      <c r="N1575" s="8">
        <f ca="1" t="shared" si="1655"/>
        <v>2.03441780821918</v>
      </c>
      <c r="O1575" s="9">
        <v>3</v>
      </c>
      <c r="Q1575" s="10">
        <f ca="1" t="shared" si="1622"/>
        <v>2.57</v>
      </c>
      <c r="R1575" t="s">
        <v>368</v>
      </c>
      <c r="S1575">
        <v>2051</v>
      </c>
      <c r="T1575" s="8">
        <v>2.647</v>
      </c>
      <c r="U1575" s="8">
        <v>2.719</v>
      </c>
      <c r="V1575" s="8">
        <v>2.57</v>
      </c>
    </row>
    <row r="1576" spans="1:22">
      <c r="A1576" t="str">
        <f t="shared" ref="A1576:B1576" si="1660">A1408</f>
        <v>GMB</v>
      </c>
      <c r="B1576" t="str">
        <f t="shared" si="1660"/>
        <v>The Gambia</v>
      </c>
      <c r="C1576" s="7">
        <f t="shared" si="1593"/>
        <v>10</v>
      </c>
      <c r="E1576" t="str">
        <f t="shared" si="1619"/>
        <v>NatGrdExt_GMB_10</v>
      </c>
      <c r="F1576" s="8">
        <f ca="1" t="shared" si="1635"/>
        <v>0.0124143835616438</v>
      </c>
      <c r="G1576" s="8">
        <f ca="1" t="shared" si="1655"/>
        <v>0.0172374429223744</v>
      </c>
      <c r="H1576" s="8">
        <f ca="1" t="shared" si="1655"/>
        <v>0.0318207762557078</v>
      </c>
      <c r="I1576" s="8">
        <f ca="1" t="shared" si="1655"/>
        <v>0.0557933789954338</v>
      </c>
      <c r="J1576" s="8">
        <f ca="1" t="shared" si="1655"/>
        <v>0.0930650684931507</v>
      </c>
      <c r="K1576" s="8">
        <f ca="1" t="shared" si="1655"/>
        <v>0.1474600456621</v>
      </c>
      <c r="L1576" s="8">
        <f ca="1" t="shared" si="1655"/>
        <v>0.220833333333333</v>
      </c>
      <c r="M1576" s="8">
        <f ca="1" t="shared" si="1655"/>
        <v>0.311187214611872</v>
      </c>
      <c r="N1576" s="8">
        <f ca="1" t="shared" si="1655"/>
        <v>0.360873287671233</v>
      </c>
      <c r="O1576" s="9">
        <v>3</v>
      </c>
      <c r="Q1576" s="10">
        <f ca="1" t="shared" si="1622"/>
        <v>2.571</v>
      </c>
      <c r="R1576" t="s">
        <v>368</v>
      </c>
      <c r="S1576">
        <v>2052</v>
      </c>
      <c r="T1576" s="8">
        <v>2.65</v>
      </c>
      <c r="U1576" s="8">
        <v>2.725</v>
      </c>
      <c r="V1576" s="8">
        <v>2.571</v>
      </c>
    </row>
    <row r="1577" spans="1:22">
      <c r="A1577" t="str">
        <f t="shared" ref="A1577:B1577" si="1661">A1409</f>
        <v>GNB</v>
      </c>
      <c r="B1577" t="str">
        <f t="shared" si="1661"/>
        <v>Guinea-Bissau</v>
      </c>
      <c r="C1577" s="7">
        <f t="shared" si="1593"/>
        <v>10</v>
      </c>
      <c r="E1577" t="str">
        <f t="shared" si="1619"/>
        <v>NatGrdExt_GNB_10</v>
      </c>
      <c r="F1577" s="8">
        <f ca="1" t="shared" si="1635"/>
        <v>0.010074200913242</v>
      </c>
      <c r="G1577" s="8">
        <f ca="1" t="shared" si="1655"/>
        <v>0.0139840182648402</v>
      </c>
      <c r="H1577" s="8">
        <f ca="1" t="shared" si="1655"/>
        <v>0.0261130136986301</v>
      </c>
      <c r="I1577" s="8">
        <f ca="1" t="shared" si="1655"/>
        <v>0.0464041095890411</v>
      </c>
      <c r="J1577" s="8">
        <f ca="1" t="shared" si="1655"/>
        <v>0.0780821917808219</v>
      </c>
      <c r="K1577" s="8">
        <f ca="1" t="shared" si="1655"/>
        <v>0.123944063926941</v>
      </c>
      <c r="L1577" s="8">
        <f ca="1" t="shared" si="1655"/>
        <v>0.184617579908676</v>
      </c>
      <c r="M1577" s="8">
        <f ca="1" t="shared" si="1655"/>
        <v>0.257020547945206</v>
      </c>
      <c r="N1577" s="8">
        <f ca="1" t="shared" si="1655"/>
        <v>0.295547945205479</v>
      </c>
      <c r="O1577" s="9">
        <v>3</v>
      </c>
      <c r="Q1577" s="10">
        <f ca="1" t="shared" si="1622"/>
        <v>2.57</v>
      </c>
      <c r="R1577" t="s">
        <v>368</v>
      </c>
      <c r="S1577">
        <v>2053</v>
      </c>
      <c r="T1577" s="8">
        <v>2.652</v>
      </c>
      <c r="U1577" s="8">
        <v>2.731</v>
      </c>
      <c r="V1577" s="8">
        <v>2.57</v>
      </c>
    </row>
    <row r="1578" spans="1:22">
      <c r="A1578" t="str">
        <f t="shared" ref="A1578:B1578" si="1662">A1410</f>
        <v>GNQ</v>
      </c>
      <c r="B1578" t="str">
        <f t="shared" si="1662"/>
        <v>Equatorial Guinea</v>
      </c>
      <c r="C1578" s="7">
        <f t="shared" si="1593"/>
        <v>10</v>
      </c>
      <c r="E1578" t="str">
        <f t="shared" si="1619"/>
        <v>NatGrdExt_GNQ_10</v>
      </c>
      <c r="F1578" s="8">
        <f ca="1" t="shared" si="1635"/>
        <v>0.133190639269406</v>
      </c>
      <c r="G1578" s="8">
        <f ca="1" t="shared" si="1655"/>
        <v>0.254651826484018</v>
      </c>
      <c r="H1578" s="8">
        <f ca="1" t="shared" si="1655"/>
        <v>0.657562785388128</v>
      </c>
      <c r="I1578" s="8">
        <f ca="1" t="shared" si="1655"/>
        <v>1.04831621004566</v>
      </c>
      <c r="J1578" s="8">
        <f ca="1" t="shared" si="1655"/>
        <v>1.28618721461187</v>
      </c>
      <c r="K1578" s="8">
        <f ca="1" t="shared" si="1655"/>
        <v>1.44631849315068</v>
      </c>
      <c r="L1578" s="8">
        <f ca="1" t="shared" si="1655"/>
        <v>1.57325913242009</v>
      </c>
      <c r="M1578" s="8">
        <f ca="1" t="shared" si="1655"/>
        <v>1.67654109589041</v>
      </c>
      <c r="N1578" s="8">
        <f ca="1" t="shared" si="1655"/>
        <v>1.72014840182648</v>
      </c>
      <c r="O1578" s="9">
        <v>3</v>
      </c>
      <c r="Q1578" s="10">
        <f ca="1" t="shared" si="1622"/>
        <v>2.57</v>
      </c>
      <c r="R1578" t="s">
        <v>368</v>
      </c>
      <c r="S1578">
        <v>2054</v>
      </c>
      <c r="T1578" s="8">
        <v>2.655</v>
      </c>
      <c r="U1578" s="8">
        <v>2.737</v>
      </c>
      <c r="V1578" s="8">
        <v>2.57</v>
      </c>
    </row>
    <row r="1579" spans="1:22">
      <c r="A1579" t="str">
        <f t="shared" ref="A1579:B1579" si="1663">A1411</f>
        <v>GRC</v>
      </c>
      <c r="B1579" t="str">
        <f t="shared" si="1663"/>
        <v>Greece</v>
      </c>
      <c r="C1579" s="7">
        <f t="shared" si="1593"/>
        <v>10</v>
      </c>
      <c r="E1579" t="str">
        <f t="shared" si="1619"/>
        <v>NatGrdExt_GRC_10</v>
      </c>
      <c r="F1579" s="8">
        <f ca="1" t="shared" si="1635"/>
        <v>1.77049086757991</v>
      </c>
      <c r="G1579" s="8">
        <f ca="1" t="shared" si="1655"/>
        <v>1.77842465753425</v>
      </c>
      <c r="H1579" s="8">
        <f ca="1" t="shared" si="1655"/>
        <v>1.78376141552511</v>
      </c>
      <c r="I1579" s="8">
        <f ca="1" t="shared" si="1655"/>
        <v>1.78376141552511</v>
      </c>
      <c r="J1579" s="8">
        <f ca="1" t="shared" si="1655"/>
        <v>1.78376141552511</v>
      </c>
      <c r="K1579" s="8">
        <f ca="1" t="shared" si="1655"/>
        <v>1.78376141552511</v>
      </c>
      <c r="L1579" s="8">
        <f ca="1" t="shared" si="1655"/>
        <v>1.78376141552511</v>
      </c>
      <c r="M1579" s="8">
        <f ca="1" t="shared" si="1655"/>
        <v>1.78376141552511</v>
      </c>
      <c r="N1579" s="8">
        <f ca="1" t="shared" si="1655"/>
        <v>1.78376141552511</v>
      </c>
      <c r="O1579" s="9">
        <v>3</v>
      </c>
      <c r="Q1579" s="10">
        <f ca="1" t="shared" si="1622"/>
        <v>2.57</v>
      </c>
      <c r="R1579" t="s">
        <v>368</v>
      </c>
      <c r="S1579">
        <v>2055</v>
      </c>
      <c r="T1579" s="8">
        <v>2.657</v>
      </c>
      <c r="U1579" s="8">
        <v>2.743</v>
      </c>
      <c r="V1579" s="8">
        <v>2.57</v>
      </c>
    </row>
    <row r="1580" spans="1:22">
      <c r="A1580" t="str">
        <f t="shared" ref="A1580:B1580" si="1664">A1412</f>
        <v>GTM</v>
      </c>
      <c r="B1580" t="str">
        <f t="shared" si="1664"/>
        <v>Guatemala</v>
      </c>
      <c r="C1580" s="7">
        <f t="shared" si="1593"/>
        <v>10</v>
      </c>
      <c r="E1580" t="str">
        <f t="shared" si="1619"/>
        <v>NatGrdExt_GTM_10</v>
      </c>
      <c r="F1580" s="8">
        <f ca="1" t="shared" si="1635"/>
        <v>0.494349315068493</v>
      </c>
      <c r="G1580" s="8">
        <f ca="1" t="shared" si="1655"/>
        <v>0.643521689497717</v>
      </c>
      <c r="H1580" s="8">
        <f ca="1" t="shared" si="1655"/>
        <v>1.04326484018265</v>
      </c>
      <c r="I1580" s="8">
        <f ca="1" t="shared" si="1655"/>
        <v>1.5734303652968</v>
      </c>
      <c r="J1580" s="8">
        <f ca="1" t="shared" si="1655"/>
        <v>2.21175799086758</v>
      </c>
      <c r="K1580" s="8">
        <f ca="1" t="shared" si="1655"/>
        <v>2.89914383561644</v>
      </c>
      <c r="L1580" s="8">
        <f ca="1" t="shared" si="1655"/>
        <v>3.574600456621</v>
      </c>
      <c r="M1580" s="8">
        <f ca="1" t="shared" si="1655"/>
        <v>4.19868721461187</v>
      </c>
      <c r="N1580" s="8">
        <f ca="1" t="shared" si="1655"/>
        <v>4.48527397260274</v>
      </c>
      <c r="O1580" s="9">
        <v>3</v>
      </c>
      <c r="Q1580" s="10">
        <f ca="1" t="shared" si="1622"/>
        <v>2.57</v>
      </c>
      <c r="R1580" t="s">
        <v>368</v>
      </c>
      <c r="S1580">
        <v>2056</v>
      </c>
      <c r="T1580" s="8">
        <v>2.659</v>
      </c>
      <c r="U1580" s="8">
        <v>2.749</v>
      </c>
      <c r="V1580" s="8">
        <v>2.57</v>
      </c>
    </row>
    <row r="1581" spans="1:22">
      <c r="A1581" t="str">
        <f t="shared" ref="A1581:B1581" si="1665">A1413</f>
        <v>GUF</v>
      </c>
      <c r="B1581" t="str">
        <f t="shared" si="1665"/>
        <v>French Guiana</v>
      </c>
      <c r="C1581" s="7">
        <f t="shared" si="1593"/>
        <v>10</v>
      </c>
      <c r="E1581" t="str">
        <f t="shared" si="1619"/>
        <v>NatGrdExt_GUF_10</v>
      </c>
      <c r="F1581" s="8">
        <f ca="1" t="shared" si="1635"/>
        <v>0.0511415525114155</v>
      </c>
      <c r="G1581" s="8">
        <f ca="1" t="shared" ref="G1581:N1590" si="1666">MAX(F1581,SUMIFS($Q$5:$Q$19999,$R$5:$R$19999,RIGHT($A1581,3),$S$5:$S$19999,G$4)*VLOOKUP($C1581,$Y$5:$Z$15,2,FALSE)/8.76)+SUMIF($Y$5:$Y$15,$C1581,$AA$5:$AA$15)</f>
        <v>0.0561929223744292</v>
      </c>
      <c r="H1581" s="8">
        <f ca="1" t="shared" si="1666"/>
        <v>0.0655536529680365</v>
      </c>
      <c r="I1581" s="8">
        <f ca="1" t="shared" si="1666"/>
        <v>0.0744577625570776</v>
      </c>
      <c r="J1581" s="8">
        <f ca="1" t="shared" si="1666"/>
        <v>0.0833904109589041</v>
      </c>
      <c r="K1581" s="8">
        <f ca="1" t="shared" si="1666"/>
        <v>0.0919235159817352</v>
      </c>
      <c r="L1581" s="8">
        <f ca="1" t="shared" si="1666"/>
        <v>0.100256849315068</v>
      </c>
      <c r="M1581" s="8">
        <f ca="1" t="shared" si="1666"/>
        <v>0.108247716894977</v>
      </c>
      <c r="N1581" s="8">
        <f ca="1" t="shared" si="1666"/>
        <v>0.112043378995434</v>
      </c>
      <c r="O1581" s="9">
        <v>3</v>
      </c>
      <c r="Q1581" s="10">
        <f ca="1" t="shared" si="1622"/>
        <v>2.57</v>
      </c>
      <c r="R1581" t="s">
        <v>368</v>
      </c>
      <c r="S1581">
        <v>2057</v>
      </c>
      <c r="T1581" s="8">
        <v>2.661</v>
      </c>
      <c r="U1581" s="8">
        <v>2.755</v>
      </c>
      <c r="V1581" s="8">
        <v>2.57</v>
      </c>
    </row>
    <row r="1582" spans="1:22">
      <c r="A1582" t="str">
        <f t="shared" ref="A1582:B1582" si="1667">A1414</f>
        <v>GUY</v>
      </c>
      <c r="B1582" t="str">
        <f t="shared" si="1667"/>
        <v>Guyana</v>
      </c>
      <c r="C1582" s="7">
        <f t="shared" ref="C1582:C1645" si="1668">C1414+1</f>
        <v>10</v>
      </c>
      <c r="E1582" t="str">
        <f t="shared" si="1619"/>
        <v>NatGrdExt_GUY_10</v>
      </c>
      <c r="F1582" s="8">
        <f ca="1" t="shared" si="1635"/>
        <v>0.130222602739726</v>
      </c>
      <c r="G1582" s="8">
        <f ca="1" t="shared" si="1666"/>
        <v>0.139155251141553</v>
      </c>
      <c r="H1582" s="8">
        <f ca="1" t="shared" si="1666"/>
        <v>0.156849315068493</v>
      </c>
      <c r="I1582" s="8">
        <f ca="1" t="shared" si="1666"/>
        <v>0.170861872146119</v>
      </c>
      <c r="J1582" s="8">
        <f ca="1" t="shared" si="1666"/>
        <v>0.18453196347032</v>
      </c>
      <c r="K1582" s="8">
        <f ca="1" t="shared" si="1666"/>
        <v>0.196432648401826</v>
      </c>
      <c r="L1582" s="8">
        <f ca="1" t="shared" si="1666"/>
        <v>0.20958904109589</v>
      </c>
      <c r="M1582" s="8">
        <f ca="1" t="shared" si="1666"/>
        <v>0.219206621004566</v>
      </c>
      <c r="N1582" s="8">
        <f ca="1" t="shared" si="1666"/>
        <v>0.223658675799087</v>
      </c>
      <c r="O1582" s="9">
        <v>3</v>
      </c>
      <c r="Q1582" s="10">
        <f ca="1" t="shared" si="1622"/>
        <v>2.57</v>
      </c>
      <c r="R1582" t="s">
        <v>368</v>
      </c>
      <c r="S1582">
        <v>2058</v>
      </c>
      <c r="T1582" s="8">
        <v>2.663</v>
      </c>
      <c r="U1582" s="8">
        <v>2.761</v>
      </c>
      <c r="V1582" s="8">
        <v>2.57</v>
      </c>
    </row>
    <row r="1583" spans="1:22">
      <c r="A1583" t="str">
        <f t="shared" ref="A1583:B1583" si="1669">A1415</f>
        <v>HND</v>
      </c>
      <c r="B1583" t="str">
        <f t="shared" si="1669"/>
        <v>Honduras</v>
      </c>
      <c r="C1583" s="7">
        <f t="shared" si="1668"/>
        <v>10</v>
      </c>
      <c r="E1583" t="str">
        <f t="shared" si="1619"/>
        <v>NatGrdExt_HND_10</v>
      </c>
      <c r="F1583" s="8">
        <f ca="1" t="shared" si="1635"/>
        <v>0.288926940639269</v>
      </c>
      <c r="G1583" s="8">
        <f ca="1" t="shared" si="1666"/>
        <v>0.35699200913242</v>
      </c>
      <c r="H1583" s="8">
        <f ca="1" t="shared" si="1666"/>
        <v>0.525028538812785</v>
      </c>
      <c r="I1583" s="8">
        <f ca="1" t="shared" si="1666"/>
        <v>0.731021689497717</v>
      </c>
      <c r="J1583" s="8">
        <f ca="1" t="shared" si="1666"/>
        <v>0.96429794520548</v>
      </c>
      <c r="K1583" s="8">
        <f ca="1" t="shared" si="1666"/>
        <v>1.20650684931507</v>
      </c>
      <c r="L1583" s="8">
        <f ca="1" t="shared" si="1666"/>
        <v>1.44115296803653</v>
      </c>
      <c r="M1583" s="8">
        <f ca="1" t="shared" si="1666"/>
        <v>1.65856164383562</v>
      </c>
      <c r="N1583" s="8">
        <f ca="1" t="shared" si="1666"/>
        <v>1.75973173515982</v>
      </c>
      <c r="O1583" s="9">
        <v>3</v>
      </c>
      <c r="Q1583" s="10">
        <f ca="1" t="shared" si="1622"/>
        <v>2.57</v>
      </c>
      <c r="R1583" t="s">
        <v>368</v>
      </c>
      <c r="S1583">
        <v>2059</v>
      </c>
      <c r="T1583" s="8">
        <v>2.665</v>
      </c>
      <c r="U1583" s="8">
        <v>2.766</v>
      </c>
      <c r="V1583" s="8">
        <v>2.57</v>
      </c>
    </row>
    <row r="1584" spans="1:22">
      <c r="A1584" t="str">
        <f t="shared" ref="A1584:B1584" si="1670">A1416</f>
        <v>HRV</v>
      </c>
      <c r="B1584" t="str">
        <f t="shared" si="1670"/>
        <v>Croatia</v>
      </c>
      <c r="C1584" s="7">
        <f t="shared" si="1668"/>
        <v>10</v>
      </c>
      <c r="E1584" t="str">
        <f t="shared" si="1619"/>
        <v>NatGrdExt_HRV_10</v>
      </c>
      <c r="F1584" s="8">
        <f ca="1" t="shared" si="1635"/>
        <v>0.504081050228311</v>
      </c>
      <c r="G1584" s="8">
        <f ca="1" t="shared" si="1666"/>
        <v>0.50958904109589</v>
      </c>
      <c r="H1584" s="8">
        <f ca="1" t="shared" si="1666"/>
        <v>0.510216894977169</v>
      </c>
      <c r="I1584" s="8">
        <f ca="1" t="shared" si="1666"/>
        <v>0.510216894977169</v>
      </c>
      <c r="J1584" s="8">
        <f ca="1" t="shared" si="1666"/>
        <v>0.510216894977169</v>
      </c>
      <c r="K1584" s="8">
        <f ca="1" t="shared" si="1666"/>
        <v>0.510216894977169</v>
      </c>
      <c r="L1584" s="8">
        <f ca="1" t="shared" si="1666"/>
        <v>0.510216894977169</v>
      </c>
      <c r="M1584" s="8">
        <f ca="1" t="shared" si="1666"/>
        <v>0.510216894977169</v>
      </c>
      <c r="N1584" s="8">
        <f ca="1" t="shared" si="1666"/>
        <v>0.510216894977169</v>
      </c>
      <c r="O1584" s="9">
        <v>3</v>
      </c>
      <c r="Q1584" s="10">
        <f ca="1" t="shared" si="1622"/>
        <v>2.57</v>
      </c>
      <c r="R1584" t="s">
        <v>368</v>
      </c>
      <c r="S1584">
        <v>2060</v>
      </c>
      <c r="T1584" s="8">
        <v>2.666</v>
      </c>
      <c r="U1584" s="8">
        <v>2.772</v>
      </c>
      <c r="V1584" s="8">
        <v>2.57</v>
      </c>
    </row>
    <row r="1585" spans="1:22">
      <c r="A1585" t="str">
        <f t="shared" ref="A1585:B1585" si="1671">A1417</f>
        <v>HTI</v>
      </c>
      <c r="B1585" t="str">
        <f t="shared" si="1671"/>
        <v>Haiti</v>
      </c>
      <c r="C1585" s="7">
        <f t="shared" si="1668"/>
        <v>10</v>
      </c>
      <c r="E1585" t="str">
        <f t="shared" si="1619"/>
        <v>NatGrdExt_HTI_10</v>
      </c>
      <c r="F1585" s="8">
        <f ca="1" t="shared" si="1635"/>
        <v>0.0240296803652968</v>
      </c>
      <c r="G1585" s="8">
        <f ca="1" t="shared" si="1666"/>
        <v>0.032648401826484</v>
      </c>
      <c r="H1585" s="8">
        <f ca="1" t="shared" si="1666"/>
        <v>0.0589611872146119</v>
      </c>
      <c r="I1585" s="8">
        <f ca="1" t="shared" si="1666"/>
        <v>0.102739726027397</v>
      </c>
      <c r="J1585" s="8">
        <f ca="1" t="shared" si="1666"/>
        <v>0.172374429223744</v>
      </c>
      <c r="K1585" s="8">
        <f ca="1" t="shared" si="1666"/>
        <v>0.276940639269406</v>
      </c>
      <c r="L1585" s="8">
        <f ca="1" t="shared" si="1666"/>
        <v>0.424429223744292</v>
      </c>
      <c r="M1585" s="8">
        <f ca="1" t="shared" si="1666"/>
        <v>0.618236301369863</v>
      </c>
      <c r="N1585" s="8">
        <f ca="1" t="shared" si="1666"/>
        <v>0.730650684931507</v>
      </c>
      <c r="O1585" s="9">
        <v>3</v>
      </c>
      <c r="Q1585" s="10">
        <f ca="1" t="shared" si="1622"/>
        <v>2.57</v>
      </c>
      <c r="R1585" t="s">
        <v>368</v>
      </c>
      <c r="S1585">
        <v>2061</v>
      </c>
      <c r="T1585" s="8">
        <v>2.667</v>
      </c>
      <c r="U1585" s="8">
        <v>2.778</v>
      </c>
      <c r="V1585" s="8">
        <v>2.57</v>
      </c>
    </row>
    <row r="1586" spans="1:22">
      <c r="A1586" t="str">
        <f t="shared" ref="A1586:B1586" si="1672">A1418</f>
        <v>HUN</v>
      </c>
      <c r="B1586" t="str">
        <f t="shared" si="1672"/>
        <v>Hungary</v>
      </c>
      <c r="C1586" s="7">
        <f t="shared" si="1668"/>
        <v>10</v>
      </c>
      <c r="E1586" t="str">
        <f t="shared" si="1619"/>
        <v>NatGrdExt_HUN_10</v>
      </c>
      <c r="F1586" s="8">
        <f ca="1" t="shared" si="1635"/>
        <v>1.13872716894977</v>
      </c>
      <c r="G1586" s="8">
        <f ca="1" t="shared" si="1666"/>
        <v>1.13872716894977</v>
      </c>
      <c r="H1586" s="8">
        <f ca="1" t="shared" si="1666"/>
        <v>1.13872716894977</v>
      </c>
      <c r="I1586" s="8">
        <f ca="1" t="shared" si="1666"/>
        <v>1.13872716894977</v>
      </c>
      <c r="J1586" s="8">
        <f ca="1" t="shared" si="1666"/>
        <v>1.13872716894977</v>
      </c>
      <c r="K1586" s="8">
        <f ca="1" t="shared" si="1666"/>
        <v>1.13872716894977</v>
      </c>
      <c r="L1586" s="8">
        <f ca="1" t="shared" si="1666"/>
        <v>1.13872716894977</v>
      </c>
      <c r="M1586" s="8">
        <f ca="1" t="shared" si="1666"/>
        <v>1.13872716894977</v>
      </c>
      <c r="N1586" s="8">
        <f ca="1" t="shared" si="1666"/>
        <v>1.13872716894977</v>
      </c>
      <c r="O1586" s="9">
        <v>3</v>
      </c>
      <c r="Q1586" s="10">
        <f ca="1" t="shared" si="1622"/>
        <v>2.57</v>
      </c>
      <c r="R1586" t="s">
        <v>368</v>
      </c>
      <c r="S1586">
        <v>2062</v>
      </c>
      <c r="T1586" s="8">
        <v>2.667</v>
      </c>
      <c r="U1586" s="8">
        <v>2.783</v>
      </c>
      <c r="V1586" s="8">
        <v>2.57</v>
      </c>
    </row>
    <row r="1587" spans="1:22">
      <c r="A1587" t="str">
        <f t="shared" ref="A1587:B1587" si="1673">A1419</f>
        <v>IDN</v>
      </c>
      <c r="B1587" t="str">
        <f t="shared" si="1673"/>
        <v>Indonesia</v>
      </c>
      <c r="C1587" s="7">
        <f t="shared" si="1668"/>
        <v>10</v>
      </c>
      <c r="E1587" t="str">
        <f t="shared" si="1619"/>
        <v>NatGrdExt_IDN_10</v>
      </c>
      <c r="F1587" s="8">
        <f ca="1" t="shared" si="1635"/>
        <v>11.5912956621005</v>
      </c>
      <c r="G1587" s="8">
        <f ca="1" t="shared" si="1666"/>
        <v>14.8985445205479</v>
      </c>
      <c r="H1587" s="8">
        <f ca="1" t="shared" si="1666"/>
        <v>21.8989726027397</v>
      </c>
      <c r="I1587" s="8">
        <f ca="1" t="shared" si="1666"/>
        <v>27.9265410958904</v>
      </c>
      <c r="J1587" s="8">
        <f ca="1" t="shared" si="1666"/>
        <v>32.1786529680365</v>
      </c>
      <c r="K1587" s="8">
        <f ca="1" t="shared" si="1666"/>
        <v>34.7953767123288</v>
      </c>
      <c r="L1587" s="8">
        <f ca="1" t="shared" si="1666"/>
        <v>36.3033675799087</v>
      </c>
      <c r="M1587" s="8">
        <f ca="1" t="shared" si="1666"/>
        <v>37.1723744292237</v>
      </c>
      <c r="N1587" s="8">
        <f ca="1" t="shared" si="1666"/>
        <v>37.4760273972603</v>
      </c>
      <c r="O1587" s="9">
        <v>3</v>
      </c>
      <c r="Q1587" s="10">
        <f ca="1" t="shared" si="1622"/>
        <v>2.57</v>
      </c>
      <c r="R1587" t="s">
        <v>368</v>
      </c>
      <c r="S1587">
        <v>2063</v>
      </c>
      <c r="T1587" s="8">
        <v>2.666</v>
      </c>
      <c r="U1587" s="8">
        <v>2.788</v>
      </c>
      <c r="V1587" s="8">
        <v>2.57</v>
      </c>
    </row>
    <row r="1588" spans="1:22">
      <c r="A1588" t="str">
        <f t="shared" ref="A1588:B1588" si="1674">A1420</f>
        <v>IND</v>
      </c>
      <c r="B1588" t="str">
        <f t="shared" si="1674"/>
        <v>India</v>
      </c>
      <c r="C1588" s="7">
        <f t="shared" si="1668"/>
        <v>10</v>
      </c>
      <c r="E1588" t="str">
        <f t="shared" si="1619"/>
        <v>NatGrdExt_IND_10</v>
      </c>
      <c r="F1588" s="8">
        <f ca="1" t="shared" si="1635"/>
        <v>54.1013127853881</v>
      </c>
      <c r="G1588" s="8">
        <f ca="1" t="shared" si="1666"/>
        <v>71.4951484018265</v>
      </c>
      <c r="H1588" s="8">
        <f ca="1" t="shared" si="1666"/>
        <v>120.645547945205</v>
      </c>
      <c r="I1588" s="8">
        <f ca="1" t="shared" si="1666"/>
        <v>192.573915525114</v>
      </c>
      <c r="J1588" s="8">
        <f ca="1" t="shared" si="1666"/>
        <v>289.486301369863</v>
      </c>
      <c r="K1588" s="8">
        <f ca="1" t="shared" si="1666"/>
        <v>405.022831050228</v>
      </c>
      <c r="L1588" s="8">
        <f ca="1" t="shared" si="1666"/>
        <v>528.675799086758</v>
      </c>
      <c r="M1588" s="8">
        <f ca="1" t="shared" si="1666"/>
        <v>647.20605022831</v>
      </c>
      <c r="N1588" s="8">
        <f ca="1" t="shared" si="1666"/>
        <v>701.187214611872</v>
      </c>
      <c r="O1588" s="9">
        <v>3</v>
      </c>
      <c r="Q1588" s="10">
        <f ca="1" t="shared" si="1622"/>
        <v>2.569</v>
      </c>
      <c r="R1588" t="s">
        <v>368</v>
      </c>
      <c r="S1588">
        <v>2064</v>
      </c>
      <c r="T1588" s="8">
        <v>2.665</v>
      </c>
      <c r="U1588" s="8">
        <v>2.793</v>
      </c>
      <c r="V1588" s="8">
        <v>2.569</v>
      </c>
    </row>
    <row r="1589" spans="1:22">
      <c r="A1589" t="str">
        <f t="shared" ref="A1589:B1589" si="1675">A1421</f>
        <v>IRL</v>
      </c>
      <c r="B1589" t="str">
        <f t="shared" si="1675"/>
        <v>Ireland</v>
      </c>
      <c r="C1589" s="7">
        <f t="shared" si="1668"/>
        <v>10</v>
      </c>
      <c r="E1589" t="str">
        <f t="shared" si="1619"/>
        <v>NatGrdExt_IRL_10</v>
      </c>
      <c r="F1589" s="8">
        <f ca="1" t="shared" si="1635"/>
        <v>0.883190639269406</v>
      </c>
      <c r="G1589" s="8">
        <f ca="1" t="shared" si="1666"/>
        <v>0.91361301369863</v>
      </c>
      <c r="H1589" s="8">
        <f ca="1" t="shared" si="1666"/>
        <v>0.972317351598174</v>
      </c>
      <c r="I1589" s="8">
        <f ca="1" t="shared" si="1666"/>
        <v>1.02765410958904</v>
      </c>
      <c r="J1589" s="8">
        <f ca="1" t="shared" si="1666"/>
        <v>1.07197488584475</v>
      </c>
      <c r="K1589" s="8">
        <f ca="1" t="shared" si="1666"/>
        <v>1.1171803652968</v>
      </c>
      <c r="L1589" s="8">
        <f ca="1" t="shared" si="1666"/>
        <v>1.17990867579909</v>
      </c>
      <c r="M1589" s="8">
        <f ca="1" t="shared" si="1666"/>
        <v>1.25596461187215</v>
      </c>
      <c r="N1589" s="8">
        <f ca="1" t="shared" si="1666"/>
        <v>1.29417808219178</v>
      </c>
      <c r="O1589" s="9">
        <v>3</v>
      </c>
      <c r="Q1589" s="10">
        <f ca="1" t="shared" si="1622"/>
        <v>2.569</v>
      </c>
      <c r="R1589" t="s">
        <v>368</v>
      </c>
      <c r="S1589">
        <v>2065</v>
      </c>
      <c r="T1589" s="8">
        <v>2.664</v>
      </c>
      <c r="U1589" s="8">
        <v>2.798</v>
      </c>
      <c r="V1589" s="8">
        <v>2.569</v>
      </c>
    </row>
    <row r="1590" spans="1:22">
      <c r="A1590" t="str">
        <f t="shared" ref="A1590:B1590" si="1676">A1422</f>
        <v>IRN</v>
      </c>
      <c r="B1590" t="str">
        <f t="shared" si="1676"/>
        <v>Iran</v>
      </c>
      <c r="C1590" s="7">
        <f t="shared" si="1668"/>
        <v>10</v>
      </c>
      <c r="E1590" t="str">
        <f t="shared" si="1619"/>
        <v>NatGrdExt_IRN_10</v>
      </c>
      <c r="F1590" s="8">
        <f ca="1" t="shared" si="1635"/>
        <v>11.3404109589041</v>
      </c>
      <c r="G1590" s="8">
        <f ca="1" t="shared" si="1666"/>
        <v>13.57899543379</v>
      </c>
      <c r="H1590" s="8">
        <f ca="1" t="shared" si="1666"/>
        <v>18.0290525114155</v>
      </c>
      <c r="I1590" s="8">
        <f ca="1" t="shared" si="1666"/>
        <v>21.5711187214612</v>
      </c>
      <c r="J1590" s="8">
        <f ca="1" t="shared" si="1666"/>
        <v>23.8319349315069</v>
      </c>
      <c r="K1590" s="8">
        <f ca="1" t="shared" si="1666"/>
        <v>25.0859874429224</v>
      </c>
      <c r="L1590" s="8">
        <f ca="1" t="shared" si="1666"/>
        <v>25.5894406392694</v>
      </c>
      <c r="M1590" s="8">
        <f ca="1" t="shared" si="1666"/>
        <v>26.2073059360731</v>
      </c>
      <c r="N1590" s="8">
        <f ca="1" t="shared" si="1666"/>
        <v>26.6271689497717</v>
      </c>
      <c r="O1590" s="9">
        <v>3</v>
      </c>
      <c r="Q1590" s="10">
        <f ca="1" t="shared" si="1622"/>
        <v>2.569</v>
      </c>
      <c r="R1590" t="s">
        <v>368</v>
      </c>
      <c r="S1590">
        <v>2066</v>
      </c>
      <c r="T1590" s="8">
        <v>2.663</v>
      </c>
      <c r="U1590" s="8">
        <v>2.802</v>
      </c>
      <c r="V1590" s="8">
        <v>2.569</v>
      </c>
    </row>
    <row r="1591" spans="1:22">
      <c r="A1591" t="str">
        <f t="shared" ref="A1591:B1591" si="1677">A1423</f>
        <v>IRQ</v>
      </c>
      <c r="B1591" t="str">
        <f t="shared" si="1677"/>
        <v>Iraq</v>
      </c>
      <c r="C1591" s="7">
        <f t="shared" si="1668"/>
        <v>10</v>
      </c>
      <c r="E1591" t="str">
        <f t="shared" si="1619"/>
        <v>NatGrdExt_IRQ_10</v>
      </c>
      <c r="F1591" s="8">
        <f ca="1" t="shared" si="1635"/>
        <v>1.97494292237443</v>
      </c>
      <c r="G1591" s="8">
        <f ca="1" t="shared" ref="G1591:N1600" si="1678">MAX(F1591,SUMIFS($Q$5:$Q$19999,$R$5:$R$19999,RIGHT($A1591,3),$S$5:$S$19999,G$4)*VLOOKUP($C1591,$Y$5:$Z$15,2,FALSE)/8.76)+SUMIF($Y$5:$Y$15,$C1591,$AA$5:$AA$15)</f>
        <v>2.425399543379</v>
      </c>
      <c r="H1591" s="8">
        <f ca="1" t="shared" si="1678"/>
        <v>3.55008561643836</v>
      </c>
      <c r="I1591" s="8">
        <f ca="1" t="shared" si="1678"/>
        <v>4.93184931506849</v>
      </c>
      <c r="J1591" s="8">
        <f ca="1" t="shared" si="1678"/>
        <v>6.53053652968037</v>
      </c>
      <c r="K1591" s="8">
        <f ca="1" t="shared" si="1678"/>
        <v>8.29083904109589</v>
      </c>
      <c r="L1591" s="8">
        <f ca="1" t="shared" si="1678"/>
        <v>10.1477739726027</v>
      </c>
      <c r="M1591" s="8">
        <f ca="1" t="shared" si="1678"/>
        <v>12.0333904109589</v>
      </c>
      <c r="N1591" s="8">
        <f ca="1" t="shared" si="1678"/>
        <v>12.9689497716895</v>
      </c>
      <c r="O1591" s="9">
        <v>3</v>
      </c>
      <c r="Q1591" s="10">
        <f ca="1" t="shared" si="1622"/>
        <v>2.569</v>
      </c>
      <c r="R1591" t="s">
        <v>368</v>
      </c>
      <c r="S1591">
        <v>2067</v>
      </c>
      <c r="T1591" s="8">
        <v>2.662</v>
      </c>
      <c r="U1591" s="8">
        <v>2.806</v>
      </c>
      <c r="V1591" s="8">
        <v>2.569</v>
      </c>
    </row>
    <row r="1592" spans="1:22">
      <c r="A1592" t="str">
        <f t="shared" ref="A1592:B1592" si="1679">A1424</f>
        <v>ISL</v>
      </c>
      <c r="B1592" t="str">
        <f t="shared" si="1679"/>
        <v>Iceland</v>
      </c>
      <c r="C1592" s="7">
        <f t="shared" si="1668"/>
        <v>10</v>
      </c>
      <c r="E1592" t="str">
        <f t="shared" si="1619"/>
        <v>NatGrdExt_ISL_10</v>
      </c>
      <c r="F1592" s="8">
        <f ca="1" t="shared" si="1635"/>
        <v>0.564240867579909</v>
      </c>
      <c r="G1592" s="8">
        <f ca="1" t="shared" si="1678"/>
        <v>0.583989726027397</v>
      </c>
      <c r="H1592" s="8">
        <f ca="1" t="shared" si="1678"/>
        <v>0.62388698630137</v>
      </c>
      <c r="I1592" s="8">
        <f ca="1" t="shared" si="1678"/>
        <v>0.661929223744292</v>
      </c>
      <c r="J1592" s="8">
        <f ca="1" t="shared" si="1678"/>
        <v>0.704823059360731</v>
      </c>
      <c r="K1592" s="8">
        <f ca="1" t="shared" si="1678"/>
        <v>0.752853881278539</v>
      </c>
      <c r="L1592" s="8">
        <f ca="1" t="shared" si="1678"/>
        <v>0.806649543378995</v>
      </c>
      <c r="M1592" s="8">
        <f ca="1" t="shared" si="1678"/>
        <v>0.867665525114155</v>
      </c>
      <c r="N1592" s="8">
        <f ca="1" t="shared" si="1678"/>
        <v>0.902140410958904</v>
      </c>
      <c r="O1592" s="9">
        <v>3</v>
      </c>
      <c r="Q1592" s="10">
        <f ca="1" t="shared" si="1622"/>
        <v>2.569</v>
      </c>
      <c r="R1592" t="s">
        <v>368</v>
      </c>
      <c r="S1592">
        <v>2068</v>
      </c>
      <c r="T1592" s="8">
        <v>2.661</v>
      </c>
      <c r="U1592" s="8">
        <v>2.81</v>
      </c>
      <c r="V1592" s="8">
        <v>2.569</v>
      </c>
    </row>
    <row r="1593" spans="1:22">
      <c r="A1593" t="str">
        <f t="shared" ref="A1593:B1593" si="1680">A1425</f>
        <v>ISR</v>
      </c>
      <c r="B1593" t="str">
        <f t="shared" si="1680"/>
        <v>Israel</v>
      </c>
      <c r="C1593" s="7">
        <f t="shared" si="1668"/>
        <v>10</v>
      </c>
      <c r="E1593" t="str">
        <f t="shared" si="1619"/>
        <v>NatGrdExt_ISR_10</v>
      </c>
      <c r="F1593" s="8">
        <f ca="1" t="shared" si="1635"/>
        <v>2.12619863013699</v>
      </c>
      <c r="G1593" s="8">
        <f ca="1" t="shared" si="1678"/>
        <v>2.32736872146119</v>
      </c>
      <c r="H1593" s="8">
        <f ca="1" t="shared" si="1678"/>
        <v>2.75382420091324</v>
      </c>
      <c r="I1593" s="8">
        <f ca="1" t="shared" si="1678"/>
        <v>3.2251997716895</v>
      </c>
      <c r="J1593" s="8">
        <f ca="1" t="shared" si="1678"/>
        <v>3.75850456621005</v>
      </c>
      <c r="K1593" s="8">
        <f ca="1" t="shared" si="1678"/>
        <v>4.35884703196347</v>
      </c>
      <c r="L1593" s="8">
        <f ca="1" t="shared" si="1678"/>
        <v>5.04763127853881</v>
      </c>
      <c r="M1593" s="8">
        <f ca="1" t="shared" si="1678"/>
        <v>5.8375</v>
      </c>
      <c r="N1593" s="8">
        <f ca="1" t="shared" si="1678"/>
        <v>6.26932077625571</v>
      </c>
      <c r="O1593" s="9">
        <v>3</v>
      </c>
      <c r="Q1593" s="10">
        <f ca="1" t="shared" si="1622"/>
        <v>2.569</v>
      </c>
      <c r="R1593" t="s">
        <v>368</v>
      </c>
      <c r="S1593">
        <v>2069</v>
      </c>
      <c r="T1593" s="8">
        <v>2.659</v>
      </c>
      <c r="U1593" s="8">
        <v>2.814</v>
      </c>
      <c r="V1593" s="8">
        <v>2.569</v>
      </c>
    </row>
    <row r="1594" spans="1:22">
      <c r="A1594" t="str">
        <f t="shared" ref="A1594:B1594" si="1681">A1426</f>
        <v>ITA</v>
      </c>
      <c r="B1594" t="str">
        <f t="shared" si="1681"/>
        <v>Italy</v>
      </c>
      <c r="C1594" s="7">
        <f t="shared" si="1668"/>
        <v>10</v>
      </c>
      <c r="E1594" t="str">
        <f t="shared" si="1619"/>
        <v>NatGrdExt_ITA_10</v>
      </c>
      <c r="F1594" s="8">
        <f ca="1" t="shared" si="1635"/>
        <v>9.41817922374429</v>
      </c>
      <c r="G1594" s="8">
        <f ca="1" t="shared" si="1678"/>
        <v>9.41817922374429</v>
      </c>
      <c r="H1594" s="8">
        <f ca="1" t="shared" si="1678"/>
        <v>9.41817922374429</v>
      </c>
      <c r="I1594" s="8">
        <f ca="1" t="shared" si="1678"/>
        <v>9.41817922374429</v>
      </c>
      <c r="J1594" s="8">
        <f ca="1" t="shared" si="1678"/>
        <v>9.41817922374429</v>
      </c>
      <c r="K1594" s="8">
        <f ca="1" t="shared" si="1678"/>
        <v>9.41817922374429</v>
      </c>
      <c r="L1594" s="8">
        <f ca="1" t="shared" si="1678"/>
        <v>9.41817922374429</v>
      </c>
      <c r="M1594" s="8">
        <f ca="1" t="shared" si="1678"/>
        <v>9.41817922374429</v>
      </c>
      <c r="N1594" s="8">
        <f ca="1" t="shared" si="1678"/>
        <v>9.41817922374429</v>
      </c>
      <c r="O1594" s="9">
        <v>3</v>
      </c>
      <c r="Q1594" s="10">
        <f ca="1" t="shared" si="1622"/>
        <v>2.569</v>
      </c>
      <c r="R1594" t="s">
        <v>368</v>
      </c>
      <c r="S1594">
        <v>2070</v>
      </c>
      <c r="T1594" s="8">
        <v>2.657</v>
      </c>
      <c r="U1594" s="8">
        <v>2.818</v>
      </c>
      <c r="V1594" s="8">
        <v>2.569</v>
      </c>
    </row>
    <row r="1595" spans="1:22">
      <c r="A1595" t="str">
        <f t="shared" ref="A1595:B1595" si="1682">A1427</f>
        <v>JAM</v>
      </c>
      <c r="B1595" t="str">
        <f t="shared" si="1682"/>
        <v>Jamaica</v>
      </c>
      <c r="C1595" s="7">
        <f t="shared" si="1668"/>
        <v>10</v>
      </c>
      <c r="E1595" t="str">
        <f t="shared" si="1619"/>
        <v>NatGrdExt_JAM_10</v>
      </c>
      <c r="F1595" s="8">
        <f ca="1" t="shared" si="1635"/>
        <v>0.127568493150685</v>
      </c>
      <c r="G1595" s="8">
        <f ca="1" t="shared" si="1678"/>
        <v>0.144805936073059</v>
      </c>
      <c r="H1595" s="8">
        <f ca="1" t="shared" si="1678"/>
        <v>0.181563926940639</v>
      </c>
      <c r="I1595" s="8">
        <f ca="1" t="shared" si="1678"/>
        <v>0.218692922374429</v>
      </c>
      <c r="J1595" s="8">
        <f ca="1" t="shared" si="1678"/>
        <v>0.256107305936073</v>
      </c>
      <c r="K1595" s="8">
        <f ca="1" t="shared" si="1678"/>
        <v>0.290667808219178</v>
      </c>
      <c r="L1595" s="8">
        <f ca="1" t="shared" si="1678"/>
        <v>0.321860730593607</v>
      </c>
      <c r="M1595" s="8">
        <f ca="1" t="shared" si="1678"/>
        <v>0.350799086757991</v>
      </c>
      <c r="N1595" s="8">
        <f ca="1" t="shared" si="1678"/>
        <v>0.364754566210046</v>
      </c>
      <c r="O1595" s="9">
        <v>3</v>
      </c>
      <c r="Q1595" s="10">
        <f ca="1" t="shared" si="1622"/>
        <v>2.569</v>
      </c>
      <c r="R1595" t="s">
        <v>368</v>
      </c>
      <c r="S1595">
        <v>2071</v>
      </c>
      <c r="T1595" s="8">
        <v>2.655</v>
      </c>
      <c r="U1595" s="8">
        <v>2.821</v>
      </c>
      <c r="V1595" s="8">
        <v>2.569</v>
      </c>
    </row>
    <row r="1596" spans="1:22">
      <c r="A1596" t="str">
        <f t="shared" ref="A1596:B1596" si="1683">A1428</f>
        <v>JOR</v>
      </c>
      <c r="B1596" t="str">
        <f t="shared" si="1683"/>
        <v>Jordan</v>
      </c>
      <c r="C1596" s="7">
        <f t="shared" si="1668"/>
        <v>10</v>
      </c>
      <c r="E1596" t="str">
        <f t="shared" si="1619"/>
        <v>NatGrdExt_JOR_10</v>
      </c>
      <c r="F1596" s="8">
        <f ca="1" t="shared" si="1635"/>
        <v>0.748715753424658</v>
      </c>
      <c r="G1596" s="8">
        <f ca="1" t="shared" si="1678"/>
        <v>0.878196347031963</v>
      </c>
      <c r="H1596" s="8">
        <f ca="1" t="shared" si="1678"/>
        <v>1.16666666666667</v>
      </c>
      <c r="I1596" s="8">
        <f ca="1" t="shared" si="1678"/>
        <v>1.44255136986301</v>
      </c>
      <c r="J1596" s="8">
        <f ca="1" t="shared" si="1678"/>
        <v>1.69549086757991</v>
      </c>
      <c r="K1596" s="8">
        <f ca="1" t="shared" si="1678"/>
        <v>1.92043378995434</v>
      </c>
      <c r="L1596" s="8">
        <f ca="1" t="shared" si="1678"/>
        <v>2.11769406392694</v>
      </c>
      <c r="M1596" s="8">
        <f ca="1" t="shared" si="1678"/>
        <v>2.28912671232877</v>
      </c>
      <c r="N1596" s="8">
        <f ca="1" t="shared" si="1678"/>
        <v>2.36535388127854</v>
      </c>
      <c r="O1596" s="9">
        <v>3</v>
      </c>
      <c r="Q1596" s="10">
        <f ca="1" t="shared" si="1622"/>
        <v>2.569</v>
      </c>
      <c r="R1596" t="s">
        <v>368</v>
      </c>
      <c r="S1596">
        <v>2072</v>
      </c>
      <c r="T1596" s="8">
        <v>2.653</v>
      </c>
      <c r="U1596" s="8">
        <v>2.824</v>
      </c>
      <c r="V1596" s="8">
        <v>2.569</v>
      </c>
    </row>
    <row r="1597" spans="1:22">
      <c r="A1597" t="str">
        <f t="shared" ref="A1597:B1597" si="1684">A1429</f>
        <v>JPN</v>
      </c>
      <c r="B1597" t="str">
        <f t="shared" si="1684"/>
        <v>Japan</v>
      </c>
      <c r="C1597" s="7">
        <f t="shared" si="1668"/>
        <v>10</v>
      </c>
      <c r="E1597" t="str">
        <f t="shared" si="1619"/>
        <v>NatGrdExt_JPN_10</v>
      </c>
      <c r="F1597" s="8">
        <f ca="1" t="shared" si="1635"/>
        <v>30.5642123287671</v>
      </c>
      <c r="G1597" s="8">
        <f ca="1" t="shared" si="1678"/>
        <v>30.5642123287671</v>
      </c>
      <c r="H1597" s="8">
        <f ca="1" t="shared" si="1678"/>
        <v>30.5642123287671</v>
      </c>
      <c r="I1597" s="8">
        <f ca="1" t="shared" si="1678"/>
        <v>30.5642123287671</v>
      </c>
      <c r="J1597" s="8">
        <f ca="1" t="shared" si="1678"/>
        <v>30.5642123287671</v>
      </c>
      <c r="K1597" s="8">
        <f ca="1" t="shared" si="1678"/>
        <v>30.5642123287671</v>
      </c>
      <c r="L1597" s="8">
        <f ca="1" t="shared" si="1678"/>
        <v>30.5642123287671</v>
      </c>
      <c r="M1597" s="8">
        <f ca="1" t="shared" si="1678"/>
        <v>30.5642123287671</v>
      </c>
      <c r="N1597" s="8">
        <f ca="1" t="shared" si="1678"/>
        <v>30.5642123287671</v>
      </c>
      <c r="O1597" s="9">
        <v>3</v>
      </c>
      <c r="Q1597" s="10">
        <f ca="1" t="shared" si="1622"/>
        <v>2.57</v>
      </c>
      <c r="R1597" t="s">
        <v>368</v>
      </c>
      <c r="S1597">
        <v>2073</v>
      </c>
      <c r="T1597" s="8">
        <v>2.651</v>
      </c>
      <c r="U1597" s="8">
        <v>2.827</v>
      </c>
      <c r="V1597" s="8">
        <v>2.57</v>
      </c>
    </row>
    <row r="1598" spans="1:22">
      <c r="A1598" t="str">
        <f t="shared" ref="A1598:B1598" si="1685">A1430</f>
        <v>KAZ</v>
      </c>
      <c r="B1598" t="str">
        <f t="shared" si="1685"/>
        <v>Kazakhstan</v>
      </c>
      <c r="C1598" s="7">
        <f t="shared" si="1668"/>
        <v>10</v>
      </c>
      <c r="E1598" t="str">
        <f t="shared" si="1619"/>
        <v>NatGrdExt_KAZ_10</v>
      </c>
      <c r="F1598" s="8">
        <f ca="1" t="shared" si="1635"/>
        <v>3.32654109589041</v>
      </c>
      <c r="G1598" s="8">
        <f ca="1" t="shared" si="1678"/>
        <v>3.65057077625571</v>
      </c>
      <c r="H1598" s="8">
        <f ca="1" t="shared" si="1678"/>
        <v>4.32171803652968</v>
      </c>
      <c r="I1598" s="8">
        <f ca="1" t="shared" si="1678"/>
        <v>5.02502853881279</v>
      </c>
      <c r="J1598" s="8">
        <f ca="1" t="shared" si="1678"/>
        <v>5.6603595890411</v>
      </c>
      <c r="K1598" s="8">
        <f ca="1" t="shared" si="1678"/>
        <v>6.23884132420091</v>
      </c>
      <c r="L1598" s="8">
        <f ca="1" t="shared" si="1678"/>
        <v>6.77571347031963</v>
      </c>
      <c r="M1598" s="8">
        <f ca="1" t="shared" si="1678"/>
        <v>7.2722602739726</v>
      </c>
      <c r="N1598" s="8">
        <f ca="1" t="shared" si="1678"/>
        <v>7.4865296803653</v>
      </c>
      <c r="O1598" s="9">
        <v>3</v>
      </c>
      <c r="Q1598" s="10">
        <f ca="1" t="shared" si="1622"/>
        <v>2.57</v>
      </c>
      <c r="R1598" t="s">
        <v>368</v>
      </c>
      <c r="S1598">
        <v>2074</v>
      </c>
      <c r="T1598" s="8">
        <v>2.648</v>
      </c>
      <c r="U1598" s="8">
        <v>2.831</v>
      </c>
      <c r="V1598" s="8">
        <v>2.57</v>
      </c>
    </row>
    <row r="1599" spans="1:22">
      <c r="A1599" t="str">
        <f t="shared" ref="A1599:B1599" si="1686">A1431</f>
        <v>KEN</v>
      </c>
      <c r="B1599" t="str">
        <f t="shared" si="1686"/>
        <v>Kenya</v>
      </c>
      <c r="C1599" s="7">
        <f t="shared" si="1668"/>
        <v>10</v>
      </c>
      <c r="E1599" t="str">
        <f t="shared" si="1619"/>
        <v>NatGrdExt_KEN_10</v>
      </c>
      <c r="F1599" s="8">
        <f ca="1" t="shared" si="1635"/>
        <v>0.443407534246575</v>
      </c>
      <c r="G1599" s="8">
        <f ca="1" t="shared" si="1678"/>
        <v>0.611329908675799</v>
      </c>
      <c r="H1599" s="8">
        <f ca="1" t="shared" si="1678"/>
        <v>1.13373287671233</v>
      </c>
      <c r="I1599" s="8">
        <f ca="1" t="shared" si="1678"/>
        <v>1.98998287671233</v>
      </c>
      <c r="J1599" s="8">
        <f ca="1" t="shared" si="1678"/>
        <v>3.29677511415525</v>
      </c>
      <c r="K1599" s="8">
        <f ca="1" t="shared" si="1678"/>
        <v>5.13170662100457</v>
      </c>
      <c r="L1599" s="8">
        <f ca="1" t="shared" si="1678"/>
        <v>7.50211187214612</v>
      </c>
      <c r="M1599" s="8">
        <f ca="1" t="shared" si="1678"/>
        <v>10.2786244292237</v>
      </c>
      <c r="N1599" s="8">
        <f ca="1" t="shared" si="1678"/>
        <v>11.7387842465753</v>
      </c>
      <c r="O1599" s="9">
        <v>3</v>
      </c>
      <c r="Q1599" s="10">
        <f ca="1" t="shared" si="1622"/>
        <v>2.57</v>
      </c>
      <c r="R1599" t="s">
        <v>368</v>
      </c>
      <c r="S1599">
        <v>2075</v>
      </c>
      <c r="T1599" s="8">
        <v>2.645</v>
      </c>
      <c r="U1599" s="8">
        <v>2.833</v>
      </c>
      <c r="V1599" s="8">
        <v>2.57</v>
      </c>
    </row>
    <row r="1600" spans="1:22">
      <c r="A1600" t="str">
        <f t="shared" ref="A1600:B1600" si="1687">A1432</f>
        <v>KGZ</v>
      </c>
      <c r="B1600" t="str">
        <f t="shared" si="1687"/>
        <v>Kyrgyz Republic</v>
      </c>
      <c r="C1600" s="7">
        <f t="shared" si="1668"/>
        <v>10</v>
      </c>
      <c r="E1600" t="str">
        <f t="shared" si="1619"/>
        <v>NatGrdExt_KGZ_10</v>
      </c>
      <c r="F1600" s="8">
        <f ca="1" t="shared" si="1635"/>
        <v>0.392151826484018</v>
      </c>
      <c r="G1600" s="8">
        <f ca="1" t="shared" si="1678"/>
        <v>0.445005707762557</v>
      </c>
      <c r="H1600" s="8">
        <f ca="1" t="shared" si="1678"/>
        <v>0.556735159817352</v>
      </c>
      <c r="I1600" s="8">
        <f ca="1" t="shared" si="1678"/>
        <v>0.6712899543379</v>
      </c>
      <c r="J1600" s="8">
        <f ca="1" t="shared" si="1678"/>
        <v>0.784275114155251</v>
      </c>
      <c r="K1600" s="8">
        <f ca="1" t="shared" si="1678"/>
        <v>0.888270547945206</v>
      </c>
      <c r="L1600" s="8">
        <f ca="1" t="shared" si="1678"/>
        <v>0.982648401826484</v>
      </c>
      <c r="M1600" s="8">
        <f ca="1" t="shared" si="1678"/>
        <v>1.06586757990868</v>
      </c>
      <c r="N1600" s="8">
        <f ca="1" t="shared" si="1678"/>
        <v>1.10139840182648</v>
      </c>
      <c r="O1600" s="9">
        <v>3</v>
      </c>
      <c r="Q1600" s="10">
        <f ca="1" t="shared" si="1622"/>
        <v>2.57</v>
      </c>
      <c r="R1600" t="s">
        <v>368</v>
      </c>
      <c r="S1600">
        <v>2076</v>
      </c>
      <c r="T1600" s="8">
        <v>2.642</v>
      </c>
      <c r="U1600" s="8">
        <v>2.836</v>
      </c>
      <c r="V1600" s="8">
        <v>2.57</v>
      </c>
    </row>
    <row r="1601" spans="1:22">
      <c r="A1601" t="str">
        <f t="shared" ref="A1601:B1601" si="1688">A1433</f>
        <v>KHM</v>
      </c>
      <c r="B1601" t="str">
        <f t="shared" si="1688"/>
        <v>Cambodia</v>
      </c>
      <c r="C1601" s="7">
        <f t="shared" si="1668"/>
        <v>10</v>
      </c>
      <c r="E1601" t="str">
        <f t="shared" si="1619"/>
        <v>NatGrdExt_KHM_10</v>
      </c>
      <c r="F1601" s="8">
        <f ca="1" t="shared" si="1635"/>
        <v>0.647260273972603</v>
      </c>
      <c r="G1601" s="8">
        <f ca="1" t="shared" ref="G1601:N1610" si="1689">MAX(F1601,SUMIFS($Q$5:$Q$19999,$R$5:$R$19999,RIGHT($A1601,3),$S$5:$S$19999,G$4)*VLOOKUP($C1601,$Y$5:$Z$15,2,FALSE)/8.76)+SUMIF($Y$5:$Y$15,$C1601,$AA$5:$AA$15)</f>
        <v>1.08581621004566</v>
      </c>
      <c r="H1601" s="8">
        <f ca="1" t="shared" si="1689"/>
        <v>1.92722602739726</v>
      </c>
      <c r="I1601" s="8">
        <f ca="1" t="shared" si="1689"/>
        <v>2.40599315068493</v>
      </c>
      <c r="J1601" s="8">
        <f ca="1" t="shared" si="1689"/>
        <v>2.68002283105023</v>
      </c>
      <c r="K1601" s="8">
        <f ca="1" t="shared" si="1689"/>
        <v>2.87502853881279</v>
      </c>
      <c r="L1601" s="8">
        <f ca="1" t="shared" si="1689"/>
        <v>3.03541666666667</v>
      </c>
      <c r="M1601" s="8">
        <f ca="1" t="shared" si="1689"/>
        <v>3.18076484018265</v>
      </c>
      <c r="N1601" s="8">
        <f ca="1" t="shared" si="1689"/>
        <v>3.24897260273973</v>
      </c>
      <c r="O1601" s="9">
        <v>3</v>
      </c>
      <c r="Q1601" s="10">
        <f ca="1" t="shared" si="1622"/>
        <v>2.569</v>
      </c>
      <c r="R1601" t="s">
        <v>368</v>
      </c>
      <c r="S1601">
        <v>2077</v>
      </c>
      <c r="T1601" s="8">
        <v>2.638</v>
      </c>
      <c r="U1601" s="8">
        <v>2.839</v>
      </c>
      <c r="V1601" s="8">
        <v>2.569</v>
      </c>
    </row>
    <row r="1602" spans="1:22">
      <c r="A1602" t="str">
        <f t="shared" ref="A1602:B1602" si="1690">A1434</f>
        <v>KOR</v>
      </c>
      <c r="B1602" t="str">
        <f t="shared" si="1690"/>
        <v>South Korea</v>
      </c>
      <c r="C1602" s="7">
        <f t="shared" si="1668"/>
        <v>10</v>
      </c>
      <c r="E1602" t="str">
        <f t="shared" si="1619"/>
        <v>NatGrdExt_KOR_10</v>
      </c>
      <c r="F1602" s="8">
        <f ca="1" t="shared" si="1635"/>
        <v>18.7344748858448</v>
      </c>
      <c r="G1602" s="8">
        <f ca="1" t="shared" si="1689"/>
        <v>19.3621860730594</v>
      </c>
      <c r="H1602" s="8">
        <f ca="1" t="shared" si="1689"/>
        <v>19.6155251141553</v>
      </c>
      <c r="I1602" s="8">
        <f ca="1" t="shared" si="1689"/>
        <v>19.6155251141553</v>
      </c>
      <c r="J1602" s="8">
        <f ca="1" t="shared" si="1689"/>
        <v>19.6155251141553</v>
      </c>
      <c r="K1602" s="8">
        <f ca="1" t="shared" si="1689"/>
        <v>19.6155251141553</v>
      </c>
      <c r="L1602" s="8">
        <f ca="1" t="shared" si="1689"/>
        <v>19.6155251141553</v>
      </c>
      <c r="M1602" s="8">
        <f ca="1" t="shared" si="1689"/>
        <v>19.6155251141553</v>
      </c>
      <c r="N1602" s="8">
        <f ca="1" t="shared" si="1689"/>
        <v>19.6155251141553</v>
      </c>
      <c r="O1602" s="9">
        <v>3</v>
      </c>
      <c r="Q1602" s="10">
        <f ca="1" t="shared" si="1622"/>
        <v>2.569</v>
      </c>
      <c r="R1602" t="s">
        <v>368</v>
      </c>
      <c r="S1602">
        <v>2078</v>
      </c>
      <c r="T1602" s="8">
        <v>2.634</v>
      </c>
      <c r="U1602" s="8">
        <v>2.842</v>
      </c>
      <c r="V1602" s="8">
        <v>2.569</v>
      </c>
    </row>
    <row r="1603" spans="1:22">
      <c r="A1603" t="str">
        <f t="shared" ref="A1603:B1603" si="1691">A1435</f>
        <v>KWT</v>
      </c>
      <c r="B1603" t="str">
        <f t="shared" si="1691"/>
        <v>Kuwait</v>
      </c>
      <c r="C1603" s="7">
        <f t="shared" si="1668"/>
        <v>10</v>
      </c>
      <c r="E1603" t="str">
        <f t="shared" si="1619"/>
        <v>NatGrdExt_KWT_10</v>
      </c>
      <c r="F1603" s="8">
        <f ca="1" t="shared" si="1635"/>
        <v>2.08299086757991</v>
      </c>
      <c r="G1603" s="8">
        <f ca="1" t="shared" si="1689"/>
        <v>2.17982305936073</v>
      </c>
      <c r="H1603" s="8">
        <f ca="1" t="shared" si="1689"/>
        <v>2.34634703196347</v>
      </c>
      <c r="I1603" s="8">
        <f ca="1" t="shared" si="1689"/>
        <v>2.39192351598174</v>
      </c>
      <c r="J1603" s="8">
        <f ca="1" t="shared" si="1689"/>
        <v>2.39192351598174</v>
      </c>
      <c r="K1603" s="8">
        <f ca="1" t="shared" si="1689"/>
        <v>2.39192351598174</v>
      </c>
      <c r="L1603" s="8">
        <f ca="1" t="shared" si="1689"/>
        <v>2.43627283105023</v>
      </c>
      <c r="M1603" s="8">
        <f ca="1" t="shared" si="1689"/>
        <v>2.55419520547945</v>
      </c>
      <c r="N1603" s="8">
        <f ca="1" t="shared" si="1689"/>
        <v>2.61977739726027</v>
      </c>
      <c r="O1603" s="9">
        <v>3</v>
      </c>
      <c r="Q1603" s="10">
        <f ca="1" t="shared" si="1622"/>
        <v>2.568</v>
      </c>
      <c r="R1603" t="s">
        <v>368</v>
      </c>
      <c r="S1603">
        <v>2079</v>
      </c>
      <c r="T1603" s="8">
        <v>2.63</v>
      </c>
      <c r="U1603" s="8">
        <v>2.844</v>
      </c>
      <c r="V1603" s="8">
        <v>2.568</v>
      </c>
    </row>
    <row r="1604" spans="1:22">
      <c r="A1604" t="str">
        <f t="shared" ref="A1604:B1604" si="1692">A1436</f>
        <v>LAO</v>
      </c>
      <c r="B1604" t="str">
        <f t="shared" si="1692"/>
        <v>Laos</v>
      </c>
      <c r="C1604" s="7">
        <f t="shared" si="1668"/>
        <v>10</v>
      </c>
      <c r="E1604" t="str">
        <f t="shared" si="1619"/>
        <v>NatGrdExt_LAO_10</v>
      </c>
      <c r="F1604" s="8">
        <f ca="1" t="shared" si="1635"/>
        <v>0.37574200913242</v>
      </c>
      <c r="G1604" s="8">
        <f ca="1" t="shared" si="1689"/>
        <v>0.562699771689498</v>
      </c>
      <c r="H1604" s="8">
        <f ca="1" t="shared" si="1689"/>
        <v>0.942551369863014</v>
      </c>
      <c r="I1604" s="8">
        <f ca="1" t="shared" si="1689"/>
        <v>1.21272831050228</v>
      </c>
      <c r="J1604" s="8">
        <f ca="1" t="shared" si="1689"/>
        <v>1.3886700913242</v>
      </c>
      <c r="K1604" s="8">
        <f ca="1" t="shared" si="1689"/>
        <v>1.51178652968037</v>
      </c>
      <c r="L1604" s="8">
        <f ca="1" t="shared" si="1689"/>
        <v>1.60981735159817</v>
      </c>
      <c r="M1604" s="8">
        <f ca="1" t="shared" si="1689"/>
        <v>1.69677511415525</v>
      </c>
      <c r="N1604" s="8">
        <f ca="1" t="shared" si="1689"/>
        <v>1.73721461187215</v>
      </c>
      <c r="O1604" s="9">
        <v>3</v>
      </c>
      <c r="Q1604" s="10">
        <f ca="1" t="shared" si="1622"/>
        <v>2.567</v>
      </c>
      <c r="R1604" t="s">
        <v>368</v>
      </c>
      <c r="S1604">
        <v>2080</v>
      </c>
      <c r="T1604" s="8">
        <v>2.625</v>
      </c>
      <c r="U1604" s="8">
        <v>2.846</v>
      </c>
      <c r="V1604" s="8">
        <v>2.567</v>
      </c>
    </row>
    <row r="1605" spans="1:22">
      <c r="A1605" t="str">
        <f t="shared" ref="A1605:B1605" si="1693">A1437</f>
        <v>LBN</v>
      </c>
      <c r="B1605" t="str">
        <f t="shared" si="1693"/>
        <v>Lebanon</v>
      </c>
      <c r="C1605" s="7">
        <f t="shared" si="1668"/>
        <v>10</v>
      </c>
      <c r="E1605" t="str">
        <f t="shared" ref="E1605:E1668" si="1694">"NatGrdExt_"&amp;A1605&amp;"_"&amp;C1605</f>
        <v>NatGrdExt_LBN_10</v>
      </c>
      <c r="F1605" s="8">
        <f ca="1" t="shared" si="1635"/>
        <v>0.656506849315069</v>
      </c>
      <c r="G1605" s="8">
        <f ca="1" t="shared" si="1689"/>
        <v>0.712014840182648</v>
      </c>
      <c r="H1605" s="8">
        <f ca="1" t="shared" si="1689"/>
        <v>0.82574200913242</v>
      </c>
      <c r="I1605" s="8">
        <f ca="1" t="shared" si="1689"/>
        <v>0.897345890410959</v>
      </c>
      <c r="J1605" s="8">
        <f ca="1" t="shared" si="1689"/>
        <v>0.939155251141553</v>
      </c>
      <c r="K1605" s="8">
        <f ca="1" t="shared" si="1689"/>
        <v>0.959817351598173</v>
      </c>
      <c r="L1605" s="8">
        <f ca="1" t="shared" si="1689"/>
        <v>0.965011415525114</v>
      </c>
      <c r="M1605" s="8">
        <f ca="1" t="shared" si="1689"/>
        <v>0.971090182648402</v>
      </c>
      <c r="N1605" s="8">
        <f ca="1" t="shared" si="1689"/>
        <v>0.97685502283105</v>
      </c>
      <c r="O1605" s="9">
        <v>3</v>
      </c>
      <c r="Q1605" s="10">
        <f ca="1" t="shared" si="1622"/>
        <v>2.567</v>
      </c>
      <c r="R1605" t="s">
        <v>368</v>
      </c>
      <c r="S1605">
        <v>2081</v>
      </c>
      <c r="T1605" s="8">
        <v>2.621</v>
      </c>
      <c r="U1605" s="8">
        <v>2.847</v>
      </c>
      <c r="V1605" s="8">
        <v>2.567</v>
      </c>
    </row>
    <row r="1606" spans="1:22">
      <c r="A1606" t="str">
        <f t="shared" ref="A1606:B1606" si="1695">A1438</f>
        <v>LBR</v>
      </c>
      <c r="B1606" t="str">
        <f t="shared" si="1695"/>
        <v>Liberia</v>
      </c>
      <c r="C1606" s="7">
        <f t="shared" si="1668"/>
        <v>10</v>
      </c>
      <c r="E1606" t="str">
        <f t="shared" si="1694"/>
        <v>NatGrdExt_LBR_10</v>
      </c>
      <c r="F1606" s="8">
        <f ca="1" t="shared" si="1635"/>
        <v>0.0255707762557078</v>
      </c>
      <c r="G1606" s="8">
        <f ca="1" t="shared" si="1689"/>
        <v>0.0358162100456621</v>
      </c>
      <c r="H1606" s="8">
        <f ca="1" t="shared" si="1689"/>
        <v>0.0683504566210046</v>
      </c>
      <c r="I1606" s="8">
        <f ca="1" t="shared" si="1689"/>
        <v>0.123944063926941</v>
      </c>
      <c r="J1606" s="8">
        <f ca="1" t="shared" si="1689"/>
        <v>0.213470319634703</v>
      </c>
      <c r="K1606" s="8">
        <f ca="1" t="shared" si="1689"/>
        <v>0.348059360730594</v>
      </c>
      <c r="L1606" s="8">
        <f ca="1" t="shared" si="1689"/>
        <v>0.534103881278539</v>
      </c>
      <c r="M1606" s="8">
        <f ca="1" t="shared" si="1689"/>
        <v>0.767893835616438</v>
      </c>
      <c r="N1606" s="8">
        <f ca="1" t="shared" si="1689"/>
        <v>0.898002283105023</v>
      </c>
      <c r="O1606" s="9">
        <v>3</v>
      </c>
      <c r="Q1606" s="10">
        <f ca="1" t="shared" ref="Q1606:Q1669" si="1696">OFFSET(S1606,0,MATCH($Q$3,$T$4:$V$4,0))</f>
        <v>2.566</v>
      </c>
      <c r="R1606" t="s">
        <v>368</v>
      </c>
      <c r="S1606">
        <v>2082</v>
      </c>
      <c r="T1606" s="8">
        <v>2.617</v>
      </c>
      <c r="U1606" s="8">
        <v>2.849</v>
      </c>
      <c r="V1606" s="8">
        <v>2.566</v>
      </c>
    </row>
    <row r="1607" spans="1:22">
      <c r="A1607" t="str">
        <f t="shared" ref="A1607:B1607" si="1697">A1439</f>
        <v>LBY</v>
      </c>
      <c r="B1607" t="str">
        <f t="shared" si="1697"/>
        <v>Libya</v>
      </c>
      <c r="C1607" s="7">
        <f t="shared" si="1668"/>
        <v>10</v>
      </c>
      <c r="E1607" t="str">
        <f t="shared" si="1694"/>
        <v>NatGrdExt_LBY_10</v>
      </c>
      <c r="F1607" s="8">
        <f ca="1" t="shared" si="1635"/>
        <v>1.12314497716895</v>
      </c>
      <c r="G1607" s="8">
        <f ca="1" t="shared" si="1689"/>
        <v>1.30576484018265</v>
      </c>
      <c r="H1607" s="8">
        <f ca="1" t="shared" si="1689"/>
        <v>1.65385273972603</v>
      </c>
      <c r="I1607" s="8">
        <f ca="1" t="shared" si="1689"/>
        <v>1.9527397260274</v>
      </c>
      <c r="J1607" s="8">
        <f ca="1" t="shared" si="1689"/>
        <v>2.19243721461187</v>
      </c>
      <c r="K1607" s="8">
        <f ca="1" t="shared" si="1689"/>
        <v>2.38610159817352</v>
      </c>
      <c r="L1607" s="8">
        <f ca="1" t="shared" si="1689"/>
        <v>2.56444063926941</v>
      </c>
      <c r="M1607" s="8">
        <f ca="1" t="shared" si="1689"/>
        <v>2.7375</v>
      </c>
      <c r="N1607" s="8">
        <f ca="1" t="shared" si="1689"/>
        <v>2.82029109589041</v>
      </c>
      <c r="O1607" s="9">
        <v>3</v>
      </c>
      <c r="Q1607" s="10">
        <f ca="1" t="shared" si="1696"/>
        <v>2.566</v>
      </c>
      <c r="R1607" t="s">
        <v>368</v>
      </c>
      <c r="S1607">
        <v>2083</v>
      </c>
      <c r="T1607" s="8">
        <v>2.612</v>
      </c>
      <c r="U1607" s="8">
        <v>2.85</v>
      </c>
      <c r="V1607" s="8">
        <v>2.566</v>
      </c>
    </row>
    <row r="1608" spans="1:22">
      <c r="A1608" t="str">
        <f t="shared" ref="A1608:B1608" si="1698">A1440</f>
        <v>LKA</v>
      </c>
      <c r="B1608" t="str">
        <f t="shared" si="1698"/>
        <v>Sri Lanka</v>
      </c>
      <c r="C1608" s="7">
        <f t="shared" si="1668"/>
        <v>10</v>
      </c>
      <c r="E1608" t="str">
        <f t="shared" si="1694"/>
        <v>NatGrdExt_LKA_10</v>
      </c>
      <c r="F1608" s="8">
        <f ca="1" t="shared" si="1635"/>
        <v>0.585445205479452</v>
      </c>
      <c r="G1608" s="8">
        <f ca="1" t="shared" si="1689"/>
        <v>0.740068493150685</v>
      </c>
      <c r="H1608" s="8">
        <f ca="1" t="shared" si="1689"/>
        <v>1.12585616438356</v>
      </c>
      <c r="I1608" s="8">
        <f ca="1" t="shared" si="1689"/>
        <v>1.56441210045662</v>
      </c>
      <c r="J1608" s="8">
        <f ca="1" t="shared" si="1689"/>
        <v>2.00642123287671</v>
      </c>
      <c r="K1608" s="8">
        <f ca="1" t="shared" si="1689"/>
        <v>2.41329908675799</v>
      </c>
      <c r="L1608" s="8">
        <f ca="1" t="shared" si="1689"/>
        <v>2.75353881278539</v>
      </c>
      <c r="M1608" s="8">
        <f ca="1" t="shared" si="1689"/>
        <v>3.03159246575342</v>
      </c>
      <c r="N1608" s="8">
        <f ca="1" t="shared" si="1689"/>
        <v>3.15373858447489</v>
      </c>
      <c r="O1608" s="9">
        <v>3</v>
      </c>
      <c r="Q1608" s="10">
        <f ca="1" t="shared" si="1696"/>
        <v>2.566</v>
      </c>
      <c r="R1608" t="s">
        <v>368</v>
      </c>
      <c r="S1608">
        <v>2084</v>
      </c>
      <c r="T1608" s="8">
        <v>2.607</v>
      </c>
      <c r="U1608" s="8">
        <v>2.851</v>
      </c>
      <c r="V1608" s="8">
        <v>2.566</v>
      </c>
    </row>
    <row r="1609" spans="1:22">
      <c r="A1609" t="str">
        <f t="shared" ref="A1609:B1609" si="1699">A1441</f>
        <v>LSO</v>
      </c>
      <c r="B1609" t="str">
        <f t="shared" si="1699"/>
        <v>Lesotho</v>
      </c>
      <c r="C1609" s="7">
        <f t="shared" si="1668"/>
        <v>10</v>
      </c>
      <c r="E1609" t="str">
        <f t="shared" si="1694"/>
        <v>NatGrdExt_LSO_10</v>
      </c>
      <c r="F1609" s="8">
        <f ca="1" t="shared" si="1635"/>
        <v>0.00990296803652968</v>
      </c>
      <c r="G1609" s="8">
        <f ca="1" t="shared" si="1689"/>
        <v>0.0130422374429224</v>
      </c>
      <c r="H1609" s="8">
        <f ca="1" t="shared" si="1689"/>
        <v>0.022574200913242</v>
      </c>
      <c r="I1609" s="8">
        <f ca="1" t="shared" si="1689"/>
        <v>0.0375</v>
      </c>
      <c r="J1609" s="8">
        <f ca="1" t="shared" si="1689"/>
        <v>0.0594178082191781</v>
      </c>
      <c r="K1609" s="8">
        <f ca="1" t="shared" si="1689"/>
        <v>0.0900114155251142</v>
      </c>
      <c r="L1609" s="8">
        <f ca="1" t="shared" si="1689"/>
        <v>0.129908675799087</v>
      </c>
      <c r="M1609" s="8">
        <f ca="1" t="shared" si="1689"/>
        <v>0.177254566210046</v>
      </c>
      <c r="N1609" s="8">
        <f ca="1" t="shared" si="1689"/>
        <v>0.202711187214612</v>
      </c>
      <c r="O1609" s="9">
        <v>3</v>
      </c>
      <c r="Q1609" s="10">
        <f ca="1" t="shared" si="1696"/>
        <v>2.565</v>
      </c>
      <c r="R1609" t="s">
        <v>368</v>
      </c>
      <c r="S1609">
        <v>2085</v>
      </c>
      <c r="T1609" s="8">
        <v>2.602</v>
      </c>
      <c r="U1609" s="8">
        <v>2.852</v>
      </c>
      <c r="V1609" s="8">
        <v>2.565</v>
      </c>
    </row>
    <row r="1610" spans="1:22">
      <c r="A1610" t="str">
        <f t="shared" ref="A1610:B1610" si="1700">A1442</f>
        <v>LTU</v>
      </c>
      <c r="B1610" t="str">
        <f t="shared" si="1700"/>
        <v>Lithuania</v>
      </c>
      <c r="C1610" s="7">
        <f t="shared" si="1668"/>
        <v>10</v>
      </c>
      <c r="E1610" t="str">
        <f t="shared" si="1694"/>
        <v>NatGrdExt_LTU_10</v>
      </c>
      <c r="F1610" s="8">
        <f ca="1" t="shared" si="1635"/>
        <v>0.321689497716895</v>
      </c>
      <c r="G1610" s="8">
        <f ca="1" t="shared" si="1689"/>
        <v>0.332305936073059</v>
      </c>
      <c r="H1610" s="8">
        <f ca="1" t="shared" si="1689"/>
        <v>0.350770547945206</v>
      </c>
      <c r="I1610" s="8">
        <f ca="1" t="shared" si="1689"/>
        <v>0.367950913242009</v>
      </c>
      <c r="J1610" s="8">
        <f ca="1" t="shared" si="1689"/>
        <v>0.387585616438356</v>
      </c>
      <c r="K1610" s="8">
        <f ca="1" t="shared" si="1689"/>
        <v>0.406135844748858</v>
      </c>
      <c r="L1610" s="8">
        <f ca="1" t="shared" si="1689"/>
        <v>0.427654109589041</v>
      </c>
      <c r="M1610" s="8">
        <f ca="1" t="shared" si="1689"/>
        <v>0.452654109589041</v>
      </c>
      <c r="N1610" s="8">
        <f ca="1" t="shared" si="1689"/>
        <v>0.466352739726027</v>
      </c>
      <c r="O1610" s="9">
        <v>3</v>
      </c>
      <c r="Q1610" s="10">
        <f ca="1" t="shared" si="1696"/>
        <v>2.565</v>
      </c>
      <c r="R1610" t="s">
        <v>368</v>
      </c>
      <c r="S1610">
        <v>2086</v>
      </c>
      <c r="T1610" s="8">
        <v>2.597</v>
      </c>
      <c r="U1610" s="8">
        <v>2.853</v>
      </c>
      <c r="V1610" s="8">
        <v>2.565</v>
      </c>
    </row>
    <row r="1611" spans="1:22">
      <c r="A1611" t="str">
        <f t="shared" ref="A1611:B1611" si="1701">A1443</f>
        <v>LUX</v>
      </c>
      <c r="B1611" t="str">
        <f t="shared" si="1701"/>
        <v>Luxembourg</v>
      </c>
      <c r="C1611" s="7">
        <f t="shared" si="1668"/>
        <v>10</v>
      </c>
      <c r="E1611" t="str">
        <f t="shared" si="1694"/>
        <v>NatGrdExt_LUX_10</v>
      </c>
      <c r="F1611" s="8">
        <f ca="1" t="shared" si="1635"/>
        <v>0.291666666666667</v>
      </c>
      <c r="G1611" s="8">
        <f ca="1" t="shared" ref="G1611:N1620" si="1702">MAX(F1611,SUMIFS($Q$5:$Q$19999,$R$5:$R$19999,RIGHT($A1611,3),$S$5:$S$19999,G$4)*VLOOKUP($C1611,$Y$5:$Z$15,2,FALSE)/8.76)+SUMIF($Y$5:$Y$15,$C1611,$AA$5:$AA$15)</f>
        <v>0.298972602739726</v>
      </c>
      <c r="H1611" s="8">
        <f ca="1" t="shared" si="1702"/>
        <v>0.307762557077626</v>
      </c>
      <c r="I1611" s="8">
        <f ca="1" t="shared" si="1702"/>
        <v>0.313641552511416</v>
      </c>
      <c r="J1611" s="8">
        <f ca="1" t="shared" si="1702"/>
        <v>0.318122146118721</v>
      </c>
      <c r="K1611" s="8">
        <f ca="1" t="shared" si="1702"/>
        <v>0.322888127853881</v>
      </c>
      <c r="L1611" s="8">
        <f ca="1" t="shared" si="1702"/>
        <v>0.330022831050228</v>
      </c>
      <c r="M1611" s="8">
        <f ca="1" t="shared" si="1702"/>
        <v>0.342751141552511</v>
      </c>
      <c r="N1611" s="8">
        <f ca="1" t="shared" si="1702"/>
        <v>0.351255707762557</v>
      </c>
      <c r="O1611" s="9">
        <v>3</v>
      </c>
      <c r="Q1611" s="10">
        <f ca="1" t="shared" si="1696"/>
        <v>2.565</v>
      </c>
      <c r="R1611" t="s">
        <v>368</v>
      </c>
      <c r="S1611">
        <v>2087</v>
      </c>
      <c r="T1611" s="8">
        <v>2.591</v>
      </c>
      <c r="U1611" s="8">
        <v>2.854</v>
      </c>
      <c r="V1611" s="8">
        <v>2.565</v>
      </c>
    </row>
    <row r="1612" spans="1:22">
      <c r="A1612" t="str">
        <f t="shared" ref="A1612:B1612" si="1703">A1444</f>
        <v>LVA</v>
      </c>
      <c r="B1612" t="str">
        <f t="shared" si="1703"/>
        <v>Latvia</v>
      </c>
      <c r="C1612" s="7">
        <f t="shared" si="1668"/>
        <v>10</v>
      </c>
      <c r="E1612" t="str">
        <f t="shared" si="1694"/>
        <v>NatGrdExt_LVA_10</v>
      </c>
      <c r="F1612" s="8">
        <f ca="1" t="shared" si="1635"/>
        <v>0.236957762557078</v>
      </c>
      <c r="G1612" s="8">
        <f ca="1" t="shared" si="1702"/>
        <v>0.254680365296804</v>
      </c>
      <c r="H1612" s="8">
        <f ca="1" t="shared" si="1702"/>
        <v>0.293150684931507</v>
      </c>
      <c r="I1612" s="8">
        <f ca="1" t="shared" si="1702"/>
        <v>0.334075342465753</v>
      </c>
      <c r="J1612" s="8">
        <f ca="1" t="shared" si="1702"/>
        <v>0.374343607305936</v>
      </c>
      <c r="K1612" s="8">
        <f ca="1" t="shared" si="1702"/>
        <v>0.410702054794521</v>
      </c>
      <c r="L1612" s="8">
        <f ca="1" t="shared" si="1702"/>
        <v>0.448116438356164</v>
      </c>
      <c r="M1612" s="8">
        <f ca="1" t="shared" si="1702"/>
        <v>0.488270547945206</v>
      </c>
      <c r="N1612" s="8">
        <f ca="1" t="shared" si="1702"/>
        <v>0.508361872146119</v>
      </c>
      <c r="O1612" s="9">
        <v>3</v>
      </c>
      <c r="Q1612" s="10">
        <f ca="1" t="shared" si="1696"/>
        <v>2.565</v>
      </c>
      <c r="R1612" t="s">
        <v>368</v>
      </c>
      <c r="S1612">
        <v>2088</v>
      </c>
      <c r="T1612" s="8">
        <v>2.585</v>
      </c>
      <c r="U1612" s="8">
        <v>2.856</v>
      </c>
      <c r="V1612" s="8">
        <v>2.565</v>
      </c>
    </row>
    <row r="1613" spans="1:22">
      <c r="A1613" t="str">
        <f t="shared" ref="A1613:B1613" si="1704">A1445</f>
        <v>MAR</v>
      </c>
      <c r="B1613" t="str">
        <f t="shared" si="1704"/>
        <v>Morocco</v>
      </c>
      <c r="C1613" s="7">
        <f t="shared" si="1668"/>
        <v>10</v>
      </c>
      <c r="E1613" t="str">
        <f t="shared" si="1694"/>
        <v>NatGrdExt_MAR_10</v>
      </c>
      <c r="F1613" s="8">
        <f ca="1" t="shared" si="1635"/>
        <v>1.57982305936073</v>
      </c>
      <c r="G1613" s="8">
        <f ca="1" t="shared" si="1702"/>
        <v>2.02905251141553</v>
      </c>
      <c r="H1613" s="8">
        <f ca="1" t="shared" si="1702"/>
        <v>3.25128424657534</v>
      </c>
      <c r="I1613" s="8">
        <f ca="1" t="shared" si="1702"/>
        <v>4.98809931506849</v>
      </c>
      <c r="J1613" s="8">
        <f ca="1" t="shared" si="1702"/>
        <v>7.31472602739726</v>
      </c>
      <c r="K1613" s="8">
        <f ca="1" t="shared" si="1702"/>
        <v>10.1741723744292</v>
      </c>
      <c r="L1613" s="8">
        <f ca="1" t="shared" si="1702"/>
        <v>13.4315924657534</v>
      </c>
      <c r="M1613" s="8">
        <f ca="1" t="shared" si="1702"/>
        <v>16.9147260273973</v>
      </c>
      <c r="N1613" s="8">
        <f ca="1" t="shared" si="1702"/>
        <v>18.6636700913242</v>
      </c>
      <c r="O1613" s="9">
        <v>3</v>
      </c>
      <c r="Q1613" s="10">
        <f ca="1" t="shared" si="1696"/>
        <v>2.565</v>
      </c>
      <c r="R1613" t="s">
        <v>368</v>
      </c>
      <c r="S1613">
        <v>2089</v>
      </c>
      <c r="T1613" s="8">
        <v>2.579</v>
      </c>
      <c r="U1613" s="8">
        <v>2.857</v>
      </c>
      <c r="V1613" s="8">
        <v>2.565</v>
      </c>
    </row>
    <row r="1614" spans="1:22">
      <c r="A1614" t="str">
        <f t="shared" ref="A1614:B1614" si="1705">A1446</f>
        <v>MDA</v>
      </c>
      <c r="B1614" t="str">
        <f t="shared" si="1705"/>
        <v>Moldova</v>
      </c>
      <c r="C1614" s="7">
        <f t="shared" si="1668"/>
        <v>10</v>
      </c>
      <c r="E1614" t="str">
        <f t="shared" si="1694"/>
        <v>NatGrdExt_MDA_10</v>
      </c>
      <c r="F1614" s="8">
        <f ca="1" t="shared" si="1635"/>
        <v>0.170091324200913</v>
      </c>
      <c r="G1614" s="8">
        <f ca="1" t="shared" si="1702"/>
        <v>0.175256849315068</v>
      </c>
      <c r="H1614" s="8">
        <f ca="1" t="shared" si="1702"/>
        <v>0.182305936073059</v>
      </c>
      <c r="I1614" s="8">
        <f ca="1" t="shared" si="1702"/>
        <v>0.185730593607306</v>
      </c>
      <c r="J1614" s="8">
        <f ca="1" t="shared" si="1702"/>
        <v>0.187328767123288</v>
      </c>
      <c r="K1614" s="8">
        <f ca="1" t="shared" si="1702"/>
        <v>0.187328767123288</v>
      </c>
      <c r="L1614" s="8">
        <f ca="1" t="shared" si="1702"/>
        <v>0.187328767123288</v>
      </c>
      <c r="M1614" s="8">
        <f ca="1" t="shared" si="1702"/>
        <v>0.188441780821918</v>
      </c>
      <c r="N1614" s="8">
        <f ca="1" t="shared" si="1702"/>
        <v>0.19078196347032</v>
      </c>
      <c r="O1614" s="9">
        <v>3</v>
      </c>
      <c r="Q1614" s="10">
        <f ca="1" t="shared" si="1696"/>
        <v>2.565</v>
      </c>
      <c r="R1614" t="s">
        <v>368</v>
      </c>
      <c r="S1614">
        <v>2090</v>
      </c>
      <c r="T1614" s="8">
        <v>2.573</v>
      </c>
      <c r="U1614" s="8">
        <v>2.858</v>
      </c>
      <c r="V1614" s="8">
        <v>2.565</v>
      </c>
    </row>
    <row r="1615" spans="1:22">
      <c r="A1615" t="str">
        <f t="shared" ref="A1615:B1615" si="1706">A1447</f>
        <v>MDG</v>
      </c>
      <c r="B1615" t="str">
        <f t="shared" si="1706"/>
        <v>Madagascar</v>
      </c>
      <c r="C1615" s="7">
        <f t="shared" si="1668"/>
        <v>10</v>
      </c>
      <c r="E1615" t="str">
        <f t="shared" si="1694"/>
        <v>NatGrdExt_MDG_10</v>
      </c>
      <c r="F1615" s="8">
        <f ca="1" t="shared" si="1635"/>
        <v>0.141181506849315</v>
      </c>
      <c r="G1615" s="8">
        <f ca="1" t="shared" si="1702"/>
        <v>0.198059360730594</v>
      </c>
      <c r="H1615" s="8">
        <f ca="1" t="shared" si="1702"/>
        <v>0.376341324200913</v>
      </c>
      <c r="I1615" s="8">
        <f ca="1" t="shared" si="1702"/>
        <v>0.682534246575342</v>
      </c>
      <c r="J1615" s="8">
        <f ca="1" t="shared" si="1702"/>
        <v>1.18019406392694</v>
      </c>
      <c r="K1615" s="8">
        <f ca="1" t="shared" si="1702"/>
        <v>1.93236301369863</v>
      </c>
      <c r="L1615" s="8">
        <f ca="1" t="shared" si="1702"/>
        <v>2.98433219178082</v>
      </c>
      <c r="M1615" s="8">
        <f ca="1" t="shared" si="1702"/>
        <v>4.32848173515982</v>
      </c>
      <c r="N1615" s="8">
        <f ca="1" t="shared" si="1702"/>
        <v>5.08795662100457</v>
      </c>
      <c r="O1615" s="9">
        <v>3</v>
      </c>
      <c r="Q1615" s="10">
        <f ca="1" t="shared" si="1696"/>
        <v>2.566</v>
      </c>
      <c r="R1615" t="s">
        <v>368</v>
      </c>
      <c r="S1615">
        <v>2091</v>
      </c>
      <c r="T1615" s="8">
        <v>2.567</v>
      </c>
      <c r="U1615" s="8">
        <v>2.86</v>
      </c>
      <c r="V1615" s="8">
        <v>2.566</v>
      </c>
    </row>
    <row r="1616" spans="1:22">
      <c r="A1616" t="str">
        <f t="shared" ref="A1616:B1616" si="1707">A1448</f>
        <v>MEX</v>
      </c>
      <c r="B1616" t="str">
        <f t="shared" si="1707"/>
        <v>Mexico</v>
      </c>
      <c r="C1616" s="7">
        <f t="shared" si="1668"/>
        <v>10</v>
      </c>
      <c r="E1616" t="str">
        <f t="shared" si="1694"/>
        <v>NatGrdExt_MEX_10</v>
      </c>
      <c r="F1616" s="8">
        <f ca="1" t="shared" si="1635"/>
        <v>10.3809931506849</v>
      </c>
      <c r="G1616" s="8">
        <f ca="1" t="shared" si="1702"/>
        <v>11.721946347032</v>
      </c>
      <c r="H1616" s="8">
        <f ca="1" t="shared" si="1702"/>
        <v>14.3876997716895</v>
      </c>
      <c r="I1616" s="8">
        <f ca="1" t="shared" si="1702"/>
        <v>16.7680650684932</v>
      </c>
      <c r="J1616" s="8">
        <f ca="1" t="shared" si="1702"/>
        <v>18.8259417808219</v>
      </c>
      <c r="K1616" s="8">
        <f ca="1" t="shared" si="1702"/>
        <v>20.5224600456621</v>
      </c>
      <c r="L1616" s="8">
        <f ca="1" t="shared" si="1702"/>
        <v>21.9926655251142</v>
      </c>
      <c r="M1616" s="8">
        <f ca="1" t="shared" si="1702"/>
        <v>23.3106164383562</v>
      </c>
      <c r="N1616" s="8">
        <f ca="1" t="shared" si="1702"/>
        <v>23.9166381278539</v>
      </c>
      <c r="O1616" s="9">
        <v>3</v>
      </c>
      <c r="Q1616" s="10">
        <f ca="1" t="shared" si="1696"/>
        <v>2.567</v>
      </c>
      <c r="R1616" t="s">
        <v>368</v>
      </c>
      <c r="S1616">
        <v>2092</v>
      </c>
      <c r="T1616" s="8">
        <v>2.56</v>
      </c>
      <c r="U1616" s="8">
        <v>2.861</v>
      </c>
      <c r="V1616" s="8">
        <v>2.567</v>
      </c>
    </row>
    <row r="1617" spans="1:22">
      <c r="A1617" t="str">
        <f t="shared" ref="A1617:B1617" si="1708">A1449</f>
        <v>MKD</v>
      </c>
      <c r="B1617" t="str">
        <f t="shared" si="1708"/>
        <v>Macedonia</v>
      </c>
      <c r="C1617" s="7">
        <f t="shared" si="1668"/>
        <v>10</v>
      </c>
      <c r="E1617" t="str">
        <f t="shared" si="1694"/>
        <v>NatGrdExt_MKD_10</v>
      </c>
      <c r="F1617" s="8">
        <f ca="1" t="shared" ref="F1617:F1675" si="1709">SUMIFS($Q$5:$Q$19999,$R$5:$R$19999,RIGHT($A1617,3),$S$5:$S$19999,F$4)*VLOOKUP($C1617,$Y$5:$Z$15,2,FALSE)/8.76+SUMIF($Y$5:$Y$15,$C1617,$AA$5:$AA$15)</f>
        <v>0.262985159817352</v>
      </c>
      <c r="G1617" s="8">
        <f ca="1" t="shared" si="1702"/>
        <v>0.279366438356164</v>
      </c>
      <c r="H1617" s="8">
        <f ca="1" t="shared" si="1702"/>
        <v>0.308390410958904</v>
      </c>
      <c r="I1617" s="8">
        <f ca="1" t="shared" si="1702"/>
        <v>0.332591324200913</v>
      </c>
      <c r="J1617" s="8">
        <f ca="1" t="shared" si="1702"/>
        <v>0.35476598173516</v>
      </c>
      <c r="K1617" s="8">
        <f ca="1" t="shared" si="1702"/>
        <v>0.373630136986301</v>
      </c>
      <c r="L1617" s="8">
        <f ca="1" t="shared" si="1702"/>
        <v>0.391837899543379</v>
      </c>
      <c r="M1617" s="8">
        <f ca="1" t="shared" si="1702"/>
        <v>0.414326484018265</v>
      </c>
      <c r="N1617" s="8">
        <f ca="1" t="shared" si="1702"/>
        <v>0.426883561643836</v>
      </c>
      <c r="O1617" s="9">
        <v>3</v>
      </c>
      <c r="Q1617" s="10">
        <f ca="1" t="shared" si="1696"/>
        <v>2.568</v>
      </c>
      <c r="R1617" t="s">
        <v>368</v>
      </c>
      <c r="S1617">
        <v>2093</v>
      </c>
      <c r="T1617" s="8">
        <v>2.554</v>
      </c>
      <c r="U1617" s="8">
        <v>2.862</v>
      </c>
      <c r="V1617" s="8">
        <v>2.568</v>
      </c>
    </row>
    <row r="1618" spans="1:22">
      <c r="A1618" t="str">
        <f t="shared" ref="A1618:B1618" si="1710">A1450</f>
        <v>MLI</v>
      </c>
      <c r="B1618" t="str">
        <f t="shared" si="1710"/>
        <v>Mali</v>
      </c>
      <c r="C1618" s="7">
        <f t="shared" si="1668"/>
        <v>10</v>
      </c>
      <c r="E1618" t="str">
        <f t="shared" si="1694"/>
        <v>NatGrdExt_MLI_10</v>
      </c>
      <c r="F1618" s="8">
        <f ca="1" t="shared" si="1709"/>
        <v>0.104623287671233</v>
      </c>
      <c r="G1618" s="8">
        <f ca="1" t="shared" si="1702"/>
        <v>0.149514840182648</v>
      </c>
      <c r="H1618" s="8">
        <f ca="1" t="shared" si="1702"/>
        <v>0.293778538812785</v>
      </c>
      <c r="I1618" s="8">
        <f ca="1" t="shared" si="1702"/>
        <v>0.542351598173516</v>
      </c>
      <c r="J1618" s="8">
        <f ca="1" t="shared" si="1702"/>
        <v>0.944349315068493</v>
      </c>
      <c r="K1618" s="8">
        <f ca="1" t="shared" si="1702"/>
        <v>1.55082762557078</v>
      </c>
      <c r="L1618" s="8">
        <f ca="1" t="shared" si="1702"/>
        <v>2.39252283105023</v>
      </c>
      <c r="M1618" s="8">
        <f ca="1" t="shared" si="1702"/>
        <v>3.45296803652968</v>
      </c>
      <c r="N1618" s="8">
        <f ca="1" t="shared" si="1702"/>
        <v>4.04400684931507</v>
      </c>
      <c r="O1618" s="9">
        <v>3</v>
      </c>
      <c r="Q1618" s="10">
        <f ca="1" t="shared" si="1696"/>
        <v>2.569</v>
      </c>
      <c r="R1618" t="s">
        <v>368</v>
      </c>
      <c r="S1618">
        <v>2094</v>
      </c>
      <c r="T1618" s="8">
        <v>2.548</v>
      </c>
      <c r="U1618" s="8">
        <v>2.863</v>
      </c>
      <c r="V1618" s="8">
        <v>2.569</v>
      </c>
    </row>
    <row r="1619" spans="1:22">
      <c r="A1619" t="str">
        <f t="shared" ref="A1619:B1619" si="1711">A1451</f>
        <v>MMR</v>
      </c>
      <c r="B1619" t="str">
        <f t="shared" si="1711"/>
        <v>Myanmar</v>
      </c>
      <c r="C1619" s="7">
        <f t="shared" si="1668"/>
        <v>10</v>
      </c>
      <c r="E1619" t="str">
        <f t="shared" si="1694"/>
        <v>NatGrdExt_MMR_10</v>
      </c>
      <c r="F1619" s="8">
        <f ca="1" t="shared" si="1709"/>
        <v>0.594549086757991</v>
      </c>
      <c r="G1619" s="8">
        <f ca="1" t="shared" si="1702"/>
        <v>0.859474885844749</v>
      </c>
      <c r="H1619" s="8">
        <f ca="1" t="shared" si="1702"/>
        <v>1.73347602739726</v>
      </c>
      <c r="I1619" s="8">
        <f ca="1" t="shared" si="1702"/>
        <v>3.31064497716895</v>
      </c>
      <c r="J1619" s="8">
        <f ca="1" t="shared" si="1702"/>
        <v>5.96018835616438</v>
      </c>
      <c r="K1619" s="8">
        <f ca="1" t="shared" si="1702"/>
        <v>9.86852168949772</v>
      </c>
      <c r="L1619" s="8">
        <f ca="1" t="shared" si="1702"/>
        <v>14.6759417808219</v>
      </c>
      <c r="M1619" s="8">
        <f ca="1" t="shared" si="1702"/>
        <v>19.5537385844749</v>
      </c>
      <c r="N1619" s="8">
        <f ca="1" t="shared" si="1702"/>
        <v>21.7718321917808</v>
      </c>
      <c r="O1619" s="9">
        <v>3</v>
      </c>
      <c r="Q1619" s="10">
        <f ca="1" t="shared" si="1696"/>
        <v>2.57</v>
      </c>
      <c r="R1619" t="s">
        <v>368</v>
      </c>
      <c r="S1619">
        <v>2095</v>
      </c>
      <c r="T1619" s="8">
        <v>2.541</v>
      </c>
      <c r="U1619" s="8">
        <v>2.864</v>
      </c>
      <c r="V1619" s="8">
        <v>2.57</v>
      </c>
    </row>
    <row r="1620" spans="1:22">
      <c r="A1620" t="str">
        <f t="shared" ref="A1620:B1620" si="1712">A1452</f>
        <v>MNE</v>
      </c>
      <c r="B1620" t="str">
        <f t="shared" si="1712"/>
        <v>Montenegro</v>
      </c>
      <c r="C1620" s="7">
        <f t="shared" si="1668"/>
        <v>10</v>
      </c>
      <c r="E1620" t="str">
        <f t="shared" si="1694"/>
        <v>NatGrdExt_MNE_10</v>
      </c>
      <c r="F1620" s="8">
        <f ca="1" t="shared" si="1709"/>
        <v>0.0928367579908676</v>
      </c>
      <c r="G1620" s="8">
        <f ca="1" t="shared" si="1702"/>
        <v>0.0931792237442922</v>
      </c>
      <c r="H1620" s="8">
        <f ca="1" t="shared" si="1702"/>
        <v>0.0936929223744292</v>
      </c>
      <c r="I1620" s="8">
        <f ca="1" t="shared" si="1702"/>
        <v>0.0936929223744292</v>
      </c>
      <c r="J1620" s="8">
        <f ca="1" t="shared" si="1702"/>
        <v>0.0941495433789954</v>
      </c>
      <c r="K1620" s="8">
        <f ca="1" t="shared" si="1702"/>
        <v>0.0950342465753425</v>
      </c>
      <c r="L1620" s="8">
        <f ca="1" t="shared" si="1702"/>
        <v>0.0962328767123288</v>
      </c>
      <c r="M1620" s="8">
        <f ca="1" t="shared" si="1702"/>
        <v>0.0983447488584475</v>
      </c>
      <c r="N1620" s="8">
        <f ca="1" t="shared" si="1702"/>
        <v>0.0997716894977169</v>
      </c>
      <c r="O1620" s="9">
        <v>3</v>
      </c>
      <c r="Q1620" s="10">
        <f ca="1" t="shared" si="1696"/>
        <v>2.572</v>
      </c>
      <c r="R1620" t="s">
        <v>368</v>
      </c>
      <c r="S1620">
        <v>2096</v>
      </c>
      <c r="T1620" s="8">
        <v>2.535</v>
      </c>
      <c r="U1620" s="8">
        <v>2.865</v>
      </c>
      <c r="V1620" s="8">
        <v>2.572</v>
      </c>
    </row>
    <row r="1621" spans="1:22">
      <c r="A1621" t="str">
        <f t="shared" ref="A1621:B1621" si="1713">A1453</f>
        <v>MNG</v>
      </c>
      <c r="B1621" t="str">
        <f t="shared" si="1713"/>
        <v>Mongolia</v>
      </c>
      <c r="C1621" s="7">
        <f t="shared" si="1668"/>
        <v>10</v>
      </c>
      <c r="E1621" t="str">
        <f t="shared" si="1694"/>
        <v>NatGrdExt_MNG_10</v>
      </c>
      <c r="F1621" s="8">
        <f ca="1" t="shared" si="1709"/>
        <v>0.192437214611872</v>
      </c>
      <c r="G1621" s="8">
        <f ca="1" t="shared" ref="G1621:N1630" si="1714">MAX(F1621,SUMIFS($Q$5:$Q$19999,$R$5:$R$19999,RIGHT($A1621,3),$S$5:$S$19999,G$4)*VLOOKUP($C1621,$Y$5:$Z$15,2,FALSE)/8.76)+SUMIF($Y$5:$Y$15,$C1621,$AA$5:$AA$15)</f>
        <v>0.216866438356164</v>
      </c>
      <c r="H1621" s="8">
        <f ca="1" t="shared" si="1714"/>
        <v>0.267551369863014</v>
      </c>
      <c r="I1621" s="8">
        <f ca="1" t="shared" si="1714"/>
        <v>0.322317351598174</v>
      </c>
      <c r="J1621" s="8">
        <f ca="1" t="shared" si="1714"/>
        <v>0.374714611872146</v>
      </c>
      <c r="K1621" s="8">
        <f ca="1" t="shared" si="1714"/>
        <v>0.42208904109589</v>
      </c>
      <c r="L1621" s="8">
        <f ca="1" t="shared" si="1714"/>
        <v>0.468664383561644</v>
      </c>
      <c r="M1621" s="8">
        <f ca="1" t="shared" si="1714"/>
        <v>0.511643835616438</v>
      </c>
      <c r="N1621" s="8">
        <f ca="1" t="shared" si="1714"/>
        <v>0.530079908675799</v>
      </c>
      <c r="O1621" s="9">
        <v>3</v>
      </c>
      <c r="Q1621" s="10">
        <f ca="1" t="shared" si="1696"/>
        <v>2.573</v>
      </c>
      <c r="R1621" t="s">
        <v>368</v>
      </c>
      <c r="S1621">
        <v>2097</v>
      </c>
      <c r="T1621" s="8">
        <v>2.529</v>
      </c>
      <c r="U1621" s="8">
        <v>2.867</v>
      </c>
      <c r="V1621" s="8">
        <v>2.573</v>
      </c>
    </row>
    <row r="1622" spans="1:22">
      <c r="A1622" t="str">
        <f t="shared" ref="A1622:B1622" si="1715">A1454</f>
        <v>MOZ</v>
      </c>
      <c r="B1622" t="str">
        <f t="shared" si="1715"/>
        <v>Mozambique</v>
      </c>
      <c r="C1622" s="7">
        <f t="shared" si="1668"/>
        <v>10</v>
      </c>
      <c r="E1622" t="str">
        <f t="shared" si="1694"/>
        <v>NatGrdExt_MOZ_10</v>
      </c>
      <c r="F1622" s="8">
        <f ca="1" t="shared" si="1709"/>
        <v>1.17471461187215</v>
      </c>
      <c r="G1622" s="8">
        <f ca="1" t="shared" si="1714"/>
        <v>1.71860730593607</v>
      </c>
      <c r="H1622" s="8">
        <f ca="1" t="shared" si="1714"/>
        <v>3.12134703196347</v>
      </c>
      <c r="I1622" s="8">
        <f ca="1" t="shared" si="1714"/>
        <v>4.65676369863014</v>
      </c>
      <c r="J1622" s="8">
        <f ca="1" t="shared" si="1714"/>
        <v>6.01424086757991</v>
      </c>
      <c r="K1622" s="8">
        <f ca="1" t="shared" si="1714"/>
        <v>7.07288812785388</v>
      </c>
      <c r="L1622" s="8">
        <f ca="1" t="shared" si="1714"/>
        <v>7.84041095890411</v>
      </c>
      <c r="M1622" s="8">
        <f ca="1" t="shared" si="1714"/>
        <v>8.37694063926941</v>
      </c>
      <c r="N1622" s="8">
        <f ca="1" t="shared" si="1714"/>
        <v>8.5785102739726</v>
      </c>
      <c r="O1622" s="9">
        <v>3</v>
      </c>
      <c r="Q1622" s="10">
        <f ca="1" t="shared" si="1696"/>
        <v>2.575</v>
      </c>
      <c r="R1622" t="s">
        <v>368</v>
      </c>
      <c r="S1622">
        <v>2098</v>
      </c>
      <c r="T1622" s="8">
        <v>2.522</v>
      </c>
      <c r="U1622" s="8">
        <v>2.868</v>
      </c>
      <c r="V1622" s="8">
        <v>2.575</v>
      </c>
    </row>
    <row r="1623" spans="1:22">
      <c r="A1623" t="str">
        <f t="shared" ref="A1623:B1623" si="1716">A1455</f>
        <v>MRT</v>
      </c>
      <c r="B1623" t="str">
        <f t="shared" si="1716"/>
        <v>Mauritania</v>
      </c>
      <c r="C1623" s="7">
        <f t="shared" si="1668"/>
        <v>10</v>
      </c>
      <c r="E1623" t="str">
        <f t="shared" si="1694"/>
        <v>NatGrdExt_MRT_10</v>
      </c>
      <c r="F1623" s="8">
        <f ca="1" t="shared" si="1709"/>
        <v>0.0238869863013699</v>
      </c>
      <c r="G1623" s="8">
        <f ca="1" t="shared" si="1714"/>
        <v>0.0330194063926941</v>
      </c>
      <c r="H1623" s="8">
        <f ca="1" t="shared" si="1714"/>
        <v>0.0605022831050228</v>
      </c>
      <c r="I1623" s="8">
        <f ca="1" t="shared" si="1714"/>
        <v>0.106021689497717</v>
      </c>
      <c r="J1623" s="8">
        <f ca="1" t="shared" si="1714"/>
        <v>0.17759703196347</v>
      </c>
      <c r="K1623" s="8">
        <f ca="1" t="shared" si="1714"/>
        <v>0.282905251141553</v>
      </c>
      <c r="L1623" s="8">
        <f ca="1" t="shared" si="1714"/>
        <v>0.426626712328767</v>
      </c>
      <c r="M1623" s="8">
        <f ca="1" t="shared" si="1714"/>
        <v>0.606877853881279</v>
      </c>
      <c r="N1623" s="8">
        <f ca="1" t="shared" si="1714"/>
        <v>0.707448630136986</v>
      </c>
      <c r="O1623" s="9">
        <v>3</v>
      </c>
      <c r="Q1623" s="10">
        <f ca="1" t="shared" si="1696"/>
        <v>2.577</v>
      </c>
      <c r="R1623" t="s">
        <v>368</v>
      </c>
      <c r="S1623">
        <v>2099</v>
      </c>
      <c r="T1623" s="8">
        <v>2.516</v>
      </c>
      <c r="U1623" s="8">
        <v>2.869</v>
      </c>
      <c r="V1623" s="8">
        <v>2.577</v>
      </c>
    </row>
    <row r="1624" spans="1:22">
      <c r="A1624" t="str">
        <f t="shared" ref="A1624:B1624" si="1717">A1456</f>
        <v>MWI</v>
      </c>
      <c r="B1624" t="str">
        <f t="shared" si="1717"/>
        <v>Malawi</v>
      </c>
      <c r="C1624" s="7">
        <f t="shared" si="1668"/>
        <v>10</v>
      </c>
      <c r="E1624" t="str">
        <f t="shared" si="1694"/>
        <v>NatGrdExt_MWI_10</v>
      </c>
      <c r="F1624" s="8">
        <f ca="1" t="shared" si="1709"/>
        <v>0.0974885844748858</v>
      </c>
      <c r="G1624" s="8">
        <f ca="1" t="shared" si="1714"/>
        <v>0.141352739726027</v>
      </c>
      <c r="H1624" s="8">
        <f ca="1" t="shared" si="1714"/>
        <v>0.296147260273973</v>
      </c>
      <c r="I1624" s="8">
        <f ca="1" t="shared" si="1714"/>
        <v>0.594948630136986</v>
      </c>
      <c r="J1624" s="8">
        <f ca="1" t="shared" si="1714"/>
        <v>1.12457191780822</v>
      </c>
      <c r="K1624" s="8">
        <f ca="1" t="shared" si="1714"/>
        <v>1.97853881278539</v>
      </c>
      <c r="L1624" s="8">
        <f ca="1" t="shared" si="1714"/>
        <v>3.23527397260274</v>
      </c>
      <c r="M1624" s="8">
        <f ca="1" t="shared" si="1714"/>
        <v>4.91321347031963</v>
      </c>
      <c r="N1624" s="8">
        <f ca="1" t="shared" si="1714"/>
        <v>5.88504566210046</v>
      </c>
      <c r="O1624" s="9">
        <v>3</v>
      </c>
      <c r="Q1624" s="10">
        <f ca="1" t="shared" si="1696"/>
        <v>2.579</v>
      </c>
      <c r="R1624" t="s">
        <v>368</v>
      </c>
      <c r="S1624">
        <v>2100</v>
      </c>
      <c r="T1624" s="8">
        <v>2.509</v>
      </c>
      <c r="U1624" s="8">
        <v>2.871</v>
      </c>
      <c r="V1624" s="8">
        <v>2.579</v>
      </c>
    </row>
    <row r="1625" spans="1:22">
      <c r="A1625" t="str">
        <f t="shared" ref="A1625:B1625" si="1718">A1457</f>
        <v>MYS</v>
      </c>
      <c r="B1625" t="str">
        <f t="shared" si="1718"/>
        <v>Malaysia</v>
      </c>
      <c r="C1625" s="7">
        <f t="shared" si="1668"/>
        <v>10</v>
      </c>
      <c r="E1625" t="str">
        <f t="shared" si="1694"/>
        <v>NatGrdExt_MYS_10</v>
      </c>
      <c r="F1625" s="8">
        <f ca="1" t="shared" si="1709"/>
        <v>6.3615296803653</v>
      </c>
      <c r="G1625" s="8">
        <f ca="1" t="shared" si="1714"/>
        <v>7.43207762557078</v>
      </c>
      <c r="H1625" s="8">
        <f ca="1" t="shared" si="1714"/>
        <v>9.30573630136986</v>
      </c>
      <c r="I1625" s="8">
        <f ca="1" t="shared" si="1714"/>
        <v>10.7259417808219</v>
      </c>
      <c r="J1625" s="8">
        <f ca="1" t="shared" si="1714"/>
        <v>11.8858162100457</v>
      </c>
      <c r="K1625" s="8">
        <f ca="1" t="shared" si="1714"/>
        <v>12.7884132420091</v>
      </c>
      <c r="L1625" s="8">
        <f ca="1" t="shared" si="1714"/>
        <v>13.4442351598174</v>
      </c>
      <c r="M1625" s="8">
        <f ca="1" t="shared" si="1714"/>
        <v>14.0707191780822</v>
      </c>
      <c r="N1625" s="8">
        <f ca="1" t="shared" si="1714"/>
        <v>14.4049657534247</v>
      </c>
      <c r="O1625" s="9">
        <v>3</v>
      </c>
      <c r="Q1625" s="10">
        <f ca="1" t="shared" si="1696"/>
        <v>15.922</v>
      </c>
      <c r="R1625" t="s">
        <v>58</v>
      </c>
      <c r="S1625">
        <v>2020</v>
      </c>
      <c r="T1625" s="8">
        <v>15.922</v>
      </c>
      <c r="U1625" s="8">
        <v>15.922</v>
      </c>
      <c r="V1625" s="8">
        <v>15.922</v>
      </c>
    </row>
    <row r="1626" spans="1:22">
      <c r="A1626" t="str">
        <f t="shared" ref="A1626:B1626" si="1719">A1458</f>
        <v>NAM</v>
      </c>
      <c r="B1626" t="str">
        <f t="shared" si="1719"/>
        <v>Namibia</v>
      </c>
      <c r="C1626" s="7">
        <f t="shared" si="1668"/>
        <v>10</v>
      </c>
      <c r="E1626" t="str">
        <f t="shared" si="1694"/>
        <v>NatGrdExt_NAM_10</v>
      </c>
      <c r="F1626" s="8">
        <f ca="1" t="shared" si="1709"/>
        <v>0.174600456621005</v>
      </c>
      <c r="G1626" s="8">
        <f ca="1" t="shared" si="1714"/>
        <v>0.208447488584475</v>
      </c>
      <c r="H1626" s="8">
        <f ca="1" t="shared" si="1714"/>
        <v>0.279566210045662</v>
      </c>
      <c r="I1626" s="8">
        <f ca="1" t="shared" si="1714"/>
        <v>0.349857305936073</v>
      </c>
      <c r="J1626" s="8">
        <f ca="1" t="shared" si="1714"/>
        <v>0.41472602739726</v>
      </c>
      <c r="K1626" s="8">
        <f ca="1" t="shared" si="1714"/>
        <v>0.46986301369863</v>
      </c>
      <c r="L1626" s="8">
        <f ca="1" t="shared" si="1714"/>
        <v>0.515496575342466</v>
      </c>
      <c r="M1626" s="8">
        <f ca="1" t="shared" si="1714"/>
        <v>0.552283105022831</v>
      </c>
      <c r="N1626" s="8">
        <f ca="1" t="shared" si="1714"/>
        <v>0.567494292237443</v>
      </c>
      <c r="O1626" s="9">
        <v>3</v>
      </c>
      <c r="Q1626" s="10">
        <f ca="1" t="shared" si="1696"/>
        <v>16.494</v>
      </c>
      <c r="R1626" t="s">
        <v>58</v>
      </c>
      <c r="S1626">
        <v>2021</v>
      </c>
      <c r="T1626" s="8">
        <v>16.494</v>
      </c>
      <c r="U1626" s="8">
        <v>16.494</v>
      </c>
      <c r="V1626" s="8">
        <v>16.494</v>
      </c>
    </row>
    <row r="1627" spans="1:22">
      <c r="A1627" t="str">
        <f t="shared" ref="A1627:B1627" si="1720">A1459</f>
        <v>NER</v>
      </c>
      <c r="B1627" t="str">
        <f t="shared" si="1720"/>
        <v>Niger</v>
      </c>
      <c r="C1627" s="7">
        <f t="shared" si="1668"/>
        <v>10</v>
      </c>
      <c r="E1627" t="str">
        <f t="shared" si="1694"/>
        <v>NatGrdExt_NER_10</v>
      </c>
      <c r="F1627" s="8">
        <f ca="1" t="shared" si="1709"/>
        <v>0.0738869863013699</v>
      </c>
      <c r="G1627" s="8">
        <f ca="1" t="shared" si="1714"/>
        <v>0.1125</v>
      </c>
      <c r="H1627" s="8">
        <f ca="1" t="shared" si="1714"/>
        <v>0.255622146118721</v>
      </c>
      <c r="I1627" s="8">
        <f ca="1" t="shared" si="1714"/>
        <v>0.555022831050228</v>
      </c>
      <c r="J1627" s="8">
        <f ca="1" t="shared" si="1714"/>
        <v>1.13578767123288</v>
      </c>
      <c r="K1627" s="8">
        <f ca="1" t="shared" si="1714"/>
        <v>2.16495433789954</v>
      </c>
      <c r="L1627" s="8">
        <f ca="1" t="shared" si="1714"/>
        <v>3.8296803652968</v>
      </c>
      <c r="M1627" s="8">
        <f ca="1" t="shared" si="1714"/>
        <v>6.25953196347032</v>
      </c>
      <c r="N1627" s="8">
        <f ca="1" t="shared" si="1714"/>
        <v>7.75550799086758</v>
      </c>
      <c r="O1627" s="9">
        <v>3</v>
      </c>
      <c r="Q1627" s="10">
        <f ca="1" t="shared" si="1696"/>
        <v>17.089</v>
      </c>
      <c r="R1627" t="s">
        <v>58</v>
      </c>
      <c r="S1627">
        <v>2022</v>
      </c>
      <c r="T1627" s="8">
        <v>17.089</v>
      </c>
      <c r="U1627" s="8">
        <v>17.089</v>
      </c>
      <c r="V1627" s="8">
        <v>17.089</v>
      </c>
    </row>
    <row r="1628" spans="1:22">
      <c r="A1628" t="str">
        <f t="shared" ref="A1628:B1628" si="1721">A1460</f>
        <v>NGA</v>
      </c>
      <c r="B1628" t="str">
        <f t="shared" si="1721"/>
        <v>Nigeria</v>
      </c>
      <c r="C1628" s="7">
        <f t="shared" si="1668"/>
        <v>10</v>
      </c>
      <c r="E1628" t="str">
        <f t="shared" si="1694"/>
        <v>NatGrdExt_NGA_10</v>
      </c>
      <c r="F1628" s="8">
        <f ca="1" t="shared" si="1709"/>
        <v>1.56018835616438</v>
      </c>
      <c r="G1628" s="8">
        <f ca="1" t="shared" si="1714"/>
        <v>2.16281392694064</v>
      </c>
      <c r="H1628" s="8">
        <f ca="1" t="shared" si="1714"/>
        <v>4.10199771689498</v>
      </c>
      <c r="I1628" s="8">
        <f ca="1" t="shared" si="1714"/>
        <v>7.4576198630137</v>
      </c>
      <c r="J1628" s="8">
        <f ca="1" t="shared" si="1714"/>
        <v>12.821946347032</v>
      </c>
      <c r="K1628" s="8">
        <f ca="1" t="shared" si="1714"/>
        <v>20.6621860730594</v>
      </c>
      <c r="L1628" s="8">
        <f ca="1" t="shared" si="1714"/>
        <v>31.1506849315068</v>
      </c>
      <c r="M1628" s="8">
        <f ca="1" t="shared" si="1714"/>
        <v>44.0025684931507</v>
      </c>
      <c r="N1628" s="8">
        <f ca="1" t="shared" si="1714"/>
        <v>51.0690639269406</v>
      </c>
      <c r="O1628" s="9">
        <v>3</v>
      </c>
      <c r="Q1628" s="10">
        <f ca="1" t="shared" si="1696"/>
        <v>17.697</v>
      </c>
      <c r="R1628" t="s">
        <v>58</v>
      </c>
      <c r="S1628">
        <v>2023</v>
      </c>
      <c r="T1628" s="8">
        <v>17.697</v>
      </c>
      <c r="U1628" s="8">
        <v>17.697</v>
      </c>
      <c r="V1628" s="8">
        <v>17.697</v>
      </c>
    </row>
    <row r="1629" spans="1:22">
      <c r="A1629" t="str">
        <f t="shared" ref="A1629:B1629" si="1722">A1461</f>
        <v>NIC</v>
      </c>
      <c r="B1629" t="str">
        <f t="shared" si="1722"/>
        <v>Nicaragua</v>
      </c>
      <c r="C1629" s="7">
        <f t="shared" si="1668"/>
        <v>10</v>
      </c>
      <c r="E1629" t="str">
        <f t="shared" si="1694"/>
        <v>NatGrdExt_NIC_10</v>
      </c>
      <c r="F1629" s="8">
        <f ca="1" t="shared" si="1709"/>
        <v>0.146575342465753</v>
      </c>
      <c r="G1629" s="8">
        <f ca="1" t="shared" si="1714"/>
        <v>0.179651826484018</v>
      </c>
      <c r="H1629" s="8">
        <f ca="1" t="shared" si="1714"/>
        <v>0.261986301369863</v>
      </c>
      <c r="I1629" s="8">
        <f ca="1" t="shared" si="1714"/>
        <v>0.363641552511416</v>
      </c>
      <c r="J1629" s="8">
        <f ca="1" t="shared" si="1714"/>
        <v>0.480993150684931</v>
      </c>
      <c r="K1629" s="8">
        <f ca="1" t="shared" si="1714"/>
        <v>0.607163242009132</v>
      </c>
      <c r="L1629" s="8">
        <f ca="1" t="shared" si="1714"/>
        <v>0.735102739726027</v>
      </c>
      <c r="M1629" s="8">
        <f ca="1" t="shared" si="1714"/>
        <v>0.858961187214612</v>
      </c>
      <c r="N1629" s="8">
        <f ca="1" t="shared" si="1714"/>
        <v>0.917836757990868</v>
      </c>
      <c r="O1629" s="9">
        <v>3</v>
      </c>
      <c r="Q1629" s="10">
        <f ca="1" t="shared" si="1696"/>
        <v>18.318</v>
      </c>
      <c r="R1629" t="s">
        <v>58</v>
      </c>
      <c r="S1629">
        <v>2024</v>
      </c>
      <c r="T1629" s="8">
        <v>18.318</v>
      </c>
      <c r="U1629" s="8">
        <v>18.318</v>
      </c>
      <c r="V1629" s="8">
        <v>18.318</v>
      </c>
    </row>
    <row r="1630" spans="1:22">
      <c r="A1630" t="str">
        <f t="shared" ref="A1630:B1630" si="1723">A1462</f>
        <v>NLD</v>
      </c>
      <c r="B1630" t="str">
        <f t="shared" si="1723"/>
        <v>Netherlands</v>
      </c>
      <c r="C1630" s="7">
        <f t="shared" si="1668"/>
        <v>10</v>
      </c>
      <c r="E1630" t="str">
        <f t="shared" si="1694"/>
        <v>NatGrdExt_NLD_10</v>
      </c>
      <c r="F1630" s="8">
        <f ca="1" t="shared" si="1709"/>
        <v>3.7578196347032</v>
      </c>
      <c r="G1630" s="8">
        <f ca="1" t="shared" si="1714"/>
        <v>3.86404109589041</v>
      </c>
      <c r="H1630" s="8">
        <f ca="1" t="shared" si="1714"/>
        <v>4.00964611872146</v>
      </c>
      <c r="I1630" s="8">
        <f ca="1" t="shared" si="1714"/>
        <v>4.08718607305936</v>
      </c>
      <c r="J1630" s="8">
        <f ca="1" t="shared" si="1714"/>
        <v>4.18147831050228</v>
      </c>
      <c r="K1630" s="8">
        <f ca="1" t="shared" si="1714"/>
        <v>4.32263127853881</v>
      </c>
      <c r="L1630" s="8">
        <f ca="1" t="shared" si="1714"/>
        <v>4.49452054794521</v>
      </c>
      <c r="M1630" s="8">
        <f ca="1" t="shared" si="1714"/>
        <v>4.70228310502283</v>
      </c>
      <c r="N1630" s="8">
        <f ca="1" t="shared" si="1714"/>
        <v>4.82405821917808</v>
      </c>
      <c r="O1630" s="9">
        <v>3</v>
      </c>
      <c r="Q1630" s="10">
        <f ca="1" t="shared" si="1696"/>
        <v>18.939</v>
      </c>
      <c r="R1630" t="s">
        <v>58</v>
      </c>
      <c r="S1630">
        <v>2025</v>
      </c>
      <c r="T1630" s="8">
        <v>18.939</v>
      </c>
      <c r="U1630" s="8">
        <v>18.939</v>
      </c>
      <c r="V1630" s="8">
        <v>18.939</v>
      </c>
    </row>
    <row r="1631" spans="1:22">
      <c r="A1631" t="str">
        <f t="shared" ref="A1631:B1631" si="1724">A1463</f>
        <v>NOR</v>
      </c>
      <c r="B1631" t="str">
        <f t="shared" si="1724"/>
        <v>Norway</v>
      </c>
      <c r="C1631" s="7">
        <f t="shared" si="1668"/>
        <v>10</v>
      </c>
      <c r="E1631" t="str">
        <f t="shared" si="1694"/>
        <v>NatGrdExt_NOR_10</v>
      </c>
      <c r="F1631" s="8">
        <f ca="1" t="shared" si="1709"/>
        <v>3.84994292237443</v>
      </c>
      <c r="G1631" s="8">
        <f ca="1" t="shared" ref="G1631:N1640" si="1725">MAX(F1631,SUMIFS($Q$5:$Q$19999,$R$5:$R$19999,RIGHT($A1631,3),$S$5:$S$19999,G$4)*VLOOKUP($C1631,$Y$5:$Z$15,2,FALSE)/8.76)+SUMIF($Y$5:$Y$15,$C1631,$AA$5:$AA$15)</f>
        <v>3.95385273972603</v>
      </c>
      <c r="H1631" s="8">
        <f ca="1" t="shared" si="1725"/>
        <v>4.11783675799087</v>
      </c>
      <c r="I1631" s="8">
        <f ca="1" t="shared" si="1725"/>
        <v>4.2833904109589</v>
      </c>
      <c r="J1631" s="8">
        <f ca="1" t="shared" si="1725"/>
        <v>4.47748287671233</v>
      </c>
      <c r="K1631" s="8">
        <f ca="1" t="shared" si="1725"/>
        <v>4.70185502283105</v>
      </c>
      <c r="L1631" s="8">
        <f ca="1" t="shared" si="1725"/>
        <v>4.97477168949772</v>
      </c>
      <c r="M1631" s="8">
        <f ca="1" t="shared" si="1725"/>
        <v>5.30607876712329</v>
      </c>
      <c r="N1631" s="8">
        <f ca="1" t="shared" si="1725"/>
        <v>5.49571917808219</v>
      </c>
      <c r="O1631" s="9">
        <v>3</v>
      </c>
      <c r="Q1631" s="10">
        <f ca="1" t="shared" si="1696"/>
        <v>19.559</v>
      </c>
      <c r="R1631" t="s">
        <v>58</v>
      </c>
      <c r="S1631">
        <v>2026</v>
      </c>
      <c r="T1631" s="8">
        <v>19.559</v>
      </c>
      <c r="U1631" s="8">
        <v>19.559</v>
      </c>
      <c r="V1631" s="8">
        <v>19.559</v>
      </c>
    </row>
    <row r="1632" spans="1:22">
      <c r="A1632" t="str">
        <f t="shared" ref="A1632:B1632" si="1726">A1464</f>
        <v>NPL</v>
      </c>
      <c r="B1632" t="str">
        <f t="shared" si="1726"/>
        <v>Nepal</v>
      </c>
      <c r="C1632" s="7">
        <f t="shared" si="1668"/>
        <v>10</v>
      </c>
      <c r="E1632" t="str">
        <f t="shared" si="1694"/>
        <v>NatGrdExt_NPL_10</v>
      </c>
      <c r="F1632" s="8">
        <f ca="1" t="shared" si="1709"/>
        <v>0.249001141552511</v>
      </c>
      <c r="G1632" s="8">
        <f ca="1" t="shared" si="1725"/>
        <v>0.366581050228311</v>
      </c>
      <c r="H1632" s="8">
        <f ca="1" t="shared" si="1725"/>
        <v>0.770633561643836</v>
      </c>
      <c r="I1632" s="8">
        <f ca="1" t="shared" si="1725"/>
        <v>1.55918949771689</v>
      </c>
      <c r="J1632" s="8">
        <f ca="1" t="shared" si="1725"/>
        <v>2.98464611872146</v>
      </c>
      <c r="K1632" s="8">
        <f ca="1" t="shared" si="1725"/>
        <v>5.26124429223744</v>
      </c>
      <c r="L1632" s="8">
        <f ca="1" t="shared" si="1725"/>
        <v>8.44286529680365</v>
      </c>
      <c r="M1632" s="8">
        <f ca="1" t="shared" si="1725"/>
        <v>12.1276255707763</v>
      </c>
      <c r="N1632" s="8">
        <f ca="1" t="shared" si="1725"/>
        <v>13.9563356164384</v>
      </c>
      <c r="O1632" s="9">
        <v>3</v>
      </c>
      <c r="Q1632" s="10">
        <f ca="1" t="shared" si="1696"/>
        <v>20.201</v>
      </c>
      <c r="R1632" t="s">
        <v>58</v>
      </c>
      <c r="S1632">
        <v>2027</v>
      </c>
      <c r="T1632" s="8">
        <v>19.996</v>
      </c>
      <c r="U1632" s="8">
        <v>19.999</v>
      </c>
      <c r="V1632" s="8">
        <v>20.201</v>
      </c>
    </row>
    <row r="1633" spans="1:22">
      <c r="A1633" t="str">
        <f t="shared" ref="A1633:B1633" si="1727">A1465</f>
        <v>OMN</v>
      </c>
      <c r="B1633" t="str">
        <f t="shared" si="1727"/>
        <v>Oman</v>
      </c>
      <c r="C1633" s="7">
        <f t="shared" si="1668"/>
        <v>10</v>
      </c>
      <c r="E1633" t="str">
        <f t="shared" si="1694"/>
        <v>NatGrdExt_OMN_10</v>
      </c>
      <c r="F1633" s="8">
        <f ca="1" t="shared" si="1709"/>
        <v>1.55216894977169</v>
      </c>
      <c r="G1633" s="8">
        <f ca="1" t="shared" si="1725"/>
        <v>1.76532534246575</v>
      </c>
      <c r="H1633" s="8">
        <f ca="1" t="shared" si="1725"/>
        <v>2.36070205479452</v>
      </c>
      <c r="I1633" s="8">
        <f ca="1" t="shared" si="1725"/>
        <v>2.83219178082192</v>
      </c>
      <c r="J1633" s="8">
        <f ca="1" t="shared" si="1725"/>
        <v>3.02280251141552</v>
      </c>
      <c r="K1633" s="8">
        <f ca="1" t="shared" si="1725"/>
        <v>3.20348173515982</v>
      </c>
      <c r="L1633" s="8">
        <f ca="1" t="shared" si="1725"/>
        <v>3.32999429223744</v>
      </c>
      <c r="M1633" s="8">
        <f ca="1" t="shared" si="1725"/>
        <v>3.44537671232877</v>
      </c>
      <c r="N1633" s="8">
        <f ca="1" t="shared" si="1725"/>
        <v>3.5365296803653</v>
      </c>
      <c r="O1633" s="9">
        <v>3</v>
      </c>
      <c r="Q1633" s="10">
        <f ca="1" t="shared" si="1696"/>
        <v>20.851</v>
      </c>
      <c r="R1633" t="s">
        <v>58</v>
      </c>
      <c r="S1633">
        <v>2028</v>
      </c>
      <c r="T1633" s="8">
        <v>20.418</v>
      </c>
      <c r="U1633" s="8">
        <v>20.424</v>
      </c>
      <c r="V1633" s="8">
        <v>20.851</v>
      </c>
    </row>
    <row r="1634" spans="1:22">
      <c r="A1634" t="str">
        <f t="shared" ref="A1634:B1634" si="1728">A1466</f>
        <v>PAK</v>
      </c>
      <c r="B1634" t="str">
        <f t="shared" si="1728"/>
        <v>Pakistan</v>
      </c>
      <c r="C1634" s="7">
        <f t="shared" si="1668"/>
        <v>10</v>
      </c>
      <c r="E1634" t="str">
        <f t="shared" si="1694"/>
        <v>NatGrdExt_PAK_10</v>
      </c>
      <c r="F1634" s="8">
        <f ca="1" t="shared" si="1709"/>
        <v>4.5974600456621</v>
      </c>
      <c r="G1634" s="8">
        <f ca="1" t="shared" si="1725"/>
        <v>5.79058219178082</v>
      </c>
      <c r="H1634" s="8">
        <f ca="1" t="shared" si="1725"/>
        <v>8.91130136986301</v>
      </c>
      <c r="I1634" s="8">
        <f ca="1" t="shared" si="1725"/>
        <v>13.0922374429224</v>
      </c>
      <c r="J1634" s="8">
        <f ca="1" t="shared" si="1725"/>
        <v>18.2461757990868</v>
      </c>
      <c r="K1634" s="8">
        <f ca="1" t="shared" si="1725"/>
        <v>24.1569634703196</v>
      </c>
      <c r="L1634" s="8">
        <f ca="1" t="shared" si="1725"/>
        <v>30.5194063926941</v>
      </c>
      <c r="M1634" s="8">
        <f ca="1" t="shared" si="1725"/>
        <v>36.9534817351598</v>
      </c>
      <c r="N1634" s="8">
        <f ca="1" t="shared" si="1725"/>
        <v>40.0807648401827</v>
      </c>
      <c r="O1634" s="9">
        <v>3</v>
      </c>
      <c r="Q1634" s="10">
        <f ca="1" t="shared" si="1696"/>
        <v>21.507</v>
      </c>
      <c r="R1634" t="s">
        <v>58</v>
      </c>
      <c r="S1634">
        <v>2029</v>
      </c>
      <c r="T1634" s="8">
        <v>20.825</v>
      </c>
      <c r="U1634" s="8">
        <v>20.835</v>
      </c>
      <c r="V1634" s="8">
        <v>21.507</v>
      </c>
    </row>
    <row r="1635" spans="1:22">
      <c r="A1635" t="str">
        <f t="shared" ref="A1635:B1635" si="1729">A1467</f>
        <v>PAN</v>
      </c>
      <c r="B1635" t="str">
        <f t="shared" si="1729"/>
        <v>Panama</v>
      </c>
      <c r="C1635" s="7">
        <f t="shared" si="1668"/>
        <v>10</v>
      </c>
      <c r="E1635" t="str">
        <f t="shared" si="1694"/>
        <v>NatGrdExt_PAN_10</v>
      </c>
      <c r="F1635" s="8">
        <f ca="1" t="shared" si="1709"/>
        <v>0.373059360730594</v>
      </c>
      <c r="G1635" s="8">
        <f ca="1" t="shared" si="1725"/>
        <v>0.459275114155251</v>
      </c>
      <c r="H1635" s="8">
        <f ca="1" t="shared" si="1725"/>
        <v>0.67314497716895</v>
      </c>
      <c r="I1635" s="8">
        <f ca="1" t="shared" si="1725"/>
        <v>0.942494292237443</v>
      </c>
      <c r="J1635" s="8">
        <f ca="1" t="shared" si="1725"/>
        <v>1.26161529680365</v>
      </c>
      <c r="K1635" s="8">
        <f ca="1" t="shared" si="1725"/>
        <v>1.61578196347032</v>
      </c>
      <c r="L1635" s="8">
        <f ca="1" t="shared" si="1725"/>
        <v>1.98732876712329</v>
      </c>
      <c r="M1635" s="8">
        <f ca="1" t="shared" si="1725"/>
        <v>2.35616438356164</v>
      </c>
      <c r="N1635" s="8">
        <f ca="1" t="shared" si="1725"/>
        <v>2.53461757990868</v>
      </c>
      <c r="O1635" s="9">
        <v>3</v>
      </c>
      <c r="Q1635" s="10">
        <f ca="1" t="shared" si="1696"/>
        <v>22.166</v>
      </c>
      <c r="R1635" t="s">
        <v>58</v>
      </c>
      <c r="S1635">
        <v>2030</v>
      </c>
      <c r="T1635" s="8">
        <v>21.217</v>
      </c>
      <c r="U1635" s="8">
        <v>21.231</v>
      </c>
      <c r="V1635" s="8">
        <v>22.166</v>
      </c>
    </row>
    <row r="1636" spans="1:22">
      <c r="A1636" t="str">
        <f t="shared" ref="A1636:B1636" si="1730">A1468</f>
        <v>PER</v>
      </c>
      <c r="B1636" t="str">
        <f t="shared" si="1730"/>
        <v>Peru</v>
      </c>
      <c r="C1636" s="7">
        <f t="shared" si="1668"/>
        <v>10</v>
      </c>
      <c r="E1636" t="str">
        <f t="shared" si="1694"/>
        <v>NatGrdExt_PER_10</v>
      </c>
      <c r="F1636" s="8">
        <f ca="1" t="shared" si="1709"/>
        <v>2.00724885844749</v>
      </c>
      <c r="G1636" s="8">
        <f ca="1" t="shared" si="1725"/>
        <v>2.55864726027397</v>
      </c>
      <c r="H1636" s="8">
        <f ca="1" t="shared" si="1725"/>
        <v>4.0402397260274</v>
      </c>
      <c r="I1636" s="8">
        <f ca="1" t="shared" si="1725"/>
        <v>6.05707762557078</v>
      </c>
      <c r="J1636" s="8">
        <f ca="1" t="shared" si="1725"/>
        <v>8.60379566210046</v>
      </c>
      <c r="K1636" s="8">
        <f ca="1" t="shared" si="1725"/>
        <v>11.5349600456621</v>
      </c>
      <c r="L1636" s="8">
        <f ca="1" t="shared" si="1725"/>
        <v>14.6319349315068</v>
      </c>
      <c r="M1636" s="8">
        <f ca="1" t="shared" si="1725"/>
        <v>17.684446347032</v>
      </c>
      <c r="N1636" s="8">
        <f ca="1" t="shared" si="1725"/>
        <v>19.1305650684932</v>
      </c>
      <c r="O1636" s="9">
        <v>3</v>
      </c>
      <c r="Q1636" s="10">
        <f ca="1" t="shared" si="1696"/>
        <v>22.823</v>
      </c>
      <c r="R1636" t="s">
        <v>58</v>
      </c>
      <c r="S1636">
        <v>2031</v>
      </c>
      <c r="T1636" s="8">
        <v>21.595</v>
      </c>
      <c r="U1636" s="8">
        <v>21.611</v>
      </c>
      <c r="V1636" s="8">
        <v>22.823</v>
      </c>
    </row>
    <row r="1637" spans="1:22">
      <c r="A1637" t="str">
        <f t="shared" ref="A1637:B1637" si="1731">A1469</f>
        <v>PHL</v>
      </c>
      <c r="B1637" t="str">
        <f t="shared" si="1731"/>
        <v>Philippines</v>
      </c>
      <c r="C1637" s="7">
        <f t="shared" si="1668"/>
        <v>10</v>
      </c>
      <c r="E1637" t="str">
        <f t="shared" si="1694"/>
        <v>NatGrdExt_PHL_10</v>
      </c>
      <c r="F1637" s="8">
        <f ca="1" t="shared" si="1709"/>
        <v>3.09443493150685</v>
      </c>
      <c r="G1637" s="8">
        <f ca="1" t="shared" si="1725"/>
        <v>3.76581050228311</v>
      </c>
      <c r="H1637" s="8">
        <f ca="1" t="shared" si="1725"/>
        <v>5.42585616438356</v>
      </c>
      <c r="I1637" s="8">
        <f ca="1" t="shared" si="1725"/>
        <v>7.45861872146119</v>
      </c>
      <c r="J1637" s="8">
        <f ca="1" t="shared" si="1725"/>
        <v>9.81966324200913</v>
      </c>
      <c r="K1637" s="8">
        <f ca="1" t="shared" si="1725"/>
        <v>12.3829337899543</v>
      </c>
      <c r="L1637" s="8">
        <f ca="1" t="shared" si="1725"/>
        <v>14.9763698630137</v>
      </c>
      <c r="M1637" s="8">
        <f ca="1" t="shared" si="1725"/>
        <v>17.4589897260274</v>
      </c>
      <c r="N1637" s="8">
        <f ca="1" t="shared" si="1725"/>
        <v>18.6286244292237</v>
      </c>
      <c r="O1637" s="9">
        <v>3</v>
      </c>
      <c r="Q1637" s="10">
        <f ca="1" t="shared" si="1696"/>
        <v>23.477</v>
      </c>
      <c r="R1637" t="s">
        <v>58</v>
      </c>
      <c r="S1637">
        <v>2032</v>
      </c>
      <c r="T1637" s="8">
        <v>21.956</v>
      </c>
      <c r="U1637" s="8">
        <v>21.974</v>
      </c>
      <c r="V1637" s="8">
        <v>23.477</v>
      </c>
    </row>
    <row r="1638" spans="1:22">
      <c r="A1638" t="str">
        <f t="shared" ref="A1638:B1638" si="1732">A1470</f>
        <v>PNG</v>
      </c>
      <c r="B1638" t="str">
        <f t="shared" si="1732"/>
        <v>Papua New Guinea</v>
      </c>
      <c r="C1638" s="7">
        <f t="shared" si="1668"/>
        <v>10</v>
      </c>
      <c r="E1638" t="str">
        <f t="shared" si="1694"/>
        <v>NatGrdExt_PNG_10</v>
      </c>
      <c r="F1638" s="8">
        <f ca="1" t="shared" si="1709"/>
        <v>0.166295662100457</v>
      </c>
      <c r="G1638" s="8">
        <f ca="1" t="shared" si="1725"/>
        <v>0.211900684931507</v>
      </c>
      <c r="H1638" s="8">
        <f ca="1" t="shared" si="1725"/>
        <v>0.330393835616438</v>
      </c>
      <c r="I1638" s="8">
        <f ca="1" t="shared" si="1725"/>
        <v>0.487071917808219</v>
      </c>
      <c r="J1638" s="8">
        <f ca="1" t="shared" si="1725"/>
        <v>0.681392694063927</v>
      </c>
      <c r="K1638" s="8">
        <f ca="1" t="shared" si="1725"/>
        <v>0.904223744292238</v>
      </c>
      <c r="L1638" s="8">
        <f ca="1" t="shared" si="1725"/>
        <v>1.14009703196347</v>
      </c>
      <c r="M1638" s="8">
        <f ca="1" t="shared" si="1725"/>
        <v>1.37428652968037</v>
      </c>
      <c r="N1638" s="8">
        <f ca="1" t="shared" si="1725"/>
        <v>1.48621575342466</v>
      </c>
      <c r="O1638" s="9">
        <v>3</v>
      </c>
      <c r="Q1638" s="10">
        <f ca="1" t="shared" si="1696"/>
        <v>24.124</v>
      </c>
      <c r="R1638" t="s">
        <v>58</v>
      </c>
      <c r="S1638">
        <v>2033</v>
      </c>
      <c r="T1638" s="8">
        <v>22.298</v>
      </c>
      <c r="U1638" s="8">
        <v>22.318</v>
      </c>
      <c r="V1638" s="8">
        <v>24.124</v>
      </c>
    </row>
    <row r="1639" spans="1:22">
      <c r="A1639" t="str">
        <f t="shared" ref="A1639:B1639" si="1733">A1471</f>
        <v>POL</v>
      </c>
      <c r="B1639" t="str">
        <f t="shared" si="1733"/>
        <v>Poland</v>
      </c>
      <c r="C1639" s="7">
        <f t="shared" si="1668"/>
        <v>10</v>
      </c>
      <c r="E1639" t="str">
        <f t="shared" si="1694"/>
        <v>NatGrdExt_POL_10</v>
      </c>
      <c r="F1639" s="8">
        <f ca="1" t="shared" si="1709"/>
        <v>4.47497146118721</v>
      </c>
      <c r="G1639" s="8">
        <f ca="1" t="shared" si="1725"/>
        <v>4.58204908675799</v>
      </c>
      <c r="H1639" s="8">
        <f ca="1" t="shared" si="1725"/>
        <v>4.73658675799087</v>
      </c>
      <c r="I1639" s="8">
        <f ca="1" t="shared" si="1725"/>
        <v>4.83553082191781</v>
      </c>
      <c r="J1639" s="8">
        <f ca="1" t="shared" si="1725"/>
        <v>4.95545091324201</v>
      </c>
      <c r="K1639" s="8">
        <f ca="1" t="shared" si="1725"/>
        <v>5.04634703196347</v>
      </c>
      <c r="L1639" s="8">
        <f ca="1" t="shared" si="1725"/>
        <v>5.14971461187215</v>
      </c>
      <c r="M1639" s="8">
        <f ca="1" t="shared" si="1725"/>
        <v>5.3572203196347</v>
      </c>
      <c r="N1639" s="8">
        <f ca="1" t="shared" si="1725"/>
        <v>5.49123858447489</v>
      </c>
      <c r="O1639" s="9">
        <v>3</v>
      </c>
      <c r="Q1639" s="10">
        <f ca="1" t="shared" si="1696"/>
        <v>24.764</v>
      </c>
      <c r="R1639" t="s">
        <v>58</v>
      </c>
      <c r="S1639">
        <v>2034</v>
      </c>
      <c r="T1639" s="8">
        <v>22.619</v>
      </c>
      <c r="U1639" s="8">
        <v>22.639</v>
      </c>
      <c r="V1639" s="8">
        <v>24.764</v>
      </c>
    </row>
    <row r="1640" spans="1:22">
      <c r="A1640" t="str">
        <f t="shared" ref="A1640:B1640" si="1734">A1472</f>
        <v>PRK</v>
      </c>
      <c r="B1640" t="str">
        <f t="shared" si="1734"/>
        <v>Dem. People^s Rep. Korea</v>
      </c>
      <c r="C1640" s="7">
        <f t="shared" si="1668"/>
        <v>10</v>
      </c>
      <c r="E1640" t="str">
        <f t="shared" si="1694"/>
        <v>NatGrdExt_PRK_10</v>
      </c>
      <c r="F1640" s="8">
        <f ca="1" t="shared" si="1709"/>
        <v>0.67208904109589</v>
      </c>
      <c r="G1640" s="8">
        <f ca="1" t="shared" si="1725"/>
        <v>0.767351598173516</v>
      </c>
      <c r="H1640" s="8">
        <f ca="1" t="shared" si="1725"/>
        <v>0.962385844748858</v>
      </c>
      <c r="I1640" s="8">
        <f ca="1" t="shared" si="1725"/>
        <v>1.15630707762557</v>
      </c>
      <c r="J1640" s="8">
        <f ca="1" t="shared" si="1725"/>
        <v>1.34549086757991</v>
      </c>
      <c r="K1640" s="8">
        <f ca="1" t="shared" si="1725"/>
        <v>1.51977739726027</v>
      </c>
      <c r="L1640" s="8">
        <f ca="1" t="shared" si="1725"/>
        <v>1.67368721461187</v>
      </c>
      <c r="M1640" s="8">
        <f ca="1" t="shared" si="1725"/>
        <v>1.80662100456621</v>
      </c>
      <c r="N1640" s="8">
        <f ca="1" t="shared" si="1725"/>
        <v>1.86355593607306</v>
      </c>
      <c r="O1640" s="9">
        <v>3</v>
      </c>
      <c r="Q1640" s="10">
        <f ca="1" t="shared" si="1696"/>
        <v>25.392</v>
      </c>
      <c r="R1640" t="s">
        <v>58</v>
      </c>
      <c r="S1640">
        <v>2035</v>
      </c>
      <c r="T1640" s="8">
        <v>22.916</v>
      </c>
      <c r="U1640" s="8">
        <v>22.935</v>
      </c>
      <c r="V1640" s="8">
        <v>25.392</v>
      </c>
    </row>
    <row r="1641" spans="1:22">
      <c r="A1641" t="str">
        <f t="shared" ref="A1641:B1641" si="1735">A1473</f>
        <v>PRT</v>
      </c>
      <c r="B1641" t="str">
        <f t="shared" si="1735"/>
        <v>Portugal</v>
      </c>
      <c r="C1641" s="7">
        <f t="shared" si="1668"/>
        <v>10</v>
      </c>
      <c r="E1641" t="str">
        <f t="shared" si="1694"/>
        <v>NatGrdExt_PRT_10</v>
      </c>
      <c r="F1641" s="8">
        <f ca="1" t="shared" si="1709"/>
        <v>1.51663812785388</v>
      </c>
      <c r="G1641" s="8">
        <f ca="1" t="shared" ref="G1641:N1650" si="1736">MAX(F1641,SUMIFS($Q$5:$Q$19999,$R$5:$R$19999,RIGHT($A1641,3),$S$5:$S$19999,G$4)*VLOOKUP($C1641,$Y$5:$Z$15,2,FALSE)/8.76)+SUMIF($Y$5:$Y$15,$C1641,$AA$5:$AA$15)</f>
        <v>1.51663812785388</v>
      </c>
      <c r="H1641" s="8">
        <f ca="1" t="shared" si="1736"/>
        <v>1.51663812785388</v>
      </c>
      <c r="I1641" s="8">
        <f ca="1" t="shared" si="1736"/>
        <v>1.51663812785388</v>
      </c>
      <c r="J1641" s="8">
        <f ca="1" t="shared" si="1736"/>
        <v>1.51663812785388</v>
      </c>
      <c r="K1641" s="8">
        <f ca="1" t="shared" si="1736"/>
        <v>1.51663812785388</v>
      </c>
      <c r="L1641" s="8">
        <f ca="1" t="shared" si="1736"/>
        <v>1.51663812785388</v>
      </c>
      <c r="M1641" s="8">
        <f ca="1" t="shared" si="1736"/>
        <v>1.51663812785388</v>
      </c>
      <c r="N1641" s="8">
        <f ca="1" t="shared" si="1736"/>
        <v>1.51663812785388</v>
      </c>
      <c r="O1641" s="9">
        <v>3</v>
      </c>
      <c r="Q1641" s="10">
        <f ca="1" t="shared" si="1696"/>
        <v>26.008</v>
      </c>
      <c r="R1641" t="s">
        <v>58</v>
      </c>
      <c r="S1641">
        <v>2036</v>
      </c>
      <c r="T1641" s="8">
        <v>23.187</v>
      </c>
      <c r="U1641" s="8">
        <v>23.204</v>
      </c>
      <c r="V1641" s="8">
        <v>26.008</v>
      </c>
    </row>
    <row r="1642" spans="1:22">
      <c r="A1642" t="str">
        <f t="shared" ref="A1642:B1642" si="1737">A1474</f>
        <v>PRY</v>
      </c>
      <c r="B1642" t="str">
        <f t="shared" si="1737"/>
        <v>Paraguay</v>
      </c>
      <c r="C1642" s="7">
        <f t="shared" si="1668"/>
        <v>10</v>
      </c>
      <c r="E1642" t="str">
        <f t="shared" si="1694"/>
        <v>NatGrdExt_PRY_10</v>
      </c>
      <c r="F1642" s="8">
        <f ca="1" t="shared" si="1709"/>
        <v>0.46875</v>
      </c>
      <c r="G1642" s="8">
        <f ca="1" t="shared" si="1736"/>
        <v>0.589412100456621</v>
      </c>
      <c r="H1642" s="8">
        <f ca="1" t="shared" si="1736"/>
        <v>0.873059360730594</v>
      </c>
      <c r="I1642" s="8">
        <f ca="1" t="shared" si="1736"/>
        <v>1.1822203196347</v>
      </c>
      <c r="J1642" s="8">
        <f ca="1" t="shared" si="1736"/>
        <v>1.48307648401826</v>
      </c>
      <c r="K1642" s="8">
        <f ca="1" t="shared" si="1736"/>
        <v>1.74417808219178</v>
      </c>
      <c r="L1642" s="8">
        <f ca="1" t="shared" si="1736"/>
        <v>1.95921803652968</v>
      </c>
      <c r="M1642" s="8">
        <f ca="1" t="shared" si="1736"/>
        <v>2.13958333333333</v>
      </c>
      <c r="N1642" s="8">
        <f ca="1" t="shared" si="1736"/>
        <v>2.21932077625571</v>
      </c>
      <c r="O1642" s="9">
        <v>3</v>
      </c>
      <c r="Q1642" s="10">
        <f ca="1" t="shared" si="1696"/>
        <v>26.608</v>
      </c>
      <c r="R1642" t="s">
        <v>58</v>
      </c>
      <c r="S1642">
        <v>2037</v>
      </c>
      <c r="T1642" s="8">
        <v>23.43</v>
      </c>
      <c r="U1642" s="8">
        <v>23.445</v>
      </c>
      <c r="V1642" s="8">
        <v>26.608</v>
      </c>
    </row>
    <row r="1643" spans="1:22">
      <c r="A1643" t="str">
        <f t="shared" ref="A1643:B1643" si="1738">A1475</f>
        <v>PSE</v>
      </c>
      <c r="B1643" t="str">
        <f t="shared" si="1738"/>
        <v>Palestine</v>
      </c>
      <c r="C1643" s="7">
        <f t="shared" si="1668"/>
        <v>10</v>
      </c>
      <c r="E1643" t="str">
        <f t="shared" si="1694"/>
        <v>NatGrdExt_PSE_10</v>
      </c>
      <c r="F1643" s="8">
        <f ca="1" t="shared" si="1709"/>
        <v>0</v>
      </c>
      <c r="G1643" s="8">
        <f ca="1" t="shared" si="1736"/>
        <v>0</v>
      </c>
      <c r="H1643" s="8">
        <f ca="1" t="shared" si="1736"/>
        <v>0</v>
      </c>
      <c r="I1643" s="8">
        <f ca="1" t="shared" si="1736"/>
        <v>0</v>
      </c>
      <c r="J1643" s="8">
        <f ca="1" t="shared" si="1736"/>
        <v>0</v>
      </c>
      <c r="K1643" s="8">
        <f ca="1" t="shared" si="1736"/>
        <v>0</v>
      </c>
      <c r="L1643" s="8">
        <f ca="1" t="shared" si="1736"/>
        <v>0</v>
      </c>
      <c r="M1643" s="8">
        <f ca="1" t="shared" si="1736"/>
        <v>0</v>
      </c>
      <c r="N1643" s="8">
        <f ca="1" t="shared" si="1736"/>
        <v>0</v>
      </c>
      <c r="O1643" s="9">
        <v>3</v>
      </c>
      <c r="Q1643" s="10">
        <f ca="1" t="shared" si="1696"/>
        <v>27.193</v>
      </c>
      <c r="R1643" t="s">
        <v>58</v>
      </c>
      <c r="S1643">
        <v>2038</v>
      </c>
      <c r="T1643" s="8">
        <v>23.646</v>
      </c>
      <c r="U1643" s="8">
        <v>23.658</v>
      </c>
      <c r="V1643" s="8">
        <v>27.193</v>
      </c>
    </row>
    <row r="1644" spans="1:22">
      <c r="A1644" t="str">
        <f t="shared" ref="A1644:B1644" si="1739">A1476</f>
        <v>QAT</v>
      </c>
      <c r="B1644" t="str">
        <f t="shared" si="1739"/>
        <v>Qatar</v>
      </c>
      <c r="C1644" s="7">
        <f t="shared" si="1668"/>
        <v>10</v>
      </c>
      <c r="E1644" t="str">
        <f t="shared" si="1694"/>
        <v>NatGrdExt_QAT_10</v>
      </c>
      <c r="F1644" s="8">
        <f ca="1" t="shared" si="1709"/>
        <v>1.31532534246575</v>
      </c>
      <c r="G1644" s="8">
        <f ca="1" t="shared" si="1736"/>
        <v>1.31532534246575</v>
      </c>
      <c r="H1644" s="8">
        <f ca="1" t="shared" si="1736"/>
        <v>1.38401826484018</v>
      </c>
      <c r="I1644" s="8">
        <f ca="1" t="shared" si="1736"/>
        <v>1.42126141552511</v>
      </c>
      <c r="J1644" s="8">
        <f ca="1" t="shared" si="1736"/>
        <v>1.42126141552511</v>
      </c>
      <c r="K1644" s="8">
        <f ca="1" t="shared" si="1736"/>
        <v>1.42126141552511</v>
      </c>
      <c r="L1644" s="8">
        <f ca="1" t="shared" si="1736"/>
        <v>1.42126141552511</v>
      </c>
      <c r="M1644" s="8">
        <f ca="1" t="shared" si="1736"/>
        <v>1.42126141552511</v>
      </c>
      <c r="N1644" s="8">
        <f ca="1" t="shared" si="1736"/>
        <v>1.42126141552511</v>
      </c>
      <c r="O1644" s="9">
        <v>3</v>
      </c>
      <c r="Q1644" s="10">
        <f ca="1" t="shared" si="1696"/>
        <v>27.761</v>
      </c>
      <c r="R1644" t="s">
        <v>58</v>
      </c>
      <c r="S1644">
        <v>2039</v>
      </c>
      <c r="T1644" s="8">
        <v>23.835</v>
      </c>
      <c r="U1644" s="8">
        <v>23.842</v>
      </c>
      <c r="V1644" s="8">
        <v>27.761</v>
      </c>
    </row>
    <row r="1645" spans="1:22">
      <c r="A1645" t="str">
        <f t="shared" ref="A1645:B1645" si="1740">A1477</f>
        <v>ROU</v>
      </c>
      <c r="B1645" t="str">
        <f t="shared" si="1740"/>
        <v>Romania</v>
      </c>
      <c r="C1645" s="7">
        <f t="shared" si="1668"/>
        <v>10</v>
      </c>
      <c r="E1645" t="str">
        <f t="shared" si="1694"/>
        <v>NatGrdExt_ROU_10</v>
      </c>
      <c r="F1645" s="8">
        <f ca="1" t="shared" si="1709"/>
        <v>1.47588470319635</v>
      </c>
      <c r="G1645" s="8">
        <f ca="1" t="shared" si="1736"/>
        <v>1.48125</v>
      </c>
      <c r="H1645" s="8">
        <f ca="1" t="shared" si="1736"/>
        <v>1.4833904109589</v>
      </c>
      <c r="I1645" s="8">
        <f ca="1" t="shared" si="1736"/>
        <v>1.4833904109589</v>
      </c>
      <c r="J1645" s="8">
        <f ca="1" t="shared" si="1736"/>
        <v>1.4833904109589</v>
      </c>
      <c r="K1645" s="8">
        <f ca="1" t="shared" si="1736"/>
        <v>1.4833904109589</v>
      </c>
      <c r="L1645" s="8">
        <f ca="1" t="shared" si="1736"/>
        <v>1.4833904109589</v>
      </c>
      <c r="M1645" s="8">
        <f ca="1" t="shared" si="1736"/>
        <v>1.4833904109589</v>
      </c>
      <c r="N1645" s="8">
        <f ca="1" t="shared" si="1736"/>
        <v>1.4833904109589</v>
      </c>
      <c r="O1645" s="9">
        <v>3</v>
      </c>
      <c r="Q1645" s="10">
        <f ca="1" t="shared" si="1696"/>
        <v>28.311</v>
      </c>
      <c r="R1645" t="s">
        <v>58</v>
      </c>
      <c r="S1645">
        <v>2040</v>
      </c>
      <c r="T1645" s="8">
        <v>23.996</v>
      </c>
      <c r="U1645" s="8">
        <v>23.999</v>
      </c>
      <c r="V1645" s="8">
        <v>28.311</v>
      </c>
    </row>
    <row r="1646" spans="1:22">
      <c r="A1646" t="str">
        <f t="shared" ref="A1646:B1646" si="1741">A1478</f>
        <v>RUS</v>
      </c>
      <c r="B1646" t="str">
        <f t="shared" si="1741"/>
        <v>Russia</v>
      </c>
      <c r="C1646" s="7">
        <f t="shared" ref="C1646:C1684" si="1742">C1478+1</f>
        <v>10</v>
      </c>
      <c r="E1646" t="str">
        <f t="shared" si="1694"/>
        <v>NatGrdExt_RUS_10</v>
      </c>
      <c r="F1646" s="8">
        <f ca="1" t="shared" si="1709"/>
        <v>29.8878424657534</v>
      </c>
      <c r="G1646" s="8">
        <f ca="1" t="shared" si="1736"/>
        <v>30.5813356164384</v>
      </c>
      <c r="H1646" s="8">
        <f ca="1" t="shared" si="1736"/>
        <v>31.5353881278539</v>
      </c>
      <c r="I1646" s="8">
        <f ca="1" t="shared" si="1736"/>
        <v>32.5165525114155</v>
      </c>
      <c r="J1646" s="8">
        <f ca="1" t="shared" si="1736"/>
        <v>33.5499429223744</v>
      </c>
      <c r="K1646" s="8">
        <f ca="1" t="shared" si="1736"/>
        <v>34.4814497716895</v>
      </c>
      <c r="L1646" s="8">
        <f ca="1" t="shared" si="1736"/>
        <v>35.7671232876712</v>
      </c>
      <c r="M1646" s="8">
        <f ca="1" t="shared" si="1736"/>
        <v>37.7171803652968</v>
      </c>
      <c r="N1646" s="8">
        <f ca="1" t="shared" si="1736"/>
        <v>38.7234589041096</v>
      </c>
      <c r="O1646" s="9">
        <v>3</v>
      </c>
      <c r="Q1646" s="10">
        <f ca="1" t="shared" si="1696"/>
        <v>28.842</v>
      </c>
      <c r="R1646" t="s">
        <v>58</v>
      </c>
      <c r="S1646">
        <v>2041</v>
      </c>
      <c r="T1646" s="8">
        <v>24.131</v>
      </c>
      <c r="U1646" s="8">
        <v>24.128</v>
      </c>
      <c r="V1646" s="8">
        <v>28.842</v>
      </c>
    </row>
    <row r="1647" spans="1:22">
      <c r="A1647" t="str">
        <f t="shared" ref="A1647:B1647" si="1743">A1479</f>
        <v>RWA</v>
      </c>
      <c r="B1647" t="str">
        <f t="shared" si="1743"/>
        <v>Rwanda</v>
      </c>
      <c r="C1647" s="7">
        <f t="shared" si="1742"/>
        <v>10</v>
      </c>
      <c r="E1647" t="str">
        <f t="shared" si="1694"/>
        <v>NatGrdExt_RWA_10</v>
      </c>
      <c r="F1647" s="8">
        <f ca="1" t="shared" si="1709"/>
        <v>0.0655821917808219</v>
      </c>
      <c r="G1647" s="8">
        <f ca="1" t="shared" si="1736"/>
        <v>0.0920376712328767</v>
      </c>
      <c r="H1647" s="8">
        <f ca="1" t="shared" si="1736"/>
        <v>0.177996575342466</v>
      </c>
      <c r="I1647" s="8">
        <f ca="1" t="shared" si="1736"/>
        <v>0.328681506849315</v>
      </c>
      <c r="J1647" s="8">
        <f ca="1" t="shared" si="1736"/>
        <v>0.576912100456621</v>
      </c>
      <c r="K1647" s="8">
        <f ca="1" t="shared" si="1736"/>
        <v>0.954680365296804</v>
      </c>
      <c r="L1647" s="8">
        <f ca="1" t="shared" si="1736"/>
        <v>1.48321917808219</v>
      </c>
      <c r="M1647" s="8">
        <f ca="1" t="shared" si="1736"/>
        <v>2.1550799086758</v>
      </c>
      <c r="N1647" s="8">
        <f ca="1" t="shared" si="1736"/>
        <v>2.52948059360731</v>
      </c>
      <c r="O1647" s="9">
        <v>3</v>
      </c>
      <c r="Q1647" s="10">
        <f ca="1" t="shared" si="1696"/>
        <v>29.355</v>
      </c>
      <c r="R1647" t="s">
        <v>58</v>
      </c>
      <c r="S1647">
        <v>2042</v>
      </c>
      <c r="T1647" s="8">
        <v>24.238</v>
      </c>
      <c r="U1647" s="8">
        <v>24.23</v>
      </c>
      <c r="V1647" s="8">
        <v>29.355</v>
      </c>
    </row>
    <row r="1648" spans="1:22">
      <c r="A1648" t="str">
        <f t="shared" ref="A1648:B1648" si="1744">A1480</f>
        <v>SAU</v>
      </c>
      <c r="B1648" t="str">
        <f t="shared" si="1744"/>
        <v>Saudi Arabia</v>
      </c>
      <c r="C1648" s="7">
        <f t="shared" si="1742"/>
        <v>10</v>
      </c>
      <c r="E1648" t="str">
        <f t="shared" si="1694"/>
        <v>NatGrdExt_SAU_10</v>
      </c>
      <c r="F1648" s="8">
        <f ca="1" t="shared" si="1709"/>
        <v>12.3660388127854</v>
      </c>
      <c r="G1648" s="8">
        <f ca="1" t="shared" si="1736"/>
        <v>14.0471461187215</v>
      </c>
      <c r="H1648" s="8">
        <f ca="1" t="shared" si="1736"/>
        <v>17.1566210045662</v>
      </c>
      <c r="I1648" s="8">
        <f ca="1" t="shared" si="1736"/>
        <v>19.9516552511416</v>
      </c>
      <c r="J1648" s="8">
        <f ca="1" t="shared" si="1736"/>
        <v>22.1881563926941</v>
      </c>
      <c r="K1648" s="8">
        <f ca="1" t="shared" si="1736"/>
        <v>24.0345034246575</v>
      </c>
      <c r="L1648" s="8">
        <f ca="1" t="shared" si="1736"/>
        <v>26.0402397260274</v>
      </c>
      <c r="M1648" s="8">
        <f ca="1" t="shared" si="1736"/>
        <v>28.2123858447489</v>
      </c>
      <c r="N1648" s="8">
        <f ca="1" t="shared" si="1736"/>
        <v>29.2982305936073</v>
      </c>
      <c r="O1648" s="9">
        <v>3</v>
      </c>
      <c r="Q1648" s="10">
        <f ca="1" t="shared" si="1696"/>
        <v>29.849</v>
      </c>
      <c r="R1648" t="s">
        <v>58</v>
      </c>
      <c r="S1648">
        <v>2043</v>
      </c>
      <c r="T1648" s="8">
        <v>24.318</v>
      </c>
      <c r="U1648" s="8">
        <v>24.305</v>
      </c>
      <c r="V1648" s="8">
        <v>29.849</v>
      </c>
    </row>
    <row r="1649" spans="1:22">
      <c r="A1649" t="str">
        <f t="shared" ref="A1649:B1649" si="1745">A1481</f>
        <v>SEN</v>
      </c>
      <c r="B1649" t="str">
        <f t="shared" si="1745"/>
        <v>Senegal</v>
      </c>
      <c r="C1649" s="7">
        <f t="shared" si="1742"/>
        <v>10</v>
      </c>
      <c r="E1649" t="str">
        <f t="shared" si="1694"/>
        <v>NatGrdExt_SEN_10</v>
      </c>
      <c r="F1649" s="8">
        <f ca="1" t="shared" si="1709"/>
        <v>0.215525114155251</v>
      </c>
      <c r="G1649" s="8">
        <f ca="1" t="shared" si="1736"/>
        <v>0.297973744292237</v>
      </c>
      <c r="H1649" s="8">
        <f ca="1" t="shared" si="1736"/>
        <v>0.550171232876712</v>
      </c>
      <c r="I1649" s="8">
        <f ca="1" t="shared" si="1736"/>
        <v>0.964183789954338</v>
      </c>
      <c r="J1649" s="8">
        <f ca="1" t="shared" si="1736"/>
        <v>1.60088470319635</v>
      </c>
      <c r="K1649" s="8">
        <f ca="1" t="shared" si="1736"/>
        <v>2.51361301369863</v>
      </c>
      <c r="L1649" s="8">
        <f ca="1" t="shared" si="1736"/>
        <v>3.7240296803653</v>
      </c>
      <c r="M1649" s="8">
        <f ca="1" t="shared" si="1736"/>
        <v>5.19340753424658</v>
      </c>
      <c r="N1649" s="8">
        <f ca="1" t="shared" si="1736"/>
        <v>5.9951198630137</v>
      </c>
      <c r="O1649" s="9">
        <v>3</v>
      </c>
      <c r="Q1649" s="10">
        <f ca="1" t="shared" si="1696"/>
        <v>30.324</v>
      </c>
      <c r="R1649" t="s">
        <v>58</v>
      </c>
      <c r="S1649">
        <v>2044</v>
      </c>
      <c r="T1649" s="8">
        <v>24.373</v>
      </c>
      <c r="U1649" s="8">
        <v>24.354</v>
      </c>
      <c r="V1649" s="8">
        <v>30.324</v>
      </c>
    </row>
    <row r="1650" spans="1:22">
      <c r="A1650" t="str">
        <f t="shared" ref="A1650:B1650" si="1746">A1482</f>
        <v>SLE</v>
      </c>
      <c r="B1650" t="str">
        <f t="shared" si="1746"/>
        <v>Sierra Leone</v>
      </c>
      <c r="C1650" s="7">
        <f t="shared" si="1742"/>
        <v>10</v>
      </c>
      <c r="E1650" t="str">
        <f t="shared" si="1694"/>
        <v>NatGrdExt_SLE_10</v>
      </c>
      <c r="F1650" s="8">
        <f ca="1" t="shared" si="1709"/>
        <v>0.0392979452054795</v>
      </c>
      <c r="G1650" s="8">
        <f ca="1" t="shared" si="1736"/>
        <v>0.0538527397260274</v>
      </c>
      <c r="H1650" s="8">
        <f ca="1" t="shared" si="1736"/>
        <v>0.0984303652968037</v>
      </c>
      <c r="I1650" s="8">
        <f ca="1" t="shared" si="1736"/>
        <v>0.171575342465753</v>
      </c>
      <c r="J1650" s="8">
        <f ca="1" t="shared" si="1736"/>
        <v>0.285216894977169</v>
      </c>
      <c r="K1650" s="8">
        <f ca="1" t="shared" si="1736"/>
        <v>0.449172374429224</v>
      </c>
      <c r="L1650" s="8">
        <f ca="1" t="shared" si="1736"/>
        <v>0.667323059360731</v>
      </c>
      <c r="M1650" s="8">
        <f ca="1" t="shared" si="1736"/>
        <v>0.933247716894977</v>
      </c>
      <c r="N1650" s="8">
        <f ca="1" t="shared" si="1736"/>
        <v>1.07805365296804</v>
      </c>
      <c r="O1650" s="9">
        <v>3</v>
      </c>
      <c r="Q1650" s="10">
        <f ca="1" t="shared" si="1696"/>
        <v>30.781</v>
      </c>
      <c r="R1650" t="s">
        <v>58</v>
      </c>
      <c r="S1650">
        <v>2045</v>
      </c>
      <c r="T1650" s="8">
        <v>24.401</v>
      </c>
      <c r="U1650" s="8">
        <v>24.377</v>
      </c>
      <c r="V1650" s="8">
        <v>30.781</v>
      </c>
    </row>
    <row r="1651" spans="1:22">
      <c r="A1651" t="str">
        <f t="shared" ref="A1651:B1651" si="1747">A1483</f>
        <v>SLV</v>
      </c>
      <c r="B1651" t="str">
        <f t="shared" si="1747"/>
        <v>El Salvador</v>
      </c>
      <c r="C1651" s="7">
        <f t="shared" si="1742"/>
        <v>10</v>
      </c>
      <c r="E1651" t="str">
        <f t="shared" si="1694"/>
        <v>NatGrdExt_SLV_10</v>
      </c>
      <c r="F1651" s="8">
        <f ca="1" t="shared" si="1709"/>
        <v>0.264554794520548</v>
      </c>
      <c r="G1651" s="8">
        <f ca="1" t="shared" ref="G1651:N1660" si="1748">MAX(F1651,SUMIFS($Q$5:$Q$19999,$R$5:$R$19999,RIGHT($A1651,3),$S$5:$S$19999,G$4)*VLOOKUP($C1651,$Y$5:$Z$15,2,FALSE)/8.76)+SUMIF($Y$5:$Y$15,$C1651,$AA$5:$AA$15)</f>
        <v>0.320433789954338</v>
      </c>
      <c r="H1651" s="8">
        <f ca="1" t="shared" si="1748"/>
        <v>0.45111301369863</v>
      </c>
      <c r="I1651" s="8">
        <f ca="1" t="shared" si="1748"/>
        <v>0.593150684931507</v>
      </c>
      <c r="J1651" s="8">
        <f ca="1" t="shared" si="1748"/>
        <v>0.735045662100457</v>
      </c>
      <c r="K1651" s="8">
        <f ca="1" t="shared" si="1748"/>
        <v>0.862899543378995</v>
      </c>
      <c r="L1651" s="8">
        <f ca="1" t="shared" si="1748"/>
        <v>0.970861872146119</v>
      </c>
      <c r="M1651" s="8">
        <f ca="1" t="shared" si="1748"/>
        <v>1.06141552511416</v>
      </c>
      <c r="N1651" s="8">
        <f ca="1" t="shared" si="1748"/>
        <v>1.10328196347032</v>
      </c>
      <c r="O1651" s="9">
        <v>3</v>
      </c>
      <c r="Q1651" s="10">
        <f ca="1" t="shared" si="1696"/>
        <v>31.221</v>
      </c>
      <c r="R1651" t="s">
        <v>58</v>
      </c>
      <c r="S1651">
        <v>2046</v>
      </c>
      <c r="T1651" s="8">
        <v>24.405</v>
      </c>
      <c r="U1651" s="8">
        <v>24.376</v>
      </c>
      <c r="V1651" s="8">
        <v>31.221</v>
      </c>
    </row>
    <row r="1652" spans="1:22">
      <c r="A1652" t="str">
        <f t="shared" ref="A1652:B1652" si="1749">A1484</f>
        <v>SOM</v>
      </c>
      <c r="B1652" t="str">
        <f t="shared" si="1749"/>
        <v>Somalia</v>
      </c>
      <c r="C1652" s="7">
        <f t="shared" si="1742"/>
        <v>10</v>
      </c>
      <c r="E1652" t="str">
        <f t="shared" si="1694"/>
        <v>NatGrdExt_SOM_10</v>
      </c>
      <c r="F1652" s="8">
        <f ca="1" t="shared" si="1709"/>
        <v>0.083162100456621</v>
      </c>
      <c r="G1652" s="8">
        <f ca="1" t="shared" si="1748"/>
        <v>0.119748858447489</v>
      </c>
      <c r="H1652" s="8">
        <f ca="1" t="shared" si="1748"/>
        <v>0.239269406392694</v>
      </c>
      <c r="I1652" s="8">
        <f ca="1" t="shared" si="1748"/>
        <v>0.451655251141553</v>
      </c>
      <c r="J1652" s="8">
        <f ca="1" t="shared" si="1748"/>
        <v>0.802111872146119</v>
      </c>
      <c r="K1652" s="8">
        <f ca="1" t="shared" si="1748"/>
        <v>1.33327625570776</v>
      </c>
      <c r="L1652" s="8">
        <f ca="1" t="shared" si="1748"/>
        <v>2.07017694063927</v>
      </c>
      <c r="M1652" s="8">
        <f ca="1" t="shared" si="1748"/>
        <v>2.99095319634703</v>
      </c>
      <c r="N1652" s="8">
        <f ca="1" t="shared" si="1748"/>
        <v>3.49723173515982</v>
      </c>
      <c r="O1652" s="9">
        <v>3</v>
      </c>
      <c r="Q1652" s="10">
        <f ca="1" t="shared" si="1696"/>
        <v>31.643</v>
      </c>
      <c r="R1652" t="s">
        <v>58</v>
      </c>
      <c r="S1652">
        <v>2047</v>
      </c>
      <c r="T1652" s="8">
        <v>24.384</v>
      </c>
      <c r="U1652" s="8">
        <v>24.35</v>
      </c>
      <c r="V1652" s="8">
        <v>31.643</v>
      </c>
    </row>
    <row r="1653" spans="1:22">
      <c r="A1653" t="str">
        <f t="shared" ref="A1653:B1653" si="1750">A1485</f>
        <v>SRB</v>
      </c>
      <c r="B1653" t="str">
        <f t="shared" si="1750"/>
        <v>Serbia</v>
      </c>
      <c r="C1653" s="7">
        <f t="shared" si="1742"/>
        <v>10</v>
      </c>
      <c r="E1653" t="str">
        <f t="shared" si="1694"/>
        <v>NatGrdExt_SRB_10</v>
      </c>
      <c r="F1653" s="8">
        <f ca="1" t="shared" si="1709"/>
        <v>0.993550228310502</v>
      </c>
      <c r="G1653" s="8">
        <f ca="1" t="shared" si="1748"/>
        <v>1.01815068493151</v>
      </c>
      <c r="H1653" s="8">
        <f ca="1" t="shared" si="1748"/>
        <v>1.04800228310502</v>
      </c>
      <c r="I1653" s="8">
        <f ca="1" t="shared" si="1748"/>
        <v>1.05790525114155</v>
      </c>
      <c r="J1653" s="8">
        <f ca="1" t="shared" si="1748"/>
        <v>1.06817922374429</v>
      </c>
      <c r="K1653" s="8">
        <f ca="1" t="shared" si="1748"/>
        <v>1.07731164383562</v>
      </c>
      <c r="L1653" s="8">
        <f ca="1" t="shared" si="1748"/>
        <v>1.08981164383562</v>
      </c>
      <c r="M1653" s="8">
        <f ca="1" t="shared" si="1748"/>
        <v>1.11281392694064</v>
      </c>
      <c r="N1653" s="8">
        <f ca="1" t="shared" si="1748"/>
        <v>1.12848173515982</v>
      </c>
      <c r="O1653" s="9">
        <v>3</v>
      </c>
      <c r="Q1653" s="10">
        <f ca="1" t="shared" si="1696"/>
        <v>32.048</v>
      </c>
      <c r="R1653" t="s">
        <v>58</v>
      </c>
      <c r="S1653">
        <v>2048</v>
      </c>
      <c r="T1653" s="8">
        <v>24.339</v>
      </c>
      <c r="U1653" s="8">
        <v>24.3</v>
      </c>
      <c r="V1653" s="8">
        <v>32.048</v>
      </c>
    </row>
    <row r="1654" spans="1:22">
      <c r="A1654" t="str">
        <f t="shared" ref="A1654:B1654" si="1751">A1486</f>
        <v>SSD</v>
      </c>
      <c r="B1654" t="str">
        <f t="shared" si="1751"/>
        <v>South Sudan</v>
      </c>
      <c r="C1654" s="7">
        <f t="shared" si="1742"/>
        <v>10</v>
      </c>
      <c r="E1654" t="str">
        <f t="shared" si="1694"/>
        <v>NatGrdExt_SSD_10</v>
      </c>
      <c r="F1654" s="8">
        <f ca="1" t="shared" si="1709"/>
        <v>0</v>
      </c>
      <c r="G1654" s="8">
        <f ca="1" t="shared" si="1748"/>
        <v>0</v>
      </c>
      <c r="H1654" s="8">
        <f ca="1" t="shared" si="1748"/>
        <v>0</v>
      </c>
      <c r="I1654" s="8">
        <f ca="1" t="shared" si="1748"/>
        <v>0</v>
      </c>
      <c r="J1654" s="8">
        <f ca="1" t="shared" si="1748"/>
        <v>0</v>
      </c>
      <c r="K1654" s="8">
        <f ca="1" t="shared" si="1748"/>
        <v>0</v>
      </c>
      <c r="L1654" s="8">
        <f ca="1" t="shared" si="1748"/>
        <v>0</v>
      </c>
      <c r="M1654" s="8">
        <f ca="1" t="shared" si="1748"/>
        <v>0</v>
      </c>
      <c r="N1654" s="8">
        <f ca="1" t="shared" si="1748"/>
        <v>0</v>
      </c>
      <c r="O1654" s="9">
        <v>3</v>
      </c>
      <c r="Q1654" s="10">
        <f ca="1" t="shared" si="1696"/>
        <v>32.435</v>
      </c>
      <c r="R1654" t="s">
        <v>58</v>
      </c>
      <c r="S1654">
        <v>2049</v>
      </c>
      <c r="T1654" s="8">
        <v>24.268</v>
      </c>
      <c r="U1654" s="8">
        <v>24.228</v>
      </c>
      <c r="V1654" s="8">
        <v>32.435</v>
      </c>
    </row>
    <row r="1655" spans="1:22">
      <c r="A1655" t="str">
        <f t="shared" ref="A1655:B1655" si="1752">A1487</f>
        <v>SUR</v>
      </c>
      <c r="B1655" t="str">
        <f t="shared" si="1752"/>
        <v>Suriname</v>
      </c>
      <c r="C1655" s="7">
        <f t="shared" si="1742"/>
        <v>10</v>
      </c>
      <c r="E1655" t="str">
        <f t="shared" si="1694"/>
        <v>NatGrdExt_SUR_10</v>
      </c>
      <c r="F1655" s="8">
        <f ca="1" t="shared" si="1709"/>
        <v>0.0679223744292237</v>
      </c>
      <c r="G1655" s="8">
        <f ca="1" t="shared" si="1748"/>
        <v>0.0737728310502283</v>
      </c>
      <c r="H1655" s="8">
        <f ca="1" t="shared" si="1748"/>
        <v>0.0841609589041096</v>
      </c>
      <c r="I1655" s="8">
        <f ca="1" t="shared" si="1748"/>
        <v>0.0925513698630137</v>
      </c>
      <c r="J1655" s="8">
        <f ca="1" t="shared" si="1748"/>
        <v>0.100313926940639</v>
      </c>
      <c r="K1655" s="8">
        <f ca="1" t="shared" si="1748"/>
        <v>0.107648401826484</v>
      </c>
      <c r="L1655" s="8">
        <f ca="1" t="shared" si="1748"/>
        <v>0.114611872146119</v>
      </c>
      <c r="M1655" s="8">
        <f ca="1" t="shared" si="1748"/>
        <v>0.1212899543379</v>
      </c>
      <c r="N1655" s="8">
        <f ca="1" t="shared" si="1748"/>
        <v>0.124514840182648</v>
      </c>
      <c r="O1655" s="9">
        <v>3</v>
      </c>
      <c r="Q1655" s="10">
        <f ca="1" t="shared" si="1696"/>
        <v>32.806</v>
      </c>
      <c r="R1655" t="s">
        <v>58</v>
      </c>
      <c r="S1655">
        <v>2050</v>
      </c>
      <c r="T1655" s="8">
        <v>24.173</v>
      </c>
      <c r="U1655" s="8">
        <v>24.133</v>
      </c>
      <c r="V1655" s="8">
        <v>32.806</v>
      </c>
    </row>
    <row r="1656" spans="1:22">
      <c r="A1656" t="str">
        <f t="shared" ref="A1656:B1656" si="1753">A1488</f>
        <v>SVK</v>
      </c>
      <c r="B1656" t="str">
        <f t="shared" si="1753"/>
        <v>Slovak Republic</v>
      </c>
      <c r="C1656" s="7">
        <f t="shared" si="1742"/>
        <v>10</v>
      </c>
      <c r="E1656" t="str">
        <f t="shared" si="1694"/>
        <v>NatGrdExt_SVK_10</v>
      </c>
      <c r="F1656" s="8">
        <f ca="1" t="shared" si="1709"/>
        <v>0.818949771689498</v>
      </c>
      <c r="G1656" s="8">
        <f ca="1" t="shared" si="1748"/>
        <v>0.819577625570776</v>
      </c>
      <c r="H1656" s="8">
        <f ca="1" t="shared" si="1748"/>
        <v>0.819577625570776</v>
      </c>
      <c r="I1656" s="8">
        <f ca="1" t="shared" si="1748"/>
        <v>0.819577625570776</v>
      </c>
      <c r="J1656" s="8">
        <f ca="1" t="shared" si="1748"/>
        <v>0.819577625570776</v>
      </c>
      <c r="K1656" s="8">
        <f ca="1" t="shared" si="1748"/>
        <v>0.819577625570776</v>
      </c>
      <c r="L1656" s="8">
        <f ca="1" t="shared" si="1748"/>
        <v>0.819577625570776</v>
      </c>
      <c r="M1656" s="8">
        <f ca="1" t="shared" si="1748"/>
        <v>0.819577625570776</v>
      </c>
      <c r="N1656" s="8">
        <f ca="1" t="shared" si="1748"/>
        <v>0.819577625570776</v>
      </c>
      <c r="O1656" s="9">
        <v>3</v>
      </c>
      <c r="Q1656" s="10">
        <f ca="1" t="shared" si="1696"/>
        <v>33.161</v>
      </c>
      <c r="R1656" t="s">
        <v>58</v>
      </c>
      <c r="S1656">
        <v>2051</v>
      </c>
      <c r="T1656" s="8">
        <v>24.054</v>
      </c>
      <c r="U1656" s="8">
        <v>24.017</v>
      </c>
      <c r="V1656" s="8">
        <v>33.161</v>
      </c>
    </row>
    <row r="1657" spans="1:22">
      <c r="A1657" t="str">
        <f t="shared" ref="A1657:B1657" si="1754">A1489</f>
        <v>SVN</v>
      </c>
      <c r="B1657" t="str">
        <f t="shared" si="1754"/>
        <v>Slovenia</v>
      </c>
      <c r="C1657" s="7">
        <f t="shared" si="1742"/>
        <v>10</v>
      </c>
      <c r="E1657" t="str">
        <f t="shared" si="1694"/>
        <v>NatGrdExt_SVN_10</v>
      </c>
      <c r="F1657" s="8">
        <f ca="1" t="shared" si="1709"/>
        <v>0.417123287671233</v>
      </c>
      <c r="G1657" s="8">
        <f ca="1" t="shared" si="1748"/>
        <v>0.418949771689498</v>
      </c>
      <c r="H1657" s="8">
        <f ca="1" t="shared" si="1748"/>
        <v>0.418949771689498</v>
      </c>
      <c r="I1657" s="8">
        <f ca="1" t="shared" si="1748"/>
        <v>0.418949771689498</v>
      </c>
      <c r="J1657" s="8">
        <f ca="1" t="shared" si="1748"/>
        <v>0.418949771689498</v>
      </c>
      <c r="K1657" s="8">
        <f ca="1" t="shared" si="1748"/>
        <v>0.418949771689498</v>
      </c>
      <c r="L1657" s="8">
        <f ca="1" t="shared" si="1748"/>
        <v>0.418949771689498</v>
      </c>
      <c r="M1657" s="8">
        <f ca="1" t="shared" si="1748"/>
        <v>0.418949771689498</v>
      </c>
      <c r="N1657" s="8">
        <f ca="1" t="shared" si="1748"/>
        <v>0.418949771689498</v>
      </c>
      <c r="O1657" s="9">
        <v>3</v>
      </c>
      <c r="Q1657" s="10">
        <f ca="1" t="shared" si="1696"/>
        <v>33.5</v>
      </c>
      <c r="R1657" t="s">
        <v>58</v>
      </c>
      <c r="S1657">
        <v>2052</v>
      </c>
      <c r="T1657" s="8">
        <v>23.911</v>
      </c>
      <c r="U1657" s="8">
        <v>23.88</v>
      </c>
      <c r="V1657" s="8">
        <v>33.5</v>
      </c>
    </row>
    <row r="1658" spans="1:22">
      <c r="A1658" t="str">
        <f t="shared" ref="A1658:B1658" si="1755">A1490</f>
        <v>SWE</v>
      </c>
      <c r="B1658" t="str">
        <f t="shared" si="1755"/>
        <v>Sweden</v>
      </c>
      <c r="C1658" s="7">
        <f t="shared" si="1742"/>
        <v>10</v>
      </c>
      <c r="E1658" t="str">
        <f t="shared" si="1694"/>
        <v>NatGrdExt_SWE_10</v>
      </c>
      <c r="F1658" s="8">
        <f ca="1" t="shared" si="1709"/>
        <v>4.39292237442922</v>
      </c>
      <c r="G1658" s="8">
        <f ca="1" t="shared" si="1748"/>
        <v>4.48761415525114</v>
      </c>
      <c r="H1658" s="8">
        <f ca="1" t="shared" si="1748"/>
        <v>4.63478881278539</v>
      </c>
      <c r="I1658" s="8">
        <f ca="1" t="shared" si="1748"/>
        <v>4.82137557077626</v>
      </c>
      <c r="J1658" s="8">
        <f ca="1" t="shared" si="1748"/>
        <v>5.04957191780822</v>
      </c>
      <c r="K1658" s="8">
        <f ca="1" t="shared" si="1748"/>
        <v>5.30456621004566</v>
      </c>
      <c r="L1658" s="8">
        <f ca="1" t="shared" si="1748"/>
        <v>5.61281392694064</v>
      </c>
      <c r="M1658" s="8">
        <f ca="1" t="shared" si="1748"/>
        <v>5.98179223744292</v>
      </c>
      <c r="N1658" s="8">
        <f ca="1" t="shared" si="1748"/>
        <v>6.19680365296804</v>
      </c>
      <c r="O1658" s="9">
        <v>3</v>
      </c>
      <c r="Q1658" s="10">
        <f ca="1" t="shared" si="1696"/>
        <v>33.824</v>
      </c>
      <c r="R1658" t="s">
        <v>58</v>
      </c>
      <c r="S1658">
        <v>2053</v>
      </c>
      <c r="T1658" s="8">
        <v>23.746</v>
      </c>
      <c r="U1658" s="8">
        <v>23.723</v>
      </c>
      <c r="V1658" s="8">
        <v>33.824</v>
      </c>
    </row>
    <row r="1659" spans="1:22">
      <c r="A1659" t="str">
        <f t="shared" ref="A1659:B1659" si="1756">A1491</f>
        <v>SWZ</v>
      </c>
      <c r="B1659" t="str">
        <f t="shared" si="1756"/>
        <v>Swaziland</v>
      </c>
      <c r="C1659" s="7">
        <f t="shared" si="1742"/>
        <v>10</v>
      </c>
      <c r="E1659" t="str">
        <f t="shared" si="1694"/>
        <v>NatGrdExt_SWZ_10</v>
      </c>
      <c r="F1659" s="8">
        <f ca="1" t="shared" si="1709"/>
        <v>0.00545091324200913</v>
      </c>
      <c r="G1659" s="8">
        <f ca="1" t="shared" si="1748"/>
        <v>0.00733447488584475</v>
      </c>
      <c r="H1659" s="8">
        <f ca="1" t="shared" si="1748"/>
        <v>0.0129851598173516</v>
      </c>
      <c r="I1659" s="8">
        <f ca="1" t="shared" si="1748"/>
        <v>0.0218892694063927</v>
      </c>
      <c r="J1659" s="8">
        <f ca="1" t="shared" si="1748"/>
        <v>0.0354166666666667</v>
      </c>
      <c r="K1659" s="8">
        <f ca="1" t="shared" si="1748"/>
        <v>0.0545662100456621</v>
      </c>
      <c r="L1659" s="8">
        <f ca="1" t="shared" si="1748"/>
        <v>0.0793093607305936</v>
      </c>
      <c r="M1659" s="8">
        <f ca="1" t="shared" si="1748"/>
        <v>0.109018264840183</v>
      </c>
      <c r="N1659" s="8">
        <f ca="1" t="shared" si="1748"/>
        <v>0.125057077625571</v>
      </c>
      <c r="O1659" s="9">
        <v>3</v>
      </c>
      <c r="Q1659" s="10">
        <f ca="1" t="shared" si="1696"/>
        <v>34.134</v>
      </c>
      <c r="R1659" t="s">
        <v>58</v>
      </c>
      <c r="S1659">
        <v>2054</v>
      </c>
      <c r="T1659" s="8">
        <v>23.56</v>
      </c>
      <c r="U1659" s="8">
        <v>23.547</v>
      </c>
      <c r="V1659" s="8">
        <v>34.134</v>
      </c>
    </row>
    <row r="1660" spans="1:22">
      <c r="A1660" t="str">
        <f t="shared" ref="A1660:B1660" si="1757">A1492</f>
        <v>SYR</v>
      </c>
      <c r="B1660" t="str">
        <f t="shared" si="1757"/>
        <v>Syrian Arab Republic</v>
      </c>
      <c r="C1660" s="7">
        <f t="shared" si="1742"/>
        <v>10</v>
      </c>
      <c r="E1660" t="str">
        <f t="shared" si="1694"/>
        <v>NatGrdExt_SYR_10</v>
      </c>
      <c r="F1660" s="8">
        <f ca="1" t="shared" si="1709"/>
        <v>1.28393264840183</v>
      </c>
      <c r="G1660" s="8">
        <f ca="1" t="shared" si="1748"/>
        <v>1.59760273972603</v>
      </c>
      <c r="H1660" s="8">
        <f ca="1" t="shared" si="1748"/>
        <v>2.27799657534247</v>
      </c>
      <c r="I1660" s="8">
        <f ca="1" t="shared" si="1748"/>
        <v>2.88527397260274</v>
      </c>
      <c r="J1660" s="8">
        <f ca="1" t="shared" si="1748"/>
        <v>3.50502283105023</v>
      </c>
      <c r="K1660" s="8">
        <f ca="1" t="shared" si="1748"/>
        <v>4.15536529680365</v>
      </c>
      <c r="L1660" s="8">
        <f ca="1" t="shared" si="1748"/>
        <v>4.70074200913242</v>
      </c>
      <c r="M1660" s="8">
        <f ca="1" t="shared" si="1748"/>
        <v>5.19223744292237</v>
      </c>
      <c r="N1660" s="8">
        <f ca="1" t="shared" si="1748"/>
        <v>5.4291095890411</v>
      </c>
      <c r="O1660" s="9">
        <v>3</v>
      </c>
      <c r="Q1660" s="10">
        <f ca="1" t="shared" si="1696"/>
        <v>34.432</v>
      </c>
      <c r="R1660" t="s">
        <v>58</v>
      </c>
      <c r="S1660">
        <v>2055</v>
      </c>
      <c r="T1660" s="8">
        <v>23.353</v>
      </c>
      <c r="U1660" s="8">
        <v>23.353</v>
      </c>
      <c r="V1660" s="8">
        <v>34.432</v>
      </c>
    </row>
    <row r="1661" spans="1:22">
      <c r="A1661" t="str">
        <f t="shared" ref="A1661:B1661" si="1758">A1493</f>
        <v>TCD</v>
      </c>
      <c r="B1661" t="str">
        <f t="shared" si="1758"/>
        <v>Chad</v>
      </c>
      <c r="C1661" s="7">
        <f t="shared" si="1742"/>
        <v>10</v>
      </c>
      <c r="E1661" t="str">
        <f t="shared" si="1694"/>
        <v>NatGrdExt_TCD_10</v>
      </c>
      <c r="F1661" s="8">
        <f ca="1" t="shared" si="1709"/>
        <v>0.0851312785388128</v>
      </c>
      <c r="G1661" s="8">
        <f ca="1" t="shared" ref="G1661:N1670" si="1759">MAX(F1661,SUMIFS($Q$5:$Q$19999,$R$5:$R$19999,RIGHT($A1661,3),$S$5:$S$19999,G$4)*VLOOKUP($C1661,$Y$5:$Z$15,2,FALSE)/8.76)+SUMIF($Y$5:$Y$15,$C1661,$AA$5:$AA$15)</f>
        <v>0.120861872146119</v>
      </c>
      <c r="H1661" s="8">
        <f ca="1" t="shared" si="1759"/>
        <v>0.233618721461187</v>
      </c>
      <c r="I1661" s="8">
        <f ca="1" t="shared" si="1759"/>
        <v>0.425713470319635</v>
      </c>
      <c r="J1661" s="8">
        <f ca="1" t="shared" si="1759"/>
        <v>0.732791095890411</v>
      </c>
      <c r="K1661" s="8">
        <f ca="1" t="shared" si="1759"/>
        <v>1.18961187214612</v>
      </c>
      <c r="L1661" s="8">
        <f ca="1" t="shared" si="1759"/>
        <v>1.8166095890411</v>
      </c>
      <c r="M1661" s="8">
        <f ca="1" t="shared" si="1759"/>
        <v>2.60105593607306</v>
      </c>
      <c r="N1661" s="8">
        <f ca="1" t="shared" si="1759"/>
        <v>3.0359303652968</v>
      </c>
      <c r="O1661" s="9">
        <v>3</v>
      </c>
      <c r="Q1661" s="10">
        <f ca="1" t="shared" si="1696"/>
        <v>34.717</v>
      </c>
      <c r="R1661" t="s">
        <v>58</v>
      </c>
      <c r="S1661">
        <v>2056</v>
      </c>
      <c r="T1661" s="8">
        <v>23.127</v>
      </c>
      <c r="U1661" s="8">
        <v>23.141</v>
      </c>
      <c r="V1661" s="8">
        <v>34.717</v>
      </c>
    </row>
    <row r="1662" spans="1:22">
      <c r="A1662" t="str">
        <f t="shared" ref="A1662:B1662" si="1760">A1494</f>
        <v>TGO</v>
      </c>
      <c r="B1662" t="str">
        <f t="shared" si="1760"/>
        <v>Togo</v>
      </c>
      <c r="C1662" s="7">
        <f t="shared" si="1742"/>
        <v>10</v>
      </c>
      <c r="E1662" t="str">
        <f t="shared" si="1694"/>
        <v>NatGrdExt_TGO_10</v>
      </c>
      <c r="F1662" s="8">
        <f ca="1" t="shared" si="1709"/>
        <v>0.0570205479452055</v>
      </c>
      <c r="G1662" s="8">
        <f ca="1" t="shared" si="1759"/>
        <v>0.0771118721461187</v>
      </c>
      <c r="H1662" s="8">
        <f ca="1" t="shared" si="1759"/>
        <v>0.135302511415525</v>
      </c>
      <c r="I1662" s="8">
        <f ca="1" t="shared" si="1759"/>
        <v>0.225313926940639</v>
      </c>
      <c r="J1662" s="8">
        <f ca="1" t="shared" si="1759"/>
        <v>0.356763698630137</v>
      </c>
      <c r="K1662" s="8">
        <f ca="1" t="shared" si="1759"/>
        <v>0.535873287671233</v>
      </c>
      <c r="L1662" s="8">
        <f ca="1" t="shared" si="1759"/>
        <v>0.760616438356164</v>
      </c>
      <c r="M1662" s="8">
        <f ca="1" t="shared" si="1759"/>
        <v>1.01954908675799</v>
      </c>
      <c r="N1662" s="8">
        <f ca="1" t="shared" si="1759"/>
        <v>1.15630707762557</v>
      </c>
      <c r="O1662" s="9">
        <v>3</v>
      </c>
      <c r="Q1662" s="10">
        <f ca="1" t="shared" si="1696"/>
        <v>34.989</v>
      </c>
      <c r="R1662" t="s">
        <v>58</v>
      </c>
      <c r="S1662">
        <v>2057</v>
      </c>
      <c r="T1662" s="8">
        <v>22.883</v>
      </c>
      <c r="U1662" s="8">
        <v>22.912</v>
      </c>
      <c r="V1662" s="8">
        <v>34.989</v>
      </c>
    </row>
    <row r="1663" spans="1:22">
      <c r="A1663" t="str">
        <f t="shared" ref="A1663:B1663" si="1761">A1495</f>
        <v>THA</v>
      </c>
      <c r="B1663" t="str">
        <f t="shared" si="1761"/>
        <v>Thailand</v>
      </c>
      <c r="C1663" s="7">
        <f t="shared" si="1742"/>
        <v>10</v>
      </c>
      <c r="E1663" t="str">
        <f t="shared" si="1694"/>
        <v>NatGrdExt_THA_10</v>
      </c>
      <c r="F1663" s="8">
        <f ca="1" t="shared" si="1709"/>
        <v>6.45687785388128</v>
      </c>
      <c r="G1663" s="8">
        <f ca="1" t="shared" si="1759"/>
        <v>6.86678082191781</v>
      </c>
      <c r="H1663" s="8">
        <f ca="1" t="shared" si="1759"/>
        <v>7.21552511415525</v>
      </c>
      <c r="I1663" s="8">
        <f ca="1" t="shared" si="1759"/>
        <v>7.21552511415525</v>
      </c>
      <c r="J1663" s="8">
        <f ca="1" t="shared" si="1759"/>
        <v>7.21552511415525</v>
      </c>
      <c r="K1663" s="8">
        <f ca="1" t="shared" si="1759"/>
        <v>7.21552511415525</v>
      </c>
      <c r="L1663" s="8">
        <f ca="1" t="shared" si="1759"/>
        <v>7.21552511415525</v>
      </c>
      <c r="M1663" s="8">
        <f ca="1" t="shared" si="1759"/>
        <v>7.21552511415525</v>
      </c>
      <c r="N1663" s="8">
        <f ca="1" t="shared" si="1759"/>
        <v>7.21552511415525</v>
      </c>
      <c r="O1663" s="9">
        <v>3</v>
      </c>
      <c r="Q1663" s="10">
        <f ca="1" t="shared" si="1696"/>
        <v>35.25</v>
      </c>
      <c r="R1663" t="s">
        <v>58</v>
      </c>
      <c r="S1663">
        <v>2058</v>
      </c>
      <c r="T1663" s="8">
        <v>22.621</v>
      </c>
      <c r="U1663" s="8">
        <v>22.667</v>
      </c>
      <c r="V1663" s="8">
        <v>35.25</v>
      </c>
    </row>
    <row r="1664" spans="1:22">
      <c r="A1664" t="str">
        <f t="shared" ref="A1664:B1664" si="1762">A1496</f>
        <v>TJK</v>
      </c>
      <c r="B1664" t="str">
        <f t="shared" si="1762"/>
        <v>Tajikistan</v>
      </c>
      <c r="C1664" s="7">
        <f t="shared" si="1742"/>
        <v>10</v>
      </c>
      <c r="E1664" t="str">
        <f t="shared" si="1694"/>
        <v>NatGrdExt_TJK_10</v>
      </c>
      <c r="F1664" s="8">
        <f ca="1" t="shared" si="1709"/>
        <v>0.641181506849315</v>
      </c>
      <c r="G1664" s="8">
        <f ca="1" t="shared" si="1759"/>
        <v>0.733133561643836</v>
      </c>
      <c r="H1664" s="8">
        <f ca="1" t="shared" si="1759"/>
        <v>0.924343607305936</v>
      </c>
      <c r="I1664" s="8">
        <f ca="1" t="shared" si="1759"/>
        <v>1.12639840182648</v>
      </c>
      <c r="J1664" s="8">
        <f ca="1" t="shared" si="1759"/>
        <v>1.31446917808219</v>
      </c>
      <c r="K1664" s="8">
        <f ca="1" t="shared" si="1759"/>
        <v>1.48555936073059</v>
      </c>
      <c r="L1664" s="8">
        <f ca="1" t="shared" si="1759"/>
        <v>1.63761415525114</v>
      </c>
      <c r="M1664" s="8">
        <f ca="1" t="shared" si="1759"/>
        <v>1.75690639269406</v>
      </c>
      <c r="N1664" s="8">
        <f ca="1" t="shared" si="1759"/>
        <v>1.80433789954338</v>
      </c>
      <c r="O1664" s="9">
        <v>3</v>
      </c>
      <c r="Q1664" s="10">
        <f ca="1" t="shared" si="1696"/>
        <v>35.497</v>
      </c>
      <c r="R1664" t="s">
        <v>58</v>
      </c>
      <c r="S1664">
        <v>2059</v>
      </c>
      <c r="T1664" s="8">
        <v>22.342</v>
      </c>
      <c r="U1664" s="8">
        <v>22.406</v>
      </c>
      <c r="V1664" s="8">
        <v>35.497</v>
      </c>
    </row>
    <row r="1665" spans="1:22">
      <c r="A1665" t="str">
        <f t="shared" ref="A1665:B1665" si="1763">A1497</f>
        <v>TKM</v>
      </c>
      <c r="B1665" t="str">
        <f t="shared" si="1763"/>
        <v>Turkmenistan</v>
      </c>
      <c r="C1665" s="7">
        <f t="shared" si="1742"/>
        <v>10</v>
      </c>
      <c r="E1665" t="str">
        <f t="shared" si="1694"/>
        <v>NatGrdExt_TKM_10</v>
      </c>
      <c r="F1665" s="8">
        <f ca="1" t="shared" si="1709"/>
        <v>0.609988584474886</v>
      </c>
      <c r="G1665" s="8">
        <f ca="1" t="shared" si="1759"/>
        <v>0.719463470319635</v>
      </c>
      <c r="H1665" s="8">
        <f ca="1" t="shared" si="1759"/>
        <v>0.965211187214612</v>
      </c>
      <c r="I1665" s="8">
        <f ca="1" t="shared" si="1759"/>
        <v>1.24292237442922</v>
      </c>
      <c r="J1665" s="8">
        <f ca="1" t="shared" si="1759"/>
        <v>1.52434360730594</v>
      </c>
      <c r="K1665" s="8">
        <f ca="1" t="shared" si="1759"/>
        <v>1.7927796803653</v>
      </c>
      <c r="L1665" s="8">
        <f ca="1" t="shared" si="1759"/>
        <v>2.04591894977169</v>
      </c>
      <c r="M1665" s="8">
        <f ca="1" t="shared" si="1759"/>
        <v>2.26926369863014</v>
      </c>
      <c r="N1665" s="8">
        <f ca="1" t="shared" si="1759"/>
        <v>2.36549657534247</v>
      </c>
      <c r="O1665" s="9">
        <v>3</v>
      </c>
      <c r="Q1665" s="10">
        <f ca="1" t="shared" si="1696"/>
        <v>35.73</v>
      </c>
      <c r="R1665" t="s">
        <v>58</v>
      </c>
      <c r="S1665">
        <v>2060</v>
      </c>
      <c r="T1665" s="8">
        <v>22.047</v>
      </c>
      <c r="U1665" s="8">
        <v>22.131</v>
      </c>
      <c r="V1665" s="8">
        <v>35.73</v>
      </c>
    </row>
    <row r="1666" spans="1:22">
      <c r="A1666" t="str">
        <f t="shared" ref="A1666:B1666" si="1764">A1498</f>
        <v>TLS</v>
      </c>
      <c r="B1666" t="str">
        <f t="shared" si="1764"/>
        <v>Timor-Leste</v>
      </c>
      <c r="C1666" s="7">
        <f t="shared" si="1742"/>
        <v>10</v>
      </c>
      <c r="E1666" t="str">
        <f t="shared" si="1694"/>
        <v>NatGrdExt_TLS_10</v>
      </c>
      <c r="F1666" s="8">
        <f ca="1" t="shared" si="1709"/>
        <v>0</v>
      </c>
      <c r="G1666" s="8">
        <f ca="1" t="shared" si="1759"/>
        <v>0</v>
      </c>
      <c r="H1666" s="8">
        <f ca="1" t="shared" si="1759"/>
        <v>0</v>
      </c>
      <c r="I1666" s="8">
        <f ca="1" t="shared" si="1759"/>
        <v>0</v>
      </c>
      <c r="J1666" s="8">
        <f ca="1" t="shared" si="1759"/>
        <v>0</v>
      </c>
      <c r="K1666" s="8">
        <f ca="1" t="shared" si="1759"/>
        <v>0</v>
      </c>
      <c r="L1666" s="8">
        <f ca="1" t="shared" si="1759"/>
        <v>0</v>
      </c>
      <c r="M1666" s="8">
        <f ca="1" t="shared" si="1759"/>
        <v>0</v>
      </c>
      <c r="N1666" s="8">
        <f ca="1" t="shared" si="1759"/>
        <v>0</v>
      </c>
      <c r="O1666" s="9">
        <v>3</v>
      </c>
      <c r="Q1666" s="10">
        <f ca="1" t="shared" si="1696"/>
        <v>35.95</v>
      </c>
      <c r="R1666" t="s">
        <v>58</v>
      </c>
      <c r="S1666">
        <v>2061</v>
      </c>
      <c r="T1666" s="8">
        <v>21.735</v>
      </c>
      <c r="U1666" s="8">
        <v>21.841</v>
      </c>
      <c r="V1666" s="8">
        <v>35.95</v>
      </c>
    </row>
    <row r="1667" spans="1:22">
      <c r="A1667" t="str">
        <f t="shared" ref="A1667:B1667" si="1765">A1499</f>
        <v>TON</v>
      </c>
      <c r="B1667" t="str">
        <f t="shared" si="1765"/>
        <v>Tonga</v>
      </c>
      <c r="C1667" s="7">
        <f t="shared" si="1742"/>
        <v>10</v>
      </c>
      <c r="E1667" t="str">
        <f t="shared" si="1694"/>
        <v>NatGrdExt_TON_10</v>
      </c>
      <c r="F1667" s="8">
        <f ca="1" t="shared" si="1709"/>
        <v>0.00185502283105023</v>
      </c>
      <c r="G1667" s="8">
        <f ca="1" t="shared" si="1759"/>
        <v>0.00236872146118722</v>
      </c>
      <c r="H1667" s="8">
        <f ca="1" t="shared" si="1759"/>
        <v>0.00382420091324201</v>
      </c>
      <c r="I1667" s="8">
        <f ca="1" t="shared" si="1759"/>
        <v>0.0057648401826484</v>
      </c>
      <c r="J1667" s="8">
        <f ca="1" t="shared" si="1759"/>
        <v>0.00830479452054794</v>
      </c>
      <c r="K1667" s="8">
        <f ca="1" t="shared" si="1759"/>
        <v>0.0115582191780822</v>
      </c>
      <c r="L1667" s="8">
        <f ca="1" t="shared" si="1759"/>
        <v>0.0151255707762557</v>
      </c>
      <c r="M1667" s="8">
        <f ca="1" t="shared" si="1759"/>
        <v>0.0188070776255708</v>
      </c>
      <c r="N1667" s="8">
        <f ca="1" t="shared" si="1759"/>
        <v>0.0207191780821918</v>
      </c>
      <c r="O1667" s="9">
        <v>3</v>
      </c>
      <c r="Q1667" s="10">
        <f ca="1" t="shared" si="1696"/>
        <v>36.156</v>
      </c>
      <c r="R1667" t="s">
        <v>58</v>
      </c>
      <c r="S1667">
        <v>2062</v>
      </c>
      <c r="T1667" s="8">
        <v>21.41</v>
      </c>
      <c r="U1667" s="8">
        <v>21.539</v>
      </c>
      <c r="V1667" s="8">
        <v>36.156</v>
      </c>
    </row>
    <row r="1668" spans="1:22">
      <c r="A1668" t="str">
        <f t="shared" ref="A1668:B1668" si="1766">A1500</f>
        <v>TTO</v>
      </c>
      <c r="B1668" t="str">
        <f t="shared" si="1766"/>
        <v>Trinidad and Tobago</v>
      </c>
      <c r="C1668" s="7">
        <f t="shared" si="1742"/>
        <v>10</v>
      </c>
      <c r="E1668" t="str">
        <f t="shared" si="1694"/>
        <v>NatGrdExt_TTO_10</v>
      </c>
      <c r="F1668" s="8">
        <f ca="1" t="shared" si="1709"/>
        <v>0.381535388127854</v>
      </c>
      <c r="G1668" s="8">
        <f ca="1" t="shared" si="1759"/>
        <v>0.425114155251142</v>
      </c>
      <c r="H1668" s="8">
        <f ca="1" t="shared" si="1759"/>
        <v>0.496232876712329</v>
      </c>
      <c r="I1668" s="8">
        <f ca="1" t="shared" si="1759"/>
        <v>0.540696347031964</v>
      </c>
      <c r="J1668" s="8">
        <f ca="1" t="shared" si="1759"/>
        <v>0.562157534246575</v>
      </c>
      <c r="K1668" s="8">
        <f ca="1" t="shared" si="1759"/>
        <v>0.568179223744292</v>
      </c>
      <c r="L1668" s="8">
        <f ca="1" t="shared" si="1759"/>
        <v>0.568179223744292</v>
      </c>
      <c r="M1668" s="8">
        <f ca="1" t="shared" si="1759"/>
        <v>0.568721461187215</v>
      </c>
      <c r="N1668" s="8">
        <f ca="1" t="shared" si="1759"/>
        <v>0.569149543378995</v>
      </c>
      <c r="O1668" s="9">
        <v>3</v>
      </c>
      <c r="Q1668" s="10">
        <f ca="1" t="shared" si="1696"/>
        <v>36.35</v>
      </c>
      <c r="R1668" t="s">
        <v>58</v>
      </c>
      <c r="S1668">
        <v>2063</v>
      </c>
      <c r="T1668" s="8">
        <v>21.073</v>
      </c>
      <c r="U1668" s="8">
        <v>21.225</v>
      </c>
      <c r="V1668" s="8">
        <v>36.35</v>
      </c>
    </row>
    <row r="1669" spans="1:22">
      <c r="A1669" t="str">
        <f t="shared" ref="A1669:B1669" si="1767">A1501</f>
        <v>TUN</v>
      </c>
      <c r="B1669" t="str">
        <f t="shared" si="1767"/>
        <v>Tunisia</v>
      </c>
      <c r="C1669" s="7">
        <f t="shared" si="1742"/>
        <v>10</v>
      </c>
      <c r="E1669" t="str">
        <f t="shared" ref="E1669:E1684" si="1768">"NatGrdExt_"&amp;A1669&amp;"_"&amp;C1669</f>
        <v>NatGrdExt_TUN_10</v>
      </c>
      <c r="F1669" s="8">
        <f ca="1" t="shared" si="1709"/>
        <v>0.704280821917808</v>
      </c>
      <c r="G1669" s="8">
        <f ca="1" t="shared" si="1759"/>
        <v>0.813670091324201</v>
      </c>
      <c r="H1669" s="8">
        <f ca="1" t="shared" si="1759"/>
        <v>1.01920662100457</v>
      </c>
      <c r="I1669" s="8">
        <f ca="1" t="shared" si="1759"/>
        <v>1.19623287671233</v>
      </c>
      <c r="J1669" s="8">
        <f ca="1" t="shared" si="1759"/>
        <v>1.33567351598174</v>
      </c>
      <c r="K1669" s="8">
        <f ca="1" t="shared" si="1759"/>
        <v>1.43667237442922</v>
      </c>
      <c r="L1669" s="8">
        <f ca="1" t="shared" si="1759"/>
        <v>1.5203196347032</v>
      </c>
      <c r="M1669" s="8">
        <f ca="1" t="shared" si="1759"/>
        <v>1.6015696347032</v>
      </c>
      <c r="N1669" s="8">
        <f ca="1" t="shared" si="1759"/>
        <v>1.64066780821918</v>
      </c>
      <c r="O1669" s="9">
        <v>3</v>
      </c>
      <c r="Q1669" s="10">
        <f ca="1" t="shared" si="1696"/>
        <v>36.532</v>
      </c>
      <c r="R1669" t="s">
        <v>58</v>
      </c>
      <c r="S1669">
        <v>2064</v>
      </c>
      <c r="T1669" s="8">
        <v>20.726</v>
      </c>
      <c r="U1669" s="8">
        <v>20.902</v>
      </c>
      <c r="V1669" s="8">
        <v>36.532</v>
      </c>
    </row>
    <row r="1670" spans="1:22">
      <c r="A1670" t="str">
        <f t="shared" ref="A1670:B1670" si="1769">A1502</f>
        <v>TUR</v>
      </c>
      <c r="B1670" t="str">
        <f t="shared" si="1769"/>
        <v>Turkey</v>
      </c>
      <c r="C1670" s="7">
        <f t="shared" si="1742"/>
        <v>10</v>
      </c>
      <c r="E1670" t="str">
        <f t="shared" si="1768"/>
        <v>NatGrdExt_TUR_10</v>
      </c>
      <c r="F1670" s="8">
        <f ca="1" t="shared" si="1709"/>
        <v>9.78464611872146</v>
      </c>
      <c r="G1670" s="8">
        <f ca="1" t="shared" si="1759"/>
        <v>11.2626997716895</v>
      </c>
      <c r="H1670" s="8">
        <f ca="1" t="shared" si="1759"/>
        <v>13.8786815068493</v>
      </c>
      <c r="I1670" s="8">
        <f ca="1" t="shared" si="1759"/>
        <v>15.7277682648402</v>
      </c>
      <c r="J1670" s="8">
        <f ca="1" t="shared" si="1759"/>
        <v>16.9540810502283</v>
      </c>
      <c r="K1670" s="8">
        <f ca="1" t="shared" si="1759"/>
        <v>17.7684931506849</v>
      </c>
      <c r="L1670" s="8">
        <f ca="1" t="shared" si="1759"/>
        <v>18.369149543379</v>
      </c>
      <c r="M1670" s="8">
        <f ca="1" t="shared" si="1759"/>
        <v>18.9082762557078</v>
      </c>
      <c r="N1670" s="8">
        <f ca="1" t="shared" si="1759"/>
        <v>19.1829337899543</v>
      </c>
      <c r="O1670" s="9">
        <v>3</v>
      </c>
      <c r="Q1670" s="10">
        <f ca="1" t="shared" ref="Q1670:Q1674" si="1770">OFFSET(S1670,0,MATCH($Q$3,$T$4:$V$4,0))</f>
        <v>36.703</v>
      </c>
      <c r="R1670" t="s">
        <v>58</v>
      </c>
      <c r="S1670">
        <v>2065</v>
      </c>
      <c r="T1670" s="8">
        <v>20.371</v>
      </c>
      <c r="U1670" s="8">
        <v>20.57</v>
      </c>
      <c r="V1670" s="8">
        <v>36.703</v>
      </c>
    </row>
    <row r="1671" spans="1:22">
      <c r="A1671" t="str">
        <f t="shared" ref="A1671:B1671" si="1771">A1503</f>
        <v>TWN</v>
      </c>
      <c r="B1671" t="str">
        <f t="shared" si="1771"/>
        <v>Taiwan</v>
      </c>
      <c r="C1671" s="7">
        <f t="shared" si="1742"/>
        <v>10</v>
      </c>
      <c r="E1671" t="str">
        <f t="shared" si="1768"/>
        <v>NatGrdExt_TWN_10</v>
      </c>
      <c r="F1671" s="8">
        <f ca="1" t="shared" si="1709"/>
        <v>7.36398401826484</v>
      </c>
      <c r="G1671" s="8">
        <f ca="1" t="shared" ref="G1671:N1675" si="1772">MAX(F1671,SUMIFS($Q$5:$Q$19999,$R$5:$R$19999,RIGHT($A1671,3),$S$5:$S$19999,G$4)*VLOOKUP($C1671,$Y$5:$Z$15,2,FALSE)/8.76)+SUMIF($Y$5:$Y$15,$C1671,$AA$5:$AA$15)</f>
        <v>7.36398401826484</v>
      </c>
      <c r="H1671" s="8">
        <f ca="1" t="shared" si="1772"/>
        <v>7.36398401826484</v>
      </c>
      <c r="I1671" s="8">
        <f ca="1" t="shared" si="1772"/>
        <v>7.36398401826484</v>
      </c>
      <c r="J1671" s="8">
        <f ca="1" t="shared" si="1772"/>
        <v>7.36398401826484</v>
      </c>
      <c r="K1671" s="8">
        <f ca="1" t="shared" si="1772"/>
        <v>7.36398401826484</v>
      </c>
      <c r="L1671" s="8">
        <f ca="1" t="shared" si="1772"/>
        <v>7.36398401826484</v>
      </c>
      <c r="M1671" s="8">
        <f ca="1" t="shared" si="1772"/>
        <v>7.36398401826484</v>
      </c>
      <c r="N1671" s="8">
        <f ca="1" t="shared" si="1772"/>
        <v>7.36398401826484</v>
      </c>
      <c r="O1671" s="9">
        <v>3</v>
      </c>
      <c r="Q1671" s="10">
        <f ca="1" t="shared" si="1770"/>
        <v>36.862</v>
      </c>
      <c r="R1671" t="s">
        <v>58</v>
      </c>
      <c r="S1671">
        <v>2066</v>
      </c>
      <c r="T1671" s="8">
        <v>20.011</v>
      </c>
      <c r="U1671" s="8">
        <v>20.232</v>
      </c>
      <c r="V1671" s="8">
        <v>36.862</v>
      </c>
    </row>
    <row r="1672" spans="1:22">
      <c r="A1672" t="str">
        <f t="shared" ref="A1672:B1672" si="1773">A1504</f>
        <v>TZA</v>
      </c>
      <c r="B1672" t="str">
        <f t="shared" si="1773"/>
        <v>Tanzania</v>
      </c>
      <c r="C1672" s="7">
        <f t="shared" si="1742"/>
        <v>10</v>
      </c>
      <c r="E1672" t="str">
        <f t="shared" si="1768"/>
        <v>NatGrdExt_TZA_10</v>
      </c>
      <c r="F1672" s="8">
        <f ca="1" t="shared" si="1709"/>
        <v>0.326655251141553</v>
      </c>
      <c r="G1672" s="8">
        <f ca="1" t="shared" si="1772"/>
        <v>0.465810502283105</v>
      </c>
      <c r="H1672" s="8">
        <f ca="1" t="shared" si="1772"/>
        <v>0.917608447488584</v>
      </c>
      <c r="I1672" s="8">
        <f ca="1" t="shared" si="1772"/>
        <v>1.71198630136986</v>
      </c>
      <c r="J1672" s="8">
        <f ca="1" t="shared" si="1772"/>
        <v>3.01829337899543</v>
      </c>
      <c r="K1672" s="8">
        <f ca="1" t="shared" si="1772"/>
        <v>5.01033105022831</v>
      </c>
      <c r="L1672" s="8">
        <f ca="1" t="shared" si="1772"/>
        <v>7.81378424657534</v>
      </c>
      <c r="M1672" s="8">
        <f ca="1" t="shared" si="1772"/>
        <v>11.4128424657534</v>
      </c>
      <c r="N1672" s="8">
        <f ca="1" t="shared" si="1772"/>
        <v>13.4479737442922</v>
      </c>
      <c r="O1672" s="9">
        <v>3</v>
      </c>
      <c r="Q1672" s="10">
        <f ca="1" t="shared" si="1770"/>
        <v>37.011</v>
      </c>
      <c r="R1672" t="s">
        <v>58</v>
      </c>
      <c r="S1672">
        <v>2067</v>
      </c>
      <c r="T1672" s="8">
        <v>19.644</v>
      </c>
      <c r="U1672" s="8">
        <v>19.887</v>
      </c>
      <c r="V1672" s="8">
        <v>37.011</v>
      </c>
    </row>
    <row r="1673" spans="1:22">
      <c r="A1673" t="str">
        <f t="shared" ref="A1673:B1673" si="1774">A1505</f>
        <v>UGA</v>
      </c>
      <c r="B1673" t="str">
        <f t="shared" si="1774"/>
        <v>Uganda</v>
      </c>
      <c r="C1673" s="7">
        <f t="shared" si="1742"/>
        <v>10</v>
      </c>
      <c r="E1673" t="str">
        <f t="shared" si="1768"/>
        <v>NatGrdExt_UGA_10</v>
      </c>
      <c r="F1673" s="8">
        <f ca="1" t="shared" si="1709"/>
        <v>0.235702054794521</v>
      </c>
      <c r="G1673" s="8">
        <f ca="1" t="shared" si="1772"/>
        <v>0.344663242009132</v>
      </c>
      <c r="H1673" s="8">
        <f ca="1" t="shared" si="1772"/>
        <v>0.727853881278539</v>
      </c>
      <c r="I1673" s="8">
        <f ca="1" t="shared" si="1772"/>
        <v>1.46221461187215</v>
      </c>
      <c r="J1673" s="8">
        <f ca="1" t="shared" si="1772"/>
        <v>2.76903538812785</v>
      </c>
      <c r="K1673" s="8">
        <f ca="1" t="shared" si="1772"/>
        <v>4.89346461187215</v>
      </c>
      <c r="L1673" s="8">
        <f ca="1" t="shared" si="1772"/>
        <v>8.05873287671233</v>
      </c>
      <c r="M1673" s="8">
        <f ca="1" t="shared" si="1772"/>
        <v>12.3306506849315</v>
      </c>
      <c r="N1673" s="8">
        <f ca="1" t="shared" si="1772"/>
        <v>14.8208047945205</v>
      </c>
      <c r="O1673" s="9">
        <v>3</v>
      </c>
      <c r="Q1673" s="10">
        <f ca="1" t="shared" si="1770"/>
        <v>37.147</v>
      </c>
      <c r="R1673" t="s">
        <v>58</v>
      </c>
      <c r="S1673">
        <v>2068</v>
      </c>
      <c r="T1673" s="8">
        <v>19.272</v>
      </c>
      <c r="U1673" s="8">
        <v>19.535</v>
      </c>
      <c r="V1673" s="8">
        <v>37.147</v>
      </c>
    </row>
    <row r="1674" spans="1:22">
      <c r="A1674" t="str">
        <f t="shared" ref="A1674:B1674" si="1775">A1506</f>
        <v>UKR</v>
      </c>
      <c r="B1674" t="str">
        <f t="shared" si="1775"/>
        <v>Ukraine</v>
      </c>
      <c r="C1674" s="7">
        <f t="shared" si="1742"/>
        <v>10</v>
      </c>
      <c r="E1674" t="str">
        <f t="shared" si="1768"/>
        <v>NatGrdExt_UKR_10</v>
      </c>
      <c r="F1674" s="8">
        <f ca="1" t="shared" si="1709"/>
        <v>4.43815639269406</v>
      </c>
      <c r="G1674" s="8">
        <f ca="1" t="shared" si="1772"/>
        <v>4.43815639269406</v>
      </c>
      <c r="H1674" s="8">
        <f ca="1" t="shared" si="1772"/>
        <v>4.43815639269406</v>
      </c>
      <c r="I1674" s="8">
        <f ca="1" t="shared" si="1772"/>
        <v>4.43815639269406</v>
      </c>
      <c r="J1674" s="8">
        <f ca="1" t="shared" si="1772"/>
        <v>4.43815639269406</v>
      </c>
      <c r="K1674" s="8">
        <f ca="1" t="shared" si="1772"/>
        <v>4.43815639269406</v>
      </c>
      <c r="L1674" s="8">
        <f ca="1" t="shared" si="1772"/>
        <v>4.43815639269406</v>
      </c>
      <c r="M1674" s="8">
        <f ca="1" t="shared" si="1772"/>
        <v>4.43815639269406</v>
      </c>
      <c r="N1674" s="8">
        <f ca="1" t="shared" si="1772"/>
        <v>4.43815639269406</v>
      </c>
      <c r="O1674" s="9">
        <v>3</v>
      </c>
      <c r="Q1674" s="10">
        <f ca="1" t="shared" si="1770"/>
        <v>37.271</v>
      </c>
      <c r="R1674" t="s">
        <v>58</v>
      </c>
      <c r="S1674">
        <v>2069</v>
      </c>
      <c r="T1674" s="8">
        <v>18.894</v>
      </c>
      <c r="U1674" s="8">
        <v>19.177</v>
      </c>
      <c r="V1674" s="8">
        <v>37.271</v>
      </c>
    </row>
    <row r="1675" spans="1:22">
      <c r="A1675" t="str">
        <f t="shared" ref="A1675:B1675" si="1776">A1507</f>
        <v>URY</v>
      </c>
      <c r="B1675" t="str">
        <f t="shared" si="1776"/>
        <v>Uruguay</v>
      </c>
      <c r="C1675" s="7">
        <f t="shared" si="1742"/>
        <v>10</v>
      </c>
      <c r="E1675" t="str">
        <f t="shared" si="1768"/>
        <v>NatGrdExt_URY_10</v>
      </c>
      <c r="F1675" s="8">
        <f ca="1" t="shared" si="1709"/>
        <v>0.450799086757991</v>
      </c>
      <c r="G1675" s="8">
        <f ca="1" t="shared" si="1772"/>
        <v>0.535159817351598</v>
      </c>
      <c r="H1675" s="8">
        <f ca="1" t="shared" si="1772"/>
        <v>0.727825342465753</v>
      </c>
      <c r="I1675" s="8">
        <f ca="1" t="shared" si="1772"/>
        <v>0.937671232876712</v>
      </c>
      <c r="J1675" s="8">
        <f ca="1" t="shared" si="1772"/>
        <v>1.15042808219178</v>
      </c>
      <c r="K1675" s="8">
        <f ca="1" t="shared" si="1772"/>
        <v>1.35011415525114</v>
      </c>
      <c r="L1675" s="8">
        <f ca="1" t="shared" si="1772"/>
        <v>1.52876712328767</v>
      </c>
      <c r="M1675" s="8">
        <f ca="1" t="shared" si="1772"/>
        <v>1.68681506849315</v>
      </c>
      <c r="N1675" s="8">
        <f ca="1" t="shared" si="1772"/>
        <v>1.76004566210046</v>
      </c>
      <c r="O1675" s="9">
        <v>3</v>
      </c>
      <c r="Q1675" s="10">
        <f ca="1" t="shared" ref="Q1675:Q1677" si="1777">OFFSET(S1675,0,MATCH($Q$3,$T$4:$V$4,0))</f>
        <v>37.382</v>
      </c>
      <c r="R1675" t="s">
        <v>58</v>
      </c>
      <c r="S1675">
        <v>2070</v>
      </c>
      <c r="T1675" s="8">
        <v>18.509</v>
      </c>
      <c r="U1675" s="8">
        <v>18.814</v>
      </c>
      <c r="V1675" s="8">
        <v>37.382</v>
      </c>
    </row>
    <row r="1676" spans="1:22">
      <c r="A1676" t="str">
        <f t="shared" ref="A1676:B1676" si="1778">A1508</f>
        <v>USA</v>
      </c>
      <c r="B1676" t="str">
        <f t="shared" si="1778"/>
        <v>United States</v>
      </c>
      <c r="C1676" s="7">
        <f t="shared" si="1742"/>
        <v>10</v>
      </c>
      <c r="E1676" t="str">
        <f t="shared" si="1768"/>
        <v>NatGrdExt_USA_10</v>
      </c>
      <c r="F1676" s="8">
        <f ca="1" t="shared" ref="F1676:F1684" si="1779">SUMIFS($Q$5:$Q$19999,$R$5:$R$19999,RIGHT($A1676,3),$S$5:$S$19999,F$4)*VLOOKUP($C1676,$Y$5:$Z$15,2,FALSE)/8.76+SUMIF($Y$5:$Y$15,$C1676,$AA$5:$AA$15)</f>
        <v>130.251426940639</v>
      </c>
      <c r="G1676" s="8">
        <f ca="1" t="shared" ref="G1676:N1676" si="1780">MAX(F1676,SUMIFS($Q$5:$Q$19999,$R$5:$R$19999,RIGHT($A1676,3),$S$5:$S$19999,G$4)*VLOOKUP($C1676,$Y$5:$Z$15,2,FALSE)/8.76)+SUMIF($Y$5:$Y$15,$C1676,$AA$5:$AA$15)</f>
        <v>134.301084474886</v>
      </c>
      <c r="H1676" s="8">
        <f ca="1" t="shared" si="1780"/>
        <v>140.853881278539</v>
      </c>
      <c r="I1676" s="8">
        <f ca="1" t="shared" si="1780"/>
        <v>146.310502283105</v>
      </c>
      <c r="J1676" s="8">
        <f ca="1" t="shared" si="1780"/>
        <v>153.058789954338</v>
      </c>
      <c r="K1676" s="8">
        <f ca="1" t="shared" si="1780"/>
        <v>161.211187214612</v>
      </c>
      <c r="L1676" s="8">
        <f ca="1" t="shared" si="1780"/>
        <v>170.107876712329</v>
      </c>
      <c r="M1676" s="8">
        <f ca="1" t="shared" si="1780"/>
        <v>180.363869863014</v>
      </c>
      <c r="N1676" s="8">
        <f ca="1" t="shared" si="1780"/>
        <v>186.185502283105</v>
      </c>
      <c r="O1676" s="9">
        <v>3</v>
      </c>
      <c r="Q1676" s="10">
        <f ca="1" t="shared" si="1777"/>
        <v>37.478</v>
      </c>
      <c r="R1676" t="s">
        <v>58</v>
      </c>
      <c r="S1676">
        <v>2071</v>
      </c>
      <c r="T1676" s="8">
        <v>18.118</v>
      </c>
      <c r="U1676" s="8">
        <v>18.444</v>
      </c>
      <c r="V1676" s="8">
        <v>37.478</v>
      </c>
    </row>
    <row r="1677" spans="1:22">
      <c r="A1677" t="str">
        <f t="shared" ref="A1677:B1677" si="1781">A1509</f>
        <v>UZB</v>
      </c>
      <c r="B1677" t="str">
        <f t="shared" si="1781"/>
        <v>Uzbekistan</v>
      </c>
      <c r="C1677" s="7">
        <f t="shared" si="1742"/>
        <v>10</v>
      </c>
      <c r="E1677" t="str">
        <f t="shared" si="1768"/>
        <v>NatGrdExt_UZB_10</v>
      </c>
      <c r="F1677" s="8">
        <f ca="1" t="shared" si="1779"/>
        <v>1.89126712328767</v>
      </c>
      <c r="G1677" s="8">
        <f ca="1" t="shared" ref="G1677:N1677" si="1782">MAX(F1677,SUMIFS($Q$5:$Q$19999,$R$5:$R$19999,RIGHT($A1677,3),$S$5:$S$19999,G$4)*VLOOKUP($C1677,$Y$5:$Z$15,2,FALSE)/8.76)+SUMIF($Y$5:$Y$15,$C1677,$AA$5:$AA$15)</f>
        <v>2.13202054794521</v>
      </c>
      <c r="H1677" s="8">
        <f ca="1" t="shared" si="1782"/>
        <v>2.62705479452055</v>
      </c>
      <c r="I1677" s="8">
        <f ca="1" t="shared" si="1782"/>
        <v>3.12565639269406</v>
      </c>
      <c r="J1677" s="8">
        <f ca="1" t="shared" si="1782"/>
        <v>3.57091894977169</v>
      </c>
      <c r="K1677" s="8">
        <f ca="1" t="shared" si="1782"/>
        <v>3.94723173515982</v>
      </c>
      <c r="L1677" s="8">
        <f ca="1" t="shared" si="1782"/>
        <v>4.27126141552511</v>
      </c>
      <c r="M1677" s="8">
        <f ca="1" t="shared" si="1782"/>
        <v>4.54389269406393</v>
      </c>
      <c r="N1677" s="8">
        <f ca="1" t="shared" si="1782"/>
        <v>4.65804794520548</v>
      </c>
      <c r="O1677" s="9">
        <v>3</v>
      </c>
      <c r="Q1677" s="10">
        <f ca="1" t="shared" si="1777"/>
        <v>37.563</v>
      </c>
      <c r="R1677" t="s">
        <v>58</v>
      </c>
      <c r="S1677">
        <v>2072</v>
      </c>
      <c r="T1677" s="8">
        <v>17.722</v>
      </c>
      <c r="U1677" s="8">
        <v>18.071</v>
      </c>
      <c r="V1677" s="8">
        <v>37.563</v>
      </c>
    </row>
    <row r="1678" spans="1:22">
      <c r="A1678" t="str">
        <f t="shared" ref="A1678:B1678" si="1783">A1510</f>
        <v>VEN</v>
      </c>
      <c r="B1678" t="str">
        <f t="shared" si="1783"/>
        <v>Venezuela</v>
      </c>
      <c r="C1678" s="7">
        <f t="shared" si="1742"/>
        <v>10</v>
      </c>
      <c r="E1678" t="str">
        <f t="shared" si="1768"/>
        <v>NatGrdExt_VEN_10</v>
      </c>
      <c r="F1678" s="8">
        <f ca="1" t="shared" si="1779"/>
        <v>3.20176940639269</v>
      </c>
      <c r="G1678" s="8">
        <f ca="1" t="shared" ref="G1678:N1678" si="1784">MAX(F1678,SUMIFS($Q$5:$Q$19999,$R$5:$R$19999,RIGHT($A1678,3),$S$5:$S$19999,G$4)*VLOOKUP($C1678,$Y$5:$Z$15,2,FALSE)/8.76)+SUMIF($Y$5:$Y$15,$C1678,$AA$5:$AA$15)</f>
        <v>3.49317922374429</v>
      </c>
      <c r="H1678" s="8">
        <f ca="1" t="shared" si="1784"/>
        <v>3.97685502283105</v>
      </c>
      <c r="I1678" s="8">
        <f ca="1" t="shared" si="1784"/>
        <v>4.37026255707763</v>
      </c>
      <c r="J1678" s="8">
        <f ca="1" t="shared" si="1784"/>
        <v>4.68732876712329</v>
      </c>
      <c r="K1678" s="8">
        <f ca="1" t="shared" si="1784"/>
        <v>4.93247716894977</v>
      </c>
      <c r="L1678" s="8">
        <f ca="1" t="shared" si="1784"/>
        <v>5.12211757990868</v>
      </c>
      <c r="M1678" s="8">
        <f ca="1" t="shared" si="1784"/>
        <v>5.28433219178082</v>
      </c>
      <c r="N1678" s="8">
        <f ca="1" t="shared" si="1784"/>
        <v>5.362100456621</v>
      </c>
      <c r="O1678" s="9">
        <v>3</v>
      </c>
      <c r="Q1678" s="10">
        <f ca="1" t="shared" ref="Q1678:Q1741" si="1785">OFFSET(S1678,0,MATCH($Q$3,$T$4:$V$4,0))</f>
        <v>37.639</v>
      </c>
      <c r="R1678" t="s">
        <v>58</v>
      </c>
      <c r="S1678">
        <v>2073</v>
      </c>
      <c r="T1678" s="8">
        <v>17.325</v>
      </c>
      <c r="U1678" s="8">
        <v>17.697</v>
      </c>
      <c r="V1678" s="8">
        <v>37.639</v>
      </c>
    </row>
    <row r="1679" spans="1:22">
      <c r="A1679" t="str">
        <f t="shared" ref="A1679:B1679" si="1786">A1511</f>
        <v>VNM</v>
      </c>
      <c r="B1679" t="str">
        <f t="shared" si="1786"/>
        <v>Vietnam</v>
      </c>
      <c r="C1679" s="7">
        <f t="shared" si="1742"/>
        <v>10</v>
      </c>
      <c r="E1679" t="str">
        <f t="shared" si="1768"/>
        <v>NatGrdExt_VNM_10</v>
      </c>
      <c r="F1679" s="8">
        <f ca="1" t="shared" si="1779"/>
        <v>8.24015410958904</v>
      </c>
      <c r="G1679" s="8">
        <f ca="1" t="shared" ref="G1679:N1679" si="1787">MAX(F1679,SUMIFS($Q$5:$Q$19999,$R$5:$R$19999,RIGHT($A1679,3),$S$5:$S$19999,G$4)*VLOOKUP($C1679,$Y$5:$Z$15,2,FALSE)/8.76)+SUMIF($Y$5:$Y$15,$C1679,$AA$5:$AA$15)</f>
        <v>9.87771118721461</v>
      </c>
      <c r="H1679" s="8">
        <f ca="1" t="shared" si="1787"/>
        <v>11.7682933789954</v>
      </c>
      <c r="I1679" s="8">
        <f ca="1" t="shared" si="1787"/>
        <v>12.5749429223744</v>
      </c>
      <c r="J1679" s="8">
        <f ca="1" t="shared" si="1787"/>
        <v>12.8900970319635</v>
      </c>
      <c r="K1679" s="8">
        <f ca="1" t="shared" si="1787"/>
        <v>12.9571061643836</v>
      </c>
      <c r="L1679" s="8">
        <f ca="1" t="shared" si="1787"/>
        <v>12.9819349315068</v>
      </c>
      <c r="M1679" s="8">
        <f ca="1" t="shared" si="1787"/>
        <v>13.0559931506849</v>
      </c>
      <c r="N1679" s="8">
        <f ca="1" t="shared" si="1787"/>
        <v>13.1188356164384</v>
      </c>
      <c r="O1679" s="9">
        <v>3</v>
      </c>
      <c r="Q1679" s="10">
        <f ca="1" t="shared" si="1785"/>
        <v>37.707</v>
      </c>
      <c r="R1679" t="s">
        <v>58</v>
      </c>
      <c r="S1679">
        <v>2074</v>
      </c>
      <c r="T1679" s="8">
        <v>16.927</v>
      </c>
      <c r="U1679" s="8">
        <v>17.323</v>
      </c>
      <c r="V1679" s="8">
        <v>37.707</v>
      </c>
    </row>
    <row r="1680" spans="1:22">
      <c r="A1680" t="str">
        <f t="shared" ref="A1680:B1680" si="1788">A1512</f>
        <v>VUT</v>
      </c>
      <c r="B1680" t="str">
        <f t="shared" si="1788"/>
        <v>Vanuatu</v>
      </c>
      <c r="C1680" s="7">
        <f t="shared" si="1742"/>
        <v>10</v>
      </c>
      <c r="E1680" t="str">
        <f t="shared" si="1768"/>
        <v>NatGrdExt_VUT_10</v>
      </c>
      <c r="F1680" s="8">
        <f ca="1" t="shared" si="1779"/>
        <v>0.00579337899543379</v>
      </c>
      <c r="G1680" s="8">
        <f ca="1" t="shared" ref="G1680:N1680" si="1789">MAX(F1680,SUMIFS($Q$5:$Q$19999,$R$5:$R$19999,RIGHT($A1680,3),$S$5:$S$19999,G$4)*VLOOKUP($C1680,$Y$5:$Z$15,2,FALSE)/8.76)+SUMIF($Y$5:$Y$15,$C1680,$AA$5:$AA$15)</f>
        <v>0.00742009132420091</v>
      </c>
      <c r="H1680" s="8">
        <f ca="1" t="shared" si="1789"/>
        <v>0.0116438356164384</v>
      </c>
      <c r="I1680" s="8">
        <f ca="1" t="shared" si="1789"/>
        <v>0.0172945205479452</v>
      </c>
      <c r="J1680" s="8">
        <f ca="1" t="shared" si="1789"/>
        <v>0.0244006849315068</v>
      </c>
      <c r="K1680" s="8">
        <f ca="1" t="shared" si="1789"/>
        <v>0.0327054794520548</v>
      </c>
      <c r="L1680" s="8">
        <f ca="1" t="shared" si="1789"/>
        <v>0.0416381278538813</v>
      </c>
      <c r="M1680" s="8">
        <f ca="1" t="shared" si="1789"/>
        <v>0.0506278538812785</v>
      </c>
      <c r="N1680" s="8">
        <f ca="1" t="shared" si="1789"/>
        <v>0.0550228310502283</v>
      </c>
      <c r="O1680" s="9">
        <v>3</v>
      </c>
      <c r="Q1680" s="10">
        <f ca="1" t="shared" si="1785"/>
        <v>37.772</v>
      </c>
      <c r="R1680" t="s">
        <v>58</v>
      </c>
      <c r="S1680">
        <v>2075</v>
      </c>
      <c r="T1680" s="8">
        <v>16.532</v>
      </c>
      <c r="U1680" s="8">
        <v>16.954</v>
      </c>
      <c r="V1680" s="8">
        <v>37.772</v>
      </c>
    </row>
    <row r="1681" spans="1:22">
      <c r="A1681" t="str">
        <f t="shared" ref="A1681:B1681" si="1790">A1513</f>
        <v>YEM</v>
      </c>
      <c r="B1681" t="str">
        <f t="shared" si="1790"/>
        <v>Yemen</v>
      </c>
      <c r="C1681" s="7">
        <f t="shared" si="1742"/>
        <v>10</v>
      </c>
      <c r="E1681" t="str">
        <f t="shared" si="1768"/>
        <v>NatGrdExt_YEM_10</v>
      </c>
      <c r="F1681" s="8">
        <f ca="1" t="shared" si="1779"/>
        <v>0.349429223744292</v>
      </c>
      <c r="G1681" s="8">
        <f ca="1" t="shared" ref="G1681:N1681" si="1791">MAX(F1681,SUMIFS($Q$5:$Q$19999,$R$5:$R$19999,RIGHT($A1681,3),$S$5:$S$19999,G$4)*VLOOKUP($C1681,$Y$5:$Z$15,2,FALSE)/8.76)+SUMIF($Y$5:$Y$15,$C1681,$AA$5:$AA$15)</f>
        <v>0.466438356164384</v>
      </c>
      <c r="H1681" s="8">
        <f ca="1" t="shared" si="1791"/>
        <v>0.807933789954338</v>
      </c>
      <c r="I1681" s="8">
        <f ca="1" t="shared" si="1791"/>
        <v>1.33304794520548</v>
      </c>
      <c r="J1681" s="8">
        <f ca="1" t="shared" si="1791"/>
        <v>2.07828196347032</v>
      </c>
      <c r="K1681" s="8">
        <f ca="1" t="shared" si="1791"/>
        <v>3.04537671232877</v>
      </c>
      <c r="L1681" s="8">
        <f ca="1" t="shared" si="1791"/>
        <v>4.20519406392694</v>
      </c>
      <c r="M1681" s="8">
        <f ca="1" t="shared" si="1791"/>
        <v>5.4873002283105</v>
      </c>
      <c r="N1681" s="8">
        <f ca="1" t="shared" si="1791"/>
        <v>6.14300799086758</v>
      </c>
      <c r="O1681" s="9">
        <v>3</v>
      </c>
      <c r="Q1681" s="10">
        <f ca="1" t="shared" si="1785"/>
        <v>37.834</v>
      </c>
      <c r="R1681" t="s">
        <v>58</v>
      </c>
      <c r="S1681">
        <v>2076</v>
      </c>
      <c r="T1681" s="8">
        <v>16.142</v>
      </c>
      <c r="U1681" s="8">
        <v>16.591</v>
      </c>
      <c r="V1681" s="8">
        <v>37.834</v>
      </c>
    </row>
    <row r="1682" spans="1:22">
      <c r="A1682" t="str">
        <f t="shared" ref="A1682:B1682" si="1792">A1514</f>
        <v>ZAF</v>
      </c>
      <c r="B1682" t="str">
        <f t="shared" si="1792"/>
        <v>South Africa</v>
      </c>
      <c r="C1682" s="7">
        <f t="shared" si="1742"/>
        <v>10</v>
      </c>
      <c r="E1682" t="str">
        <f t="shared" si="1768"/>
        <v>NatGrdExt_ZAF_10</v>
      </c>
      <c r="F1682" s="8">
        <f ca="1" t="shared" si="1779"/>
        <v>8.25259703196347</v>
      </c>
      <c r="G1682" s="8">
        <f ca="1" t="shared" ref="G1682:N1682" si="1793">MAX(F1682,SUMIFS($Q$5:$Q$19999,$R$5:$R$19999,RIGHT($A1682,3),$S$5:$S$19999,G$4)*VLOOKUP($C1682,$Y$5:$Z$15,2,FALSE)/8.76)+SUMIF($Y$5:$Y$15,$C1682,$AA$5:$AA$15)</f>
        <v>8.75034246575342</v>
      </c>
      <c r="H1682" s="8">
        <f ca="1" t="shared" si="1793"/>
        <v>9.60793378995434</v>
      </c>
      <c r="I1682" s="8">
        <f ca="1" t="shared" si="1793"/>
        <v>10.3184360730594</v>
      </c>
      <c r="J1682" s="8">
        <f ca="1" t="shared" si="1793"/>
        <v>10.8866723744292</v>
      </c>
      <c r="K1682" s="8">
        <f ca="1" t="shared" si="1793"/>
        <v>11.2986015981735</v>
      </c>
      <c r="L1682" s="8">
        <f ca="1" t="shared" si="1793"/>
        <v>11.6222602739726</v>
      </c>
      <c r="M1682" s="8">
        <f ca="1" t="shared" si="1793"/>
        <v>11.8956050228311</v>
      </c>
      <c r="N1682" s="8">
        <f ca="1" t="shared" si="1793"/>
        <v>12.0124143835616</v>
      </c>
      <c r="O1682" s="9">
        <v>3</v>
      </c>
      <c r="Q1682" s="10">
        <f ca="1" t="shared" si="1785"/>
        <v>37.895</v>
      </c>
      <c r="R1682" t="s">
        <v>58</v>
      </c>
      <c r="S1682">
        <v>2077</v>
      </c>
      <c r="T1682" s="8">
        <v>15.756</v>
      </c>
      <c r="U1682" s="8">
        <v>16.233</v>
      </c>
      <c r="V1682" s="8">
        <v>37.895</v>
      </c>
    </row>
    <row r="1683" spans="1:22">
      <c r="A1683" t="str">
        <f t="shared" ref="A1683:B1683" si="1794">A1515</f>
        <v>ZMB</v>
      </c>
      <c r="B1683" t="str">
        <f t="shared" si="1794"/>
        <v>Zambia</v>
      </c>
      <c r="C1683" s="7">
        <f t="shared" si="1742"/>
        <v>10</v>
      </c>
      <c r="E1683" t="str">
        <f t="shared" si="1768"/>
        <v>NatGrdExt_ZMB_10</v>
      </c>
      <c r="F1683" s="8">
        <f ca="1" t="shared" si="1779"/>
        <v>0.569035388127854</v>
      </c>
      <c r="G1683" s="8">
        <f ca="1" t="shared" ref="G1683:N1683" si="1795">MAX(F1683,SUMIFS($Q$5:$Q$19999,$R$5:$R$19999,RIGHT($A1683,3),$S$5:$S$19999,G$4)*VLOOKUP($C1683,$Y$5:$Z$15,2,FALSE)/8.76)+SUMIF($Y$5:$Y$15,$C1683,$AA$5:$AA$15)</f>
        <v>0.75259703196347</v>
      </c>
      <c r="H1683" s="8">
        <f ca="1" t="shared" si="1795"/>
        <v>1.27422945205479</v>
      </c>
      <c r="I1683" s="8">
        <f ca="1" t="shared" si="1795"/>
        <v>2.02337328767123</v>
      </c>
      <c r="J1683" s="8">
        <f ca="1" t="shared" si="1795"/>
        <v>2.99791666666667</v>
      </c>
      <c r="K1683" s="8">
        <f ca="1" t="shared" si="1795"/>
        <v>4.15085616438356</v>
      </c>
      <c r="L1683" s="8">
        <f ca="1" t="shared" si="1795"/>
        <v>5.41680936073059</v>
      </c>
      <c r="M1683" s="8">
        <f ca="1" t="shared" si="1795"/>
        <v>6.70753424657534</v>
      </c>
      <c r="N1683" s="8">
        <f ca="1" t="shared" si="1795"/>
        <v>7.32782534246575</v>
      </c>
      <c r="O1683" s="9">
        <v>3</v>
      </c>
      <c r="Q1683" s="10">
        <f ca="1" t="shared" si="1785"/>
        <v>37.953</v>
      </c>
      <c r="R1683" t="s">
        <v>58</v>
      </c>
      <c r="S1683">
        <v>2078</v>
      </c>
      <c r="T1683" s="8">
        <v>15.374</v>
      </c>
      <c r="U1683" s="8">
        <v>15.881</v>
      </c>
      <c r="V1683" s="8">
        <v>37.953</v>
      </c>
    </row>
    <row r="1684" spans="1:22">
      <c r="A1684" t="str">
        <f t="shared" ref="A1684:B1684" si="1796">A1516</f>
        <v>ZWE</v>
      </c>
      <c r="B1684" t="str">
        <f t="shared" si="1796"/>
        <v>Zimbabwe</v>
      </c>
      <c r="C1684" s="7">
        <f t="shared" si="1742"/>
        <v>10</v>
      </c>
      <c r="E1684" t="str">
        <f t="shared" si="1768"/>
        <v>NatGrdExt_ZWE_10</v>
      </c>
      <c r="F1684" s="8">
        <f ca="1" t="shared" si="1779"/>
        <v>0.414269406392694</v>
      </c>
      <c r="G1684" s="8">
        <f ca="1" t="shared" ref="G1684:N1684" si="1797">MAX(F1684,SUMIFS($Q$5:$Q$19999,$R$5:$R$19999,RIGHT($A1684,3),$S$5:$S$19999,G$4)*VLOOKUP($C1684,$Y$5:$Z$15,2,FALSE)/8.76)+SUMIF($Y$5:$Y$15,$C1684,$AA$5:$AA$15)</f>
        <v>0.52240296803653</v>
      </c>
      <c r="H1684" s="8">
        <f ca="1" t="shared" si="1797"/>
        <v>0.796461187214612</v>
      </c>
      <c r="I1684" s="8">
        <f ca="1" t="shared" si="1797"/>
        <v>1.13704337899543</v>
      </c>
      <c r="J1684" s="8">
        <f ca="1" t="shared" si="1797"/>
        <v>1.53436073059361</v>
      </c>
      <c r="K1684" s="8">
        <f ca="1" t="shared" si="1797"/>
        <v>1.96760844748858</v>
      </c>
      <c r="L1684" s="8">
        <f ca="1" t="shared" si="1797"/>
        <v>2.40502283105023</v>
      </c>
      <c r="M1684" s="8">
        <f ca="1" t="shared" si="1797"/>
        <v>2.80990296803653</v>
      </c>
      <c r="N1684" s="8">
        <f ca="1" t="shared" si="1797"/>
        <v>2.99078196347032</v>
      </c>
      <c r="O1684" s="9">
        <v>3</v>
      </c>
      <c r="Q1684" s="10">
        <f ca="1" t="shared" si="1785"/>
        <v>38.009</v>
      </c>
      <c r="R1684" t="s">
        <v>58</v>
      </c>
      <c r="S1684">
        <v>2079</v>
      </c>
      <c r="T1684" s="8">
        <v>14.996</v>
      </c>
      <c r="U1684" s="8">
        <v>15.533</v>
      </c>
      <c r="V1684" s="8">
        <v>38.009</v>
      </c>
    </row>
    <row r="1685" spans="1:22">
      <c r="Q1685" s="10">
        <f ca="1" t="shared" si="1785"/>
        <v>38.062</v>
      </c>
      <c r="R1685" t="s">
        <v>58</v>
      </c>
      <c r="S1685">
        <v>2080</v>
      </c>
      <c r="T1685" s="8">
        <v>14.621</v>
      </c>
      <c r="U1685" s="8">
        <v>15.19</v>
      </c>
      <c r="V1685" s="8">
        <v>38.062</v>
      </c>
    </row>
    <row r="1686" spans="1:22">
      <c r="Q1686" s="10">
        <f ca="1" t="shared" si="1785"/>
        <v>38.112</v>
      </c>
      <c r="R1686" t="s">
        <v>58</v>
      </c>
      <c r="S1686">
        <v>2081</v>
      </c>
      <c r="T1686" s="8">
        <v>14.248</v>
      </c>
      <c r="U1686" s="8">
        <v>14.849</v>
      </c>
      <c r="V1686" s="8">
        <v>38.112</v>
      </c>
    </row>
    <row r="1687" spans="1:22">
      <c r="Q1687" s="10">
        <f ca="1" t="shared" si="1785"/>
        <v>38.16</v>
      </c>
      <c r="R1687" t="s">
        <v>58</v>
      </c>
      <c r="S1687">
        <v>2082</v>
      </c>
      <c r="T1687" s="8">
        <v>13.879</v>
      </c>
      <c r="U1687" s="8">
        <v>14.514</v>
      </c>
      <c r="V1687" s="8">
        <v>38.16</v>
      </c>
    </row>
    <row r="1688" spans="1:22">
      <c r="Q1688" s="10">
        <f ca="1" t="shared" si="1785"/>
        <v>38.208</v>
      </c>
      <c r="R1688" t="s">
        <v>58</v>
      </c>
      <c r="S1688">
        <v>2083</v>
      </c>
      <c r="T1688" s="8">
        <v>13.514</v>
      </c>
      <c r="U1688" s="8">
        <v>14.183</v>
      </c>
      <c r="V1688" s="8">
        <v>38.208</v>
      </c>
    </row>
    <row r="1689" spans="1:22">
      <c r="Q1689" s="10">
        <f ca="1" t="shared" si="1785"/>
        <v>38.258</v>
      </c>
      <c r="R1689" t="s">
        <v>58</v>
      </c>
      <c r="S1689">
        <v>2084</v>
      </c>
      <c r="T1689" s="8">
        <v>13.154</v>
      </c>
      <c r="U1689" s="8">
        <v>13.859</v>
      </c>
      <c r="V1689" s="8">
        <v>38.258</v>
      </c>
    </row>
    <row r="1690" spans="1:22">
      <c r="Q1690" s="10">
        <f ca="1" t="shared" si="1785"/>
        <v>38.311</v>
      </c>
      <c r="R1690" t="s">
        <v>58</v>
      </c>
      <c r="S1690">
        <v>2085</v>
      </c>
      <c r="T1690" s="8">
        <v>12.798</v>
      </c>
      <c r="U1690" s="8">
        <v>13.541</v>
      </c>
      <c r="V1690" s="8">
        <v>38.311</v>
      </c>
    </row>
    <row r="1691" spans="1:22">
      <c r="Q1691" s="10">
        <f ca="1" t="shared" si="1785"/>
        <v>38.368</v>
      </c>
      <c r="R1691" t="s">
        <v>58</v>
      </c>
      <c r="S1691">
        <v>2086</v>
      </c>
      <c r="T1691" s="8">
        <v>12.447</v>
      </c>
      <c r="U1691" s="8">
        <v>13.232</v>
      </c>
      <c r="V1691" s="8">
        <v>38.368</v>
      </c>
    </row>
    <row r="1692" spans="1:22">
      <c r="Q1692" s="10">
        <f ca="1" t="shared" si="1785"/>
        <v>38.429</v>
      </c>
      <c r="R1692" t="s">
        <v>58</v>
      </c>
      <c r="S1692">
        <v>2087</v>
      </c>
      <c r="T1692" s="8">
        <v>12.103</v>
      </c>
      <c r="U1692" s="8">
        <v>12.93</v>
      </c>
      <c r="V1692" s="8">
        <v>38.429</v>
      </c>
    </row>
    <row r="1693" spans="1:22">
      <c r="Q1693" s="10">
        <f ca="1" t="shared" si="1785"/>
        <v>38.492</v>
      </c>
      <c r="R1693" t="s">
        <v>58</v>
      </c>
      <c r="S1693">
        <v>2088</v>
      </c>
      <c r="T1693" s="8">
        <v>11.765</v>
      </c>
      <c r="U1693" s="8">
        <v>12.636</v>
      </c>
      <c r="V1693" s="8">
        <v>38.492</v>
      </c>
    </row>
    <row r="1694" spans="1:22">
      <c r="Q1694" s="10">
        <f ca="1" t="shared" si="1785"/>
        <v>38.559</v>
      </c>
      <c r="R1694" t="s">
        <v>58</v>
      </c>
      <c r="S1694">
        <v>2089</v>
      </c>
      <c r="T1694" s="8">
        <v>11.434</v>
      </c>
      <c r="U1694" s="8">
        <v>12.348</v>
      </c>
      <c r="V1694" s="8">
        <v>38.559</v>
      </c>
    </row>
    <row r="1695" spans="1:22">
      <c r="Q1695" s="10">
        <f ca="1" t="shared" si="1785"/>
        <v>38.627</v>
      </c>
      <c r="R1695" t="s">
        <v>58</v>
      </c>
      <c r="S1695">
        <v>2090</v>
      </c>
      <c r="T1695" s="8">
        <v>11.11</v>
      </c>
      <c r="U1695" s="8">
        <v>12.066</v>
      </c>
      <c r="V1695" s="8">
        <v>38.627</v>
      </c>
    </row>
    <row r="1696" spans="1:22">
      <c r="Q1696" s="10">
        <f ca="1" t="shared" si="1785"/>
        <v>38.695</v>
      </c>
      <c r="R1696" t="s">
        <v>58</v>
      </c>
      <c r="S1696">
        <v>2091</v>
      </c>
      <c r="T1696" s="8">
        <v>10.793</v>
      </c>
      <c r="U1696" s="8">
        <v>11.791</v>
      </c>
      <c r="V1696" s="8">
        <v>38.695</v>
      </c>
    </row>
    <row r="1697" spans="17:22">
      <c r="Q1697" s="10">
        <f ca="1" t="shared" si="1785"/>
        <v>38.765</v>
      </c>
      <c r="R1697" t="s">
        <v>58</v>
      </c>
      <c r="S1697">
        <v>2092</v>
      </c>
      <c r="T1697" s="8">
        <v>10.484</v>
      </c>
      <c r="U1697" s="8">
        <v>11.521</v>
      </c>
      <c r="V1697" s="8">
        <v>38.765</v>
      </c>
    </row>
    <row r="1698" spans="17:22">
      <c r="Q1698" s="10">
        <f ca="1" t="shared" si="1785"/>
        <v>38.836</v>
      </c>
      <c r="R1698" t="s">
        <v>58</v>
      </c>
      <c r="S1698">
        <v>2093</v>
      </c>
      <c r="T1698" s="8">
        <v>10.182</v>
      </c>
      <c r="U1698" s="8">
        <v>11.257</v>
      </c>
      <c r="V1698" s="8">
        <v>38.836</v>
      </c>
    </row>
    <row r="1699" spans="17:22">
      <c r="Q1699" s="10">
        <f ca="1" t="shared" si="1785"/>
        <v>38.908</v>
      </c>
      <c r="R1699" t="s">
        <v>58</v>
      </c>
      <c r="S1699">
        <v>2094</v>
      </c>
      <c r="T1699" s="8">
        <v>9.887</v>
      </c>
      <c r="U1699" s="8">
        <v>11</v>
      </c>
      <c r="V1699" s="8">
        <v>38.908</v>
      </c>
    </row>
    <row r="1700" spans="17:22">
      <c r="Q1700" s="10">
        <f ca="1" t="shared" si="1785"/>
        <v>38.981</v>
      </c>
      <c r="R1700" t="s">
        <v>58</v>
      </c>
      <c r="S1700">
        <v>2095</v>
      </c>
      <c r="T1700" s="8">
        <v>9.6</v>
      </c>
      <c r="U1700" s="8">
        <v>10.749</v>
      </c>
      <c r="V1700" s="8">
        <v>38.981</v>
      </c>
    </row>
    <row r="1701" spans="17:22">
      <c r="Q1701" s="10">
        <f ca="1" t="shared" si="1785"/>
        <v>39.056</v>
      </c>
      <c r="R1701" t="s">
        <v>58</v>
      </c>
      <c r="S1701">
        <v>2096</v>
      </c>
      <c r="T1701" s="8">
        <v>9.319</v>
      </c>
      <c r="U1701" s="8">
        <v>10.505</v>
      </c>
      <c r="V1701" s="8">
        <v>39.056</v>
      </c>
    </row>
    <row r="1702" spans="17:22">
      <c r="Q1702" s="10">
        <f ca="1" t="shared" si="1785"/>
        <v>39.132</v>
      </c>
      <c r="R1702" t="s">
        <v>58</v>
      </c>
      <c r="S1702">
        <v>2097</v>
      </c>
      <c r="T1702" s="8">
        <v>9.045</v>
      </c>
      <c r="U1702" s="8">
        <v>10.268</v>
      </c>
      <c r="V1702" s="8">
        <v>39.132</v>
      </c>
    </row>
    <row r="1703" spans="17:22">
      <c r="Q1703" s="10">
        <f ca="1" t="shared" si="1785"/>
        <v>39.21</v>
      </c>
      <c r="R1703" t="s">
        <v>58</v>
      </c>
      <c r="S1703">
        <v>2098</v>
      </c>
      <c r="T1703" s="8">
        <v>8.777</v>
      </c>
      <c r="U1703" s="8">
        <v>10.038</v>
      </c>
      <c r="V1703" s="8">
        <v>39.21</v>
      </c>
    </row>
    <row r="1704" spans="17:22">
      <c r="Q1704" s="10">
        <f ca="1" t="shared" si="1785"/>
        <v>39.289</v>
      </c>
      <c r="R1704" t="s">
        <v>58</v>
      </c>
      <c r="S1704">
        <v>2099</v>
      </c>
      <c r="T1704" s="8">
        <v>8.516</v>
      </c>
      <c r="U1704" s="8">
        <v>9.815</v>
      </c>
      <c r="V1704" s="8">
        <v>39.289</v>
      </c>
    </row>
    <row r="1705" spans="17:22">
      <c r="Q1705" s="10">
        <f ca="1" t="shared" si="1785"/>
        <v>39.371</v>
      </c>
      <c r="R1705" t="s">
        <v>58</v>
      </c>
      <c r="S1705">
        <v>2100</v>
      </c>
      <c r="T1705" s="8">
        <v>8.262</v>
      </c>
      <c r="U1705" s="8">
        <v>9.599</v>
      </c>
      <c r="V1705" s="8">
        <v>39.371</v>
      </c>
    </row>
    <row r="1706" spans="17:22">
      <c r="Q1706" s="10">
        <f ca="1" t="shared" si="1785"/>
        <v>35.221</v>
      </c>
      <c r="R1706" t="s">
        <v>60</v>
      </c>
      <c r="S1706">
        <v>2020</v>
      </c>
      <c r="T1706" s="8">
        <v>35.221</v>
      </c>
      <c r="U1706" s="8">
        <v>35.221</v>
      </c>
      <c r="V1706" s="8">
        <v>35.221</v>
      </c>
    </row>
    <row r="1707" spans="17:22">
      <c r="Q1707" s="10">
        <f ca="1" t="shared" si="1785"/>
        <v>35.433</v>
      </c>
      <c r="R1707" t="s">
        <v>60</v>
      </c>
      <c r="S1707">
        <v>2021</v>
      </c>
      <c r="T1707" s="8">
        <v>35.433</v>
      </c>
      <c r="U1707" s="8">
        <v>35.433</v>
      </c>
      <c r="V1707" s="8">
        <v>35.433</v>
      </c>
    </row>
    <row r="1708" spans="17:22">
      <c r="Q1708" s="10">
        <f ca="1" t="shared" si="1785"/>
        <v>35.556</v>
      </c>
      <c r="R1708" t="s">
        <v>60</v>
      </c>
      <c r="S1708">
        <v>2022</v>
      </c>
      <c r="T1708" s="8">
        <v>35.556</v>
      </c>
      <c r="U1708" s="8">
        <v>35.556</v>
      </c>
      <c r="V1708" s="8">
        <v>35.556</v>
      </c>
    </row>
    <row r="1709" spans="17:22">
      <c r="Q1709" s="10">
        <f ca="1" t="shared" si="1785"/>
        <v>35.67</v>
      </c>
      <c r="R1709" t="s">
        <v>60</v>
      </c>
      <c r="S1709">
        <v>2023</v>
      </c>
      <c r="T1709" s="8">
        <v>35.67</v>
      </c>
      <c r="U1709" s="8">
        <v>35.67</v>
      </c>
      <c r="V1709" s="8">
        <v>35.67</v>
      </c>
    </row>
    <row r="1710" spans="17:22">
      <c r="Q1710" s="10">
        <f ca="1" t="shared" si="1785"/>
        <v>35.776</v>
      </c>
      <c r="R1710" t="s">
        <v>60</v>
      </c>
      <c r="S1710">
        <v>2024</v>
      </c>
      <c r="T1710" s="8">
        <v>35.776</v>
      </c>
      <c r="U1710" s="8">
        <v>35.776</v>
      </c>
      <c r="V1710" s="8">
        <v>35.776</v>
      </c>
    </row>
    <row r="1711" spans="17:22">
      <c r="Q1711" s="10">
        <f ca="1" t="shared" si="1785"/>
        <v>35.873</v>
      </c>
      <c r="R1711" t="s">
        <v>60</v>
      </c>
      <c r="S1711">
        <v>2025</v>
      </c>
      <c r="T1711" s="8">
        <v>35.873</v>
      </c>
      <c r="U1711" s="8">
        <v>35.873</v>
      </c>
      <c r="V1711" s="8">
        <v>35.873</v>
      </c>
    </row>
    <row r="1712" spans="17:22">
      <c r="Q1712" s="10">
        <f ca="1" t="shared" si="1785"/>
        <v>35.963</v>
      </c>
      <c r="R1712" t="s">
        <v>60</v>
      </c>
      <c r="S1712">
        <v>2026</v>
      </c>
      <c r="T1712" s="8">
        <v>35.963</v>
      </c>
      <c r="U1712" s="8">
        <v>35.963</v>
      </c>
      <c r="V1712" s="8">
        <v>35.963</v>
      </c>
    </row>
    <row r="1713" spans="6:22">
      <c r="Q1713" s="10">
        <f ca="1" t="shared" si="1785"/>
        <v>35.971</v>
      </c>
      <c r="R1713" t="s">
        <v>60</v>
      </c>
      <c r="S1713">
        <v>2027</v>
      </c>
      <c r="T1713" s="8">
        <v>35.953</v>
      </c>
      <c r="U1713" s="8">
        <v>35.961</v>
      </c>
      <c r="V1713" s="8">
        <v>35.971</v>
      </c>
    </row>
    <row r="1714" spans="6:22">
      <c r="Q1714" s="10">
        <f ca="1" t="shared" si="1785"/>
        <v>35.966</v>
      </c>
      <c r="R1714" t="s">
        <v>60</v>
      </c>
      <c r="S1714">
        <v>2028</v>
      </c>
      <c r="T1714" s="8">
        <v>35.935</v>
      </c>
      <c r="U1714" s="8">
        <v>35.949</v>
      </c>
      <c r="V1714" s="8">
        <v>35.966</v>
      </c>
    </row>
    <row r="1715" spans="6:22">
      <c r="Q1715" s="10">
        <f ca="1" t="shared" si="1785"/>
        <v>35.952</v>
      </c>
      <c r="R1715" t="s">
        <v>60</v>
      </c>
      <c r="S1715">
        <v>2029</v>
      </c>
      <c r="T1715" s="8">
        <v>35.911</v>
      </c>
      <c r="U1715" s="8">
        <v>35.931</v>
      </c>
      <c r="V1715" s="8">
        <v>35.952</v>
      </c>
    </row>
    <row r="1716" spans="6:22">
      <c r="Q1716" s="10">
        <f ca="1" t="shared" si="1785"/>
        <v>35.931</v>
      </c>
      <c r="R1716" t="s">
        <v>60</v>
      </c>
      <c r="S1716">
        <v>2030</v>
      </c>
      <c r="T1716" s="8">
        <v>35.884</v>
      </c>
      <c r="U1716" s="8">
        <v>35.91</v>
      </c>
      <c r="V1716" s="8">
        <v>35.931</v>
      </c>
    </row>
    <row r="1717" spans="6:22">
      <c r="Q1717" s="10">
        <f ca="1" t="shared" si="1785"/>
        <v>35.905</v>
      </c>
      <c r="R1717" t="s">
        <v>60</v>
      </c>
      <c r="S1717">
        <v>2031</v>
      </c>
      <c r="T1717" s="8">
        <v>35.856</v>
      </c>
      <c r="U1717" s="8">
        <v>35.888</v>
      </c>
      <c r="V1717" s="8">
        <v>35.905</v>
      </c>
    </row>
    <row r="1718" spans="6:22">
      <c r="Q1718" s="10">
        <f ca="1" t="shared" si="1785"/>
        <v>35.876</v>
      </c>
      <c r="R1718" t="s">
        <v>60</v>
      </c>
      <c r="S1718">
        <v>2032</v>
      </c>
      <c r="T1718" s="8">
        <v>35.83</v>
      </c>
      <c r="U1718" s="8">
        <v>35.867</v>
      </c>
      <c r="V1718" s="8">
        <v>35.876</v>
      </c>
    </row>
    <row r="1719" spans="6:22">
      <c r="Q1719" s="10">
        <f ca="1" t="shared" si="1785"/>
        <v>35.846</v>
      </c>
      <c r="R1719" t="s">
        <v>60</v>
      </c>
      <c r="S1719">
        <v>2033</v>
      </c>
      <c r="T1719" s="8">
        <v>35.805</v>
      </c>
      <c r="U1719" s="8">
        <v>35.848</v>
      </c>
      <c r="V1719" s="8">
        <v>35.846</v>
      </c>
    </row>
    <row r="1720" spans="6:22">
      <c r="Q1720" s="10">
        <f ca="1" t="shared" si="1785"/>
        <v>35.817</v>
      </c>
      <c r="R1720" t="s">
        <v>60</v>
      </c>
      <c r="S1720">
        <v>2034</v>
      </c>
      <c r="T1720" s="8">
        <v>35.785</v>
      </c>
      <c r="U1720" s="8">
        <v>35.833</v>
      </c>
      <c r="V1720" s="8">
        <v>35.817</v>
      </c>
    </row>
    <row r="1721" spans="6:22">
      <c r="Q1721" s="10">
        <f ca="1" t="shared" si="1785"/>
        <v>35.79</v>
      </c>
      <c r="R1721" t="s">
        <v>60</v>
      </c>
      <c r="S1721">
        <v>2035</v>
      </c>
      <c r="T1721" s="8">
        <v>35.768</v>
      </c>
      <c r="U1721" s="8">
        <v>35.822</v>
      </c>
      <c r="V1721" s="8">
        <v>35.79</v>
      </c>
    </row>
    <row r="1722" spans="6:22">
      <c r="Q1722" s="10">
        <f ca="1" t="shared" si="1785"/>
        <v>35.767</v>
      </c>
      <c r="R1722" t="s">
        <v>60</v>
      </c>
      <c r="S1722">
        <v>2036</v>
      </c>
      <c r="T1722" s="8">
        <v>35.759</v>
      </c>
      <c r="U1722" s="8">
        <v>35.818</v>
      </c>
      <c r="V1722" s="8">
        <v>35.767</v>
      </c>
    </row>
    <row r="1723" spans="6:22">
      <c r="Q1723" s="10">
        <f ca="1" t="shared" si="1785"/>
        <v>35.75</v>
      </c>
      <c r="R1723" t="s">
        <v>60</v>
      </c>
      <c r="S1723">
        <v>2037</v>
      </c>
      <c r="T1723" s="8">
        <v>35.757</v>
      </c>
      <c r="U1723" s="8">
        <v>35.821</v>
      </c>
      <c r="V1723" s="8">
        <v>35.75</v>
      </c>
    </row>
    <row r="1724" spans="6:22">
      <c r="F1724" s="8"/>
      <c r="G1724" s="8"/>
      <c r="H1724" s="8"/>
      <c r="I1724" s="8"/>
      <c r="J1724" s="8"/>
      <c r="K1724" s="8"/>
      <c r="L1724" s="8"/>
      <c r="M1724" s="8"/>
      <c r="N1724" s="8"/>
      <c r="O1724" s="9"/>
      <c r="Q1724" s="10">
        <f ca="1" t="shared" si="1785"/>
        <v>35.74</v>
      </c>
      <c r="R1724" t="s">
        <v>60</v>
      </c>
      <c r="S1724">
        <v>2038</v>
      </c>
      <c r="T1724" s="8">
        <v>35.764</v>
      </c>
      <c r="U1724" s="8">
        <v>35.834</v>
      </c>
      <c r="V1724" s="8">
        <v>35.74</v>
      </c>
    </row>
    <row r="1725" spans="6:22">
      <c r="F1725" s="8"/>
      <c r="G1725" s="8"/>
      <c r="H1725" s="8"/>
      <c r="I1725" s="8"/>
      <c r="J1725" s="8"/>
      <c r="K1725" s="8"/>
      <c r="L1725" s="8"/>
      <c r="M1725" s="8"/>
      <c r="N1725" s="8"/>
      <c r="O1725" s="9"/>
      <c r="Q1725" s="10">
        <f ca="1" t="shared" si="1785"/>
        <v>35.739</v>
      </c>
      <c r="R1725" t="s">
        <v>60</v>
      </c>
      <c r="S1725">
        <v>2039</v>
      </c>
      <c r="T1725" s="8">
        <v>35.783</v>
      </c>
      <c r="U1725" s="8">
        <v>35.857</v>
      </c>
      <c r="V1725" s="8">
        <v>35.739</v>
      </c>
    </row>
    <row r="1726" spans="6:22">
      <c r="F1726" s="8"/>
      <c r="G1726" s="8"/>
      <c r="H1726" s="8"/>
      <c r="I1726" s="8"/>
      <c r="J1726" s="8"/>
      <c r="K1726" s="8"/>
      <c r="L1726" s="8"/>
      <c r="M1726" s="8"/>
      <c r="N1726" s="8"/>
      <c r="O1726" s="9"/>
      <c r="Q1726" s="10">
        <f ca="1" t="shared" si="1785"/>
        <v>35.749</v>
      </c>
      <c r="R1726" t="s">
        <v>60</v>
      </c>
      <c r="S1726">
        <v>2040</v>
      </c>
      <c r="T1726" s="8">
        <v>35.814</v>
      </c>
      <c r="U1726" s="8">
        <v>35.892</v>
      </c>
      <c r="V1726" s="8">
        <v>35.749</v>
      </c>
    </row>
    <row r="1727" spans="6:22">
      <c r="F1727" s="8"/>
      <c r="G1727" s="8"/>
      <c r="H1727" s="8"/>
      <c r="I1727" s="8"/>
      <c r="J1727" s="8"/>
      <c r="K1727" s="8"/>
      <c r="L1727" s="8"/>
      <c r="M1727" s="8"/>
      <c r="N1727" s="8"/>
      <c r="O1727" s="9"/>
      <c r="Q1727" s="10">
        <f ca="1" t="shared" si="1785"/>
        <v>35.77</v>
      </c>
      <c r="R1727" t="s">
        <v>60</v>
      </c>
      <c r="S1727">
        <v>2041</v>
      </c>
      <c r="T1727" s="8">
        <v>35.858</v>
      </c>
      <c r="U1727" s="8">
        <v>35.939</v>
      </c>
      <c r="V1727" s="8">
        <v>35.77</v>
      </c>
    </row>
    <row r="1728" spans="6:22">
      <c r="F1728" s="8"/>
      <c r="G1728" s="8"/>
      <c r="H1728" s="8"/>
      <c r="I1728" s="8"/>
      <c r="J1728" s="8"/>
      <c r="K1728" s="8"/>
      <c r="L1728" s="8"/>
      <c r="M1728" s="8"/>
      <c r="N1728" s="8"/>
      <c r="O1728" s="9"/>
      <c r="Q1728" s="10">
        <f ca="1" t="shared" si="1785"/>
        <v>35.8</v>
      </c>
      <c r="R1728" t="s">
        <v>60</v>
      </c>
      <c r="S1728">
        <v>2042</v>
      </c>
      <c r="T1728" s="8">
        <v>35.911</v>
      </c>
      <c r="U1728" s="8">
        <v>35.996</v>
      </c>
      <c r="V1728" s="8">
        <v>35.8</v>
      </c>
    </row>
    <row r="1729" spans="6:22">
      <c r="F1729" s="8"/>
      <c r="G1729" s="8"/>
      <c r="H1729" s="8"/>
      <c r="I1729" s="8"/>
      <c r="J1729" s="8"/>
      <c r="K1729" s="8"/>
      <c r="L1729" s="8"/>
      <c r="M1729" s="8"/>
      <c r="N1729" s="8"/>
      <c r="O1729" s="9"/>
      <c r="Q1729" s="10">
        <f ca="1" t="shared" si="1785"/>
        <v>35.836</v>
      </c>
      <c r="R1729" t="s">
        <v>60</v>
      </c>
      <c r="S1729">
        <v>2043</v>
      </c>
      <c r="T1729" s="8">
        <v>35.968</v>
      </c>
      <c r="U1729" s="8">
        <v>36.058</v>
      </c>
      <c r="V1729" s="8">
        <v>35.836</v>
      </c>
    </row>
    <row r="1730" spans="6:22">
      <c r="F1730" s="8"/>
      <c r="G1730" s="8"/>
      <c r="H1730" s="8"/>
      <c r="I1730" s="8"/>
      <c r="J1730" s="8"/>
      <c r="K1730" s="8"/>
      <c r="L1730" s="8"/>
      <c r="M1730" s="8"/>
      <c r="N1730" s="8"/>
      <c r="O1730" s="9"/>
      <c r="Q1730" s="10">
        <f ca="1" t="shared" si="1785"/>
        <v>35.874</v>
      </c>
      <c r="R1730" t="s">
        <v>60</v>
      </c>
      <c r="S1730">
        <v>2044</v>
      </c>
      <c r="T1730" s="8">
        <v>36.025</v>
      </c>
      <c r="U1730" s="8">
        <v>36.121</v>
      </c>
      <c r="V1730" s="8">
        <v>35.874</v>
      </c>
    </row>
    <row r="1731" spans="6:22">
      <c r="F1731" s="8"/>
      <c r="G1731" s="8"/>
      <c r="H1731" s="8"/>
      <c r="I1731" s="8"/>
      <c r="J1731" s="8"/>
      <c r="K1731" s="8"/>
      <c r="L1731" s="8"/>
      <c r="M1731" s="8"/>
      <c r="N1731" s="8"/>
      <c r="O1731" s="9"/>
      <c r="Q1731" s="10">
        <f ca="1" t="shared" si="1785"/>
        <v>35.91</v>
      </c>
      <c r="R1731" t="s">
        <v>60</v>
      </c>
      <c r="S1731">
        <v>2045</v>
      </c>
      <c r="T1731" s="8">
        <v>36.075</v>
      </c>
      <c r="U1731" s="8">
        <v>36.18</v>
      </c>
      <c r="V1731" s="8">
        <v>35.91</v>
      </c>
    </row>
    <row r="1732" spans="6:22">
      <c r="F1732" s="8"/>
      <c r="G1732" s="8"/>
      <c r="H1732" s="8"/>
      <c r="I1732" s="8"/>
      <c r="J1732" s="8"/>
      <c r="K1732" s="8"/>
      <c r="L1732" s="8"/>
      <c r="M1732" s="8"/>
      <c r="N1732" s="8"/>
      <c r="O1732" s="9"/>
      <c r="Q1732" s="10">
        <f ca="1" t="shared" si="1785"/>
        <v>35.943</v>
      </c>
      <c r="R1732" t="s">
        <v>60</v>
      </c>
      <c r="S1732">
        <v>2046</v>
      </c>
      <c r="T1732" s="8">
        <v>36.114</v>
      </c>
      <c r="U1732" s="8">
        <v>36.232</v>
      </c>
      <c r="V1732" s="8">
        <v>35.943</v>
      </c>
    </row>
    <row r="1733" spans="6:22">
      <c r="F1733" s="8"/>
      <c r="G1733" s="8"/>
      <c r="H1733" s="8"/>
      <c r="I1733" s="8"/>
      <c r="J1733" s="8"/>
      <c r="K1733" s="8"/>
      <c r="L1733" s="8"/>
      <c r="M1733" s="8"/>
      <c r="N1733" s="8"/>
      <c r="O1733" s="9"/>
      <c r="Q1733" s="10">
        <f ca="1" t="shared" si="1785"/>
        <v>35.971</v>
      </c>
      <c r="R1733" t="s">
        <v>60</v>
      </c>
      <c r="S1733">
        <v>2047</v>
      </c>
      <c r="T1733" s="8">
        <v>36.142</v>
      </c>
      <c r="U1733" s="8">
        <v>36.277</v>
      </c>
      <c r="V1733" s="8">
        <v>35.971</v>
      </c>
    </row>
    <row r="1734" spans="6:22">
      <c r="F1734" s="8"/>
      <c r="G1734" s="8"/>
      <c r="H1734" s="8"/>
      <c r="I1734" s="8"/>
      <c r="J1734" s="8"/>
      <c r="K1734" s="8"/>
      <c r="L1734" s="8"/>
      <c r="M1734" s="8"/>
      <c r="N1734" s="8"/>
      <c r="O1734" s="9"/>
      <c r="Q1734" s="10">
        <f ca="1" t="shared" si="1785"/>
        <v>35.994</v>
      </c>
      <c r="R1734" t="s">
        <v>60</v>
      </c>
      <c r="S1734">
        <v>2048</v>
      </c>
      <c r="T1734" s="8">
        <v>36.159</v>
      </c>
      <c r="U1734" s="8">
        <v>36.314</v>
      </c>
      <c r="V1734" s="8">
        <v>35.994</v>
      </c>
    </row>
    <row r="1735" spans="6:22">
      <c r="F1735" s="8"/>
      <c r="G1735" s="8"/>
      <c r="H1735" s="8"/>
      <c r="I1735" s="8"/>
      <c r="J1735" s="8"/>
      <c r="K1735" s="8"/>
      <c r="L1735" s="8"/>
      <c r="M1735" s="8"/>
      <c r="N1735" s="8"/>
      <c r="O1735" s="9"/>
      <c r="Q1735" s="10">
        <f ca="1" t="shared" si="1785"/>
        <v>36.013</v>
      </c>
      <c r="R1735" t="s">
        <v>60</v>
      </c>
      <c r="S1735">
        <v>2049</v>
      </c>
      <c r="T1735" s="8">
        <v>36.165</v>
      </c>
      <c r="U1735" s="8">
        <v>36.343</v>
      </c>
      <c r="V1735" s="8">
        <v>36.013</v>
      </c>
    </row>
    <row r="1736" spans="6:22">
      <c r="F1736" s="8"/>
      <c r="G1736" s="8"/>
      <c r="H1736" s="8"/>
      <c r="I1736" s="8"/>
      <c r="J1736" s="8"/>
      <c r="K1736" s="8"/>
      <c r="L1736" s="8"/>
      <c r="M1736" s="8"/>
      <c r="N1736" s="8"/>
      <c r="O1736" s="9"/>
      <c r="Q1736" s="10">
        <f ca="1" t="shared" si="1785"/>
        <v>36.028</v>
      </c>
      <c r="R1736" t="s">
        <v>60</v>
      </c>
      <c r="S1736">
        <v>2050</v>
      </c>
      <c r="T1736" s="8">
        <v>36.16</v>
      </c>
      <c r="U1736" s="8">
        <v>36.365</v>
      </c>
      <c r="V1736" s="8">
        <v>36.028</v>
      </c>
    </row>
    <row r="1737" spans="6:22">
      <c r="F1737" s="8"/>
      <c r="G1737" s="8"/>
      <c r="H1737" s="8"/>
      <c r="I1737" s="8"/>
      <c r="J1737" s="8"/>
      <c r="K1737" s="8"/>
      <c r="L1737" s="8"/>
      <c r="M1737" s="8"/>
      <c r="N1737" s="8"/>
      <c r="O1737" s="9"/>
      <c r="Q1737" s="10">
        <f ca="1" t="shared" si="1785"/>
        <v>36.039</v>
      </c>
      <c r="R1737" t="s">
        <v>60</v>
      </c>
      <c r="S1737">
        <v>2051</v>
      </c>
      <c r="T1737" s="8">
        <v>36.145</v>
      </c>
      <c r="U1737" s="8">
        <v>36.38</v>
      </c>
      <c r="V1737" s="8">
        <v>36.039</v>
      </c>
    </row>
    <row r="1738" spans="6:22">
      <c r="F1738" s="8"/>
      <c r="G1738" s="8"/>
      <c r="H1738" s="8"/>
      <c r="I1738" s="8"/>
      <c r="J1738" s="8"/>
      <c r="K1738" s="8"/>
      <c r="L1738" s="8"/>
      <c r="M1738" s="8"/>
      <c r="N1738" s="8"/>
      <c r="O1738" s="9"/>
      <c r="Q1738" s="10">
        <f ca="1" t="shared" si="1785"/>
        <v>36.045</v>
      </c>
      <c r="R1738" t="s">
        <v>60</v>
      </c>
      <c r="S1738">
        <v>2052</v>
      </c>
      <c r="T1738" s="8">
        <v>36.12</v>
      </c>
      <c r="U1738" s="8">
        <v>36.387</v>
      </c>
      <c r="V1738" s="8">
        <v>36.045</v>
      </c>
    </row>
    <row r="1739" spans="6:22">
      <c r="F1739" s="8"/>
      <c r="G1739" s="8"/>
      <c r="H1739" s="8"/>
      <c r="I1739" s="8"/>
      <c r="J1739" s="8"/>
      <c r="K1739" s="8"/>
      <c r="L1739" s="8"/>
      <c r="M1739" s="8"/>
      <c r="N1739" s="8"/>
      <c r="O1739" s="9"/>
      <c r="Q1739" s="10">
        <f ca="1" t="shared" si="1785"/>
        <v>36.047</v>
      </c>
      <c r="R1739" t="s">
        <v>60</v>
      </c>
      <c r="S1739">
        <v>2053</v>
      </c>
      <c r="T1739" s="8">
        <v>36.085</v>
      </c>
      <c r="U1739" s="8">
        <v>36.387</v>
      </c>
      <c r="V1739" s="8">
        <v>36.047</v>
      </c>
    </row>
    <row r="1740" spans="6:22">
      <c r="F1740" s="8"/>
      <c r="G1740" s="8"/>
      <c r="H1740" s="8"/>
      <c r="I1740" s="8"/>
      <c r="J1740" s="8"/>
      <c r="K1740" s="8"/>
      <c r="L1740" s="8"/>
      <c r="M1740" s="8"/>
      <c r="N1740" s="8"/>
      <c r="O1740" s="9"/>
      <c r="Q1740" s="10">
        <f ca="1" t="shared" si="1785"/>
        <v>36.044</v>
      </c>
      <c r="R1740" t="s">
        <v>60</v>
      </c>
      <c r="S1740">
        <v>2054</v>
      </c>
      <c r="T1740" s="8">
        <v>36.04</v>
      </c>
      <c r="U1740" s="8">
        <v>36.379</v>
      </c>
      <c r="V1740" s="8">
        <v>36.044</v>
      </c>
    </row>
    <row r="1741" spans="6:22">
      <c r="F1741" s="8"/>
      <c r="G1741" s="8"/>
      <c r="H1741" s="8"/>
      <c r="I1741" s="8"/>
      <c r="J1741" s="8"/>
      <c r="K1741" s="8"/>
      <c r="L1741" s="8"/>
      <c r="M1741" s="8"/>
      <c r="N1741" s="8"/>
      <c r="O1741" s="9"/>
      <c r="Q1741" s="10">
        <f ca="1" t="shared" si="1785"/>
        <v>36.035</v>
      </c>
      <c r="R1741" t="s">
        <v>60</v>
      </c>
      <c r="S1741">
        <v>2055</v>
      </c>
      <c r="T1741" s="8">
        <v>35.987</v>
      </c>
      <c r="U1741" s="8">
        <v>36.363</v>
      </c>
      <c r="V1741" s="8">
        <v>36.035</v>
      </c>
    </row>
    <row r="1742" spans="6:22">
      <c r="F1742" s="8"/>
      <c r="G1742" s="8"/>
      <c r="H1742" s="8"/>
      <c r="I1742" s="8"/>
      <c r="J1742" s="8"/>
      <c r="K1742" s="8"/>
      <c r="L1742" s="8"/>
      <c r="M1742" s="8"/>
      <c r="N1742" s="8"/>
      <c r="O1742" s="9"/>
      <c r="Q1742" s="10">
        <f ca="1" t="shared" ref="Q1742:Q1805" si="1798">OFFSET(S1742,0,MATCH($Q$3,$T$4:$V$4,0))</f>
        <v>36.02</v>
      </c>
      <c r="R1742" t="s">
        <v>60</v>
      </c>
      <c r="S1742">
        <v>2056</v>
      </c>
      <c r="T1742" s="8">
        <v>35.924</v>
      </c>
      <c r="U1742" s="8">
        <v>36.34</v>
      </c>
      <c r="V1742" s="8">
        <v>36.02</v>
      </c>
    </row>
    <row r="1743" spans="6:22">
      <c r="F1743" s="8"/>
      <c r="G1743" s="8"/>
      <c r="H1743" s="8"/>
      <c r="I1743" s="8"/>
      <c r="J1743" s="8"/>
      <c r="K1743" s="8"/>
      <c r="L1743" s="8"/>
      <c r="M1743" s="8"/>
      <c r="N1743" s="8"/>
      <c r="O1743" s="9"/>
      <c r="Q1743" s="10">
        <f ca="1" t="shared" si="1798"/>
        <v>35.999</v>
      </c>
      <c r="R1743" t="s">
        <v>60</v>
      </c>
      <c r="S1743">
        <v>2057</v>
      </c>
      <c r="T1743" s="8">
        <v>35.855</v>
      </c>
      <c r="U1743" s="8">
        <v>36.31</v>
      </c>
      <c r="V1743" s="8">
        <v>35.999</v>
      </c>
    </row>
    <row r="1744" spans="6:22">
      <c r="F1744" s="8"/>
      <c r="G1744" s="8"/>
      <c r="H1744" s="8"/>
      <c r="I1744" s="8"/>
      <c r="J1744" s="8"/>
      <c r="K1744" s="8"/>
      <c r="L1744" s="8"/>
      <c r="M1744" s="8"/>
      <c r="N1744" s="8"/>
      <c r="O1744" s="9"/>
      <c r="Q1744" s="10">
        <f ca="1" t="shared" si="1798"/>
        <v>35.974</v>
      </c>
      <c r="R1744" t="s">
        <v>60</v>
      </c>
      <c r="S1744">
        <v>2058</v>
      </c>
      <c r="T1744" s="8">
        <v>35.778</v>
      </c>
      <c r="U1744" s="8">
        <v>36.274</v>
      </c>
      <c r="V1744" s="8">
        <v>35.974</v>
      </c>
    </row>
    <row r="1745" spans="6:22">
      <c r="F1745" s="8"/>
      <c r="G1745" s="8"/>
      <c r="H1745" s="8"/>
      <c r="I1745" s="8"/>
      <c r="J1745" s="8"/>
      <c r="K1745" s="8"/>
      <c r="L1745" s="8"/>
      <c r="M1745" s="8"/>
      <c r="N1745" s="8"/>
      <c r="O1745" s="9"/>
      <c r="Q1745" s="10">
        <f ca="1" t="shared" si="1798"/>
        <v>35.945</v>
      </c>
      <c r="R1745" t="s">
        <v>60</v>
      </c>
      <c r="S1745">
        <v>2059</v>
      </c>
      <c r="T1745" s="8">
        <v>35.695</v>
      </c>
      <c r="U1745" s="8">
        <v>36.235</v>
      </c>
      <c r="V1745" s="8">
        <v>35.945</v>
      </c>
    </row>
    <row r="1746" spans="6:22">
      <c r="F1746" s="8"/>
      <c r="G1746" s="8"/>
      <c r="H1746" s="8"/>
      <c r="I1746" s="8"/>
      <c r="J1746" s="8"/>
      <c r="K1746" s="8"/>
      <c r="L1746" s="8"/>
      <c r="M1746" s="8"/>
      <c r="N1746" s="8"/>
      <c r="O1746" s="9"/>
      <c r="Q1746" s="10">
        <f ca="1" t="shared" si="1798"/>
        <v>35.913</v>
      </c>
      <c r="R1746" t="s">
        <v>60</v>
      </c>
      <c r="S1746">
        <v>2060</v>
      </c>
      <c r="T1746" s="8">
        <v>35.608</v>
      </c>
      <c r="U1746" s="8">
        <v>36.192</v>
      </c>
      <c r="V1746" s="8">
        <v>35.913</v>
      </c>
    </row>
    <row r="1747" spans="6:22">
      <c r="F1747" s="8"/>
      <c r="G1747" s="8"/>
      <c r="H1747" s="8"/>
      <c r="I1747" s="8"/>
      <c r="J1747" s="8"/>
      <c r="K1747" s="8"/>
      <c r="L1747" s="8"/>
      <c r="M1747" s="8"/>
      <c r="N1747" s="8"/>
      <c r="O1747" s="9"/>
      <c r="Q1747" s="10">
        <f ca="1" t="shared" si="1798"/>
        <v>35.88</v>
      </c>
      <c r="R1747" t="s">
        <v>60</v>
      </c>
      <c r="S1747">
        <v>2061</v>
      </c>
      <c r="T1747" s="8">
        <v>35.516</v>
      </c>
      <c r="U1747" s="8">
        <v>36.147</v>
      </c>
      <c r="V1747" s="8">
        <v>35.88</v>
      </c>
    </row>
    <row r="1748" spans="6:22">
      <c r="F1748" s="8"/>
      <c r="G1748" s="8"/>
      <c r="H1748" s="8"/>
      <c r="I1748" s="8"/>
      <c r="J1748" s="8"/>
      <c r="K1748" s="8"/>
      <c r="L1748" s="8"/>
      <c r="M1748" s="8"/>
      <c r="N1748" s="8"/>
      <c r="O1748" s="9"/>
      <c r="Q1748" s="10">
        <f ca="1" t="shared" si="1798"/>
        <v>35.846</v>
      </c>
      <c r="R1748" t="s">
        <v>60</v>
      </c>
      <c r="S1748">
        <v>2062</v>
      </c>
      <c r="T1748" s="8">
        <v>35.423</v>
      </c>
      <c r="U1748" s="8">
        <v>36.103</v>
      </c>
      <c r="V1748" s="8">
        <v>35.846</v>
      </c>
    </row>
    <row r="1749" spans="6:22">
      <c r="F1749" s="8"/>
      <c r="G1749" s="8"/>
      <c r="H1749" s="8"/>
      <c r="I1749" s="8"/>
      <c r="J1749" s="8"/>
      <c r="K1749" s="8"/>
      <c r="L1749" s="8"/>
      <c r="M1749" s="8"/>
      <c r="N1749" s="8"/>
      <c r="O1749" s="9"/>
      <c r="Q1749" s="10">
        <f ca="1" t="shared" si="1798"/>
        <v>35.816</v>
      </c>
      <c r="R1749" t="s">
        <v>60</v>
      </c>
      <c r="S1749">
        <v>2063</v>
      </c>
      <c r="T1749" s="8">
        <v>35.332</v>
      </c>
      <c r="U1749" s="8">
        <v>36.06</v>
      </c>
      <c r="V1749" s="8">
        <v>35.816</v>
      </c>
    </row>
    <row r="1750" spans="6:22">
      <c r="F1750" s="8"/>
      <c r="G1750" s="8"/>
      <c r="H1750" s="8"/>
      <c r="I1750" s="8"/>
      <c r="J1750" s="8"/>
      <c r="K1750" s="8"/>
      <c r="L1750" s="8"/>
      <c r="M1750" s="8"/>
      <c r="N1750" s="8"/>
      <c r="O1750" s="9"/>
      <c r="Q1750" s="10">
        <f ca="1" t="shared" si="1798"/>
        <v>35.79</v>
      </c>
      <c r="R1750" t="s">
        <v>60</v>
      </c>
      <c r="S1750">
        <v>2064</v>
      </c>
      <c r="T1750" s="8">
        <v>35.244</v>
      </c>
      <c r="U1750" s="8">
        <v>36.022</v>
      </c>
      <c r="V1750" s="8">
        <v>35.79</v>
      </c>
    </row>
    <row r="1751" spans="6:22">
      <c r="F1751" s="8"/>
      <c r="G1751" s="8"/>
      <c r="H1751" s="8"/>
      <c r="I1751" s="8"/>
      <c r="J1751" s="8"/>
      <c r="K1751" s="8"/>
      <c r="L1751" s="8"/>
      <c r="M1751" s="8"/>
      <c r="N1751" s="8"/>
      <c r="O1751" s="9"/>
      <c r="Q1751" s="10">
        <f ca="1" t="shared" si="1798"/>
        <v>35.773</v>
      </c>
      <c r="R1751" t="s">
        <v>60</v>
      </c>
      <c r="S1751">
        <v>2065</v>
      </c>
      <c r="T1751" s="8">
        <v>35.163</v>
      </c>
      <c r="U1751" s="8">
        <v>35.99</v>
      </c>
      <c r="V1751" s="8">
        <v>35.773</v>
      </c>
    </row>
    <row r="1752" spans="6:22">
      <c r="F1752" s="8"/>
      <c r="G1752" s="8"/>
      <c r="H1752" s="8"/>
      <c r="I1752" s="8"/>
      <c r="J1752" s="8"/>
      <c r="K1752" s="8"/>
      <c r="L1752" s="8"/>
      <c r="M1752" s="8"/>
      <c r="N1752" s="8"/>
      <c r="O1752" s="9"/>
      <c r="Q1752" s="10">
        <f ca="1" t="shared" si="1798"/>
        <v>35.765</v>
      </c>
      <c r="R1752" t="s">
        <v>60</v>
      </c>
      <c r="S1752">
        <v>2066</v>
      </c>
      <c r="T1752" s="8">
        <v>35.092</v>
      </c>
      <c r="U1752" s="8">
        <v>35.965</v>
      </c>
      <c r="V1752" s="8">
        <v>35.765</v>
      </c>
    </row>
    <row r="1753" spans="6:22">
      <c r="F1753" s="8"/>
      <c r="G1753" s="8"/>
      <c r="H1753" s="8"/>
      <c r="I1753" s="8"/>
      <c r="J1753" s="8"/>
      <c r="K1753" s="8"/>
      <c r="L1753" s="8"/>
      <c r="M1753" s="8"/>
      <c r="N1753" s="8"/>
      <c r="O1753" s="9"/>
      <c r="Q1753" s="10">
        <f ca="1" t="shared" si="1798"/>
        <v>35.768</v>
      </c>
      <c r="R1753" t="s">
        <v>60</v>
      </c>
      <c r="S1753">
        <v>2067</v>
      </c>
      <c r="T1753" s="8">
        <v>35.029</v>
      </c>
      <c r="U1753" s="8">
        <v>35.949</v>
      </c>
      <c r="V1753" s="8">
        <v>35.768</v>
      </c>
    </row>
    <row r="1754" spans="6:22">
      <c r="F1754" s="8"/>
      <c r="G1754" s="8"/>
      <c r="H1754" s="8"/>
      <c r="I1754" s="8"/>
      <c r="J1754" s="8"/>
      <c r="K1754" s="8"/>
      <c r="L1754" s="8"/>
      <c r="M1754" s="8"/>
      <c r="N1754" s="8"/>
      <c r="O1754" s="9"/>
      <c r="Q1754" s="10">
        <f ca="1" t="shared" si="1798"/>
        <v>35.78</v>
      </c>
      <c r="R1754" t="s">
        <v>60</v>
      </c>
      <c r="S1754">
        <v>2068</v>
      </c>
      <c r="T1754" s="8">
        <v>34.976</v>
      </c>
      <c r="U1754" s="8">
        <v>35.941</v>
      </c>
      <c r="V1754" s="8">
        <v>35.78</v>
      </c>
    </row>
    <row r="1755" spans="6:22">
      <c r="F1755" s="8"/>
      <c r="G1755" s="8"/>
      <c r="H1755" s="8"/>
      <c r="I1755" s="8"/>
      <c r="J1755" s="8"/>
      <c r="K1755" s="8"/>
      <c r="L1755" s="8"/>
      <c r="M1755" s="8"/>
      <c r="N1755" s="8"/>
      <c r="O1755" s="9"/>
      <c r="Q1755" s="10">
        <f ca="1" t="shared" si="1798"/>
        <v>35.802</v>
      </c>
      <c r="R1755" t="s">
        <v>60</v>
      </c>
      <c r="S1755">
        <v>2069</v>
      </c>
      <c r="T1755" s="8">
        <v>34.93</v>
      </c>
      <c r="U1755" s="8">
        <v>35.942</v>
      </c>
      <c r="V1755" s="8">
        <v>35.802</v>
      </c>
    </row>
    <row r="1756" spans="6:22">
      <c r="F1756" s="8"/>
      <c r="G1756" s="8"/>
      <c r="H1756" s="8"/>
      <c r="I1756" s="8"/>
      <c r="J1756" s="8"/>
      <c r="K1756" s="8"/>
      <c r="L1756" s="8"/>
      <c r="M1756" s="8"/>
      <c r="N1756" s="8"/>
      <c r="O1756" s="9"/>
      <c r="Q1756" s="10">
        <f ca="1" t="shared" si="1798"/>
        <v>35.834</v>
      </c>
      <c r="R1756" t="s">
        <v>60</v>
      </c>
      <c r="S1756">
        <v>2070</v>
      </c>
      <c r="T1756" s="8">
        <v>34.893</v>
      </c>
      <c r="U1756" s="8">
        <v>35.951</v>
      </c>
      <c r="V1756" s="8">
        <v>35.834</v>
      </c>
    </row>
    <row r="1757" spans="6:22">
      <c r="F1757" s="8"/>
      <c r="G1757" s="8"/>
      <c r="H1757" s="8"/>
      <c r="I1757" s="8"/>
      <c r="J1757" s="8"/>
      <c r="K1757" s="8"/>
      <c r="L1757" s="8"/>
      <c r="M1757" s="8"/>
      <c r="N1757" s="8"/>
      <c r="O1757" s="9"/>
      <c r="Q1757" s="10">
        <f ca="1" t="shared" si="1798"/>
        <v>35.875</v>
      </c>
      <c r="R1757" t="s">
        <v>60</v>
      </c>
      <c r="S1757">
        <v>2071</v>
      </c>
      <c r="T1757" s="8">
        <v>34.862</v>
      </c>
      <c r="U1757" s="8">
        <v>35.968</v>
      </c>
      <c r="V1757" s="8">
        <v>35.875</v>
      </c>
    </row>
    <row r="1758" spans="6:22">
      <c r="F1758" s="8"/>
      <c r="G1758" s="8"/>
      <c r="H1758" s="8"/>
      <c r="I1758" s="8"/>
      <c r="J1758" s="8"/>
      <c r="K1758" s="8"/>
      <c r="L1758" s="8"/>
      <c r="M1758" s="8"/>
      <c r="N1758" s="8"/>
      <c r="O1758" s="9"/>
      <c r="Q1758" s="10">
        <f ca="1" t="shared" si="1798"/>
        <v>35.923</v>
      </c>
      <c r="R1758" t="s">
        <v>60</v>
      </c>
      <c r="S1758">
        <v>2072</v>
      </c>
      <c r="T1758" s="8">
        <v>34.835</v>
      </c>
      <c r="U1758" s="8">
        <v>35.991</v>
      </c>
      <c r="V1758" s="8">
        <v>35.923</v>
      </c>
    </row>
    <row r="1759" spans="6:22">
      <c r="F1759" s="8"/>
      <c r="G1759" s="8"/>
      <c r="H1759" s="8"/>
      <c r="I1759" s="8"/>
      <c r="J1759" s="8"/>
      <c r="K1759" s="8"/>
      <c r="L1759" s="8"/>
      <c r="M1759" s="8"/>
      <c r="N1759" s="8"/>
      <c r="O1759" s="9"/>
      <c r="Q1759" s="10">
        <f ca="1" t="shared" si="1798"/>
        <v>35.978</v>
      </c>
      <c r="R1759" t="s">
        <v>60</v>
      </c>
      <c r="S1759">
        <v>2073</v>
      </c>
      <c r="T1759" s="8">
        <v>34.809</v>
      </c>
      <c r="U1759" s="8">
        <v>36.018</v>
      </c>
      <c r="V1759" s="8">
        <v>35.978</v>
      </c>
    </row>
    <row r="1760" spans="6:22">
      <c r="F1760" s="8"/>
      <c r="G1760" s="8"/>
      <c r="H1760" s="8"/>
      <c r="I1760" s="8"/>
      <c r="J1760" s="8"/>
      <c r="K1760" s="8"/>
      <c r="L1760" s="8"/>
      <c r="M1760" s="8"/>
      <c r="N1760" s="8"/>
      <c r="O1760" s="9"/>
      <c r="Q1760" s="10">
        <f ca="1" t="shared" si="1798"/>
        <v>36.038</v>
      </c>
      <c r="R1760" t="s">
        <v>60</v>
      </c>
      <c r="S1760">
        <v>2074</v>
      </c>
      <c r="T1760" s="8">
        <v>34.782</v>
      </c>
      <c r="U1760" s="8">
        <v>36.047</v>
      </c>
      <c r="V1760" s="8">
        <v>36.038</v>
      </c>
    </row>
    <row r="1761" spans="6:22">
      <c r="F1761" s="8"/>
      <c r="G1761" s="8"/>
      <c r="H1761" s="8"/>
      <c r="I1761" s="8"/>
      <c r="J1761" s="8"/>
      <c r="K1761" s="8"/>
      <c r="L1761" s="8"/>
      <c r="M1761" s="8"/>
      <c r="N1761" s="8"/>
      <c r="O1761" s="9"/>
      <c r="Q1761" s="10">
        <f ca="1" t="shared" si="1798"/>
        <v>36.101</v>
      </c>
      <c r="R1761" t="s">
        <v>60</v>
      </c>
      <c r="S1761">
        <v>2075</v>
      </c>
      <c r="T1761" s="8">
        <v>34.749</v>
      </c>
      <c r="U1761" s="8">
        <v>36.075</v>
      </c>
      <c r="V1761" s="8">
        <v>36.101</v>
      </c>
    </row>
    <row r="1762" spans="6:22">
      <c r="F1762" s="8"/>
      <c r="G1762" s="8"/>
      <c r="H1762" s="8"/>
      <c r="I1762" s="8"/>
      <c r="J1762" s="8"/>
      <c r="K1762" s="8"/>
      <c r="L1762" s="8"/>
      <c r="M1762" s="8"/>
      <c r="N1762" s="8"/>
      <c r="O1762" s="9"/>
      <c r="Q1762" s="10">
        <f ca="1" t="shared" si="1798"/>
        <v>36.167</v>
      </c>
      <c r="R1762" t="s">
        <v>60</v>
      </c>
      <c r="S1762">
        <v>2076</v>
      </c>
      <c r="T1762" s="8">
        <v>34.708</v>
      </c>
      <c r="U1762" s="8">
        <v>36.101</v>
      </c>
      <c r="V1762" s="8">
        <v>36.167</v>
      </c>
    </row>
    <row r="1763" spans="6:22">
      <c r="F1763" s="8"/>
      <c r="G1763" s="8"/>
      <c r="H1763" s="8"/>
      <c r="I1763" s="8"/>
      <c r="J1763" s="8"/>
      <c r="K1763" s="8"/>
      <c r="L1763" s="8"/>
      <c r="M1763" s="8"/>
      <c r="N1763" s="8"/>
      <c r="O1763" s="9"/>
      <c r="Q1763" s="10">
        <f ca="1" t="shared" si="1798"/>
        <v>36.234</v>
      </c>
      <c r="R1763" t="s">
        <v>60</v>
      </c>
      <c r="S1763">
        <v>2077</v>
      </c>
      <c r="T1763" s="8">
        <v>34.66</v>
      </c>
      <c r="U1763" s="8">
        <v>36.125</v>
      </c>
      <c r="V1763" s="8">
        <v>36.234</v>
      </c>
    </row>
    <row r="1764" spans="6:22">
      <c r="F1764" s="8"/>
      <c r="G1764" s="8"/>
      <c r="H1764" s="8"/>
      <c r="I1764" s="8"/>
      <c r="J1764" s="8"/>
      <c r="K1764" s="8"/>
      <c r="L1764" s="8"/>
      <c r="M1764" s="8"/>
      <c r="N1764" s="8"/>
      <c r="O1764" s="9"/>
      <c r="Q1764" s="10">
        <f ca="1" t="shared" si="1798"/>
        <v>36.304</v>
      </c>
      <c r="R1764" t="s">
        <v>60</v>
      </c>
      <c r="S1764">
        <v>2078</v>
      </c>
      <c r="T1764" s="8">
        <v>34.605</v>
      </c>
      <c r="U1764" s="8">
        <v>36.147</v>
      </c>
      <c r="V1764" s="8">
        <v>36.304</v>
      </c>
    </row>
    <row r="1765" spans="6:22">
      <c r="F1765" s="8"/>
      <c r="G1765" s="8"/>
      <c r="H1765" s="8"/>
      <c r="I1765" s="8"/>
      <c r="J1765" s="8"/>
      <c r="K1765" s="8"/>
      <c r="L1765" s="8"/>
      <c r="M1765" s="8"/>
      <c r="N1765" s="8"/>
      <c r="O1765" s="9"/>
      <c r="Q1765" s="10">
        <f ca="1" t="shared" si="1798"/>
        <v>36.376</v>
      </c>
      <c r="R1765" t="s">
        <v>60</v>
      </c>
      <c r="S1765">
        <v>2079</v>
      </c>
      <c r="T1765" s="8">
        <v>34.544</v>
      </c>
      <c r="U1765" s="8">
        <v>36.167</v>
      </c>
      <c r="V1765" s="8">
        <v>36.376</v>
      </c>
    </row>
    <row r="1766" spans="6:22">
      <c r="F1766" s="8"/>
      <c r="G1766" s="8"/>
      <c r="H1766" s="8"/>
      <c r="I1766" s="8"/>
      <c r="J1766" s="8"/>
      <c r="K1766" s="8"/>
      <c r="L1766" s="8"/>
      <c r="M1766" s="8"/>
      <c r="N1766" s="8"/>
      <c r="O1766" s="9"/>
      <c r="Q1766" s="10">
        <f ca="1" t="shared" si="1798"/>
        <v>36.452</v>
      </c>
      <c r="R1766" t="s">
        <v>60</v>
      </c>
      <c r="S1766">
        <v>2080</v>
      </c>
      <c r="T1766" s="8">
        <v>34.478</v>
      </c>
      <c r="U1766" s="8">
        <v>36.186</v>
      </c>
      <c r="V1766" s="8">
        <v>36.452</v>
      </c>
    </row>
    <row r="1767" spans="6:22">
      <c r="F1767" s="8"/>
      <c r="G1767" s="8"/>
      <c r="H1767" s="8"/>
      <c r="I1767" s="8"/>
      <c r="J1767" s="8"/>
      <c r="K1767" s="8"/>
      <c r="L1767" s="8"/>
      <c r="M1767" s="8"/>
      <c r="N1767" s="8"/>
      <c r="O1767" s="9"/>
      <c r="Q1767" s="10">
        <f ca="1" t="shared" si="1798"/>
        <v>36.531</v>
      </c>
      <c r="R1767" t="s">
        <v>60</v>
      </c>
      <c r="S1767">
        <v>2081</v>
      </c>
      <c r="T1767" s="8">
        <v>34.409</v>
      </c>
      <c r="U1767" s="8">
        <v>36.204</v>
      </c>
      <c r="V1767" s="8">
        <v>36.531</v>
      </c>
    </row>
    <row r="1768" spans="6:22">
      <c r="F1768" s="8"/>
      <c r="G1768" s="8"/>
      <c r="H1768" s="8"/>
      <c r="I1768" s="8"/>
      <c r="J1768" s="8"/>
      <c r="K1768" s="8"/>
      <c r="L1768" s="8"/>
      <c r="M1768" s="8"/>
      <c r="N1768" s="8"/>
      <c r="O1768" s="9"/>
      <c r="Q1768" s="10">
        <f ca="1" t="shared" si="1798"/>
        <v>36.612</v>
      </c>
      <c r="R1768" t="s">
        <v>60</v>
      </c>
      <c r="S1768">
        <v>2082</v>
      </c>
      <c r="T1768" s="8">
        <v>34.334</v>
      </c>
      <c r="U1768" s="8">
        <v>36.221</v>
      </c>
      <c r="V1768" s="8">
        <v>36.612</v>
      </c>
    </row>
    <row r="1769" spans="6:22">
      <c r="F1769" s="8"/>
      <c r="G1769" s="8"/>
      <c r="H1769" s="8"/>
      <c r="I1769" s="8"/>
      <c r="J1769" s="8"/>
      <c r="K1769" s="8"/>
      <c r="L1769" s="8"/>
      <c r="M1769" s="8"/>
      <c r="N1769" s="8"/>
      <c r="O1769" s="9"/>
      <c r="Q1769" s="10">
        <f ca="1" t="shared" si="1798"/>
        <v>36.696</v>
      </c>
      <c r="R1769" t="s">
        <v>60</v>
      </c>
      <c r="S1769">
        <v>2083</v>
      </c>
      <c r="T1769" s="8">
        <v>34.253</v>
      </c>
      <c r="U1769" s="8">
        <v>36.236</v>
      </c>
      <c r="V1769" s="8">
        <v>36.696</v>
      </c>
    </row>
    <row r="1770" spans="6:22">
      <c r="F1770" s="8"/>
      <c r="G1770" s="8"/>
      <c r="H1770" s="8"/>
      <c r="I1770" s="8"/>
      <c r="J1770" s="8"/>
      <c r="K1770" s="8"/>
      <c r="L1770" s="8"/>
      <c r="M1770" s="8"/>
      <c r="N1770" s="8"/>
      <c r="O1770" s="9"/>
      <c r="Q1770" s="10">
        <f ca="1" t="shared" si="1798"/>
        <v>36.78</v>
      </c>
      <c r="R1770" t="s">
        <v>60</v>
      </c>
      <c r="S1770">
        <v>2084</v>
      </c>
      <c r="T1770" s="8">
        <v>34.166</v>
      </c>
      <c r="U1770" s="8">
        <v>36.249</v>
      </c>
      <c r="V1770" s="8">
        <v>36.78</v>
      </c>
    </row>
    <row r="1771" spans="6:22">
      <c r="F1771" s="8"/>
      <c r="G1771" s="8"/>
      <c r="H1771" s="8"/>
      <c r="I1771" s="8"/>
      <c r="J1771" s="8"/>
      <c r="K1771" s="8"/>
      <c r="L1771" s="8"/>
      <c r="M1771" s="8"/>
      <c r="N1771" s="8"/>
      <c r="O1771" s="9"/>
      <c r="Q1771" s="10">
        <f ca="1" t="shared" si="1798"/>
        <v>36.866</v>
      </c>
      <c r="R1771" t="s">
        <v>60</v>
      </c>
      <c r="S1771">
        <v>2085</v>
      </c>
      <c r="T1771" s="8">
        <v>34.071</v>
      </c>
      <c r="U1771" s="8">
        <v>36.259</v>
      </c>
      <c r="V1771" s="8">
        <v>36.866</v>
      </c>
    </row>
    <row r="1772" spans="6:22">
      <c r="F1772" s="8"/>
      <c r="G1772" s="8"/>
      <c r="H1772" s="8"/>
      <c r="I1772" s="8"/>
      <c r="J1772" s="8"/>
      <c r="K1772" s="8"/>
      <c r="L1772" s="8"/>
      <c r="M1772" s="8"/>
      <c r="N1772" s="8"/>
      <c r="O1772" s="9"/>
      <c r="Q1772" s="10">
        <f ca="1" t="shared" si="1798"/>
        <v>36.952</v>
      </c>
      <c r="R1772" t="s">
        <v>60</v>
      </c>
      <c r="S1772">
        <v>2086</v>
      </c>
      <c r="T1772" s="8">
        <v>33.968</v>
      </c>
      <c r="U1772" s="8">
        <v>36.265</v>
      </c>
      <c r="V1772" s="8">
        <v>36.952</v>
      </c>
    </row>
    <row r="1773" spans="6:22">
      <c r="F1773" s="8"/>
      <c r="G1773" s="8"/>
      <c r="H1773" s="8"/>
      <c r="I1773" s="8"/>
      <c r="J1773" s="8"/>
      <c r="K1773" s="8"/>
      <c r="L1773" s="8"/>
      <c r="M1773" s="8"/>
      <c r="N1773" s="8"/>
      <c r="O1773" s="9"/>
      <c r="Q1773" s="10">
        <f ca="1" t="shared" si="1798"/>
        <v>37.039</v>
      </c>
      <c r="R1773" t="s">
        <v>60</v>
      </c>
      <c r="S1773">
        <v>2087</v>
      </c>
      <c r="T1773" s="8">
        <v>33.861</v>
      </c>
      <c r="U1773" s="8">
        <v>36.271</v>
      </c>
      <c r="V1773" s="8">
        <v>37.039</v>
      </c>
    </row>
    <row r="1774" spans="6:22">
      <c r="F1774" s="8"/>
      <c r="G1774" s="8"/>
      <c r="H1774" s="8"/>
      <c r="I1774" s="8"/>
      <c r="J1774" s="8"/>
      <c r="K1774" s="8"/>
      <c r="L1774" s="8"/>
      <c r="M1774" s="8"/>
      <c r="N1774" s="8"/>
      <c r="O1774" s="9"/>
      <c r="Q1774" s="10">
        <f ca="1" t="shared" si="1798"/>
        <v>37.128</v>
      </c>
      <c r="R1774" t="s">
        <v>60</v>
      </c>
      <c r="S1774">
        <v>2088</v>
      </c>
      <c r="T1774" s="8">
        <v>33.752</v>
      </c>
      <c r="U1774" s="8">
        <v>36.279</v>
      </c>
      <c r="V1774" s="8">
        <v>37.128</v>
      </c>
    </row>
    <row r="1775" spans="6:22">
      <c r="F1775" s="8"/>
      <c r="G1775" s="8"/>
      <c r="H1775" s="8"/>
      <c r="I1775" s="8"/>
      <c r="J1775" s="8"/>
      <c r="K1775" s="8"/>
      <c r="L1775" s="8"/>
      <c r="M1775" s="8"/>
      <c r="N1775" s="8"/>
      <c r="O1775" s="9"/>
      <c r="Q1775" s="10">
        <f ca="1" t="shared" si="1798"/>
        <v>37.22</v>
      </c>
      <c r="R1775" t="s">
        <v>60</v>
      </c>
      <c r="S1775">
        <v>2089</v>
      </c>
      <c r="T1775" s="8">
        <v>33.646</v>
      </c>
      <c r="U1775" s="8">
        <v>36.292</v>
      </c>
      <c r="V1775" s="8">
        <v>37.22</v>
      </c>
    </row>
    <row r="1776" spans="6:22">
      <c r="F1776" s="8"/>
      <c r="G1776" s="8"/>
      <c r="H1776" s="8"/>
      <c r="I1776" s="8"/>
      <c r="J1776" s="8"/>
      <c r="K1776" s="8"/>
      <c r="L1776" s="8"/>
      <c r="M1776" s="8"/>
      <c r="N1776" s="8"/>
      <c r="O1776" s="9"/>
      <c r="Q1776" s="10">
        <f ca="1" t="shared" si="1798"/>
        <v>37.316</v>
      </c>
      <c r="R1776" t="s">
        <v>60</v>
      </c>
      <c r="S1776">
        <v>2090</v>
      </c>
      <c r="T1776" s="8">
        <v>33.548</v>
      </c>
      <c r="U1776" s="8">
        <v>36.311</v>
      </c>
      <c r="V1776" s="8">
        <v>37.316</v>
      </c>
    </row>
    <row r="1777" spans="6:22">
      <c r="F1777" s="8"/>
      <c r="G1777" s="8"/>
      <c r="H1777" s="8"/>
      <c r="I1777" s="8"/>
      <c r="J1777" s="8"/>
      <c r="K1777" s="8"/>
      <c r="L1777" s="8"/>
      <c r="M1777" s="8"/>
      <c r="N1777" s="8"/>
      <c r="O1777" s="9"/>
      <c r="Q1777" s="10">
        <f ca="1" t="shared" si="1798"/>
        <v>37.417</v>
      </c>
      <c r="R1777" t="s">
        <v>60</v>
      </c>
      <c r="S1777">
        <v>2091</v>
      </c>
      <c r="T1777" s="8">
        <v>33.459</v>
      </c>
      <c r="U1777" s="8">
        <v>36.34</v>
      </c>
      <c r="V1777" s="8">
        <v>37.417</v>
      </c>
    </row>
    <row r="1778" spans="6:22">
      <c r="F1778" s="8"/>
      <c r="G1778" s="8"/>
      <c r="H1778" s="8"/>
      <c r="I1778" s="8"/>
      <c r="J1778" s="8"/>
      <c r="K1778" s="8"/>
      <c r="L1778" s="8"/>
      <c r="M1778" s="8"/>
      <c r="N1778" s="8"/>
      <c r="O1778" s="9"/>
      <c r="Q1778" s="10">
        <f ca="1" t="shared" si="1798"/>
        <v>37.521</v>
      </c>
      <c r="R1778" t="s">
        <v>60</v>
      </c>
      <c r="S1778">
        <v>2092</v>
      </c>
      <c r="T1778" s="8">
        <v>33.38</v>
      </c>
      <c r="U1778" s="8">
        <v>36.377</v>
      </c>
      <c r="V1778" s="8">
        <v>37.521</v>
      </c>
    </row>
    <row r="1779" spans="6:22">
      <c r="F1779" s="8"/>
      <c r="G1779" s="8"/>
      <c r="H1779" s="8"/>
      <c r="I1779" s="8"/>
      <c r="J1779" s="8"/>
      <c r="K1779" s="8"/>
      <c r="L1779" s="8"/>
      <c r="M1779" s="8"/>
      <c r="N1779" s="8"/>
      <c r="O1779" s="9"/>
      <c r="Q1779" s="10">
        <f ca="1" t="shared" si="1798"/>
        <v>37.629</v>
      </c>
      <c r="R1779" t="s">
        <v>60</v>
      </c>
      <c r="S1779">
        <v>2093</v>
      </c>
      <c r="T1779" s="8">
        <v>33.309</v>
      </c>
      <c r="U1779" s="8">
        <v>36.42</v>
      </c>
      <c r="V1779" s="8">
        <v>37.629</v>
      </c>
    </row>
    <row r="1780" spans="6:22">
      <c r="F1780" s="8"/>
      <c r="G1780" s="8"/>
      <c r="H1780" s="8"/>
      <c r="I1780" s="8"/>
      <c r="J1780" s="8"/>
      <c r="K1780" s="8"/>
      <c r="L1780" s="8"/>
      <c r="M1780" s="8"/>
      <c r="N1780" s="8"/>
      <c r="O1780" s="9"/>
      <c r="Q1780" s="10">
        <f ca="1" t="shared" si="1798"/>
        <v>37.74</v>
      </c>
      <c r="R1780" t="s">
        <v>60</v>
      </c>
      <c r="S1780">
        <v>2094</v>
      </c>
      <c r="T1780" s="8">
        <v>33.246</v>
      </c>
      <c r="U1780" s="8">
        <v>36.469</v>
      </c>
      <c r="V1780" s="8">
        <v>37.74</v>
      </c>
    </row>
    <row r="1781" spans="6:22">
      <c r="F1781" s="8"/>
      <c r="G1781" s="8"/>
      <c r="H1781" s="8"/>
      <c r="I1781" s="8"/>
      <c r="J1781" s="8"/>
      <c r="K1781" s="8"/>
      <c r="L1781" s="8"/>
      <c r="M1781" s="8"/>
      <c r="N1781" s="8"/>
      <c r="O1781" s="9"/>
      <c r="Q1781" s="10">
        <f ca="1" t="shared" si="1798"/>
        <v>37.853</v>
      </c>
      <c r="R1781" t="s">
        <v>60</v>
      </c>
      <c r="S1781">
        <v>2095</v>
      </c>
      <c r="T1781" s="8">
        <v>33.188</v>
      </c>
      <c r="U1781" s="8">
        <v>36.521</v>
      </c>
      <c r="V1781" s="8">
        <v>37.853</v>
      </c>
    </row>
    <row r="1782" spans="6:22">
      <c r="F1782" s="8"/>
      <c r="G1782" s="8"/>
      <c r="H1782" s="8"/>
      <c r="I1782" s="8"/>
      <c r="J1782" s="8"/>
      <c r="K1782" s="8"/>
      <c r="L1782" s="8"/>
      <c r="M1782" s="8"/>
      <c r="N1782" s="8"/>
      <c r="O1782" s="9"/>
      <c r="Q1782" s="10">
        <f ca="1" t="shared" si="1798"/>
        <v>37.967</v>
      </c>
      <c r="R1782" t="s">
        <v>60</v>
      </c>
      <c r="S1782">
        <v>2096</v>
      </c>
      <c r="T1782" s="8">
        <v>33.134</v>
      </c>
      <c r="U1782" s="8">
        <v>36.575</v>
      </c>
      <c r="V1782" s="8">
        <v>37.967</v>
      </c>
    </row>
    <row r="1783" spans="6:22">
      <c r="F1783" s="8"/>
      <c r="G1783" s="8"/>
      <c r="H1783" s="8"/>
      <c r="I1783" s="8"/>
      <c r="J1783" s="8"/>
      <c r="K1783" s="8"/>
      <c r="L1783" s="8"/>
      <c r="M1783" s="8"/>
      <c r="N1783" s="8"/>
      <c r="O1783" s="9"/>
      <c r="Q1783" s="10">
        <f ca="1" t="shared" si="1798"/>
        <v>38.082</v>
      </c>
      <c r="R1783" t="s">
        <v>60</v>
      </c>
      <c r="S1783">
        <v>2097</v>
      </c>
      <c r="T1783" s="8">
        <v>33.084</v>
      </c>
      <c r="U1783" s="8">
        <v>36.629</v>
      </c>
      <c r="V1783" s="8">
        <v>38.082</v>
      </c>
    </row>
    <row r="1784" spans="6:22">
      <c r="F1784" s="8"/>
      <c r="G1784" s="8"/>
      <c r="H1784" s="8"/>
      <c r="I1784" s="8"/>
      <c r="J1784" s="8"/>
      <c r="K1784" s="8"/>
      <c r="L1784" s="8"/>
      <c r="M1784" s="8"/>
      <c r="N1784" s="8"/>
      <c r="O1784" s="9"/>
      <c r="Q1784" s="10">
        <f ca="1" t="shared" si="1798"/>
        <v>38.197</v>
      </c>
      <c r="R1784" t="s">
        <v>60</v>
      </c>
      <c r="S1784">
        <v>2098</v>
      </c>
      <c r="T1784" s="8">
        <v>33.036</v>
      </c>
      <c r="U1784" s="8">
        <v>36.682</v>
      </c>
      <c r="V1784" s="8">
        <v>38.197</v>
      </c>
    </row>
    <row r="1785" spans="6:22">
      <c r="F1785" s="8"/>
      <c r="G1785" s="8"/>
      <c r="H1785" s="8"/>
      <c r="I1785" s="8"/>
      <c r="J1785" s="8"/>
      <c r="K1785" s="8"/>
      <c r="L1785" s="8"/>
      <c r="M1785" s="8"/>
      <c r="N1785" s="8"/>
      <c r="O1785" s="9"/>
      <c r="Q1785" s="10">
        <f ca="1" t="shared" si="1798"/>
        <v>38.311</v>
      </c>
      <c r="R1785" t="s">
        <v>60</v>
      </c>
      <c r="S1785">
        <v>2099</v>
      </c>
      <c r="T1785" s="8">
        <v>32.987</v>
      </c>
      <c r="U1785" s="8">
        <v>36.732</v>
      </c>
      <c r="V1785" s="8">
        <v>38.311</v>
      </c>
    </row>
    <row r="1786" spans="6:22">
      <c r="F1786" s="8"/>
      <c r="G1786" s="8"/>
      <c r="H1786" s="8"/>
      <c r="I1786" s="8"/>
      <c r="J1786" s="8"/>
      <c r="K1786" s="8"/>
      <c r="L1786" s="8"/>
      <c r="M1786" s="8"/>
      <c r="N1786" s="8"/>
      <c r="O1786" s="9"/>
      <c r="Q1786" s="10">
        <f ca="1" t="shared" si="1798"/>
        <v>38.424</v>
      </c>
      <c r="R1786" t="s">
        <v>60</v>
      </c>
      <c r="S1786">
        <v>2100</v>
      </c>
      <c r="T1786" s="8">
        <v>32.939</v>
      </c>
      <c r="U1786" s="8">
        <v>36.776</v>
      </c>
      <c r="V1786" s="8">
        <v>38.424</v>
      </c>
    </row>
    <row r="1787" spans="6:22">
      <c r="F1787" s="8"/>
      <c r="G1787" s="8"/>
      <c r="H1787" s="8"/>
      <c r="I1787" s="8"/>
      <c r="J1787" s="8"/>
      <c r="K1787" s="8"/>
      <c r="L1787" s="8"/>
      <c r="M1787" s="8"/>
      <c r="N1787" s="8"/>
      <c r="O1787" s="9"/>
      <c r="Q1787" s="10">
        <f ca="1" t="shared" si="1798"/>
        <v>2.226</v>
      </c>
      <c r="R1787" t="s">
        <v>375</v>
      </c>
      <c r="S1787">
        <v>2020</v>
      </c>
      <c r="T1787" s="8">
        <v>2.226</v>
      </c>
      <c r="U1787" s="8">
        <v>2.226</v>
      </c>
      <c r="V1787" s="8">
        <v>2.226</v>
      </c>
    </row>
    <row r="1788" spans="6:22">
      <c r="F1788" s="8"/>
      <c r="G1788" s="8"/>
      <c r="H1788" s="8"/>
      <c r="I1788" s="8"/>
      <c r="J1788" s="8"/>
      <c r="K1788" s="8"/>
      <c r="L1788" s="8"/>
      <c r="M1788" s="8"/>
      <c r="N1788" s="8"/>
      <c r="O1788" s="9"/>
      <c r="Q1788" s="10">
        <f ca="1" t="shared" si="1798"/>
        <v>2.274</v>
      </c>
      <c r="R1788" t="s">
        <v>375</v>
      </c>
      <c r="S1788">
        <v>2021</v>
      </c>
      <c r="T1788" s="8">
        <v>2.274</v>
      </c>
      <c r="U1788" s="8">
        <v>2.274</v>
      </c>
      <c r="V1788" s="8">
        <v>2.274</v>
      </c>
    </row>
    <row r="1789" spans="6:22">
      <c r="F1789" s="8"/>
      <c r="G1789" s="8"/>
      <c r="H1789" s="8"/>
      <c r="I1789" s="8"/>
      <c r="J1789" s="8"/>
      <c r="K1789" s="8"/>
      <c r="L1789" s="8"/>
      <c r="M1789" s="8"/>
      <c r="N1789" s="8"/>
      <c r="O1789" s="9"/>
      <c r="Q1789" s="10">
        <f ca="1" t="shared" si="1798"/>
        <v>2.32</v>
      </c>
      <c r="R1789" t="s">
        <v>375</v>
      </c>
      <c r="S1789">
        <v>2022</v>
      </c>
      <c r="T1789" s="8">
        <v>2.32</v>
      </c>
      <c r="U1789" s="8">
        <v>2.32</v>
      </c>
      <c r="V1789" s="8">
        <v>2.32</v>
      </c>
    </row>
    <row r="1790" spans="6:22">
      <c r="F1790" s="8"/>
      <c r="G1790" s="8"/>
      <c r="H1790" s="8"/>
      <c r="I1790" s="8"/>
      <c r="J1790" s="8"/>
      <c r="K1790" s="8"/>
      <c r="L1790" s="8"/>
      <c r="M1790" s="8"/>
      <c r="N1790" s="8"/>
      <c r="O1790" s="9"/>
      <c r="Q1790" s="10">
        <f ca="1" t="shared" si="1798"/>
        <v>2.365</v>
      </c>
      <c r="R1790" t="s">
        <v>375</v>
      </c>
      <c r="S1790">
        <v>2023</v>
      </c>
      <c r="T1790" s="8">
        <v>2.365</v>
      </c>
      <c r="U1790" s="8">
        <v>2.365</v>
      </c>
      <c r="V1790" s="8">
        <v>2.365</v>
      </c>
    </row>
    <row r="1791" spans="6:22">
      <c r="F1791" s="8"/>
      <c r="G1791" s="8"/>
      <c r="H1791" s="8"/>
      <c r="I1791" s="8"/>
      <c r="J1791" s="8"/>
      <c r="K1791" s="8"/>
      <c r="L1791" s="8"/>
      <c r="M1791" s="8"/>
      <c r="N1791" s="8"/>
      <c r="O1791" s="9"/>
      <c r="Q1791" s="10">
        <f ca="1" t="shared" si="1798"/>
        <v>2.416</v>
      </c>
      <c r="R1791" t="s">
        <v>375</v>
      </c>
      <c r="S1791">
        <v>2024</v>
      </c>
      <c r="T1791" s="8">
        <v>2.416</v>
      </c>
      <c r="U1791" s="8">
        <v>2.416</v>
      </c>
      <c r="V1791" s="8">
        <v>2.416</v>
      </c>
    </row>
    <row r="1792" spans="6:22">
      <c r="F1792" s="8"/>
      <c r="G1792" s="8"/>
      <c r="H1792" s="8"/>
      <c r="I1792" s="8"/>
      <c r="J1792" s="8"/>
      <c r="K1792" s="8"/>
      <c r="L1792" s="8"/>
      <c r="M1792" s="8"/>
      <c r="N1792" s="8"/>
      <c r="O1792" s="9"/>
      <c r="Q1792" s="10">
        <f ca="1" t="shared" si="1798"/>
        <v>2.46</v>
      </c>
      <c r="R1792" t="s">
        <v>375</v>
      </c>
      <c r="S1792">
        <v>2025</v>
      </c>
      <c r="T1792" s="8">
        <v>2.46</v>
      </c>
      <c r="U1792" s="8">
        <v>2.46</v>
      </c>
      <c r="V1792" s="8">
        <v>2.46</v>
      </c>
    </row>
    <row r="1793" spans="6:22">
      <c r="F1793" s="8"/>
      <c r="G1793" s="8"/>
      <c r="H1793" s="8"/>
      <c r="I1793" s="8"/>
      <c r="J1793" s="8"/>
      <c r="K1793" s="8"/>
      <c r="L1793" s="8"/>
      <c r="M1793" s="8"/>
      <c r="N1793" s="8"/>
      <c r="O1793" s="9"/>
      <c r="Q1793" s="10">
        <f ca="1" t="shared" si="1798"/>
        <v>2.499</v>
      </c>
      <c r="R1793" t="s">
        <v>375</v>
      </c>
      <c r="S1793">
        <v>2026</v>
      </c>
      <c r="T1793" s="8">
        <v>2.499</v>
      </c>
      <c r="U1793" s="8">
        <v>2.499</v>
      </c>
      <c r="V1793" s="8">
        <v>2.499</v>
      </c>
    </row>
    <row r="1794" spans="6:22">
      <c r="F1794" s="8"/>
      <c r="G1794" s="8"/>
      <c r="H1794" s="8"/>
      <c r="I1794" s="8"/>
      <c r="J1794" s="8"/>
      <c r="K1794" s="8"/>
      <c r="L1794" s="8"/>
      <c r="M1794" s="8"/>
      <c r="N1794" s="8"/>
      <c r="O1794" s="9"/>
      <c r="Q1794" s="10">
        <f ca="1" t="shared" si="1798"/>
        <v>2.548</v>
      </c>
      <c r="R1794" t="s">
        <v>375</v>
      </c>
      <c r="S1794">
        <v>2027</v>
      </c>
      <c r="T1794" s="8">
        <v>2.526</v>
      </c>
      <c r="U1794" s="8">
        <v>2.537</v>
      </c>
      <c r="V1794" s="8">
        <v>2.548</v>
      </c>
    </row>
    <row r="1795" spans="6:22">
      <c r="F1795" s="8"/>
      <c r="G1795" s="8"/>
      <c r="H1795" s="8"/>
      <c r="I1795" s="8"/>
      <c r="J1795" s="8"/>
      <c r="K1795" s="8"/>
      <c r="L1795" s="8"/>
      <c r="M1795" s="8"/>
      <c r="N1795" s="8"/>
      <c r="O1795" s="9"/>
      <c r="Q1795" s="10">
        <f ca="1" t="shared" si="1798"/>
        <v>2.596</v>
      </c>
      <c r="R1795" t="s">
        <v>375</v>
      </c>
      <c r="S1795">
        <v>2028</v>
      </c>
      <c r="T1795" s="8">
        <v>2.552</v>
      </c>
      <c r="U1795" s="8">
        <v>2.575</v>
      </c>
      <c r="V1795" s="8">
        <v>2.596</v>
      </c>
    </row>
    <row r="1796" spans="6:22">
      <c r="F1796" s="8"/>
      <c r="G1796" s="8"/>
      <c r="H1796" s="8"/>
      <c r="I1796" s="8"/>
      <c r="J1796" s="8"/>
      <c r="K1796" s="8"/>
      <c r="L1796" s="8"/>
      <c r="M1796" s="8"/>
      <c r="N1796" s="8"/>
      <c r="O1796" s="9"/>
      <c r="Q1796" s="10">
        <f ca="1" t="shared" si="1798"/>
        <v>2.644</v>
      </c>
      <c r="R1796" t="s">
        <v>375</v>
      </c>
      <c r="S1796">
        <v>2029</v>
      </c>
      <c r="T1796" s="8">
        <v>2.577</v>
      </c>
      <c r="U1796" s="8">
        <v>2.612</v>
      </c>
      <c r="V1796" s="8">
        <v>2.644</v>
      </c>
    </row>
    <row r="1797" spans="6:22">
      <c r="F1797" s="8"/>
      <c r="G1797" s="8"/>
      <c r="H1797" s="8"/>
      <c r="I1797" s="8"/>
      <c r="J1797" s="8"/>
      <c r="K1797" s="8"/>
      <c r="L1797" s="8"/>
      <c r="M1797" s="8"/>
      <c r="N1797" s="8"/>
      <c r="O1797" s="9"/>
      <c r="Q1797" s="10">
        <f ca="1" t="shared" si="1798"/>
        <v>2.692</v>
      </c>
      <c r="R1797" t="s">
        <v>375</v>
      </c>
      <c r="S1797">
        <v>2030</v>
      </c>
      <c r="T1797" s="8">
        <v>2.602</v>
      </c>
      <c r="U1797" s="8">
        <v>2.648</v>
      </c>
      <c r="V1797" s="8">
        <v>2.692</v>
      </c>
    </row>
    <row r="1798" spans="6:22">
      <c r="F1798" s="8"/>
      <c r="G1798" s="8"/>
      <c r="H1798" s="8"/>
      <c r="I1798" s="8"/>
      <c r="J1798" s="8"/>
      <c r="K1798" s="8"/>
      <c r="L1798" s="8"/>
      <c r="M1798" s="8"/>
      <c r="N1798" s="8"/>
      <c r="O1798" s="9"/>
      <c r="Q1798" s="10">
        <f ca="1" t="shared" si="1798"/>
        <v>2.74</v>
      </c>
      <c r="R1798" t="s">
        <v>375</v>
      </c>
      <c r="S1798">
        <v>2031</v>
      </c>
      <c r="T1798" s="8">
        <v>2.627</v>
      </c>
      <c r="U1798" s="8">
        <v>2.684</v>
      </c>
      <c r="V1798" s="8">
        <v>2.74</v>
      </c>
    </row>
    <row r="1799" spans="6:22">
      <c r="F1799" s="8"/>
      <c r="G1799" s="8"/>
      <c r="H1799" s="8"/>
      <c r="I1799" s="8"/>
      <c r="J1799" s="8"/>
      <c r="K1799" s="8"/>
      <c r="L1799" s="8"/>
      <c r="M1799" s="8"/>
      <c r="N1799" s="8"/>
      <c r="O1799" s="9"/>
      <c r="Q1799" s="10">
        <f ca="1" t="shared" si="1798"/>
        <v>2.788</v>
      </c>
      <c r="R1799" t="s">
        <v>375</v>
      </c>
      <c r="S1799">
        <v>2032</v>
      </c>
      <c r="T1799" s="8">
        <v>2.651</v>
      </c>
      <c r="U1799" s="8">
        <v>2.719</v>
      </c>
      <c r="V1799" s="8">
        <v>2.788</v>
      </c>
    </row>
    <row r="1800" spans="6:22">
      <c r="F1800" s="8"/>
      <c r="G1800" s="8"/>
      <c r="H1800" s="8"/>
      <c r="I1800" s="8"/>
      <c r="J1800" s="8"/>
      <c r="K1800" s="8"/>
      <c r="L1800" s="8"/>
      <c r="M1800" s="8"/>
      <c r="N1800" s="8"/>
      <c r="O1800" s="9"/>
      <c r="Q1800" s="10">
        <f ca="1" t="shared" si="1798"/>
        <v>2.835</v>
      </c>
      <c r="R1800" t="s">
        <v>375</v>
      </c>
      <c r="S1800">
        <v>2033</v>
      </c>
      <c r="T1800" s="8">
        <v>2.675</v>
      </c>
      <c r="U1800" s="8">
        <v>2.754</v>
      </c>
      <c r="V1800" s="8">
        <v>2.835</v>
      </c>
    </row>
    <row r="1801" spans="6:22">
      <c r="F1801" s="8"/>
      <c r="G1801" s="8"/>
      <c r="H1801" s="8"/>
      <c r="I1801" s="8"/>
      <c r="J1801" s="8"/>
      <c r="K1801" s="8"/>
      <c r="L1801" s="8"/>
      <c r="M1801" s="8"/>
      <c r="N1801" s="8"/>
      <c r="O1801" s="9"/>
      <c r="Q1801" s="10">
        <f ca="1" t="shared" si="1798"/>
        <v>2.882</v>
      </c>
      <c r="R1801" t="s">
        <v>375</v>
      </c>
      <c r="S1801">
        <v>2034</v>
      </c>
      <c r="T1801" s="8">
        <v>2.699</v>
      </c>
      <c r="U1801" s="8">
        <v>2.789</v>
      </c>
      <c r="V1801" s="8">
        <v>2.882</v>
      </c>
    </row>
    <row r="1802" spans="6:22">
      <c r="F1802" s="8"/>
      <c r="G1802" s="8"/>
      <c r="H1802" s="8"/>
      <c r="I1802" s="8"/>
      <c r="J1802" s="8"/>
      <c r="K1802" s="8"/>
      <c r="L1802" s="8"/>
      <c r="M1802" s="8"/>
      <c r="N1802" s="8"/>
      <c r="O1802" s="9"/>
      <c r="Q1802" s="10">
        <f ca="1" t="shared" si="1798"/>
        <v>2.93</v>
      </c>
      <c r="R1802" t="s">
        <v>375</v>
      </c>
      <c r="S1802">
        <v>2035</v>
      </c>
      <c r="T1802" s="8">
        <v>2.722</v>
      </c>
      <c r="U1802" s="8">
        <v>2.822</v>
      </c>
      <c r="V1802" s="8">
        <v>2.93</v>
      </c>
    </row>
    <row r="1803" spans="6:22">
      <c r="F1803" s="8"/>
      <c r="G1803" s="8"/>
      <c r="H1803" s="8"/>
      <c r="I1803" s="8"/>
      <c r="J1803" s="8"/>
      <c r="K1803" s="8"/>
      <c r="L1803" s="8"/>
      <c r="M1803" s="8"/>
      <c r="N1803" s="8"/>
      <c r="O1803" s="9"/>
      <c r="Q1803" s="10">
        <f ca="1" t="shared" si="1798"/>
        <v>2.977</v>
      </c>
      <c r="R1803" t="s">
        <v>375</v>
      </c>
      <c r="S1803">
        <v>2036</v>
      </c>
      <c r="T1803" s="8">
        <v>2.745</v>
      </c>
      <c r="U1803" s="8">
        <v>2.856</v>
      </c>
      <c r="V1803" s="8">
        <v>2.977</v>
      </c>
    </row>
    <row r="1804" spans="6:22">
      <c r="F1804" s="8"/>
      <c r="G1804" s="8"/>
      <c r="H1804" s="8"/>
      <c r="I1804" s="8"/>
      <c r="J1804" s="8"/>
      <c r="K1804" s="8"/>
      <c r="L1804" s="8"/>
      <c r="M1804" s="8"/>
      <c r="N1804" s="8"/>
      <c r="O1804" s="9"/>
      <c r="Q1804" s="10">
        <f ca="1" t="shared" si="1798"/>
        <v>3.024</v>
      </c>
      <c r="R1804" t="s">
        <v>375</v>
      </c>
      <c r="S1804">
        <v>2037</v>
      </c>
      <c r="T1804" s="8">
        <v>2.767</v>
      </c>
      <c r="U1804" s="8">
        <v>2.888</v>
      </c>
      <c r="V1804" s="8">
        <v>3.024</v>
      </c>
    </row>
    <row r="1805" spans="6:22">
      <c r="F1805" s="8"/>
      <c r="G1805" s="8"/>
      <c r="H1805" s="8"/>
      <c r="I1805" s="8"/>
      <c r="J1805" s="8"/>
      <c r="K1805" s="8"/>
      <c r="L1805" s="8"/>
      <c r="M1805" s="8"/>
      <c r="N1805" s="8"/>
      <c r="O1805" s="9"/>
      <c r="Q1805" s="10">
        <f ca="1" t="shared" si="1798"/>
        <v>3.071</v>
      </c>
      <c r="R1805" t="s">
        <v>375</v>
      </c>
      <c r="S1805">
        <v>2038</v>
      </c>
      <c r="T1805" s="8">
        <v>2.789</v>
      </c>
      <c r="U1805" s="8">
        <v>2.92</v>
      </c>
      <c r="V1805" s="8">
        <v>3.071</v>
      </c>
    </row>
    <row r="1806" spans="6:22">
      <c r="F1806" s="8"/>
      <c r="G1806" s="8"/>
      <c r="H1806" s="8"/>
      <c r="I1806" s="8"/>
      <c r="J1806" s="8"/>
      <c r="K1806" s="8"/>
      <c r="L1806" s="8"/>
      <c r="M1806" s="8"/>
      <c r="N1806" s="8"/>
      <c r="O1806" s="9"/>
      <c r="Q1806" s="10">
        <f ca="1" t="shared" ref="Q1806:Q1869" si="1799">OFFSET(S1806,0,MATCH($Q$3,$T$4:$V$4,0))</f>
        <v>3.119</v>
      </c>
      <c r="R1806" t="s">
        <v>375</v>
      </c>
      <c r="S1806">
        <v>2039</v>
      </c>
      <c r="T1806" s="8">
        <v>2.81</v>
      </c>
      <c r="U1806" s="8">
        <v>2.952</v>
      </c>
      <c r="V1806" s="8">
        <v>3.119</v>
      </c>
    </row>
    <row r="1807" spans="6:22">
      <c r="F1807" s="8"/>
      <c r="G1807" s="8"/>
      <c r="H1807" s="8"/>
      <c r="I1807" s="8"/>
      <c r="J1807" s="8"/>
      <c r="K1807" s="8"/>
      <c r="L1807" s="8"/>
      <c r="M1807" s="8"/>
      <c r="N1807" s="8"/>
      <c r="O1807" s="9"/>
      <c r="Q1807" s="10">
        <f ca="1" t="shared" si="1799"/>
        <v>3.166</v>
      </c>
      <c r="R1807" t="s">
        <v>375</v>
      </c>
      <c r="S1807">
        <v>2040</v>
      </c>
      <c r="T1807" s="8">
        <v>2.831</v>
      </c>
      <c r="U1807" s="8">
        <v>2.983</v>
      </c>
      <c r="V1807" s="8">
        <v>3.166</v>
      </c>
    </row>
    <row r="1808" spans="6:22">
      <c r="F1808" s="8"/>
      <c r="G1808" s="8"/>
      <c r="H1808" s="8"/>
      <c r="I1808" s="8"/>
      <c r="J1808" s="8"/>
      <c r="K1808" s="8"/>
      <c r="L1808" s="8"/>
      <c r="M1808" s="8"/>
      <c r="N1808" s="8"/>
      <c r="O1808" s="9"/>
      <c r="Q1808" s="10">
        <f ca="1" t="shared" si="1799"/>
        <v>3.213</v>
      </c>
      <c r="R1808" t="s">
        <v>375</v>
      </c>
      <c r="S1808">
        <v>2041</v>
      </c>
      <c r="T1808" s="8">
        <v>2.851</v>
      </c>
      <c r="U1808" s="8">
        <v>3.014</v>
      </c>
      <c r="V1808" s="8">
        <v>3.213</v>
      </c>
    </row>
    <row r="1809" spans="6:22">
      <c r="F1809" s="8"/>
      <c r="G1809" s="8"/>
      <c r="H1809" s="8"/>
      <c r="I1809" s="8"/>
      <c r="J1809" s="8"/>
      <c r="K1809" s="8"/>
      <c r="L1809" s="8"/>
      <c r="M1809" s="8"/>
      <c r="N1809" s="8"/>
      <c r="O1809" s="9"/>
      <c r="Q1809" s="10">
        <f ca="1" t="shared" si="1799"/>
        <v>3.261</v>
      </c>
      <c r="R1809" t="s">
        <v>375</v>
      </c>
      <c r="S1809">
        <v>2042</v>
      </c>
      <c r="T1809" s="8">
        <v>2.869</v>
      </c>
      <c r="U1809" s="8">
        <v>3.045</v>
      </c>
      <c r="V1809" s="8">
        <v>3.261</v>
      </c>
    </row>
    <row r="1810" spans="6:22">
      <c r="F1810" s="8"/>
      <c r="G1810" s="8"/>
      <c r="H1810" s="8"/>
      <c r="I1810" s="8"/>
      <c r="J1810" s="8"/>
      <c r="K1810" s="8"/>
      <c r="L1810" s="8"/>
      <c r="M1810" s="8"/>
      <c r="N1810" s="8"/>
      <c r="O1810" s="9"/>
      <c r="Q1810" s="10">
        <f ca="1" t="shared" si="1799"/>
        <v>3.308</v>
      </c>
      <c r="R1810" t="s">
        <v>375</v>
      </c>
      <c r="S1810">
        <v>2043</v>
      </c>
      <c r="T1810" s="8">
        <v>2.888</v>
      </c>
      <c r="U1810" s="8">
        <v>3.075</v>
      </c>
      <c r="V1810" s="8">
        <v>3.308</v>
      </c>
    </row>
    <row r="1811" spans="6:22">
      <c r="F1811" s="8"/>
      <c r="G1811" s="8"/>
      <c r="H1811" s="8"/>
      <c r="I1811" s="8"/>
      <c r="J1811" s="8"/>
      <c r="K1811" s="8"/>
      <c r="L1811" s="8"/>
      <c r="M1811" s="8"/>
      <c r="N1811" s="8"/>
      <c r="O1811" s="9"/>
      <c r="Q1811" s="10">
        <f ca="1" t="shared" si="1799"/>
        <v>3.355</v>
      </c>
      <c r="R1811" t="s">
        <v>375</v>
      </c>
      <c r="S1811">
        <v>2044</v>
      </c>
      <c r="T1811" s="8">
        <v>2.905</v>
      </c>
      <c r="U1811" s="8">
        <v>3.104</v>
      </c>
      <c r="V1811" s="8">
        <v>3.355</v>
      </c>
    </row>
    <row r="1812" spans="6:22">
      <c r="F1812" s="8"/>
      <c r="G1812" s="8"/>
      <c r="H1812" s="8"/>
      <c r="I1812" s="8"/>
      <c r="J1812" s="8"/>
      <c r="K1812" s="8"/>
      <c r="L1812" s="8"/>
      <c r="M1812" s="8"/>
      <c r="N1812" s="8"/>
      <c r="O1812" s="9"/>
      <c r="Q1812" s="10">
        <f ca="1" t="shared" si="1799"/>
        <v>3.403</v>
      </c>
      <c r="R1812" t="s">
        <v>375</v>
      </c>
      <c r="S1812">
        <v>2045</v>
      </c>
      <c r="T1812" s="8">
        <v>2.922</v>
      </c>
      <c r="U1812" s="8">
        <v>3.134</v>
      </c>
      <c r="V1812" s="8">
        <v>3.403</v>
      </c>
    </row>
    <row r="1813" spans="6:22">
      <c r="F1813" s="8"/>
      <c r="G1813" s="8"/>
      <c r="H1813" s="8"/>
      <c r="I1813" s="8"/>
      <c r="J1813" s="8"/>
      <c r="K1813" s="8"/>
      <c r="L1813" s="8"/>
      <c r="M1813" s="8"/>
      <c r="N1813" s="8"/>
      <c r="O1813" s="9"/>
      <c r="Q1813" s="10">
        <f ca="1" t="shared" si="1799"/>
        <v>3.451</v>
      </c>
      <c r="R1813" t="s">
        <v>375</v>
      </c>
      <c r="S1813">
        <v>2046</v>
      </c>
      <c r="T1813" s="8">
        <v>2.939</v>
      </c>
      <c r="U1813" s="8">
        <v>3.163</v>
      </c>
      <c r="V1813" s="8">
        <v>3.451</v>
      </c>
    </row>
    <row r="1814" spans="6:22">
      <c r="F1814" s="8"/>
      <c r="G1814" s="8"/>
      <c r="H1814" s="8"/>
      <c r="I1814" s="8"/>
      <c r="J1814" s="8"/>
      <c r="K1814" s="8"/>
      <c r="L1814" s="8"/>
      <c r="M1814" s="8"/>
      <c r="N1814" s="8"/>
      <c r="O1814" s="9"/>
      <c r="Q1814" s="10">
        <f ca="1" t="shared" si="1799"/>
        <v>3.499</v>
      </c>
      <c r="R1814" t="s">
        <v>375</v>
      </c>
      <c r="S1814">
        <v>2047</v>
      </c>
      <c r="T1814" s="8">
        <v>2.955</v>
      </c>
      <c r="U1814" s="8">
        <v>3.191</v>
      </c>
      <c r="V1814" s="8">
        <v>3.499</v>
      </c>
    </row>
    <row r="1815" spans="6:22">
      <c r="F1815" s="8"/>
      <c r="G1815" s="8"/>
      <c r="H1815" s="8"/>
      <c r="I1815" s="8"/>
      <c r="J1815" s="8"/>
      <c r="K1815" s="8"/>
      <c r="L1815" s="8"/>
      <c r="M1815" s="8"/>
      <c r="N1815" s="8"/>
      <c r="O1815" s="9"/>
      <c r="Q1815" s="10">
        <f ca="1" t="shared" si="1799"/>
        <v>3.547</v>
      </c>
      <c r="R1815" t="s">
        <v>375</v>
      </c>
      <c r="S1815">
        <v>2048</v>
      </c>
      <c r="T1815" s="8">
        <v>2.97</v>
      </c>
      <c r="U1815" s="8">
        <v>3.219</v>
      </c>
      <c r="V1815" s="8">
        <v>3.547</v>
      </c>
    </row>
    <row r="1816" spans="6:22">
      <c r="F1816" s="8"/>
      <c r="G1816" s="8"/>
      <c r="H1816" s="8"/>
      <c r="I1816" s="8"/>
      <c r="J1816" s="8"/>
      <c r="K1816" s="8"/>
      <c r="L1816" s="8"/>
      <c r="M1816" s="8"/>
      <c r="N1816" s="8"/>
      <c r="O1816" s="9"/>
      <c r="Q1816" s="10">
        <f ca="1" t="shared" si="1799"/>
        <v>3.595</v>
      </c>
      <c r="R1816" t="s">
        <v>375</v>
      </c>
      <c r="S1816">
        <v>2049</v>
      </c>
      <c r="T1816" s="8">
        <v>2.985</v>
      </c>
      <c r="U1816" s="8">
        <v>3.247</v>
      </c>
      <c r="V1816" s="8">
        <v>3.595</v>
      </c>
    </row>
    <row r="1817" spans="6:22">
      <c r="F1817" s="8"/>
      <c r="G1817" s="8"/>
      <c r="H1817" s="8"/>
      <c r="I1817" s="8"/>
      <c r="J1817" s="8"/>
      <c r="K1817" s="8"/>
      <c r="L1817" s="8"/>
      <c r="M1817" s="8"/>
      <c r="N1817" s="8"/>
      <c r="O1817" s="9"/>
      <c r="Q1817" s="10">
        <f ca="1" t="shared" si="1799"/>
        <v>3.643</v>
      </c>
      <c r="R1817" t="s">
        <v>375</v>
      </c>
      <c r="S1817">
        <v>2050</v>
      </c>
      <c r="T1817" s="8">
        <v>3</v>
      </c>
      <c r="U1817" s="8">
        <v>3.274</v>
      </c>
      <c r="V1817" s="8">
        <v>3.643</v>
      </c>
    </row>
    <row r="1818" spans="6:22">
      <c r="F1818" s="8"/>
      <c r="G1818" s="8"/>
      <c r="H1818" s="8"/>
      <c r="I1818" s="8"/>
      <c r="J1818" s="8"/>
      <c r="K1818" s="8"/>
      <c r="L1818" s="8"/>
      <c r="M1818" s="8"/>
      <c r="N1818" s="8"/>
      <c r="O1818" s="9"/>
      <c r="Q1818" s="10">
        <f ca="1" t="shared" si="1799"/>
        <v>3.691</v>
      </c>
      <c r="R1818" t="s">
        <v>375</v>
      </c>
      <c r="S1818">
        <v>2051</v>
      </c>
      <c r="T1818" s="8">
        <v>3.014</v>
      </c>
      <c r="U1818" s="8">
        <v>3.301</v>
      </c>
      <c r="V1818" s="8">
        <v>3.691</v>
      </c>
    </row>
    <row r="1819" spans="6:22">
      <c r="F1819" s="8"/>
      <c r="G1819" s="8"/>
      <c r="H1819" s="8"/>
      <c r="I1819" s="8"/>
      <c r="J1819" s="8"/>
      <c r="K1819" s="8"/>
      <c r="L1819" s="8"/>
      <c r="M1819" s="8"/>
      <c r="N1819" s="8"/>
      <c r="O1819" s="9"/>
      <c r="Q1819" s="10">
        <f ca="1" t="shared" si="1799"/>
        <v>3.738</v>
      </c>
      <c r="R1819" t="s">
        <v>375</v>
      </c>
      <c r="S1819">
        <v>2052</v>
      </c>
      <c r="T1819" s="8">
        <v>3.028</v>
      </c>
      <c r="U1819" s="8">
        <v>3.328</v>
      </c>
      <c r="V1819" s="8">
        <v>3.738</v>
      </c>
    </row>
    <row r="1820" spans="6:22">
      <c r="F1820" s="8"/>
      <c r="G1820" s="8"/>
      <c r="H1820" s="8"/>
      <c r="I1820" s="8"/>
      <c r="J1820" s="8"/>
      <c r="K1820" s="8"/>
      <c r="L1820" s="8"/>
      <c r="M1820" s="8"/>
      <c r="N1820" s="8"/>
      <c r="O1820" s="9"/>
      <c r="Q1820" s="10">
        <f ca="1" t="shared" si="1799"/>
        <v>3.786</v>
      </c>
      <c r="R1820" t="s">
        <v>375</v>
      </c>
      <c r="S1820">
        <v>2053</v>
      </c>
      <c r="T1820" s="8">
        <v>3.042</v>
      </c>
      <c r="U1820" s="8">
        <v>3.354</v>
      </c>
      <c r="V1820" s="8">
        <v>3.786</v>
      </c>
    </row>
    <row r="1821" spans="6:22">
      <c r="F1821" s="8"/>
      <c r="G1821" s="8"/>
      <c r="H1821" s="8"/>
      <c r="I1821" s="8"/>
      <c r="J1821" s="8"/>
      <c r="K1821" s="8"/>
      <c r="L1821" s="8"/>
      <c r="M1821" s="8"/>
      <c r="N1821" s="8"/>
      <c r="O1821" s="9"/>
      <c r="Q1821" s="10">
        <f ca="1" t="shared" si="1799"/>
        <v>3.833</v>
      </c>
      <c r="R1821" t="s">
        <v>375</v>
      </c>
      <c r="S1821">
        <v>2054</v>
      </c>
      <c r="T1821" s="8">
        <v>3.055</v>
      </c>
      <c r="U1821" s="8">
        <v>3.38</v>
      </c>
      <c r="V1821" s="8">
        <v>3.833</v>
      </c>
    </row>
    <row r="1822" spans="6:22">
      <c r="F1822" s="8"/>
      <c r="G1822" s="8"/>
      <c r="H1822" s="8"/>
      <c r="I1822" s="8"/>
      <c r="J1822" s="8"/>
      <c r="K1822" s="8"/>
      <c r="L1822" s="8"/>
      <c r="M1822" s="8"/>
      <c r="N1822" s="8"/>
      <c r="O1822" s="9"/>
      <c r="Q1822" s="10">
        <f ca="1" t="shared" si="1799"/>
        <v>3.881</v>
      </c>
      <c r="R1822" t="s">
        <v>375</v>
      </c>
      <c r="S1822">
        <v>2055</v>
      </c>
      <c r="T1822" s="8">
        <v>3.068</v>
      </c>
      <c r="U1822" s="8">
        <v>3.405</v>
      </c>
      <c r="V1822" s="8">
        <v>3.881</v>
      </c>
    </row>
    <row r="1823" spans="6:22">
      <c r="F1823" s="8"/>
      <c r="G1823" s="8"/>
      <c r="H1823" s="8"/>
      <c r="I1823" s="8"/>
      <c r="J1823" s="8"/>
      <c r="K1823" s="8"/>
      <c r="L1823" s="8"/>
      <c r="M1823" s="8"/>
      <c r="N1823" s="8"/>
      <c r="O1823" s="9"/>
      <c r="Q1823" s="10">
        <f ca="1" t="shared" si="1799"/>
        <v>3.928</v>
      </c>
      <c r="R1823" t="s">
        <v>375</v>
      </c>
      <c r="S1823">
        <v>2056</v>
      </c>
      <c r="T1823" s="8">
        <v>3.079</v>
      </c>
      <c r="U1823" s="8">
        <v>3.429</v>
      </c>
      <c r="V1823" s="8">
        <v>3.928</v>
      </c>
    </row>
    <row r="1824" spans="6:22">
      <c r="F1824" s="8"/>
      <c r="G1824" s="8"/>
      <c r="H1824" s="8"/>
      <c r="I1824" s="8"/>
      <c r="J1824" s="8"/>
      <c r="K1824" s="8"/>
      <c r="L1824" s="8"/>
      <c r="M1824" s="8"/>
      <c r="N1824" s="8"/>
      <c r="O1824" s="9"/>
      <c r="Q1824" s="10">
        <f ca="1" t="shared" si="1799"/>
        <v>3.976</v>
      </c>
      <c r="R1824" t="s">
        <v>375</v>
      </c>
      <c r="S1824">
        <v>2057</v>
      </c>
      <c r="T1824" s="8">
        <v>3.091</v>
      </c>
      <c r="U1824" s="8">
        <v>3.452</v>
      </c>
      <c r="V1824" s="8">
        <v>3.976</v>
      </c>
    </row>
    <row r="1825" spans="6:22">
      <c r="F1825" s="8"/>
      <c r="G1825" s="8"/>
      <c r="H1825" s="8"/>
      <c r="I1825" s="8"/>
      <c r="J1825" s="8"/>
      <c r="K1825" s="8"/>
      <c r="L1825" s="8"/>
      <c r="M1825" s="8"/>
      <c r="N1825" s="8"/>
      <c r="O1825" s="9"/>
      <c r="Q1825" s="10">
        <f ca="1" t="shared" si="1799"/>
        <v>4.023</v>
      </c>
      <c r="R1825" t="s">
        <v>375</v>
      </c>
      <c r="S1825">
        <v>2058</v>
      </c>
      <c r="T1825" s="8">
        <v>3.102</v>
      </c>
      <c r="U1825" s="8">
        <v>3.475</v>
      </c>
      <c r="V1825" s="8">
        <v>4.023</v>
      </c>
    </row>
    <row r="1826" spans="6:22">
      <c r="F1826" s="8"/>
      <c r="G1826" s="8"/>
      <c r="H1826" s="8"/>
      <c r="I1826" s="8"/>
      <c r="J1826" s="8"/>
      <c r="K1826" s="8"/>
      <c r="L1826" s="8"/>
      <c r="M1826" s="8"/>
      <c r="N1826" s="8"/>
      <c r="O1826" s="9"/>
      <c r="Q1826" s="10">
        <f ca="1" t="shared" si="1799"/>
        <v>4.071</v>
      </c>
      <c r="R1826" t="s">
        <v>375</v>
      </c>
      <c r="S1826">
        <v>2059</v>
      </c>
      <c r="T1826" s="8">
        <v>3.113</v>
      </c>
      <c r="U1826" s="8">
        <v>3.498</v>
      </c>
      <c r="V1826" s="8">
        <v>4.071</v>
      </c>
    </row>
    <row r="1827" spans="6:22">
      <c r="F1827" s="8"/>
      <c r="G1827" s="8"/>
      <c r="H1827" s="8"/>
      <c r="I1827" s="8"/>
      <c r="J1827" s="8"/>
      <c r="K1827" s="8"/>
      <c r="L1827" s="8"/>
      <c r="M1827" s="8"/>
      <c r="N1827" s="8"/>
      <c r="O1827" s="9"/>
      <c r="Q1827" s="10">
        <f ca="1" t="shared" si="1799"/>
        <v>4.118</v>
      </c>
      <c r="R1827" t="s">
        <v>375</v>
      </c>
      <c r="S1827">
        <v>2060</v>
      </c>
      <c r="T1827" s="8">
        <v>3.124</v>
      </c>
      <c r="U1827" s="8">
        <v>3.52</v>
      </c>
      <c r="V1827" s="8">
        <v>4.118</v>
      </c>
    </row>
    <row r="1828" spans="6:22">
      <c r="F1828" s="8"/>
      <c r="G1828" s="8"/>
      <c r="H1828" s="8"/>
      <c r="I1828" s="8"/>
      <c r="J1828" s="8"/>
      <c r="K1828" s="8"/>
      <c r="L1828" s="8"/>
      <c r="M1828" s="8"/>
      <c r="N1828" s="8"/>
      <c r="O1828" s="9"/>
      <c r="Q1828" s="10">
        <f ca="1" t="shared" si="1799"/>
        <v>4.165</v>
      </c>
      <c r="R1828" t="s">
        <v>375</v>
      </c>
      <c r="S1828">
        <v>2061</v>
      </c>
      <c r="T1828" s="8">
        <v>3.136</v>
      </c>
      <c r="U1828" s="8">
        <v>3.541</v>
      </c>
      <c r="V1828" s="8">
        <v>4.165</v>
      </c>
    </row>
    <row r="1829" spans="6:22">
      <c r="F1829" s="8"/>
      <c r="G1829" s="8"/>
      <c r="H1829" s="8"/>
      <c r="I1829" s="8"/>
      <c r="J1829" s="8"/>
      <c r="K1829" s="8"/>
      <c r="L1829" s="8"/>
      <c r="M1829" s="8"/>
      <c r="N1829" s="8"/>
      <c r="O1829" s="9"/>
      <c r="Q1829" s="10">
        <f ca="1" t="shared" si="1799"/>
        <v>4.212</v>
      </c>
      <c r="R1829" t="s">
        <v>375</v>
      </c>
      <c r="S1829">
        <v>2062</v>
      </c>
      <c r="T1829" s="8">
        <v>3.148</v>
      </c>
      <c r="U1829" s="8">
        <v>3.562</v>
      </c>
      <c r="V1829" s="8">
        <v>4.212</v>
      </c>
    </row>
    <row r="1830" spans="6:22">
      <c r="F1830" s="8"/>
      <c r="G1830" s="8"/>
      <c r="H1830" s="8"/>
      <c r="I1830" s="8"/>
      <c r="J1830" s="8"/>
      <c r="K1830" s="8"/>
      <c r="L1830" s="8"/>
      <c r="M1830" s="8"/>
      <c r="N1830" s="8"/>
      <c r="O1830" s="9"/>
      <c r="Q1830" s="10">
        <f ca="1" t="shared" si="1799"/>
        <v>4.26</v>
      </c>
      <c r="R1830" t="s">
        <v>375</v>
      </c>
      <c r="S1830">
        <v>2063</v>
      </c>
      <c r="T1830" s="8">
        <v>3.16</v>
      </c>
      <c r="U1830" s="8">
        <v>3.583</v>
      </c>
      <c r="V1830" s="8">
        <v>4.26</v>
      </c>
    </row>
    <row r="1831" spans="6:22">
      <c r="F1831" s="8"/>
      <c r="G1831" s="8"/>
      <c r="H1831" s="8"/>
      <c r="I1831" s="8"/>
      <c r="J1831" s="8"/>
      <c r="K1831" s="8"/>
      <c r="L1831" s="8"/>
      <c r="M1831" s="8"/>
      <c r="N1831" s="8"/>
      <c r="O1831" s="9"/>
      <c r="Q1831" s="10">
        <f ca="1" t="shared" si="1799"/>
        <v>4.307</v>
      </c>
      <c r="R1831" t="s">
        <v>375</v>
      </c>
      <c r="S1831">
        <v>2064</v>
      </c>
      <c r="T1831" s="8">
        <v>3.171</v>
      </c>
      <c r="U1831" s="8">
        <v>3.604</v>
      </c>
      <c r="V1831" s="8">
        <v>4.307</v>
      </c>
    </row>
    <row r="1832" spans="6:22">
      <c r="F1832" s="8"/>
      <c r="G1832" s="8"/>
      <c r="H1832" s="8"/>
      <c r="I1832" s="8"/>
      <c r="J1832" s="8"/>
      <c r="K1832" s="8"/>
      <c r="L1832" s="8"/>
      <c r="M1832" s="8"/>
      <c r="N1832" s="8"/>
      <c r="O1832" s="9"/>
      <c r="Q1832" s="10">
        <f ca="1" t="shared" si="1799"/>
        <v>4.355</v>
      </c>
      <c r="R1832" t="s">
        <v>375</v>
      </c>
      <c r="S1832">
        <v>2065</v>
      </c>
      <c r="T1832" s="8">
        <v>3.183</v>
      </c>
      <c r="U1832" s="8">
        <v>3.625</v>
      </c>
      <c r="V1832" s="8">
        <v>4.355</v>
      </c>
    </row>
    <row r="1833" spans="6:22">
      <c r="F1833" s="8"/>
      <c r="G1833" s="8"/>
      <c r="H1833" s="8"/>
      <c r="I1833" s="8"/>
      <c r="J1833" s="8"/>
      <c r="K1833" s="8"/>
      <c r="L1833" s="8"/>
      <c r="M1833" s="8"/>
      <c r="N1833" s="8"/>
      <c r="O1833" s="9"/>
      <c r="Q1833" s="10">
        <f ca="1" t="shared" si="1799"/>
        <v>4.403</v>
      </c>
      <c r="R1833" t="s">
        <v>375</v>
      </c>
      <c r="S1833">
        <v>2066</v>
      </c>
      <c r="T1833" s="8">
        <v>3.195</v>
      </c>
      <c r="U1833" s="8">
        <v>3.645</v>
      </c>
      <c r="V1833" s="8">
        <v>4.403</v>
      </c>
    </row>
    <row r="1834" spans="6:22">
      <c r="F1834" s="8"/>
      <c r="G1834" s="8"/>
      <c r="H1834" s="8"/>
      <c r="I1834" s="8"/>
      <c r="J1834" s="8"/>
      <c r="K1834" s="8"/>
      <c r="L1834" s="8"/>
      <c r="M1834" s="8"/>
      <c r="N1834" s="8"/>
      <c r="O1834" s="9"/>
      <c r="Q1834" s="10">
        <f ca="1" t="shared" si="1799"/>
        <v>4.451</v>
      </c>
      <c r="R1834" t="s">
        <v>375</v>
      </c>
      <c r="S1834">
        <v>2067</v>
      </c>
      <c r="T1834" s="8">
        <v>3.206</v>
      </c>
      <c r="U1834" s="8">
        <v>3.666</v>
      </c>
      <c r="V1834" s="8">
        <v>4.451</v>
      </c>
    </row>
    <row r="1835" spans="6:22">
      <c r="F1835" s="8"/>
      <c r="G1835" s="8"/>
      <c r="H1835" s="8"/>
      <c r="I1835" s="8"/>
      <c r="J1835" s="8"/>
      <c r="K1835" s="8"/>
      <c r="L1835" s="8"/>
      <c r="M1835" s="8"/>
      <c r="N1835" s="8"/>
      <c r="O1835" s="9"/>
      <c r="Q1835" s="10">
        <f ca="1" t="shared" si="1799"/>
        <v>4.498</v>
      </c>
      <c r="R1835" t="s">
        <v>375</v>
      </c>
      <c r="S1835">
        <v>2068</v>
      </c>
      <c r="T1835" s="8">
        <v>3.217</v>
      </c>
      <c r="U1835" s="8">
        <v>3.686</v>
      </c>
      <c r="V1835" s="8">
        <v>4.498</v>
      </c>
    </row>
    <row r="1836" spans="6:22">
      <c r="F1836" s="8"/>
      <c r="G1836" s="8"/>
      <c r="H1836" s="8"/>
      <c r="I1836" s="8"/>
      <c r="J1836" s="8"/>
      <c r="K1836" s="8"/>
      <c r="L1836" s="8"/>
      <c r="M1836" s="8"/>
      <c r="N1836" s="8"/>
      <c r="O1836" s="9"/>
      <c r="Q1836" s="10">
        <f ca="1" t="shared" si="1799"/>
        <v>4.546</v>
      </c>
      <c r="R1836" t="s">
        <v>375</v>
      </c>
      <c r="S1836">
        <v>2069</v>
      </c>
      <c r="T1836" s="8">
        <v>3.228</v>
      </c>
      <c r="U1836" s="8">
        <v>3.706</v>
      </c>
      <c r="V1836" s="8">
        <v>4.546</v>
      </c>
    </row>
    <row r="1837" spans="6:22">
      <c r="F1837" s="8"/>
      <c r="G1837" s="8"/>
      <c r="H1837" s="8"/>
      <c r="I1837" s="8"/>
      <c r="J1837" s="8"/>
      <c r="K1837" s="8"/>
      <c r="L1837" s="8"/>
      <c r="M1837" s="8"/>
      <c r="N1837" s="8"/>
      <c r="O1837" s="9"/>
      <c r="Q1837" s="10">
        <f ca="1" t="shared" si="1799"/>
        <v>4.593</v>
      </c>
      <c r="R1837" t="s">
        <v>375</v>
      </c>
      <c r="S1837">
        <v>2070</v>
      </c>
      <c r="T1837" s="8">
        <v>3.24</v>
      </c>
      <c r="U1837" s="8">
        <v>3.726</v>
      </c>
      <c r="V1837" s="8">
        <v>4.593</v>
      </c>
    </row>
    <row r="1838" spans="6:22">
      <c r="F1838" s="8"/>
      <c r="G1838" s="8"/>
      <c r="H1838" s="8"/>
      <c r="I1838" s="8"/>
      <c r="J1838" s="8"/>
      <c r="K1838" s="8"/>
      <c r="L1838" s="8"/>
      <c r="M1838" s="8"/>
      <c r="N1838" s="8"/>
      <c r="O1838" s="9"/>
      <c r="Q1838" s="10">
        <f ca="1" t="shared" si="1799"/>
        <v>4.639</v>
      </c>
      <c r="R1838" t="s">
        <v>375</v>
      </c>
      <c r="S1838">
        <v>2071</v>
      </c>
      <c r="T1838" s="8">
        <v>3.251</v>
      </c>
      <c r="U1838" s="8">
        <v>3.746</v>
      </c>
      <c r="V1838" s="8">
        <v>4.639</v>
      </c>
    </row>
    <row r="1839" spans="6:22">
      <c r="F1839" s="8"/>
      <c r="G1839" s="8"/>
      <c r="H1839" s="8"/>
      <c r="I1839" s="8"/>
      <c r="J1839" s="8"/>
      <c r="K1839" s="8"/>
      <c r="L1839" s="8"/>
      <c r="M1839" s="8"/>
      <c r="N1839" s="8"/>
      <c r="O1839" s="9"/>
      <c r="Q1839" s="10">
        <f ca="1" t="shared" si="1799"/>
        <v>4.684</v>
      </c>
      <c r="R1839" t="s">
        <v>375</v>
      </c>
      <c r="S1839">
        <v>2072</v>
      </c>
      <c r="T1839" s="8">
        <v>3.263</v>
      </c>
      <c r="U1839" s="8">
        <v>3.765</v>
      </c>
      <c r="V1839" s="8">
        <v>4.684</v>
      </c>
    </row>
    <row r="1840" spans="6:22">
      <c r="F1840" s="8"/>
      <c r="G1840" s="8"/>
      <c r="H1840" s="8"/>
      <c r="I1840" s="8"/>
      <c r="J1840" s="8"/>
      <c r="K1840" s="8"/>
      <c r="L1840" s="8"/>
      <c r="M1840" s="8"/>
      <c r="N1840" s="8"/>
      <c r="O1840" s="9"/>
      <c r="Q1840" s="10">
        <f ca="1" t="shared" si="1799"/>
        <v>4.729</v>
      </c>
      <c r="R1840" t="s">
        <v>375</v>
      </c>
      <c r="S1840">
        <v>2073</v>
      </c>
      <c r="T1840" s="8">
        <v>3.276</v>
      </c>
      <c r="U1840" s="8">
        <v>3.783</v>
      </c>
      <c r="V1840" s="8">
        <v>4.729</v>
      </c>
    </row>
    <row r="1841" spans="6:22">
      <c r="F1841" s="8"/>
      <c r="G1841" s="8"/>
      <c r="H1841" s="8"/>
      <c r="I1841" s="8"/>
      <c r="J1841" s="8"/>
      <c r="K1841" s="8"/>
      <c r="L1841" s="8"/>
      <c r="M1841" s="8"/>
      <c r="N1841" s="8"/>
      <c r="O1841" s="9"/>
      <c r="Q1841" s="10">
        <f ca="1" t="shared" si="1799"/>
        <v>4.775</v>
      </c>
      <c r="R1841" t="s">
        <v>375</v>
      </c>
      <c r="S1841">
        <v>2074</v>
      </c>
      <c r="T1841" s="8">
        <v>3.288</v>
      </c>
      <c r="U1841" s="8">
        <v>3.801</v>
      </c>
      <c r="V1841" s="8">
        <v>4.775</v>
      </c>
    </row>
    <row r="1842" spans="6:22">
      <c r="F1842" s="8"/>
      <c r="G1842" s="8"/>
      <c r="H1842" s="8"/>
      <c r="I1842" s="8"/>
      <c r="J1842" s="8"/>
      <c r="K1842" s="8"/>
      <c r="L1842" s="8"/>
      <c r="M1842" s="8"/>
      <c r="N1842" s="8"/>
      <c r="O1842" s="9"/>
      <c r="Q1842" s="10">
        <f ca="1" t="shared" si="1799"/>
        <v>4.82</v>
      </c>
      <c r="R1842" t="s">
        <v>375</v>
      </c>
      <c r="S1842">
        <v>2075</v>
      </c>
      <c r="T1842" s="8">
        <v>3.3</v>
      </c>
      <c r="U1842" s="8">
        <v>3.818</v>
      </c>
      <c r="V1842" s="8">
        <v>4.82</v>
      </c>
    </row>
    <row r="1843" spans="6:22">
      <c r="F1843" s="8"/>
      <c r="G1843" s="8"/>
      <c r="H1843" s="8"/>
      <c r="I1843" s="8"/>
      <c r="J1843" s="8"/>
      <c r="K1843" s="8"/>
      <c r="L1843" s="8"/>
      <c r="M1843" s="8"/>
      <c r="N1843" s="8"/>
      <c r="O1843" s="9"/>
      <c r="Q1843" s="10">
        <f ca="1" t="shared" si="1799"/>
        <v>4.865</v>
      </c>
      <c r="R1843" t="s">
        <v>375</v>
      </c>
      <c r="S1843">
        <v>2076</v>
      </c>
      <c r="T1843" s="8">
        <v>3.311</v>
      </c>
      <c r="U1843" s="8">
        <v>3.835</v>
      </c>
      <c r="V1843" s="8">
        <v>4.865</v>
      </c>
    </row>
    <row r="1844" spans="6:22">
      <c r="F1844" s="8"/>
      <c r="G1844" s="8"/>
      <c r="H1844" s="8"/>
      <c r="I1844" s="8"/>
      <c r="J1844" s="8"/>
      <c r="K1844" s="8"/>
      <c r="L1844" s="8"/>
      <c r="M1844" s="8"/>
      <c r="N1844" s="8"/>
      <c r="O1844" s="9"/>
      <c r="Q1844" s="10">
        <f ca="1" t="shared" si="1799"/>
        <v>4.911</v>
      </c>
      <c r="R1844" t="s">
        <v>375</v>
      </c>
      <c r="S1844">
        <v>2077</v>
      </c>
      <c r="T1844" s="8">
        <v>3.323</v>
      </c>
      <c r="U1844" s="8">
        <v>3.851</v>
      </c>
      <c r="V1844" s="8">
        <v>4.911</v>
      </c>
    </row>
    <row r="1845" spans="6:22">
      <c r="F1845" s="8"/>
      <c r="G1845" s="8"/>
      <c r="H1845" s="8"/>
      <c r="I1845" s="8"/>
      <c r="J1845" s="8"/>
      <c r="K1845" s="8"/>
      <c r="L1845" s="8"/>
      <c r="M1845" s="8"/>
      <c r="N1845" s="8"/>
      <c r="O1845" s="9"/>
      <c r="Q1845" s="10">
        <f ca="1" t="shared" si="1799"/>
        <v>4.956</v>
      </c>
      <c r="R1845" t="s">
        <v>375</v>
      </c>
      <c r="S1845">
        <v>2078</v>
      </c>
      <c r="T1845" s="8">
        <v>3.333</v>
      </c>
      <c r="U1845" s="8">
        <v>3.866</v>
      </c>
      <c r="V1845" s="8">
        <v>4.956</v>
      </c>
    </row>
    <row r="1846" spans="6:22">
      <c r="F1846" s="8"/>
      <c r="G1846" s="8"/>
      <c r="H1846" s="8"/>
      <c r="I1846" s="8"/>
      <c r="J1846" s="8"/>
      <c r="K1846" s="8"/>
      <c r="L1846" s="8"/>
      <c r="M1846" s="8"/>
      <c r="N1846" s="8"/>
      <c r="O1846" s="9"/>
      <c r="Q1846" s="10">
        <f ca="1" t="shared" si="1799"/>
        <v>5.001</v>
      </c>
      <c r="R1846" t="s">
        <v>375</v>
      </c>
      <c r="S1846">
        <v>2079</v>
      </c>
      <c r="T1846" s="8">
        <v>3.344</v>
      </c>
      <c r="U1846" s="8">
        <v>3.88</v>
      </c>
      <c r="V1846" s="8">
        <v>5.001</v>
      </c>
    </row>
    <row r="1847" spans="6:22">
      <c r="F1847" s="8"/>
      <c r="G1847" s="8"/>
      <c r="H1847" s="8"/>
      <c r="I1847" s="8"/>
      <c r="J1847" s="8"/>
      <c r="K1847" s="8"/>
      <c r="L1847" s="8"/>
      <c r="M1847" s="8"/>
      <c r="N1847" s="8"/>
      <c r="O1847" s="9"/>
      <c r="Q1847" s="10">
        <f ca="1" t="shared" si="1799"/>
        <v>5.045</v>
      </c>
      <c r="R1847" t="s">
        <v>375</v>
      </c>
      <c r="S1847">
        <v>2080</v>
      </c>
      <c r="T1847" s="8">
        <v>3.354</v>
      </c>
      <c r="U1847" s="8">
        <v>3.894</v>
      </c>
      <c r="V1847" s="8">
        <v>5.045</v>
      </c>
    </row>
    <row r="1848" spans="6:22">
      <c r="F1848" s="8"/>
      <c r="G1848" s="8"/>
      <c r="H1848" s="8"/>
      <c r="I1848" s="8"/>
      <c r="J1848" s="8"/>
      <c r="K1848" s="8"/>
      <c r="L1848" s="8"/>
      <c r="M1848" s="8"/>
      <c r="N1848" s="8"/>
      <c r="O1848" s="9"/>
      <c r="Q1848" s="10">
        <f ca="1" t="shared" si="1799"/>
        <v>5.089</v>
      </c>
      <c r="R1848" t="s">
        <v>375</v>
      </c>
      <c r="S1848">
        <v>2081</v>
      </c>
      <c r="T1848" s="8">
        <v>3.365</v>
      </c>
      <c r="U1848" s="8">
        <v>3.907</v>
      </c>
      <c r="V1848" s="8">
        <v>5.089</v>
      </c>
    </row>
    <row r="1849" spans="6:22">
      <c r="F1849" s="8"/>
      <c r="G1849" s="8"/>
      <c r="H1849" s="8"/>
      <c r="I1849" s="8"/>
      <c r="J1849" s="8"/>
      <c r="K1849" s="8"/>
      <c r="L1849" s="8"/>
      <c r="M1849" s="8"/>
      <c r="N1849" s="8"/>
      <c r="O1849" s="9"/>
      <c r="Q1849" s="10">
        <f ca="1" t="shared" si="1799"/>
        <v>5.132</v>
      </c>
      <c r="R1849" t="s">
        <v>375</v>
      </c>
      <c r="S1849">
        <v>2082</v>
      </c>
      <c r="T1849" s="8">
        <v>3.374</v>
      </c>
      <c r="U1849" s="8">
        <v>3.919</v>
      </c>
      <c r="V1849" s="8">
        <v>5.132</v>
      </c>
    </row>
    <row r="1850" spans="6:22">
      <c r="F1850" s="8"/>
      <c r="G1850" s="8"/>
      <c r="H1850" s="8"/>
      <c r="I1850" s="8"/>
      <c r="J1850" s="8"/>
      <c r="K1850" s="8"/>
      <c r="L1850" s="8"/>
      <c r="M1850" s="8"/>
      <c r="N1850" s="8"/>
      <c r="O1850" s="9"/>
      <c r="Q1850" s="10">
        <f ca="1" t="shared" si="1799"/>
        <v>5.174</v>
      </c>
      <c r="R1850" t="s">
        <v>375</v>
      </c>
      <c r="S1850">
        <v>2083</v>
      </c>
      <c r="T1850" s="8">
        <v>3.383</v>
      </c>
      <c r="U1850" s="8">
        <v>3.931</v>
      </c>
      <c r="V1850" s="8">
        <v>5.174</v>
      </c>
    </row>
    <row r="1851" spans="6:22">
      <c r="F1851" s="8"/>
      <c r="G1851" s="8"/>
      <c r="H1851" s="8"/>
      <c r="I1851" s="8"/>
      <c r="J1851" s="8"/>
      <c r="K1851" s="8"/>
      <c r="L1851" s="8"/>
      <c r="M1851" s="8"/>
      <c r="N1851" s="8"/>
      <c r="O1851" s="9"/>
      <c r="Q1851" s="10">
        <f ca="1" t="shared" si="1799"/>
        <v>5.216</v>
      </c>
      <c r="R1851" t="s">
        <v>375</v>
      </c>
      <c r="S1851">
        <v>2084</v>
      </c>
      <c r="T1851" s="8">
        <v>3.392</v>
      </c>
      <c r="U1851" s="8">
        <v>3.941</v>
      </c>
      <c r="V1851" s="8">
        <v>5.216</v>
      </c>
    </row>
    <row r="1852" spans="6:22">
      <c r="F1852" s="8"/>
      <c r="G1852" s="8"/>
      <c r="H1852" s="8"/>
      <c r="I1852" s="8"/>
      <c r="J1852" s="8"/>
      <c r="K1852" s="8"/>
      <c r="L1852" s="8"/>
      <c r="M1852" s="8"/>
      <c r="N1852" s="8"/>
      <c r="O1852" s="9"/>
      <c r="Q1852" s="10">
        <f ca="1" t="shared" si="1799"/>
        <v>5.258</v>
      </c>
      <c r="R1852" t="s">
        <v>375</v>
      </c>
      <c r="S1852">
        <v>2085</v>
      </c>
      <c r="T1852" s="8">
        <v>3.399</v>
      </c>
      <c r="U1852" s="8">
        <v>3.951</v>
      </c>
      <c r="V1852" s="8">
        <v>5.258</v>
      </c>
    </row>
    <row r="1853" spans="6:22">
      <c r="F1853" s="8"/>
      <c r="G1853" s="8"/>
      <c r="H1853" s="8"/>
      <c r="I1853" s="8"/>
      <c r="J1853" s="8"/>
      <c r="K1853" s="8"/>
      <c r="L1853" s="8"/>
      <c r="M1853" s="8"/>
      <c r="N1853" s="8"/>
      <c r="O1853" s="9"/>
      <c r="Q1853" s="10">
        <f ca="1" t="shared" si="1799"/>
        <v>5.299</v>
      </c>
      <c r="R1853" t="s">
        <v>375</v>
      </c>
      <c r="S1853">
        <v>2086</v>
      </c>
      <c r="T1853" s="8">
        <v>3.406</v>
      </c>
      <c r="U1853" s="8">
        <v>3.959</v>
      </c>
      <c r="V1853" s="8">
        <v>5.299</v>
      </c>
    </row>
    <row r="1854" spans="6:22">
      <c r="F1854" s="8"/>
      <c r="G1854" s="8"/>
      <c r="H1854" s="8"/>
      <c r="I1854" s="8"/>
      <c r="J1854" s="8"/>
      <c r="K1854" s="8"/>
      <c r="L1854" s="8"/>
      <c r="M1854" s="8"/>
      <c r="N1854" s="8"/>
      <c r="O1854" s="9"/>
      <c r="Q1854" s="10">
        <f ca="1" t="shared" si="1799"/>
        <v>5.341</v>
      </c>
      <c r="R1854" t="s">
        <v>375</v>
      </c>
      <c r="S1854">
        <v>2087</v>
      </c>
      <c r="T1854" s="8">
        <v>3.411</v>
      </c>
      <c r="U1854" s="8">
        <v>3.966</v>
      </c>
      <c r="V1854" s="8">
        <v>5.341</v>
      </c>
    </row>
    <row r="1855" spans="6:22">
      <c r="F1855" s="8"/>
      <c r="G1855" s="8"/>
      <c r="H1855" s="8"/>
      <c r="I1855" s="8"/>
      <c r="J1855" s="8"/>
      <c r="K1855" s="8"/>
      <c r="L1855" s="8"/>
      <c r="M1855" s="8"/>
      <c r="N1855" s="8"/>
      <c r="O1855" s="9"/>
      <c r="Q1855" s="10">
        <f ca="1" t="shared" si="1799"/>
        <v>5.382</v>
      </c>
      <c r="R1855" t="s">
        <v>375</v>
      </c>
      <c r="S1855">
        <v>2088</v>
      </c>
      <c r="T1855" s="8">
        <v>3.416</v>
      </c>
      <c r="U1855" s="8">
        <v>3.973</v>
      </c>
      <c r="V1855" s="8">
        <v>5.382</v>
      </c>
    </row>
    <row r="1856" spans="6:22">
      <c r="F1856" s="8"/>
      <c r="G1856" s="8"/>
      <c r="H1856" s="8"/>
      <c r="I1856" s="8"/>
      <c r="J1856" s="8"/>
      <c r="K1856" s="8"/>
      <c r="L1856" s="8"/>
      <c r="M1856" s="8"/>
      <c r="N1856" s="8"/>
      <c r="O1856" s="9"/>
      <c r="Q1856" s="10">
        <f ca="1" t="shared" si="1799"/>
        <v>5.424</v>
      </c>
      <c r="R1856" t="s">
        <v>375</v>
      </c>
      <c r="S1856">
        <v>2089</v>
      </c>
      <c r="T1856" s="8">
        <v>3.42</v>
      </c>
      <c r="U1856" s="8">
        <v>3.98</v>
      </c>
      <c r="V1856" s="8">
        <v>5.424</v>
      </c>
    </row>
    <row r="1857" spans="6:22">
      <c r="F1857" s="8"/>
      <c r="G1857" s="8"/>
      <c r="H1857" s="8"/>
      <c r="I1857" s="8"/>
      <c r="J1857" s="8"/>
      <c r="K1857" s="8"/>
      <c r="L1857" s="8"/>
      <c r="M1857" s="8"/>
      <c r="N1857" s="8"/>
      <c r="O1857" s="9"/>
      <c r="Q1857" s="10">
        <f ca="1" t="shared" si="1799"/>
        <v>5.466</v>
      </c>
      <c r="R1857" t="s">
        <v>375</v>
      </c>
      <c r="S1857">
        <v>2090</v>
      </c>
      <c r="T1857" s="8">
        <v>3.423</v>
      </c>
      <c r="U1857" s="8">
        <v>3.986</v>
      </c>
      <c r="V1857" s="8">
        <v>5.466</v>
      </c>
    </row>
    <row r="1858" spans="6:22">
      <c r="F1858" s="8"/>
      <c r="G1858" s="8"/>
      <c r="H1858" s="8"/>
      <c r="I1858" s="8"/>
      <c r="J1858" s="8"/>
      <c r="K1858" s="8"/>
      <c r="L1858" s="8"/>
      <c r="M1858" s="8"/>
      <c r="N1858" s="8"/>
      <c r="O1858" s="9"/>
      <c r="Q1858" s="10">
        <f ca="1" t="shared" si="1799"/>
        <v>5.508</v>
      </c>
      <c r="R1858" t="s">
        <v>375</v>
      </c>
      <c r="S1858">
        <v>2091</v>
      </c>
      <c r="T1858" s="8">
        <v>3.426</v>
      </c>
      <c r="U1858" s="8">
        <v>3.993</v>
      </c>
      <c r="V1858" s="8">
        <v>5.508</v>
      </c>
    </row>
    <row r="1859" spans="6:22">
      <c r="F1859" s="8"/>
      <c r="G1859" s="8"/>
      <c r="H1859" s="8"/>
      <c r="I1859" s="8"/>
      <c r="J1859" s="8"/>
      <c r="K1859" s="8"/>
      <c r="L1859" s="8"/>
      <c r="M1859" s="8"/>
      <c r="N1859" s="8"/>
      <c r="O1859" s="9"/>
      <c r="Q1859" s="10">
        <f ca="1" t="shared" si="1799"/>
        <v>5.55</v>
      </c>
      <c r="R1859" t="s">
        <v>375</v>
      </c>
      <c r="S1859">
        <v>2092</v>
      </c>
      <c r="T1859" s="8">
        <v>3.429</v>
      </c>
      <c r="U1859" s="8">
        <v>4</v>
      </c>
      <c r="V1859" s="8">
        <v>5.55</v>
      </c>
    </row>
    <row r="1860" spans="6:22">
      <c r="F1860" s="8"/>
      <c r="G1860" s="8"/>
      <c r="H1860" s="8"/>
      <c r="I1860" s="8"/>
      <c r="J1860" s="8"/>
      <c r="K1860" s="8"/>
      <c r="L1860" s="8"/>
      <c r="M1860" s="8"/>
      <c r="N1860" s="8"/>
      <c r="O1860" s="9"/>
      <c r="Q1860" s="10">
        <f ca="1" t="shared" si="1799"/>
        <v>5.593</v>
      </c>
      <c r="R1860" t="s">
        <v>375</v>
      </c>
      <c r="S1860">
        <v>2093</v>
      </c>
      <c r="T1860" s="8">
        <v>3.43</v>
      </c>
      <c r="U1860" s="8">
        <v>4.007</v>
      </c>
      <c r="V1860" s="8">
        <v>5.593</v>
      </c>
    </row>
    <row r="1861" spans="6:22">
      <c r="F1861" s="8"/>
      <c r="G1861" s="8"/>
      <c r="H1861" s="8"/>
      <c r="I1861" s="8"/>
      <c r="J1861" s="8"/>
      <c r="K1861" s="8"/>
      <c r="L1861" s="8"/>
      <c r="M1861" s="8"/>
      <c r="N1861" s="8"/>
      <c r="O1861" s="9"/>
      <c r="Q1861" s="10">
        <f ca="1" t="shared" si="1799"/>
        <v>5.636</v>
      </c>
      <c r="R1861" t="s">
        <v>375</v>
      </c>
      <c r="S1861">
        <v>2094</v>
      </c>
      <c r="T1861" s="8">
        <v>3.431</v>
      </c>
      <c r="U1861" s="8">
        <v>4.014</v>
      </c>
      <c r="V1861" s="8">
        <v>5.636</v>
      </c>
    </row>
    <row r="1862" spans="6:22">
      <c r="F1862" s="8"/>
      <c r="G1862" s="8"/>
      <c r="H1862" s="8"/>
      <c r="I1862" s="8"/>
      <c r="J1862" s="8"/>
      <c r="K1862" s="8"/>
      <c r="L1862" s="8"/>
      <c r="M1862" s="8"/>
      <c r="N1862" s="8"/>
      <c r="O1862" s="9"/>
      <c r="Q1862" s="10">
        <f ca="1" t="shared" si="1799"/>
        <v>5.679</v>
      </c>
      <c r="R1862" t="s">
        <v>375</v>
      </c>
      <c r="S1862">
        <v>2095</v>
      </c>
      <c r="T1862" s="8">
        <v>3.432</v>
      </c>
      <c r="U1862" s="8">
        <v>4.02</v>
      </c>
      <c r="V1862" s="8">
        <v>5.679</v>
      </c>
    </row>
    <row r="1863" spans="6:22">
      <c r="F1863" s="8"/>
      <c r="G1863" s="8"/>
      <c r="H1863" s="8"/>
      <c r="I1863" s="8"/>
      <c r="J1863" s="8"/>
      <c r="K1863" s="8"/>
      <c r="L1863" s="8"/>
      <c r="M1863" s="8"/>
      <c r="N1863" s="8"/>
      <c r="O1863" s="9"/>
      <c r="Q1863" s="10">
        <f ca="1" t="shared" si="1799"/>
        <v>5.722</v>
      </c>
      <c r="R1863" t="s">
        <v>375</v>
      </c>
      <c r="S1863">
        <v>2096</v>
      </c>
      <c r="T1863" s="8">
        <v>3.432</v>
      </c>
      <c r="U1863" s="8">
        <v>4.026</v>
      </c>
      <c r="V1863" s="8">
        <v>5.722</v>
      </c>
    </row>
    <row r="1864" spans="6:22">
      <c r="F1864" s="8"/>
      <c r="G1864" s="8"/>
      <c r="H1864" s="8"/>
      <c r="I1864" s="8"/>
      <c r="J1864" s="8"/>
      <c r="K1864" s="8"/>
      <c r="L1864" s="8"/>
      <c r="M1864" s="8"/>
      <c r="N1864" s="8"/>
      <c r="O1864" s="9"/>
      <c r="Q1864" s="10">
        <f ca="1" t="shared" si="1799"/>
        <v>5.766</v>
      </c>
      <c r="R1864" t="s">
        <v>375</v>
      </c>
      <c r="S1864">
        <v>2097</v>
      </c>
      <c r="T1864" s="8">
        <v>3.43</v>
      </c>
      <c r="U1864" s="8">
        <v>4.031</v>
      </c>
      <c r="V1864" s="8">
        <v>5.766</v>
      </c>
    </row>
    <row r="1865" spans="6:22">
      <c r="F1865" s="8"/>
      <c r="G1865" s="8"/>
      <c r="H1865" s="8"/>
      <c r="I1865" s="8"/>
      <c r="J1865" s="8"/>
      <c r="K1865" s="8"/>
      <c r="L1865" s="8"/>
      <c r="M1865" s="8"/>
      <c r="N1865" s="8"/>
      <c r="O1865" s="9"/>
      <c r="Q1865" s="10">
        <f ca="1" t="shared" si="1799"/>
        <v>5.811</v>
      </c>
      <c r="R1865" t="s">
        <v>375</v>
      </c>
      <c r="S1865">
        <v>2098</v>
      </c>
      <c r="T1865" s="8">
        <v>3.429</v>
      </c>
      <c r="U1865" s="8">
        <v>4.036</v>
      </c>
      <c r="V1865" s="8">
        <v>5.811</v>
      </c>
    </row>
    <row r="1866" spans="6:22">
      <c r="F1866" s="8"/>
      <c r="G1866" s="8"/>
      <c r="H1866" s="8"/>
      <c r="I1866" s="8"/>
      <c r="J1866" s="8"/>
      <c r="K1866" s="8"/>
      <c r="L1866" s="8"/>
      <c r="M1866" s="8"/>
      <c r="N1866" s="8"/>
      <c r="O1866" s="9"/>
      <c r="Q1866" s="10">
        <f ca="1" t="shared" si="1799"/>
        <v>5.855</v>
      </c>
      <c r="R1866" t="s">
        <v>375</v>
      </c>
      <c r="S1866">
        <v>2099</v>
      </c>
      <c r="T1866" s="8">
        <v>3.426</v>
      </c>
      <c r="U1866" s="8">
        <v>4.039</v>
      </c>
      <c r="V1866" s="8">
        <v>5.855</v>
      </c>
    </row>
    <row r="1867" spans="6:22">
      <c r="F1867" s="8"/>
      <c r="G1867" s="8"/>
      <c r="H1867" s="8"/>
      <c r="I1867" s="8"/>
      <c r="J1867" s="8"/>
      <c r="K1867" s="8"/>
      <c r="L1867" s="8"/>
      <c r="M1867" s="8"/>
      <c r="N1867" s="8"/>
      <c r="O1867" s="9"/>
      <c r="Q1867" s="10">
        <f ca="1" t="shared" si="1799"/>
        <v>5.901</v>
      </c>
      <c r="R1867" t="s">
        <v>375</v>
      </c>
      <c r="S1867">
        <v>2100</v>
      </c>
      <c r="T1867" s="8">
        <v>3.422</v>
      </c>
      <c r="U1867" s="8">
        <v>4.04</v>
      </c>
      <c r="V1867" s="8">
        <v>5.901</v>
      </c>
    </row>
    <row r="1868" spans="6:22">
      <c r="F1868" s="8"/>
      <c r="G1868" s="8"/>
      <c r="H1868" s="8"/>
      <c r="I1868" s="8"/>
      <c r="J1868" s="8"/>
      <c r="K1868" s="8"/>
      <c r="L1868" s="8"/>
      <c r="M1868" s="8"/>
      <c r="N1868" s="8"/>
      <c r="O1868" s="9"/>
      <c r="Q1868" s="10">
        <f ca="1" t="shared" si="1799"/>
        <v>0.38</v>
      </c>
      <c r="R1868" t="s">
        <v>526</v>
      </c>
      <c r="S1868">
        <v>2020</v>
      </c>
      <c r="T1868" s="8">
        <v>0.389</v>
      </c>
      <c r="U1868" s="8">
        <v>0.387</v>
      </c>
      <c r="V1868" s="8">
        <v>0.38</v>
      </c>
    </row>
    <row r="1869" spans="6:22">
      <c r="F1869" s="8"/>
      <c r="G1869" s="8"/>
      <c r="H1869" s="8"/>
      <c r="I1869" s="8"/>
      <c r="J1869" s="8"/>
      <c r="K1869" s="8"/>
      <c r="L1869" s="8"/>
      <c r="M1869" s="8"/>
      <c r="N1869" s="8"/>
      <c r="O1869" s="9"/>
      <c r="Q1869" s="10">
        <f ca="1" t="shared" si="1799"/>
        <v>0.382</v>
      </c>
      <c r="R1869" t="s">
        <v>526</v>
      </c>
      <c r="S1869">
        <v>2021</v>
      </c>
      <c r="T1869" s="8">
        <v>0.392</v>
      </c>
      <c r="U1869" s="8">
        <v>0.391</v>
      </c>
      <c r="V1869" s="8">
        <v>0.382</v>
      </c>
    </row>
    <row r="1870" spans="6:22">
      <c r="F1870" s="8"/>
      <c r="G1870" s="8"/>
      <c r="H1870" s="8"/>
      <c r="I1870" s="8"/>
      <c r="J1870" s="8"/>
      <c r="K1870" s="8"/>
      <c r="L1870" s="8"/>
      <c r="M1870" s="8"/>
      <c r="N1870" s="8"/>
      <c r="O1870" s="9"/>
      <c r="Q1870" s="10">
        <f ca="1" t="shared" ref="Q1870:Q1933" si="1800">OFFSET(S1870,0,MATCH($Q$3,$T$4:$V$4,0))</f>
        <v>0.383</v>
      </c>
      <c r="R1870" t="s">
        <v>526</v>
      </c>
      <c r="S1870">
        <v>2022</v>
      </c>
      <c r="T1870" s="8">
        <v>0.395</v>
      </c>
      <c r="U1870" s="8">
        <v>0.394</v>
      </c>
      <c r="V1870" s="8">
        <v>0.383</v>
      </c>
    </row>
    <row r="1871" spans="6:22">
      <c r="F1871" s="8"/>
      <c r="G1871" s="8"/>
      <c r="H1871" s="8"/>
      <c r="I1871" s="8"/>
      <c r="J1871" s="8"/>
      <c r="K1871" s="8"/>
      <c r="L1871" s="8"/>
      <c r="M1871" s="8"/>
      <c r="N1871" s="8"/>
      <c r="O1871" s="9"/>
      <c r="Q1871" s="10">
        <f ca="1" t="shared" si="1800"/>
        <v>0.385</v>
      </c>
      <c r="R1871" t="s">
        <v>526</v>
      </c>
      <c r="S1871">
        <v>2023</v>
      </c>
      <c r="T1871" s="8">
        <v>0.399</v>
      </c>
      <c r="U1871" s="8">
        <v>0.396</v>
      </c>
      <c r="V1871" s="8">
        <v>0.385</v>
      </c>
    </row>
    <row r="1872" spans="6:22">
      <c r="F1872" s="8"/>
      <c r="G1872" s="8"/>
      <c r="H1872" s="8"/>
      <c r="I1872" s="8"/>
      <c r="J1872" s="8"/>
      <c r="K1872" s="8"/>
      <c r="L1872" s="8"/>
      <c r="M1872" s="8"/>
      <c r="N1872" s="8"/>
      <c r="O1872" s="9"/>
      <c r="Q1872" s="10">
        <f ca="1" t="shared" si="1800"/>
        <v>0.386</v>
      </c>
      <c r="R1872" t="s">
        <v>526</v>
      </c>
      <c r="S1872">
        <v>2024</v>
      </c>
      <c r="T1872" s="8">
        <v>0.402</v>
      </c>
      <c r="U1872" s="8">
        <v>0.399</v>
      </c>
      <c r="V1872" s="8">
        <v>0.386</v>
      </c>
    </row>
    <row r="1873" spans="6:22">
      <c r="F1873" s="8"/>
      <c r="G1873" s="8"/>
      <c r="H1873" s="8"/>
      <c r="I1873" s="8"/>
      <c r="J1873" s="8"/>
      <c r="K1873" s="8"/>
      <c r="L1873" s="8"/>
      <c r="M1873" s="8"/>
      <c r="N1873" s="8"/>
      <c r="O1873" s="9"/>
      <c r="Q1873" s="10">
        <f ca="1" t="shared" si="1800"/>
        <v>0.387</v>
      </c>
      <c r="R1873" t="s">
        <v>526</v>
      </c>
      <c r="S1873">
        <v>2025</v>
      </c>
      <c r="T1873" s="8">
        <v>0.405</v>
      </c>
      <c r="U1873" s="8">
        <v>0.402</v>
      </c>
      <c r="V1873" s="8">
        <v>0.387</v>
      </c>
    </row>
    <row r="1874" spans="6:22">
      <c r="F1874" s="8"/>
      <c r="G1874" s="8"/>
      <c r="H1874" s="8"/>
      <c r="I1874" s="8"/>
      <c r="J1874" s="8"/>
      <c r="K1874" s="8"/>
      <c r="L1874" s="8"/>
      <c r="M1874" s="8"/>
      <c r="N1874" s="8"/>
      <c r="O1874" s="9"/>
      <c r="Q1874" s="10">
        <f ca="1" t="shared" si="1800"/>
        <v>0.388</v>
      </c>
      <c r="R1874" t="s">
        <v>526</v>
      </c>
      <c r="S1874">
        <v>2026</v>
      </c>
      <c r="T1874" s="8">
        <v>0.408</v>
      </c>
      <c r="U1874" s="8">
        <v>0.405</v>
      </c>
      <c r="V1874" s="8">
        <v>0.388</v>
      </c>
    </row>
    <row r="1875" spans="6:22">
      <c r="F1875" s="8"/>
      <c r="G1875" s="8"/>
      <c r="H1875" s="8"/>
      <c r="I1875" s="8"/>
      <c r="J1875" s="8"/>
      <c r="K1875" s="8"/>
      <c r="L1875" s="8"/>
      <c r="M1875" s="8"/>
      <c r="N1875" s="8"/>
      <c r="O1875" s="9"/>
      <c r="Q1875" s="10">
        <f ca="1" t="shared" si="1800"/>
        <v>0.388</v>
      </c>
      <c r="R1875" t="s">
        <v>526</v>
      </c>
      <c r="S1875">
        <v>2027</v>
      </c>
      <c r="T1875" s="8">
        <v>0.41</v>
      </c>
      <c r="U1875" s="8">
        <v>0.407</v>
      </c>
      <c r="V1875" s="8">
        <v>0.388</v>
      </c>
    </row>
    <row r="1876" spans="6:22">
      <c r="F1876" s="8"/>
      <c r="G1876" s="8"/>
      <c r="H1876" s="8"/>
      <c r="I1876" s="8"/>
      <c r="J1876" s="8"/>
      <c r="K1876" s="8"/>
      <c r="L1876" s="8"/>
      <c r="M1876" s="8"/>
      <c r="N1876" s="8"/>
      <c r="O1876" s="9"/>
      <c r="Q1876" s="10">
        <f ca="1" t="shared" si="1800"/>
        <v>0.389</v>
      </c>
      <c r="R1876" t="s">
        <v>526</v>
      </c>
      <c r="S1876">
        <v>2028</v>
      </c>
      <c r="T1876" s="8">
        <v>0.413</v>
      </c>
      <c r="U1876" s="8">
        <v>0.41</v>
      </c>
      <c r="V1876" s="8">
        <v>0.389</v>
      </c>
    </row>
    <row r="1877" spans="6:22">
      <c r="F1877" s="8"/>
      <c r="G1877" s="8"/>
      <c r="H1877" s="8"/>
      <c r="I1877" s="8"/>
      <c r="J1877" s="8"/>
      <c r="K1877" s="8"/>
      <c r="L1877" s="8"/>
      <c r="M1877" s="8"/>
      <c r="N1877" s="8"/>
      <c r="O1877" s="9"/>
      <c r="Q1877" s="10">
        <f ca="1" t="shared" si="1800"/>
        <v>0.389</v>
      </c>
      <c r="R1877" t="s">
        <v>526</v>
      </c>
      <c r="S1877">
        <v>2029</v>
      </c>
      <c r="T1877" s="8">
        <v>0.416</v>
      </c>
      <c r="U1877" s="8">
        <v>0.412</v>
      </c>
      <c r="V1877" s="8">
        <v>0.389</v>
      </c>
    </row>
    <row r="1878" spans="6:22">
      <c r="F1878" s="8"/>
      <c r="G1878" s="8"/>
      <c r="H1878" s="8"/>
      <c r="I1878" s="8"/>
      <c r="J1878" s="8"/>
      <c r="K1878" s="8"/>
      <c r="L1878" s="8"/>
      <c r="M1878" s="8"/>
      <c r="N1878" s="8"/>
      <c r="O1878" s="9"/>
      <c r="Q1878" s="10">
        <f ca="1" t="shared" si="1800"/>
        <v>0.39</v>
      </c>
      <c r="R1878" t="s">
        <v>526</v>
      </c>
      <c r="S1878">
        <v>2030</v>
      </c>
      <c r="T1878" s="8">
        <v>0.418</v>
      </c>
      <c r="U1878" s="8">
        <v>0.414</v>
      </c>
      <c r="V1878" s="8">
        <v>0.39</v>
      </c>
    </row>
    <row r="1879" spans="6:22">
      <c r="F1879" s="8"/>
      <c r="G1879" s="8"/>
      <c r="H1879" s="8"/>
      <c r="I1879" s="8"/>
      <c r="J1879" s="8"/>
      <c r="K1879" s="8"/>
      <c r="L1879" s="8"/>
      <c r="M1879" s="8"/>
      <c r="N1879" s="8"/>
      <c r="O1879" s="9"/>
      <c r="Q1879" s="10">
        <f ca="1" t="shared" si="1800"/>
        <v>0.39</v>
      </c>
      <c r="R1879" t="s">
        <v>526</v>
      </c>
      <c r="S1879">
        <v>2031</v>
      </c>
      <c r="T1879" s="8">
        <v>0.421</v>
      </c>
      <c r="U1879" s="8">
        <v>0.416</v>
      </c>
      <c r="V1879" s="8">
        <v>0.39</v>
      </c>
    </row>
    <row r="1880" spans="6:22">
      <c r="F1880" s="8"/>
      <c r="G1880" s="8"/>
      <c r="H1880" s="8"/>
      <c r="I1880" s="8"/>
      <c r="J1880" s="8"/>
      <c r="K1880" s="8"/>
      <c r="L1880" s="8"/>
      <c r="M1880" s="8"/>
      <c r="N1880" s="8"/>
      <c r="O1880" s="9"/>
      <c r="Q1880" s="10">
        <f ca="1" t="shared" si="1800"/>
        <v>0.39</v>
      </c>
      <c r="R1880" t="s">
        <v>526</v>
      </c>
      <c r="S1880">
        <v>2032</v>
      </c>
      <c r="T1880" s="8">
        <v>0.423</v>
      </c>
      <c r="U1880" s="8">
        <v>0.418</v>
      </c>
      <c r="V1880" s="8">
        <v>0.39</v>
      </c>
    </row>
    <row r="1881" spans="6:22">
      <c r="F1881" s="8"/>
      <c r="G1881" s="8"/>
      <c r="H1881" s="8"/>
      <c r="I1881" s="8"/>
      <c r="J1881" s="8"/>
      <c r="K1881" s="8"/>
      <c r="L1881" s="8"/>
      <c r="M1881" s="8"/>
      <c r="N1881" s="8"/>
      <c r="O1881" s="9"/>
      <c r="Q1881" s="10">
        <f ca="1" t="shared" si="1800"/>
        <v>0.39</v>
      </c>
      <c r="R1881" t="s">
        <v>526</v>
      </c>
      <c r="S1881">
        <v>2033</v>
      </c>
      <c r="T1881" s="8">
        <v>0.426</v>
      </c>
      <c r="U1881" s="8">
        <v>0.42</v>
      </c>
      <c r="V1881" s="8">
        <v>0.39</v>
      </c>
    </row>
    <row r="1882" spans="6:22">
      <c r="F1882" s="8"/>
      <c r="G1882" s="8"/>
      <c r="H1882" s="8"/>
      <c r="I1882" s="8"/>
      <c r="J1882" s="8"/>
      <c r="K1882" s="8"/>
      <c r="L1882" s="8"/>
      <c r="M1882" s="8"/>
      <c r="N1882" s="8"/>
      <c r="O1882" s="9"/>
      <c r="Q1882" s="10">
        <f ca="1" t="shared" si="1800"/>
        <v>0.39</v>
      </c>
      <c r="R1882" t="s">
        <v>526</v>
      </c>
      <c r="S1882">
        <v>2034</v>
      </c>
      <c r="T1882" s="8">
        <v>0.428</v>
      </c>
      <c r="U1882" s="8">
        <v>0.422</v>
      </c>
      <c r="V1882" s="8">
        <v>0.39</v>
      </c>
    </row>
    <row r="1883" spans="6:22">
      <c r="F1883" s="8"/>
      <c r="G1883" s="8"/>
      <c r="H1883" s="8"/>
      <c r="I1883" s="8"/>
      <c r="J1883" s="8"/>
      <c r="K1883" s="8"/>
      <c r="L1883" s="8"/>
      <c r="M1883" s="8"/>
      <c r="N1883" s="8"/>
      <c r="O1883" s="9"/>
      <c r="Q1883" s="10">
        <f ca="1" t="shared" si="1800"/>
        <v>0.39</v>
      </c>
      <c r="R1883" t="s">
        <v>526</v>
      </c>
      <c r="S1883">
        <v>2035</v>
      </c>
      <c r="T1883" s="8">
        <v>0.43</v>
      </c>
      <c r="U1883" s="8">
        <v>0.424</v>
      </c>
      <c r="V1883" s="8">
        <v>0.39</v>
      </c>
    </row>
    <row r="1884" spans="6:22">
      <c r="F1884" s="8"/>
      <c r="G1884" s="8"/>
      <c r="H1884" s="8"/>
      <c r="I1884" s="8"/>
      <c r="J1884" s="8"/>
      <c r="K1884" s="8"/>
      <c r="L1884" s="8"/>
      <c r="M1884" s="8"/>
      <c r="N1884" s="8"/>
      <c r="O1884" s="9"/>
      <c r="Q1884" s="10">
        <f ca="1" t="shared" si="1800"/>
        <v>0.389</v>
      </c>
      <c r="R1884" t="s">
        <v>526</v>
      </c>
      <c r="S1884">
        <v>2036</v>
      </c>
      <c r="T1884" s="8">
        <v>0.433</v>
      </c>
      <c r="U1884" s="8">
        <v>0.426</v>
      </c>
      <c r="V1884" s="8">
        <v>0.389</v>
      </c>
    </row>
    <row r="1885" spans="6:22">
      <c r="F1885" s="8"/>
      <c r="G1885" s="8"/>
      <c r="H1885" s="8"/>
      <c r="I1885" s="8"/>
      <c r="J1885" s="8"/>
      <c r="K1885" s="8"/>
      <c r="L1885" s="8"/>
      <c r="M1885" s="8"/>
      <c r="N1885" s="8"/>
      <c r="O1885" s="9"/>
      <c r="Q1885" s="10">
        <f ca="1" t="shared" si="1800"/>
        <v>0.389</v>
      </c>
      <c r="R1885" t="s">
        <v>526</v>
      </c>
      <c r="S1885">
        <v>2037</v>
      </c>
      <c r="T1885" s="8">
        <v>0.435</v>
      </c>
      <c r="U1885" s="8">
        <v>0.428</v>
      </c>
      <c r="V1885" s="8">
        <v>0.389</v>
      </c>
    </row>
    <row r="1886" spans="6:22">
      <c r="F1886" s="8"/>
      <c r="G1886" s="8"/>
      <c r="H1886" s="8"/>
      <c r="I1886" s="8"/>
      <c r="J1886" s="8"/>
      <c r="K1886" s="8"/>
      <c r="L1886" s="8"/>
      <c r="M1886" s="8"/>
      <c r="N1886" s="8"/>
      <c r="O1886" s="9"/>
      <c r="Q1886" s="10">
        <f ca="1" t="shared" si="1800"/>
        <v>0.388</v>
      </c>
      <c r="R1886" t="s">
        <v>526</v>
      </c>
      <c r="S1886">
        <v>2038</v>
      </c>
      <c r="T1886" s="8">
        <v>0.437</v>
      </c>
      <c r="U1886" s="8">
        <v>0.43</v>
      </c>
      <c r="V1886" s="8">
        <v>0.388</v>
      </c>
    </row>
    <row r="1887" spans="6:22">
      <c r="F1887" s="8"/>
      <c r="G1887" s="8"/>
      <c r="H1887" s="8"/>
      <c r="I1887" s="8"/>
      <c r="J1887" s="8"/>
      <c r="K1887" s="8"/>
      <c r="L1887" s="8"/>
      <c r="M1887" s="8"/>
      <c r="N1887" s="8"/>
      <c r="O1887" s="9"/>
      <c r="Q1887" s="10">
        <f ca="1" t="shared" si="1800"/>
        <v>0.388</v>
      </c>
      <c r="R1887" t="s">
        <v>526</v>
      </c>
      <c r="S1887">
        <v>2039</v>
      </c>
      <c r="T1887" s="8">
        <v>0.439</v>
      </c>
      <c r="U1887" s="8">
        <v>0.431</v>
      </c>
      <c r="V1887" s="8">
        <v>0.388</v>
      </c>
    </row>
    <row r="1888" spans="6:22">
      <c r="F1888" s="8"/>
      <c r="G1888" s="8"/>
      <c r="H1888" s="8"/>
      <c r="I1888" s="8"/>
      <c r="J1888" s="8"/>
      <c r="K1888" s="8"/>
      <c r="L1888" s="8"/>
      <c r="M1888" s="8"/>
      <c r="N1888" s="8"/>
      <c r="O1888" s="9"/>
      <c r="Q1888" s="10">
        <f ca="1" t="shared" si="1800"/>
        <v>0.387</v>
      </c>
      <c r="R1888" t="s">
        <v>526</v>
      </c>
      <c r="S1888">
        <v>2040</v>
      </c>
      <c r="T1888" s="8">
        <v>0.441</v>
      </c>
      <c r="U1888" s="8">
        <v>0.433</v>
      </c>
      <c r="V1888" s="8">
        <v>0.387</v>
      </c>
    </row>
    <row r="1889" spans="6:22">
      <c r="F1889" s="8"/>
      <c r="G1889" s="8"/>
      <c r="H1889" s="8"/>
      <c r="I1889" s="8"/>
      <c r="J1889" s="8"/>
      <c r="K1889" s="8"/>
      <c r="L1889" s="8"/>
      <c r="M1889" s="8"/>
      <c r="N1889" s="8"/>
      <c r="O1889" s="9"/>
      <c r="Q1889" s="10">
        <f ca="1" t="shared" si="1800"/>
        <v>0.386</v>
      </c>
      <c r="R1889" t="s">
        <v>526</v>
      </c>
      <c r="S1889">
        <v>2041</v>
      </c>
      <c r="T1889" s="8">
        <v>0.443</v>
      </c>
      <c r="U1889" s="8">
        <v>0.434</v>
      </c>
      <c r="V1889" s="8">
        <v>0.386</v>
      </c>
    </row>
    <row r="1890" spans="6:22">
      <c r="F1890" s="8"/>
      <c r="G1890" s="8"/>
      <c r="H1890" s="8"/>
      <c r="I1890" s="8"/>
      <c r="J1890" s="8"/>
      <c r="K1890" s="8"/>
      <c r="L1890" s="8"/>
      <c r="M1890" s="8"/>
      <c r="N1890" s="8"/>
      <c r="O1890" s="9"/>
      <c r="Q1890" s="10">
        <f ca="1" t="shared" si="1800"/>
        <v>0.385</v>
      </c>
      <c r="R1890" t="s">
        <v>526</v>
      </c>
      <c r="S1890">
        <v>2042</v>
      </c>
      <c r="T1890" s="8">
        <v>0.445</v>
      </c>
      <c r="U1890" s="8">
        <v>0.436</v>
      </c>
      <c r="V1890" s="8">
        <v>0.385</v>
      </c>
    </row>
    <row r="1891" spans="6:22">
      <c r="F1891" s="8"/>
      <c r="G1891" s="8"/>
      <c r="H1891" s="8"/>
      <c r="I1891" s="8"/>
      <c r="J1891" s="8"/>
      <c r="K1891" s="8"/>
      <c r="L1891" s="8"/>
      <c r="M1891" s="8"/>
      <c r="N1891" s="8"/>
      <c r="O1891" s="9"/>
      <c r="Q1891" s="10">
        <f ca="1" t="shared" si="1800"/>
        <v>0.384</v>
      </c>
      <c r="R1891" t="s">
        <v>526</v>
      </c>
      <c r="S1891">
        <v>2043</v>
      </c>
      <c r="T1891" s="8">
        <v>0.447</v>
      </c>
      <c r="U1891" s="8">
        <v>0.437</v>
      </c>
      <c r="V1891" s="8">
        <v>0.384</v>
      </c>
    </row>
    <row r="1892" spans="6:22">
      <c r="F1892" s="8"/>
      <c r="G1892" s="8"/>
      <c r="H1892" s="8"/>
      <c r="I1892" s="8"/>
      <c r="J1892" s="8"/>
      <c r="K1892" s="8"/>
      <c r="L1892" s="8"/>
      <c r="M1892" s="8"/>
      <c r="N1892" s="8"/>
      <c r="O1892" s="9"/>
      <c r="Q1892" s="10">
        <f ca="1" t="shared" si="1800"/>
        <v>0.383</v>
      </c>
      <c r="R1892" t="s">
        <v>526</v>
      </c>
      <c r="S1892">
        <v>2044</v>
      </c>
      <c r="T1892" s="8">
        <v>0.449</v>
      </c>
      <c r="U1892" s="8">
        <v>0.439</v>
      </c>
      <c r="V1892" s="8">
        <v>0.383</v>
      </c>
    </row>
    <row r="1893" spans="6:22">
      <c r="F1893" s="8"/>
      <c r="G1893" s="8"/>
      <c r="H1893" s="8"/>
      <c r="I1893" s="8"/>
      <c r="J1893" s="8"/>
      <c r="K1893" s="8"/>
      <c r="L1893" s="8"/>
      <c r="M1893" s="8"/>
      <c r="N1893" s="8"/>
      <c r="O1893" s="9"/>
      <c r="Q1893" s="10">
        <f ca="1" t="shared" si="1800"/>
        <v>0.382</v>
      </c>
      <c r="R1893" t="s">
        <v>526</v>
      </c>
      <c r="S1893">
        <v>2045</v>
      </c>
      <c r="T1893" s="8">
        <v>0.45</v>
      </c>
      <c r="U1893" s="8">
        <v>0.44</v>
      </c>
      <c r="V1893" s="8">
        <v>0.382</v>
      </c>
    </row>
    <row r="1894" spans="6:22">
      <c r="F1894" s="8"/>
      <c r="G1894" s="8"/>
      <c r="H1894" s="8"/>
      <c r="I1894" s="8"/>
      <c r="J1894" s="8"/>
      <c r="K1894" s="8"/>
      <c r="L1894" s="8"/>
      <c r="M1894" s="8"/>
      <c r="N1894" s="8"/>
      <c r="O1894" s="9"/>
      <c r="Q1894" s="10">
        <f ca="1" t="shared" si="1800"/>
        <v>0.381</v>
      </c>
      <c r="R1894" t="s">
        <v>526</v>
      </c>
      <c r="S1894">
        <v>2046</v>
      </c>
      <c r="T1894" s="8">
        <v>0.452</v>
      </c>
      <c r="U1894" s="8">
        <v>0.441</v>
      </c>
      <c r="V1894" s="8">
        <v>0.381</v>
      </c>
    </row>
    <row r="1895" spans="6:22">
      <c r="F1895" s="8"/>
      <c r="G1895" s="8"/>
      <c r="H1895" s="8"/>
      <c r="I1895" s="8"/>
      <c r="J1895" s="8"/>
      <c r="K1895" s="8"/>
      <c r="L1895" s="8"/>
      <c r="M1895" s="8"/>
      <c r="N1895" s="8"/>
      <c r="O1895" s="9"/>
      <c r="Q1895" s="10">
        <f ca="1" t="shared" si="1800"/>
        <v>0.379</v>
      </c>
      <c r="R1895" t="s">
        <v>526</v>
      </c>
      <c r="S1895">
        <v>2047</v>
      </c>
      <c r="T1895" s="8">
        <v>0.454</v>
      </c>
      <c r="U1895" s="8">
        <v>0.442</v>
      </c>
      <c r="V1895" s="8">
        <v>0.379</v>
      </c>
    </row>
    <row r="1896" spans="6:22">
      <c r="F1896" s="8"/>
      <c r="G1896" s="8"/>
      <c r="H1896" s="8"/>
      <c r="I1896" s="8"/>
      <c r="J1896" s="8"/>
      <c r="K1896" s="8"/>
      <c r="L1896" s="8"/>
      <c r="M1896" s="8"/>
      <c r="N1896" s="8"/>
      <c r="O1896" s="9"/>
      <c r="Q1896" s="10">
        <f ca="1" t="shared" si="1800"/>
        <v>0.378</v>
      </c>
      <c r="R1896" t="s">
        <v>526</v>
      </c>
      <c r="S1896">
        <v>2048</v>
      </c>
      <c r="T1896" s="8">
        <v>0.455</v>
      </c>
      <c r="U1896" s="8">
        <v>0.444</v>
      </c>
      <c r="V1896" s="8">
        <v>0.378</v>
      </c>
    </row>
    <row r="1897" spans="6:22">
      <c r="F1897" s="8"/>
      <c r="G1897" s="8"/>
      <c r="H1897" s="8"/>
      <c r="I1897" s="8"/>
      <c r="J1897" s="8"/>
      <c r="K1897" s="8"/>
      <c r="L1897" s="8"/>
      <c r="M1897" s="8"/>
      <c r="N1897" s="8"/>
      <c r="O1897" s="9"/>
      <c r="Q1897" s="10">
        <f ca="1" t="shared" si="1800"/>
        <v>0.377</v>
      </c>
      <c r="R1897" t="s">
        <v>526</v>
      </c>
      <c r="S1897">
        <v>2049</v>
      </c>
      <c r="T1897" s="8">
        <v>0.457</v>
      </c>
      <c r="U1897" s="8">
        <v>0.445</v>
      </c>
      <c r="V1897" s="8">
        <v>0.377</v>
      </c>
    </row>
    <row r="1898" spans="6:22">
      <c r="F1898" s="8"/>
      <c r="G1898" s="8"/>
      <c r="H1898" s="8"/>
      <c r="I1898" s="8"/>
      <c r="J1898" s="8"/>
      <c r="K1898" s="8"/>
      <c r="L1898" s="8"/>
      <c r="M1898" s="8"/>
      <c r="N1898" s="8"/>
      <c r="O1898" s="9"/>
      <c r="Q1898" s="10">
        <f ca="1" t="shared" si="1800"/>
        <v>0.375</v>
      </c>
      <c r="R1898" t="s">
        <v>526</v>
      </c>
      <c r="S1898">
        <v>2050</v>
      </c>
      <c r="T1898" s="8">
        <v>0.458</v>
      </c>
      <c r="U1898" s="8">
        <v>0.446</v>
      </c>
      <c r="V1898" s="8">
        <v>0.375</v>
      </c>
    </row>
    <row r="1899" spans="6:22">
      <c r="F1899" s="8"/>
      <c r="G1899" s="8"/>
      <c r="H1899" s="8"/>
      <c r="I1899" s="8"/>
      <c r="J1899" s="8"/>
      <c r="K1899" s="8"/>
      <c r="L1899" s="8"/>
      <c r="M1899" s="8"/>
      <c r="N1899" s="8"/>
      <c r="O1899" s="9"/>
      <c r="Q1899" s="10">
        <f ca="1" t="shared" si="1800"/>
        <v>0.373</v>
      </c>
      <c r="R1899" t="s">
        <v>526</v>
      </c>
      <c r="S1899">
        <v>2051</v>
      </c>
      <c r="T1899" s="8">
        <v>0.46</v>
      </c>
      <c r="U1899" s="8">
        <v>0.447</v>
      </c>
      <c r="V1899" s="8">
        <v>0.373</v>
      </c>
    </row>
    <row r="1900" spans="6:22">
      <c r="F1900" s="8"/>
      <c r="G1900" s="8"/>
      <c r="H1900" s="8"/>
      <c r="I1900" s="8"/>
      <c r="J1900" s="8"/>
      <c r="K1900" s="8"/>
      <c r="L1900" s="8"/>
      <c r="M1900" s="8"/>
      <c r="N1900" s="8"/>
      <c r="O1900" s="9"/>
      <c r="Q1900" s="10">
        <f ca="1" t="shared" si="1800"/>
        <v>0.372</v>
      </c>
      <c r="R1900" t="s">
        <v>526</v>
      </c>
      <c r="S1900">
        <v>2052</v>
      </c>
      <c r="T1900" s="8">
        <v>0.461</v>
      </c>
      <c r="U1900" s="8">
        <v>0.448</v>
      </c>
      <c r="V1900" s="8">
        <v>0.372</v>
      </c>
    </row>
    <row r="1901" spans="6:22">
      <c r="F1901" s="8"/>
      <c r="G1901" s="8"/>
      <c r="H1901" s="8"/>
      <c r="I1901" s="8"/>
      <c r="J1901" s="8"/>
      <c r="K1901" s="8"/>
      <c r="L1901" s="8"/>
      <c r="M1901" s="8"/>
      <c r="N1901" s="8"/>
      <c r="O1901" s="9"/>
      <c r="Q1901" s="10">
        <f ca="1" t="shared" si="1800"/>
        <v>0.37</v>
      </c>
      <c r="R1901" t="s">
        <v>526</v>
      </c>
      <c r="S1901">
        <v>2053</v>
      </c>
      <c r="T1901" s="8">
        <v>0.463</v>
      </c>
      <c r="U1901" s="8">
        <v>0.449</v>
      </c>
      <c r="V1901" s="8">
        <v>0.37</v>
      </c>
    </row>
    <row r="1902" spans="6:22">
      <c r="F1902" s="8"/>
      <c r="G1902" s="8"/>
      <c r="H1902" s="8"/>
      <c r="I1902" s="8"/>
      <c r="J1902" s="8"/>
      <c r="K1902" s="8"/>
      <c r="L1902" s="8"/>
      <c r="M1902" s="8"/>
      <c r="N1902" s="8"/>
      <c r="O1902" s="9"/>
      <c r="Q1902" s="10">
        <f ca="1" t="shared" si="1800"/>
        <v>0.368</v>
      </c>
      <c r="R1902" t="s">
        <v>526</v>
      </c>
      <c r="S1902">
        <v>2054</v>
      </c>
      <c r="T1902" s="8">
        <v>0.464</v>
      </c>
      <c r="U1902" s="8">
        <v>0.45</v>
      </c>
      <c r="V1902" s="8">
        <v>0.368</v>
      </c>
    </row>
    <row r="1903" spans="6:22">
      <c r="F1903" s="8"/>
      <c r="G1903" s="8"/>
      <c r="H1903" s="8"/>
      <c r="I1903" s="8"/>
      <c r="J1903" s="8"/>
      <c r="K1903" s="8"/>
      <c r="L1903" s="8"/>
      <c r="M1903" s="8"/>
      <c r="N1903" s="8"/>
      <c r="O1903" s="9"/>
      <c r="Q1903" s="10">
        <f ca="1" t="shared" si="1800"/>
        <v>0.367</v>
      </c>
      <c r="R1903" t="s">
        <v>526</v>
      </c>
      <c r="S1903">
        <v>2055</v>
      </c>
      <c r="T1903" s="8">
        <v>0.465</v>
      </c>
      <c r="U1903" s="8">
        <v>0.451</v>
      </c>
      <c r="V1903" s="8">
        <v>0.367</v>
      </c>
    </row>
    <row r="1904" spans="6:22">
      <c r="F1904" s="8"/>
      <c r="G1904" s="8"/>
      <c r="H1904" s="8"/>
      <c r="I1904" s="8"/>
      <c r="J1904" s="8"/>
      <c r="K1904" s="8"/>
      <c r="L1904" s="8"/>
      <c r="M1904" s="8"/>
      <c r="N1904" s="8"/>
      <c r="O1904" s="9"/>
      <c r="Q1904" s="10">
        <f ca="1" t="shared" si="1800"/>
        <v>0.365</v>
      </c>
      <c r="R1904" t="s">
        <v>526</v>
      </c>
      <c r="S1904">
        <v>2056</v>
      </c>
      <c r="T1904" s="8">
        <v>0.467</v>
      </c>
      <c r="U1904" s="8">
        <v>0.452</v>
      </c>
      <c r="V1904" s="8">
        <v>0.365</v>
      </c>
    </row>
    <row r="1905" spans="6:22">
      <c r="F1905" s="8"/>
      <c r="G1905" s="8"/>
      <c r="H1905" s="8"/>
      <c r="I1905" s="8"/>
      <c r="J1905" s="8"/>
      <c r="K1905" s="8"/>
      <c r="L1905" s="8"/>
      <c r="M1905" s="8"/>
      <c r="N1905" s="8"/>
      <c r="O1905" s="9"/>
      <c r="Q1905" s="10">
        <f ca="1" t="shared" si="1800"/>
        <v>0.363</v>
      </c>
      <c r="R1905" t="s">
        <v>526</v>
      </c>
      <c r="S1905">
        <v>2057</v>
      </c>
      <c r="T1905" s="8">
        <v>0.468</v>
      </c>
      <c r="U1905" s="8">
        <v>0.453</v>
      </c>
      <c r="V1905" s="8">
        <v>0.363</v>
      </c>
    </row>
    <row r="1906" spans="6:22">
      <c r="Q1906" s="10">
        <f ca="1" t="shared" si="1800"/>
        <v>0.361</v>
      </c>
      <c r="R1906" t="s">
        <v>526</v>
      </c>
      <c r="S1906">
        <v>2058</v>
      </c>
      <c r="T1906" s="8">
        <v>0.469</v>
      </c>
      <c r="U1906" s="8">
        <v>0.454</v>
      </c>
      <c r="V1906" s="8">
        <v>0.361</v>
      </c>
    </row>
    <row r="1907" spans="6:22">
      <c r="Q1907" s="10">
        <f ca="1" t="shared" si="1800"/>
        <v>0.359</v>
      </c>
      <c r="R1907" t="s">
        <v>526</v>
      </c>
      <c r="S1907">
        <v>2059</v>
      </c>
      <c r="T1907" s="8">
        <v>0.47</v>
      </c>
      <c r="U1907" s="8">
        <v>0.454</v>
      </c>
      <c r="V1907" s="8">
        <v>0.359</v>
      </c>
    </row>
    <row r="1908" spans="6:22">
      <c r="Q1908" s="10">
        <f ca="1" t="shared" si="1800"/>
        <v>0.357</v>
      </c>
      <c r="R1908" t="s">
        <v>526</v>
      </c>
      <c r="S1908">
        <v>2060</v>
      </c>
      <c r="T1908" s="8">
        <v>0.471</v>
      </c>
      <c r="U1908" s="8">
        <v>0.455</v>
      </c>
      <c r="V1908" s="8">
        <v>0.357</v>
      </c>
    </row>
    <row r="1909" spans="6:22">
      <c r="Q1909" s="10">
        <f ca="1" t="shared" si="1800"/>
        <v>0.355</v>
      </c>
      <c r="R1909" t="s">
        <v>526</v>
      </c>
      <c r="S1909">
        <v>2061</v>
      </c>
      <c r="T1909" s="8">
        <v>0.472</v>
      </c>
      <c r="U1909" s="8">
        <v>0.456</v>
      </c>
      <c r="V1909" s="8">
        <v>0.355</v>
      </c>
    </row>
    <row r="1910" spans="6:22">
      <c r="Q1910" s="10">
        <f ca="1" t="shared" si="1800"/>
        <v>0.353</v>
      </c>
      <c r="R1910" t="s">
        <v>526</v>
      </c>
      <c r="S1910">
        <v>2062</v>
      </c>
      <c r="T1910" s="8">
        <v>0.473</v>
      </c>
      <c r="U1910" s="8">
        <v>0.457</v>
      </c>
      <c r="V1910" s="8">
        <v>0.353</v>
      </c>
    </row>
    <row r="1911" spans="6:22">
      <c r="Q1911" s="10">
        <f ca="1" t="shared" si="1800"/>
        <v>0.351</v>
      </c>
      <c r="R1911" t="s">
        <v>526</v>
      </c>
      <c r="S1911">
        <v>2063</v>
      </c>
      <c r="T1911" s="8">
        <v>0.474</v>
      </c>
      <c r="U1911" s="8">
        <v>0.457</v>
      </c>
      <c r="V1911" s="8">
        <v>0.351</v>
      </c>
    </row>
    <row r="1912" spans="6:22">
      <c r="Q1912" s="10">
        <f ca="1" t="shared" si="1800"/>
        <v>0.349</v>
      </c>
      <c r="R1912" t="s">
        <v>526</v>
      </c>
      <c r="S1912">
        <v>2064</v>
      </c>
      <c r="T1912" s="8">
        <v>0.475</v>
      </c>
      <c r="U1912" s="8">
        <v>0.458</v>
      </c>
      <c r="V1912" s="8">
        <v>0.349</v>
      </c>
    </row>
    <row r="1913" spans="6:22">
      <c r="Q1913" s="10">
        <f ca="1" t="shared" si="1800"/>
        <v>0.347</v>
      </c>
      <c r="R1913" t="s">
        <v>526</v>
      </c>
      <c r="S1913">
        <v>2065</v>
      </c>
      <c r="T1913" s="8">
        <v>0.476</v>
      </c>
      <c r="U1913" s="8">
        <v>0.458</v>
      </c>
      <c r="V1913" s="8">
        <v>0.347</v>
      </c>
    </row>
    <row r="1914" spans="6:22">
      <c r="Q1914" s="10">
        <f ca="1" t="shared" si="1800"/>
        <v>0.345</v>
      </c>
      <c r="R1914" t="s">
        <v>526</v>
      </c>
      <c r="S1914">
        <v>2066</v>
      </c>
      <c r="T1914" s="8">
        <v>0.476</v>
      </c>
      <c r="U1914" s="8">
        <v>0.459</v>
      </c>
      <c r="V1914" s="8">
        <v>0.345</v>
      </c>
    </row>
    <row r="1915" spans="6:22">
      <c r="Q1915" s="10">
        <f ca="1" t="shared" si="1800"/>
        <v>0.342</v>
      </c>
      <c r="R1915" t="s">
        <v>526</v>
      </c>
      <c r="S1915">
        <v>2067</v>
      </c>
      <c r="T1915" s="8">
        <v>0.477</v>
      </c>
      <c r="U1915" s="8">
        <v>0.459</v>
      </c>
      <c r="V1915" s="8">
        <v>0.342</v>
      </c>
    </row>
    <row r="1916" spans="6:22">
      <c r="Q1916" s="10">
        <f ca="1" t="shared" si="1800"/>
        <v>0.34</v>
      </c>
      <c r="R1916" t="s">
        <v>526</v>
      </c>
      <c r="S1916">
        <v>2068</v>
      </c>
      <c r="T1916" s="8">
        <v>0.478</v>
      </c>
      <c r="U1916" s="8">
        <v>0.46</v>
      </c>
      <c r="V1916" s="8">
        <v>0.34</v>
      </c>
    </row>
    <row r="1917" spans="6:22">
      <c r="Q1917" s="10">
        <f ca="1" t="shared" si="1800"/>
        <v>0.338</v>
      </c>
      <c r="R1917" t="s">
        <v>526</v>
      </c>
      <c r="S1917">
        <v>2069</v>
      </c>
      <c r="T1917" s="8">
        <v>0.478</v>
      </c>
      <c r="U1917" s="8">
        <v>0.46</v>
      </c>
      <c r="V1917" s="8">
        <v>0.338</v>
      </c>
    </row>
    <row r="1918" spans="6:22">
      <c r="Q1918" s="10">
        <f ca="1" t="shared" si="1800"/>
        <v>0.336</v>
      </c>
      <c r="R1918" t="s">
        <v>526</v>
      </c>
      <c r="S1918">
        <v>2070</v>
      </c>
      <c r="T1918" s="8">
        <v>0.478</v>
      </c>
      <c r="U1918" s="8">
        <v>0.461</v>
      </c>
      <c r="V1918" s="8">
        <v>0.336</v>
      </c>
    </row>
    <row r="1919" spans="6:22">
      <c r="Q1919" s="10">
        <f ca="1" t="shared" si="1800"/>
        <v>0.334</v>
      </c>
      <c r="R1919" t="s">
        <v>526</v>
      </c>
      <c r="S1919">
        <v>2071</v>
      </c>
      <c r="T1919" s="8">
        <v>0.479</v>
      </c>
      <c r="U1919" s="8">
        <v>0.461</v>
      </c>
      <c r="V1919" s="8">
        <v>0.334</v>
      </c>
    </row>
    <row r="1920" spans="6:22">
      <c r="Q1920" s="10">
        <f ca="1" t="shared" si="1800"/>
        <v>0.331</v>
      </c>
      <c r="R1920" t="s">
        <v>526</v>
      </c>
      <c r="S1920">
        <v>2072</v>
      </c>
      <c r="T1920" s="8">
        <v>0.479</v>
      </c>
      <c r="U1920" s="8">
        <v>0.461</v>
      </c>
      <c r="V1920" s="8">
        <v>0.331</v>
      </c>
    </row>
    <row r="1921" spans="17:22">
      <c r="Q1921" s="10">
        <f ca="1" t="shared" si="1800"/>
        <v>0.329</v>
      </c>
      <c r="R1921" t="s">
        <v>526</v>
      </c>
      <c r="S1921">
        <v>2073</v>
      </c>
      <c r="T1921" s="8">
        <v>0.479</v>
      </c>
      <c r="U1921" s="8">
        <v>0.461</v>
      </c>
      <c r="V1921" s="8">
        <v>0.329</v>
      </c>
    </row>
    <row r="1922" spans="17:22">
      <c r="Q1922" s="10">
        <f ca="1" t="shared" si="1800"/>
        <v>0.327</v>
      </c>
      <c r="R1922" t="s">
        <v>526</v>
      </c>
      <c r="S1922">
        <v>2074</v>
      </c>
      <c r="T1922" s="8">
        <v>0.479</v>
      </c>
      <c r="U1922" s="8">
        <v>0.462</v>
      </c>
      <c r="V1922" s="8">
        <v>0.327</v>
      </c>
    </row>
    <row r="1923" spans="17:22">
      <c r="Q1923" s="10">
        <f ca="1" t="shared" si="1800"/>
        <v>0.325</v>
      </c>
      <c r="R1923" t="s">
        <v>526</v>
      </c>
      <c r="S1923">
        <v>2075</v>
      </c>
      <c r="T1923" s="8">
        <v>0.479</v>
      </c>
      <c r="U1923" s="8">
        <v>0.462</v>
      </c>
      <c r="V1923" s="8">
        <v>0.325</v>
      </c>
    </row>
    <row r="1924" spans="17:22">
      <c r="Q1924" s="10">
        <f ca="1" t="shared" si="1800"/>
        <v>0.322</v>
      </c>
      <c r="R1924" t="s">
        <v>526</v>
      </c>
      <c r="S1924">
        <v>2076</v>
      </c>
      <c r="T1924" s="8">
        <v>0.479</v>
      </c>
      <c r="U1924" s="8">
        <v>0.462</v>
      </c>
      <c r="V1924" s="8">
        <v>0.322</v>
      </c>
    </row>
    <row r="1925" spans="17:22">
      <c r="Q1925" s="10">
        <f ca="1" t="shared" si="1800"/>
        <v>0.32</v>
      </c>
      <c r="R1925" t="s">
        <v>526</v>
      </c>
      <c r="S1925">
        <v>2077</v>
      </c>
      <c r="T1925" s="8">
        <v>0.479</v>
      </c>
      <c r="U1925" s="8">
        <v>0.462</v>
      </c>
      <c r="V1925" s="8">
        <v>0.32</v>
      </c>
    </row>
    <row r="1926" spans="17:22">
      <c r="Q1926" s="10">
        <f ca="1" t="shared" si="1800"/>
        <v>0.318</v>
      </c>
      <c r="R1926" t="s">
        <v>526</v>
      </c>
      <c r="S1926">
        <v>2078</v>
      </c>
      <c r="T1926" s="8">
        <v>0.479</v>
      </c>
      <c r="U1926" s="8">
        <v>0.462</v>
      </c>
      <c r="V1926" s="8">
        <v>0.318</v>
      </c>
    </row>
    <row r="1927" spans="17:22">
      <c r="Q1927" s="10">
        <f ca="1" t="shared" si="1800"/>
        <v>0.315</v>
      </c>
      <c r="R1927" t="s">
        <v>526</v>
      </c>
      <c r="S1927">
        <v>2079</v>
      </c>
      <c r="T1927" s="8">
        <v>0.479</v>
      </c>
      <c r="U1927" s="8">
        <v>0.462</v>
      </c>
      <c r="V1927" s="8">
        <v>0.315</v>
      </c>
    </row>
    <row r="1928" spans="17:22">
      <c r="Q1928" s="10">
        <f ca="1" t="shared" si="1800"/>
        <v>0.313</v>
      </c>
      <c r="R1928" t="s">
        <v>526</v>
      </c>
      <c r="S1928">
        <v>2080</v>
      </c>
      <c r="T1928" s="8">
        <v>0.479</v>
      </c>
      <c r="U1928" s="8">
        <v>0.462</v>
      </c>
      <c r="V1928" s="8">
        <v>0.313</v>
      </c>
    </row>
    <row r="1929" spans="17:22">
      <c r="Q1929" s="10">
        <f ca="1" t="shared" si="1800"/>
        <v>0.31</v>
      </c>
      <c r="R1929" t="s">
        <v>526</v>
      </c>
      <c r="S1929">
        <v>2081</v>
      </c>
      <c r="T1929" s="8">
        <v>0.478</v>
      </c>
      <c r="U1929" s="8">
        <v>0.462</v>
      </c>
      <c r="V1929" s="8">
        <v>0.31</v>
      </c>
    </row>
    <row r="1930" spans="17:22">
      <c r="Q1930" s="10">
        <f ca="1" t="shared" si="1800"/>
        <v>0.308</v>
      </c>
      <c r="R1930" t="s">
        <v>526</v>
      </c>
      <c r="S1930">
        <v>2082</v>
      </c>
      <c r="T1930" s="8">
        <v>0.478</v>
      </c>
      <c r="U1930" s="8">
        <v>0.462</v>
      </c>
      <c r="V1930" s="8">
        <v>0.308</v>
      </c>
    </row>
    <row r="1931" spans="17:22">
      <c r="Q1931" s="10">
        <f ca="1" t="shared" si="1800"/>
        <v>0.306</v>
      </c>
      <c r="R1931" t="s">
        <v>526</v>
      </c>
      <c r="S1931">
        <v>2083</v>
      </c>
      <c r="T1931" s="8">
        <v>0.477</v>
      </c>
      <c r="U1931" s="8">
        <v>0.462</v>
      </c>
      <c r="V1931" s="8">
        <v>0.306</v>
      </c>
    </row>
    <row r="1932" spans="17:22">
      <c r="Q1932" s="10">
        <f ca="1" t="shared" si="1800"/>
        <v>0.303</v>
      </c>
      <c r="R1932" t="s">
        <v>526</v>
      </c>
      <c r="S1932">
        <v>2084</v>
      </c>
      <c r="T1932" s="8">
        <v>0.476</v>
      </c>
      <c r="U1932" s="8">
        <v>0.461</v>
      </c>
      <c r="V1932" s="8">
        <v>0.303</v>
      </c>
    </row>
    <row r="1933" spans="17:22">
      <c r="Q1933" s="10">
        <f ca="1" t="shared" si="1800"/>
        <v>0.301</v>
      </c>
      <c r="R1933" t="s">
        <v>526</v>
      </c>
      <c r="S1933">
        <v>2085</v>
      </c>
      <c r="T1933" s="8">
        <v>0.475</v>
      </c>
      <c r="U1933" s="8">
        <v>0.461</v>
      </c>
      <c r="V1933" s="8">
        <v>0.301</v>
      </c>
    </row>
    <row r="1934" spans="17:22">
      <c r="Q1934" s="10">
        <f ca="1" t="shared" ref="Q1934:Q1997" si="1801">OFFSET(S1934,0,MATCH($Q$3,$T$4:$V$4,0))</f>
        <v>0.298</v>
      </c>
      <c r="R1934" t="s">
        <v>526</v>
      </c>
      <c r="S1934">
        <v>2086</v>
      </c>
      <c r="T1934" s="8">
        <v>0.474</v>
      </c>
      <c r="U1934" s="8">
        <v>0.461</v>
      </c>
      <c r="V1934" s="8">
        <v>0.298</v>
      </c>
    </row>
    <row r="1935" spans="17:22">
      <c r="Q1935" s="10">
        <f ca="1" t="shared" si="1801"/>
        <v>0.296</v>
      </c>
      <c r="R1935" t="s">
        <v>526</v>
      </c>
      <c r="S1935">
        <v>2087</v>
      </c>
      <c r="T1935" s="8">
        <v>0.474</v>
      </c>
      <c r="U1935" s="8">
        <v>0.46</v>
      </c>
      <c r="V1935" s="8">
        <v>0.296</v>
      </c>
    </row>
    <row r="1936" spans="17:22">
      <c r="Q1936" s="10">
        <f ca="1" t="shared" si="1801"/>
        <v>0.293</v>
      </c>
      <c r="R1936" t="s">
        <v>526</v>
      </c>
      <c r="S1936">
        <v>2088</v>
      </c>
      <c r="T1936" s="8">
        <v>0.472</v>
      </c>
      <c r="U1936" s="8">
        <v>0.46</v>
      </c>
      <c r="V1936" s="8">
        <v>0.293</v>
      </c>
    </row>
    <row r="1937" spans="17:22">
      <c r="Q1937" s="10">
        <f ca="1" t="shared" si="1801"/>
        <v>0.291</v>
      </c>
      <c r="R1937" t="s">
        <v>526</v>
      </c>
      <c r="S1937">
        <v>2089</v>
      </c>
      <c r="T1937" s="8">
        <v>0.471</v>
      </c>
      <c r="U1937" s="8">
        <v>0.46</v>
      </c>
      <c r="V1937" s="8">
        <v>0.291</v>
      </c>
    </row>
    <row r="1938" spans="17:22">
      <c r="Q1938" s="10">
        <f ca="1" t="shared" si="1801"/>
        <v>0.288</v>
      </c>
      <c r="R1938" t="s">
        <v>526</v>
      </c>
      <c r="S1938">
        <v>2090</v>
      </c>
      <c r="T1938" s="8">
        <v>0.47</v>
      </c>
      <c r="U1938" s="8">
        <v>0.459</v>
      </c>
      <c r="V1938" s="8">
        <v>0.288</v>
      </c>
    </row>
    <row r="1939" spans="17:22">
      <c r="Q1939" s="10">
        <f ca="1" t="shared" si="1801"/>
        <v>0.286</v>
      </c>
      <c r="R1939" t="s">
        <v>526</v>
      </c>
      <c r="S1939">
        <v>2091</v>
      </c>
      <c r="T1939" s="8">
        <v>0.469</v>
      </c>
      <c r="U1939" s="8">
        <v>0.459</v>
      </c>
      <c r="V1939" s="8">
        <v>0.286</v>
      </c>
    </row>
    <row r="1940" spans="17:22">
      <c r="Q1940" s="10">
        <f ca="1" t="shared" si="1801"/>
        <v>0.283</v>
      </c>
      <c r="R1940" t="s">
        <v>526</v>
      </c>
      <c r="S1940">
        <v>2092</v>
      </c>
      <c r="T1940" s="8">
        <v>0.468</v>
      </c>
      <c r="U1940" s="8">
        <v>0.458</v>
      </c>
      <c r="V1940" s="8">
        <v>0.283</v>
      </c>
    </row>
    <row r="1941" spans="17:22">
      <c r="Q1941" s="10">
        <f ca="1" t="shared" si="1801"/>
        <v>0.281</v>
      </c>
      <c r="R1941" t="s">
        <v>526</v>
      </c>
      <c r="S1941">
        <v>2093</v>
      </c>
      <c r="T1941" s="8">
        <v>0.466</v>
      </c>
      <c r="U1941" s="8">
        <v>0.457</v>
      </c>
      <c r="V1941" s="8">
        <v>0.281</v>
      </c>
    </row>
    <row r="1942" spans="17:22">
      <c r="Q1942" s="10">
        <f ca="1" t="shared" si="1801"/>
        <v>0.278</v>
      </c>
      <c r="R1942" t="s">
        <v>526</v>
      </c>
      <c r="S1942">
        <v>2094</v>
      </c>
      <c r="T1942" s="8">
        <v>0.465</v>
      </c>
      <c r="U1942" s="8">
        <v>0.457</v>
      </c>
      <c r="V1942" s="8">
        <v>0.278</v>
      </c>
    </row>
    <row r="1943" spans="17:22">
      <c r="Q1943" s="10">
        <f ca="1" t="shared" si="1801"/>
        <v>0.276</v>
      </c>
      <c r="R1943" t="s">
        <v>526</v>
      </c>
      <c r="S1943">
        <v>2095</v>
      </c>
      <c r="T1943" s="8">
        <v>0.463</v>
      </c>
      <c r="U1943" s="8">
        <v>0.456</v>
      </c>
      <c r="V1943" s="8">
        <v>0.276</v>
      </c>
    </row>
    <row r="1944" spans="17:22">
      <c r="Q1944" s="10">
        <f ca="1" t="shared" si="1801"/>
        <v>0.273</v>
      </c>
      <c r="R1944" t="s">
        <v>526</v>
      </c>
      <c r="S1944">
        <v>2096</v>
      </c>
      <c r="T1944" s="8">
        <v>0.461</v>
      </c>
      <c r="U1944" s="8">
        <v>0.455</v>
      </c>
      <c r="V1944" s="8">
        <v>0.273</v>
      </c>
    </row>
    <row r="1945" spans="17:22">
      <c r="Q1945" s="10">
        <f ca="1" t="shared" si="1801"/>
        <v>0.271</v>
      </c>
      <c r="R1945" t="s">
        <v>526</v>
      </c>
      <c r="S1945">
        <v>2097</v>
      </c>
      <c r="T1945" s="8">
        <v>0.46</v>
      </c>
      <c r="U1945" s="8">
        <v>0.454</v>
      </c>
      <c r="V1945" s="8">
        <v>0.271</v>
      </c>
    </row>
    <row r="1946" spans="17:22">
      <c r="Q1946" s="10">
        <f ca="1" t="shared" si="1801"/>
        <v>0.268</v>
      </c>
      <c r="R1946" t="s">
        <v>526</v>
      </c>
      <c r="S1946">
        <v>2098</v>
      </c>
      <c r="T1946" s="8">
        <v>0.458</v>
      </c>
      <c r="U1946" s="8">
        <v>0.454</v>
      </c>
      <c r="V1946" s="8">
        <v>0.268</v>
      </c>
    </row>
    <row r="1947" spans="17:22">
      <c r="Q1947" s="10">
        <f ca="1" t="shared" si="1801"/>
        <v>0.266</v>
      </c>
      <c r="R1947" t="s">
        <v>526</v>
      </c>
      <c r="S1947">
        <v>2099</v>
      </c>
      <c r="T1947" s="8">
        <v>0.456</v>
      </c>
      <c r="U1947" s="8">
        <v>0.453</v>
      </c>
      <c r="V1947" s="8">
        <v>0.266</v>
      </c>
    </row>
    <row r="1948" spans="17:22">
      <c r="Q1948" s="10">
        <f ca="1" t="shared" si="1801"/>
        <v>0.263</v>
      </c>
      <c r="R1948" t="s">
        <v>526</v>
      </c>
      <c r="S1948">
        <v>2100</v>
      </c>
      <c r="T1948" s="8">
        <v>0.454</v>
      </c>
      <c r="U1948" s="8">
        <v>0.452</v>
      </c>
      <c r="V1948" s="8">
        <v>0.263</v>
      </c>
    </row>
    <row r="1949" spans="17:22">
      <c r="Q1949" s="10">
        <f ca="1" t="shared" si="1801"/>
        <v>9.842</v>
      </c>
      <c r="R1949" t="s">
        <v>62</v>
      </c>
      <c r="S1949">
        <v>2020</v>
      </c>
      <c r="T1949" s="8">
        <v>9.842</v>
      </c>
      <c r="U1949" s="8">
        <v>9.842</v>
      </c>
      <c r="V1949" s="8">
        <v>9.842</v>
      </c>
    </row>
    <row r="1950" spans="17:22">
      <c r="Q1950" s="10">
        <f ca="1" t="shared" si="1801"/>
        <v>10.324</v>
      </c>
      <c r="R1950" t="s">
        <v>62</v>
      </c>
      <c r="S1950">
        <v>2021</v>
      </c>
      <c r="T1950" s="8">
        <v>10.324</v>
      </c>
      <c r="U1950" s="8">
        <v>10.324</v>
      </c>
      <c r="V1950" s="8">
        <v>10.324</v>
      </c>
    </row>
    <row r="1951" spans="17:22">
      <c r="Q1951" s="10">
        <f ca="1" t="shared" si="1801"/>
        <v>10.827</v>
      </c>
      <c r="R1951" t="s">
        <v>62</v>
      </c>
      <c r="S1951">
        <v>2022</v>
      </c>
      <c r="T1951" s="8">
        <v>10.827</v>
      </c>
      <c r="U1951" s="8">
        <v>10.827</v>
      </c>
      <c r="V1951" s="8">
        <v>10.827</v>
      </c>
    </row>
    <row r="1952" spans="17:22">
      <c r="Q1952" s="10">
        <f ca="1" t="shared" si="1801"/>
        <v>11.35</v>
      </c>
      <c r="R1952" t="s">
        <v>62</v>
      </c>
      <c r="S1952">
        <v>2023</v>
      </c>
      <c r="T1952" s="8">
        <v>11.35</v>
      </c>
      <c r="U1952" s="8">
        <v>11.35</v>
      </c>
      <c r="V1952" s="8">
        <v>11.35</v>
      </c>
    </row>
    <row r="1953" spans="17:22">
      <c r="Q1953" s="10">
        <f ca="1" t="shared" si="1801"/>
        <v>11.895</v>
      </c>
      <c r="R1953" t="s">
        <v>62</v>
      </c>
      <c r="S1953">
        <v>2024</v>
      </c>
      <c r="T1953" s="8">
        <v>11.895</v>
      </c>
      <c r="U1953" s="8">
        <v>11.895</v>
      </c>
      <c r="V1953" s="8">
        <v>11.895</v>
      </c>
    </row>
    <row r="1954" spans="17:22">
      <c r="Q1954" s="10">
        <f ca="1" t="shared" si="1801"/>
        <v>12.461</v>
      </c>
      <c r="R1954" t="s">
        <v>62</v>
      </c>
      <c r="S1954">
        <v>2025</v>
      </c>
      <c r="T1954" s="8">
        <v>12.461</v>
      </c>
      <c r="U1954" s="8">
        <v>12.461</v>
      </c>
      <c r="V1954" s="8">
        <v>12.461</v>
      </c>
    </row>
    <row r="1955" spans="17:22">
      <c r="Q1955" s="10">
        <f ca="1" t="shared" si="1801"/>
        <v>13.049</v>
      </c>
      <c r="R1955" t="s">
        <v>62</v>
      </c>
      <c r="S1955">
        <v>2026</v>
      </c>
      <c r="T1955" s="8">
        <v>13.049</v>
      </c>
      <c r="U1955" s="8">
        <v>13.049</v>
      </c>
      <c r="V1955" s="8">
        <v>13.049</v>
      </c>
    </row>
    <row r="1956" spans="17:22">
      <c r="Q1956" s="10">
        <f ca="1" t="shared" si="1801"/>
        <v>13.72</v>
      </c>
      <c r="R1956" t="s">
        <v>62</v>
      </c>
      <c r="S1956">
        <v>2027</v>
      </c>
      <c r="T1956" s="8">
        <v>13.587</v>
      </c>
      <c r="U1956" s="8">
        <v>13.65</v>
      </c>
      <c r="V1956" s="8">
        <v>13.72</v>
      </c>
    </row>
    <row r="1957" spans="17:22">
      <c r="Q1957" s="10">
        <f ca="1" t="shared" si="1801"/>
        <v>14.422</v>
      </c>
      <c r="R1957" t="s">
        <v>62</v>
      </c>
      <c r="S1957">
        <v>2028</v>
      </c>
      <c r="T1957" s="8">
        <v>14.142</v>
      </c>
      <c r="U1957" s="8">
        <v>14.273</v>
      </c>
      <c r="V1957" s="8">
        <v>14.422</v>
      </c>
    </row>
    <row r="1958" spans="17:22">
      <c r="Q1958" s="10">
        <f ca="1" t="shared" si="1801"/>
        <v>15.155</v>
      </c>
      <c r="R1958" t="s">
        <v>62</v>
      </c>
      <c r="S1958">
        <v>2029</v>
      </c>
      <c r="T1958" s="8">
        <v>14.713</v>
      </c>
      <c r="U1958" s="8">
        <v>14.919</v>
      </c>
      <c r="V1958" s="8">
        <v>15.155</v>
      </c>
    </row>
    <row r="1959" spans="17:22">
      <c r="Q1959" s="10">
        <f ca="1" t="shared" si="1801"/>
        <v>15.92</v>
      </c>
      <c r="R1959" t="s">
        <v>62</v>
      </c>
      <c r="S1959">
        <v>2030</v>
      </c>
      <c r="T1959" s="8">
        <v>15.301</v>
      </c>
      <c r="U1959" s="8">
        <v>15.586</v>
      </c>
      <c r="V1959" s="8">
        <v>15.92</v>
      </c>
    </row>
    <row r="1960" spans="17:22">
      <c r="Q1960" s="10">
        <f ca="1" t="shared" si="1801"/>
        <v>16.716</v>
      </c>
      <c r="R1960" t="s">
        <v>62</v>
      </c>
      <c r="S1960">
        <v>2031</v>
      </c>
      <c r="T1960" s="8">
        <v>15.907</v>
      </c>
      <c r="U1960" s="8">
        <v>16.277</v>
      </c>
      <c r="V1960" s="8">
        <v>16.716</v>
      </c>
    </row>
    <row r="1961" spans="17:22">
      <c r="Q1961" s="10">
        <f ca="1" t="shared" si="1801"/>
        <v>17.545</v>
      </c>
      <c r="R1961" t="s">
        <v>62</v>
      </c>
      <c r="S1961">
        <v>2032</v>
      </c>
      <c r="T1961" s="8">
        <v>16.53</v>
      </c>
      <c r="U1961" s="8">
        <v>16.991</v>
      </c>
      <c r="V1961" s="8">
        <v>17.545</v>
      </c>
    </row>
    <row r="1962" spans="17:22">
      <c r="Q1962" s="10">
        <f ca="1" t="shared" si="1801"/>
        <v>18.407</v>
      </c>
      <c r="R1962" t="s">
        <v>62</v>
      </c>
      <c r="S1962">
        <v>2033</v>
      </c>
      <c r="T1962" s="8">
        <v>17.171</v>
      </c>
      <c r="U1962" s="8">
        <v>17.728</v>
      </c>
      <c r="V1962" s="8">
        <v>18.407</v>
      </c>
    </row>
    <row r="1963" spans="17:22">
      <c r="Q1963" s="10">
        <f ca="1" t="shared" si="1801"/>
        <v>19.304</v>
      </c>
      <c r="R1963" t="s">
        <v>62</v>
      </c>
      <c r="S1963">
        <v>2034</v>
      </c>
      <c r="T1963" s="8">
        <v>17.83</v>
      </c>
      <c r="U1963" s="8">
        <v>18.488</v>
      </c>
      <c r="V1963" s="8">
        <v>19.304</v>
      </c>
    </row>
    <row r="1964" spans="17:22">
      <c r="Q1964" s="10">
        <f ca="1" t="shared" si="1801"/>
        <v>20.235</v>
      </c>
      <c r="R1964" t="s">
        <v>62</v>
      </c>
      <c r="S1964">
        <v>2035</v>
      </c>
      <c r="T1964" s="8">
        <v>18.507</v>
      </c>
      <c r="U1964" s="8">
        <v>19.272</v>
      </c>
      <c r="V1964" s="8">
        <v>20.235</v>
      </c>
    </row>
    <row r="1965" spans="17:22">
      <c r="Q1965" s="10">
        <f ca="1" t="shared" si="1801"/>
        <v>21.202</v>
      </c>
      <c r="R1965" t="s">
        <v>62</v>
      </c>
      <c r="S1965">
        <v>2036</v>
      </c>
      <c r="T1965" s="8">
        <v>19.201</v>
      </c>
      <c r="U1965" s="8">
        <v>20.08</v>
      </c>
      <c r="V1965" s="8">
        <v>21.202</v>
      </c>
    </row>
    <row r="1966" spans="17:22">
      <c r="Q1966" s="10">
        <f ca="1" t="shared" si="1801"/>
        <v>22.206</v>
      </c>
      <c r="R1966" t="s">
        <v>62</v>
      </c>
      <c r="S1966">
        <v>2037</v>
      </c>
      <c r="T1966" s="8">
        <v>19.912</v>
      </c>
      <c r="U1966" s="8">
        <v>20.912</v>
      </c>
      <c r="V1966" s="8">
        <v>22.206</v>
      </c>
    </row>
    <row r="1967" spans="17:22">
      <c r="Q1967" s="10">
        <f ca="1" t="shared" si="1801"/>
        <v>23.247</v>
      </c>
      <c r="R1967" t="s">
        <v>62</v>
      </c>
      <c r="S1967">
        <v>2038</v>
      </c>
      <c r="T1967" s="8">
        <v>20.641</v>
      </c>
      <c r="U1967" s="8">
        <v>21.767</v>
      </c>
      <c r="V1967" s="8">
        <v>23.247</v>
      </c>
    </row>
    <row r="1968" spans="17:22">
      <c r="Q1968" s="10">
        <f ca="1" t="shared" si="1801"/>
        <v>24.327</v>
      </c>
      <c r="R1968" t="s">
        <v>62</v>
      </c>
      <c r="S1968">
        <v>2039</v>
      </c>
      <c r="T1968" s="8">
        <v>21.386</v>
      </c>
      <c r="U1968" s="8">
        <v>22.647</v>
      </c>
      <c r="V1968" s="8">
        <v>24.327</v>
      </c>
    </row>
    <row r="1969" spans="17:22">
      <c r="Q1969" s="10">
        <f ca="1" t="shared" si="1801"/>
        <v>25.447</v>
      </c>
      <c r="R1969" t="s">
        <v>62</v>
      </c>
      <c r="S1969">
        <v>2040</v>
      </c>
      <c r="T1969" s="8">
        <v>22.148</v>
      </c>
      <c r="U1969" s="8">
        <v>23.552</v>
      </c>
      <c r="V1969" s="8">
        <v>25.447</v>
      </c>
    </row>
    <row r="1970" spans="17:22">
      <c r="Q1970" s="10">
        <f ca="1" t="shared" si="1801"/>
        <v>26.607</v>
      </c>
      <c r="R1970" t="s">
        <v>62</v>
      </c>
      <c r="S1970">
        <v>2041</v>
      </c>
      <c r="T1970" s="8">
        <v>22.926</v>
      </c>
      <c r="U1970" s="8">
        <v>24.48</v>
      </c>
      <c r="V1970" s="8">
        <v>26.607</v>
      </c>
    </row>
    <row r="1971" spans="17:22">
      <c r="Q1971" s="10">
        <f ca="1" t="shared" si="1801"/>
        <v>27.808</v>
      </c>
      <c r="R1971" t="s">
        <v>62</v>
      </c>
      <c r="S1971">
        <v>2042</v>
      </c>
      <c r="T1971" s="8">
        <v>23.72</v>
      </c>
      <c r="U1971" s="8">
        <v>25.433</v>
      </c>
      <c r="V1971" s="8">
        <v>27.808</v>
      </c>
    </row>
    <row r="1972" spans="17:22">
      <c r="Q1972" s="10">
        <f ca="1" t="shared" si="1801"/>
        <v>29.051</v>
      </c>
      <c r="R1972" t="s">
        <v>62</v>
      </c>
      <c r="S1972">
        <v>2043</v>
      </c>
      <c r="T1972" s="8">
        <v>24.53</v>
      </c>
      <c r="U1972" s="8">
        <v>26.411</v>
      </c>
      <c r="V1972" s="8">
        <v>29.051</v>
      </c>
    </row>
    <row r="1973" spans="17:22">
      <c r="Q1973" s="10">
        <f ca="1" t="shared" si="1801"/>
        <v>30.337</v>
      </c>
      <c r="R1973" t="s">
        <v>62</v>
      </c>
      <c r="S1973">
        <v>2044</v>
      </c>
      <c r="T1973" s="8">
        <v>25.355</v>
      </c>
      <c r="U1973" s="8">
        <v>27.412</v>
      </c>
      <c r="V1973" s="8">
        <v>30.337</v>
      </c>
    </row>
    <row r="1974" spans="17:22">
      <c r="Q1974" s="10">
        <f ca="1" t="shared" si="1801"/>
        <v>31.667</v>
      </c>
      <c r="R1974" t="s">
        <v>62</v>
      </c>
      <c r="S1974">
        <v>2045</v>
      </c>
      <c r="T1974" s="8">
        <v>26.195</v>
      </c>
      <c r="U1974" s="8">
        <v>28.438</v>
      </c>
      <c r="V1974" s="8">
        <v>31.667</v>
      </c>
    </row>
    <row r="1975" spans="17:22">
      <c r="Q1975" s="10">
        <f ca="1" t="shared" si="1801"/>
        <v>33.041</v>
      </c>
      <c r="R1975" t="s">
        <v>62</v>
      </c>
      <c r="S1975">
        <v>2046</v>
      </c>
      <c r="T1975" s="8">
        <v>27.049</v>
      </c>
      <c r="U1975" s="8">
        <v>29.488</v>
      </c>
      <c r="V1975" s="8">
        <v>33.041</v>
      </c>
    </row>
    <row r="1976" spans="17:22">
      <c r="Q1976" s="10">
        <f ca="1" t="shared" si="1801"/>
        <v>34.461</v>
      </c>
      <c r="R1976" t="s">
        <v>62</v>
      </c>
      <c r="S1976">
        <v>2047</v>
      </c>
      <c r="T1976" s="8">
        <v>27.917</v>
      </c>
      <c r="U1976" s="8">
        <v>30.562</v>
      </c>
      <c r="V1976" s="8">
        <v>34.461</v>
      </c>
    </row>
    <row r="1977" spans="17:22">
      <c r="Q1977" s="10">
        <f ca="1" t="shared" si="1801"/>
        <v>35.926</v>
      </c>
      <c r="R1977" t="s">
        <v>62</v>
      </c>
      <c r="S1977">
        <v>2048</v>
      </c>
      <c r="T1977" s="8">
        <v>28.799</v>
      </c>
      <c r="U1977" s="8">
        <v>31.659</v>
      </c>
      <c r="V1977" s="8">
        <v>35.926</v>
      </c>
    </row>
    <row r="1978" spans="17:22">
      <c r="Q1978" s="10">
        <f ca="1" t="shared" si="1801"/>
        <v>37.437</v>
      </c>
      <c r="R1978" t="s">
        <v>62</v>
      </c>
      <c r="S1978">
        <v>2049</v>
      </c>
      <c r="T1978" s="8">
        <v>29.693</v>
      </c>
      <c r="U1978" s="8">
        <v>32.779</v>
      </c>
      <c r="V1978" s="8">
        <v>37.437</v>
      </c>
    </row>
    <row r="1979" spans="17:22">
      <c r="Q1979" s="10">
        <f ca="1" t="shared" si="1801"/>
        <v>38.994</v>
      </c>
      <c r="R1979" t="s">
        <v>62</v>
      </c>
      <c r="S1979">
        <v>2050</v>
      </c>
      <c r="T1979" s="8">
        <v>30.6</v>
      </c>
      <c r="U1979" s="8">
        <v>33.922</v>
      </c>
      <c r="V1979" s="8">
        <v>38.994</v>
      </c>
    </row>
    <row r="1980" spans="17:22">
      <c r="Q1980" s="10">
        <f ca="1" t="shared" si="1801"/>
        <v>40.598</v>
      </c>
      <c r="R1980" t="s">
        <v>62</v>
      </c>
      <c r="S1980">
        <v>2051</v>
      </c>
      <c r="T1980" s="8">
        <v>31.518</v>
      </c>
      <c r="U1980" s="8">
        <v>35.086</v>
      </c>
      <c r="V1980" s="8">
        <v>40.598</v>
      </c>
    </row>
    <row r="1981" spans="17:22">
      <c r="Q1981" s="10">
        <f ca="1" t="shared" si="1801"/>
        <v>42.249</v>
      </c>
      <c r="R1981" t="s">
        <v>62</v>
      </c>
      <c r="S1981">
        <v>2052</v>
      </c>
      <c r="T1981" s="8">
        <v>32.448</v>
      </c>
      <c r="U1981" s="8">
        <v>36.271</v>
      </c>
      <c r="V1981" s="8">
        <v>42.249</v>
      </c>
    </row>
    <row r="1982" spans="17:22">
      <c r="Q1982" s="10">
        <f ca="1" t="shared" si="1801"/>
        <v>43.946</v>
      </c>
      <c r="R1982" t="s">
        <v>62</v>
      </c>
      <c r="S1982">
        <v>2053</v>
      </c>
      <c r="T1982" s="8">
        <v>33.387</v>
      </c>
      <c r="U1982" s="8">
        <v>37.477</v>
      </c>
      <c r="V1982" s="8">
        <v>43.946</v>
      </c>
    </row>
    <row r="1983" spans="17:22">
      <c r="Q1983" s="10">
        <f ca="1" t="shared" si="1801"/>
        <v>45.689</v>
      </c>
      <c r="R1983" t="s">
        <v>62</v>
      </c>
      <c r="S1983">
        <v>2054</v>
      </c>
      <c r="T1983" s="8">
        <v>34.336</v>
      </c>
      <c r="U1983" s="8">
        <v>38.703</v>
      </c>
      <c r="V1983" s="8">
        <v>45.689</v>
      </c>
    </row>
    <row r="1984" spans="17:22">
      <c r="Q1984" s="10">
        <f ca="1" t="shared" si="1801"/>
        <v>47.478</v>
      </c>
      <c r="R1984" t="s">
        <v>62</v>
      </c>
      <c r="S1984">
        <v>2055</v>
      </c>
      <c r="T1984" s="8">
        <v>35.294</v>
      </c>
      <c r="U1984" s="8">
        <v>39.948</v>
      </c>
      <c r="V1984" s="8">
        <v>47.478</v>
      </c>
    </row>
    <row r="1985" spans="17:22">
      <c r="Q1985" s="10">
        <f ca="1" t="shared" si="1801"/>
        <v>49.312</v>
      </c>
      <c r="R1985" t="s">
        <v>62</v>
      </c>
      <c r="S1985">
        <v>2056</v>
      </c>
      <c r="T1985" s="8">
        <v>36.26</v>
      </c>
      <c r="U1985" s="8">
        <v>41.21</v>
      </c>
      <c r="V1985" s="8">
        <v>49.312</v>
      </c>
    </row>
    <row r="1986" spans="17:22">
      <c r="Q1986" s="10">
        <f ca="1" t="shared" si="1801"/>
        <v>51.19</v>
      </c>
      <c r="R1986" t="s">
        <v>62</v>
      </c>
      <c r="S1986">
        <v>2057</v>
      </c>
      <c r="T1986" s="8">
        <v>37.232</v>
      </c>
      <c r="U1986" s="8">
        <v>42.49</v>
      </c>
      <c r="V1986" s="8">
        <v>51.19</v>
      </c>
    </row>
    <row r="1987" spans="17:22">
      <c r="Q1987" s="10">
        <f ca="1" t="shared" si="1801"/>
        <v>53.113</v>
      </c>
      <c r="R1987" t="s">
        <v>62</v>
      </c>
      <c r="S1987">
        <v>2058</v>
      </c>
      <c r="T1987" s="8">
        <v>38.211</v>
      </c>
      <c r="U1987" s="8">
        <v>43.785</v>
      </c>
      <c r="V1987" s="8">
        <v>53.113</v>
      </c>
    </row>
    <row r="1988" spans="17:22">
      <c r="Q1988" s="10">
        <f ca="1" t="shared" si="1801"/>
        <v>55.079</v>
      </c>
      <c r="R1988" t="s">
        <v>62</v>
      </c>
      <c r="S1988">
        <v>2059</v>
      </c>
      <c r="T1988" s="8">
        <v>39.194</v>
      </c>
      <c r="U1988" s="8">
        <v>45.096</v>
      </c>
      <c r="V1988" s="8">
        <v>55.079</v>
      </c>
    </row>
    <row r="1989" spans="17:22">
      <c r="Q1989" s="10">
        <f ca="1" t="shared" si="1801"/>
        <v>57.087</v>
      </c>
      <c r="R1989" t="s">
        <v>62</v>
      </c>
      <c r="S1989">
        <v>2060</v>
      </c>
      <c r="T1989" s="8">
        <v>40.182</v>
      </c>
      <c r="U1989" s="8">
        <v>46.42</v>
      </c>
      <c r="V1989" s="8">
        <v>57.087</v>
      </c>
    </row>
    <row r="1990" spans="17:22">
      <c r="Q1990" s="10">
        <f ca="1" t="shared" si="1801"/>
        <v>59.136</v>
      </c>
      <c r="R1990" t="s">
        <v>62</v>
      </c>
      <c r="S1990">
        <v>2061</v>
      </c>
      <c r="T1990" s="8">
        <v>41.172</v>
      </c>
      <c r="U1990" s="8">
        <v>47.757</v>
      </c>
      <c r="V1990" s="8">
        <v>59.136</v>
      </c>
    </row>
    <row r="1991" spans="17:22">
      <c r="Q1991" s="10">
        <f ca="1" t="shared" si="1801"/>
        <v>61.226</v>
      </c>
      <c r="R1991" t="s">
        <v>62</v>
      </c>
      <c r="S1991">
        <v>2062</v>
      </c>
      <c r="T1991" s="8">
        <v>42.164</v>
      </c>
      <c r="U1991" s="8">
        <v>49.105</v>
      </c>
      <c r="V1991" s="8">
        <v>61.226</v>
      </c>
    </row>
    <row r="1992" spans="17:22">
      <c r="Q1992" s="10">
        <f ca="1" t="shared" si="1801"/>
        <v>63.357</v>
      </c>
      <c r="R1992" t="s">
        <v>62</v>
      </c>
      <c r="S1992">
        <v>2063</v>
      </c>
      <c r="T1992" s="8">
        <v>43.157</v>
      </c>
      <c r="U1992" s="8">
        <v>50.463</v>
      </c>
      <c r="V1992" s="8">
        <v>63.357</v>
      </c>
    </row>
    <row r="1993" spans="17:22">
      <c r="Q1993" s="10">
        <f ca="1" t="shared" si="1801"/>
        <v>65.525</v>
      </c>
      <c r="R1993" t="s">
        <v>62</v>
      </c>
      <c r="S1993">
        <v>2064</v>
      </c>
      <c r="T1993" s="8">
        <v>44.15</v>
      </c>
      <c r="U1993" s="8">
        <v>51.83</v>
      </c>
      <c r="V1993" s="8">
        <v>65.525</v>
      </c>
    </row>
    <row r="1994" spans="17:22">
      <c r="Q1994" s="10">
        <f ca="1" t="shared" si="1801"/>
        <v>67.733</v>
      </c>
      <c r="R1994" t="s">
        <v>62</v>
      </c>
      <c r="S1994">
        <v>2065</v>
      </c>
      <c r="T1994" s="8">
        <v>45.143</v>
      </c>
      <c r="U1994" s="8">
        <v>53.204</v>
      </c>
      <c r="V1994" s="8">
        <v>67.733</v>
      </c>
    </row>
    <row r="1995" spans="17:22">
      <c r="Q1995" s="10">
        <f ca="1" t="shared" si="1801"/>
        <v>69.978</v>
      </c>
      <c r="R1995" t="s">
        <v>62</v>
      </c>
      <c r="S1995">
        <v>2066</v>
      </c>
      <c r="T1995" s="8">
        <v>46.133</v>
      </c>
      <c r="U1995" s="8">
        <v>54.585</v>
      </c>
      <c r="V1995" s="8">
        <v>69.978</v>
      </c>
    </row>
    <row r="1996" spans="17:22">
      <c r="Q1996" s="10">
        <f ca="1" t="shared" si="1801"/>
        <v>72.26</v>
      </c>
      <c r="R1996" t="s">
        <v>62</v>
      </c>
      <c r="S1996">
        <v>2067</v>
      </c>
      <c r="T1996" s="8">
        <v>47.119</v>
      </c>
      <c r="U1996" s="8">
        <v>55.97</v>
      </c>
      <c r="V1996" s="8">
        <v>72.26</v>
      </c>
    </row>
    <row r="1997" spans="17:22">
      <c r="Q1997" s="10">
        <f ca="1" t="shared" si="1801"/>
        <v>74.576</v>
      </c>
      <c r="R1997" t="s">
        <v>62</v>
      </c>
      <c r="S1997">
        <v>2068</v>
      </c>
      <c r="T1997" s="8">
        <v>48.101</v>
      </c>
      <c r="U1997" s="8">
        <v>57.359</v>
      </c>
      <c r="V1997" s="8">
        <v>74.576</v>
      </c>
    </row>
    <row r="1998" spans="17:22">
      <c r="Q1998" s="10">
        <f ca="1" t="shared" ref="Q1998:Q2061" si="1802">OFFSET(S1998,0,MATCH($Q$3,$T$4:$V$4,0))</f>
        <v>76.929</v>
      </c>
      <c r="R1998" t="s">
        <v>62</v>
      </c>
      <c r="S1998">
        <v>2069</v>
      </c>
      <c r="T1998" s="8">
        <v>49.075</v>
      </c>
      <c r="U1998" s="8">
        <v>58.75</v>
      </c>
      <c r="V1998" s="8">
        <v>76.929</v>
      </c>
    </row>
    <row r="1999" spans="17:22">
      <c r="Q1999" s="10">
        <f ca="1" t="shared" si="1802"/>
        <v>79.315</v>
      </c>
      <c r="R1999" t="s">
        <v>62</v>
      </c>
      <c r="S1999">
        <v>2070</v>
      </c>
      <c r="T1999" s="8">
        <v>50.041</v>
      </c>
      <c r="U1999" s="8">
        <v>60.141</v>
      </c>
      <c r="V1999" s="8">
        <v>79.315</v>
      </c>
    </row>
    <row r="2000" spans="17:22">
      <c r="Q2000" s="10">
        <f ca="1" t="shared" si="1802"/>
        <v>81.733</v>
      </c>
      <c r="R2000" t="s">
        <v>62</v>
      </c>
      <c r="S2000">
        <v>2071</v>
      </c>
      <c r="T2000" s="8">
        <v>50.996</v>
      </c>
      <c r="U2000" s="8">
        <v>61.531</v>
      </c>
      <c r="V2000" s="8">
        <v>81.733</v>
      </c>
    </row>
    <row r="2001" spans="17:22">
      <c r="Q2001" s="10">
        <f ca="1" t="shared" si="1802"/>
        <v>84.184</v>
      </c>
      <c r="R2001" t="s">
        <v>62</v>
      </c>
      <c r="S2001">
        <v>2072</v>
      </c>
      <c r="T2001" s="8">
        <v>51.939</v>
      </c>
      <c r="U2001" s="8">
        <v>62.919</v>
      </c>
      <c r="V2001" s="8">
        <v>84.184</v>
      </c>
    </row>
    <row r="2002" spans="17:22">
      <c r="Q2002" s="10">
        <f ca="1" t="shared" si="1802"/>
        <v>86.665</v>
      </c>
      <c r="R2002" t="s">
        <v>62</v>
      </c>
      <c r="S2002">
        <v>2073</v>
      </c>
      <c r="T2002" s="8">
        <v>52.87</v>
      </c>
      <c r="U2002" s="8">
        <v>64.303</v>
      </c>
      <c r="V2002" s="8">
        <v>86.665</v>
      </c>
    </row>
    <row r="2003" spans="17:22">
      <c r="Q2003" s="10">
        <f ca="1" t="shared" si="1802"/>
        <v>89.175</v>
      </c>
      <c r="R2003" t="s">
        <v>62</v>
      </c>
      <c r="S2003">
        <v>2074</v>
      </c>
      <c r="T2003" s="8">
        <v>53.786</v>
      </c>
      <c r="U2003" s="8">
        <v>65.681</v>
      </c>
      <c r="V2003" s="8">
        <v>89.175</v>
      </c>
    </row>
    <row r="2004" spans="17:22">
      <c r="Q2004" s="10">
        <f ca="1" t="shared" si="1802"/>
        <v>91.713</v>
      </c>
      <c r="R2004" t="s">
        <v>62</v>
      </c>
      <c r="S2004">
        <v>2075</v>
      </c>
      <c r="T2004" s="8">
        <v>54.687</v>
      </c>
      <c r="U2004" s="8">
        <v>67.052</v>
      </c>
      <c r="V2004" s="8">
        <v>91.713</v>
      </c>
    </row>
    <row r="2005" spans="17:22">
      <c r="Q2005" s="10">
        <f ca="1" t="shared" si="1802"/>
        <v>94.277</v>
      </c>
      <c r="R2005" t="s">
        <v>62</v>
      </c>
      <c r="S2005">
        <v>2076</v>
      </c>
      <c r="T2005" s="8">
        <v>55.571</v>
      </c>
      <c r="U2005" s="8">
        <v>68.414</v>
      </c>
      <c r="V2005" s="8">
        <v>94.277</v>
      </c>
    </row>
    <row r="2006" spans="17:22">
      <c r="Q2006" s="10">
        <f ca="1" t="shared" si="1802"/>
        <v>96.867</v>
      </c>
      <c r="R2006" t="s">
        <v>62</v>
      </c>
      <c r="S2006">
        <v>2077</v>
      </c>
      <c r="T2006" s="8">
        <v>56.437</v>
      </c>
      <c r="U2006" s="8">
        <v>69.766</v>
      </c>
      <c r="V2006" s="8">
        <v>96.867</v>
      </c>
    </row>
    <row r="2007" spans="17:22">
      <c r="Q2007" s="10">
        <f ca="1" t="shared" si="1802"/>
        <v>99.479</v>
      </c>
      <c r="R2007" t="s">
        <v>62</v>
      </c>
      <c r="S2007">
        <v>2078</v>
      </c>
      <c r="T2007" s="8">
        <v>57.282</v>
      </c>
      <c r="U2007" s="8">
        <v>71.106</v>
      </c>
      <c r="V2007" s="8">
        <v>99.479</v>
      </c>
    </row>
    <row r="2008" spans="17:22">
      <c r="Q2008" s="10">
        <f ca="1" t="shared" si="1802"/>
        <v>102.114</v>
      </c>
      <c r="R2008" t="s">
        <v>62</v>
      </c>
      <c r="S2008">
        <v>2079</v>
      </c>
      <c r="T2008" s="8">
        <v>58.107</v>
      </c>
      <c r="U2008" s="8">
        <v>72.432</v>
      </c>
      <c r="V2008" s="8">
        <v>102.114</v>
      </c>
    </row>
    <row r="2009" spans="17:22">
      <c r="Q2009" s="10">
        <f ca="1" t="shared" si="1802"/>
        <v>104.768</v>
      </c>
      <c r="R2009" t="s">
        <v>62</v>
      </c>
      <c r="S2009">
        <v>2080</v>
      </c>
      <c r="T2009" s="8">
        <v>58.908</v>
      </c>
      <c r="U2009" s="8">
        <v>73.744</v>
      </c>
      <c r="V2009" s="8">
        <v>104.768</v>
      </c>
    </row>
    <row r="2010" spans="17:22">
      <c r="Q2010" s="10">
        <f ca="1" t="shared" si="1802"/>
        <v>107.441</v>
      </c>
      <c r="R2010" t="s">
        <v>62</v>
      </c>
      <c r="S2010">
        <v>2081</v>
      </c>
      <c r="T2010" s="8">
        <v>59.685</v>
      </c>
      <c r="U2010" s="8">
        <v>75.038</v>
      </c>
      <c r="V2010" s="8">
        <v>107.441</v>
      </c>
    </row>
    <row r="2011" spans="17:22">
      <c r="Q2011" s="10">
        <f ca="1" t="shared" si="1802"/>
        <v>110.131</v>
      </c>
      <c r="R2011" t="s">
        <v>62</v>
      </c>
      <c r="S2011">
        <v>2082</v>
      </c>
      <c r="T2011" s="8">
        <v>60.437</v>
      </c>
      <c r="U2011" s="8">
        <v>76.315</v>
      </c>
      <c r="V2011" s="8">
        <v>110.131</v>
      </c>
    </row>
    <row r="2012" spans="17:22">
      <c r="Q2012" s="10">
        <f ca="1" t="shared" si="1802"/>
        <v>112.835</v>
      </c>
      <c r="R2012" t="s">
        <v>62</v>
      </c>
      <c r="S2012">
        <v>2083</v>
      </c>
      <c r="T2012" s="8">
        <v>61.162</v>
      </c>
      <c r="U2012" s="8">
        <v>77.571</v>
      </c>
      <c r="V2012" s="8">
        <v>112.835</v>
      </c>
    </row>
    <row r="2013" spans="17:22">
      <c r="Q2013" s="10">
        <f ca="1" t="shared" si="1802"/>
        <v>115.552</v>
      </c>
      <c r="R2013" t="s">
        <v>62</v>
      </c>
      <c r="S2013">
        <v>2084</v>
      </c>
      <c r="T2013" s="8">
        <v>61.86</v>
      </c>
      <c r="U2013" s="8">
        <v>78.808</v>
      </c>
      <c r="V2013" s="8">
        <v>115.552</v>
      </c>
    </row>
    <row r="2014" spans="17:22">
      <c r="Q2014" s="10">
        <f ca="1" t="shared" si="1802"/>
        <v>118.278</v>
      </c>
      <c r="R2014" t="s">
        <v>62</v>
      </c>
      <c r="S2014">
        <v>2085</v>
      </c>
      <c r="T2014" s="8">
        <v>62.53</v>
      </c>
      <c r="U2014" s="8">
        <v>80.021</v>
      </c>
      <c r="V2014" s="8">
        <v>118.278</v>
      </c>
    </row>
    <row r="2015" spans="17:22">
      <c r="Q2015" s="10">
        <f ca="1" t="shared" si="1802"/>
        <v>121.013</v>
      </c>
      <c r="R2015" t="s">
        <v>62</v>
      </c>
      <c r="S2015">
        <v>2086</v>
      </c>
      <c r="T2015" s="8">
        <v>63.172</v>
      </c>
      <c r="U2015" s="8">
        <v>81.212</v>
      </c>
      <c r="V2015" s="8">
        <v>121.013</v>
      </c>
    </row>
    <row r="2016" spans="17:22">
      <c r="Q2016" s="10">
        <f ca="1" t="shared" si="1802"/>
        <v>123.754</v>
      </c>
      <c r="R2016" t="s">
        <v>62</v>
      </c>
      <c r="S2016">
        <v>2087</v>
      </c>
      <c r="T2016" s="8">
        <v>63.784</v>
      </c>
      <c r="U2016" s="8">
        <v>82.378</v>
      </c>
      <c r="V2016" s="8">
        <v>123.754</v>
      </c>
    </row>
    <row r="2017" spans="17:22">
      <c r="Q2017" s="10">
        <f ca="1" t="shared" si="1802"/>
        <v>126.501</v>
      </c>
      <c r="R2017" t="s">
        <v>62</v>
      </c>
      <c r="S2017">
        <v>2088</v>
      </c>
      <c r="T2017" s="8">
        <v>64.364</v>
      </c>
      <c r="U2017" s="8">
        <v>83.519</v>
      </c>
      <c r="V2017" s="8">
        <v>126.501</v>
      </c>
    </row>
    <row r="2018" spans="17:22">
      <c r="Q2018" s="10">
        <f ca="1" t="shared" si="1802"/>
        <v>129.252</v>
      </c>
      <c r="R2018" t="s">
        <v>62</v>
      </c>
      <c r="S2018">
        <v>2089</v>
      </c>
      <c r="T2018" s="8">
        <v>64.912</v>
      </c>
      <c r="U2018" s="8">
        <v>84.635</v>
      </c>
      <c r="V2018" s="8">
        <v>129.252</v>
      </c>
    </row>
    <row r="2019" spans="17:22">
      <c r="Q2019" s="10">
        <f ca="1" t="shared" si="1802"/>
        <v>132.007</v>
      </c>
      <c r="R2019" t="s">
        <v>62</v>
      </c>
      <c r="S2019">
        <v>2090</v>
      </c>
      <c r="T2019" s="8">
        <v>65.426</v>
      </c>
      <c r="U2019" s="8">
        <v>85.723</v>
      </c>
      <c r="V2019" s="8">
        <v>132.007</v>
      </c>
    </row>
    <row r="2020" spans="17:22">
      <c r="Q2020" s="10">
        <f ca="1" t="shared" si="1802"/>
        <v>134.765</v>
      </c>
      <c r="R2020" t="s">
        <v>62</v>
      </c>
      <c r="S2020">
        <v>2091</v>
      </c>
      <c r="T2020" s="8">
        <v>65.905</v>
      </c>
      <c r="U2020" s="8">
        <v>86.784</v>
      </c>
      <c r="V2020" s="8">
        <v>134.765</v>
      </c>
    </row>
    <row r="2021" spans="17:22">
      <c r="Q2021" s="10">
        <f ca="1" t="shared" si="1802"/>
        <v>137.523</v>
      </c>
      <c r="R2021" t="s">
        <v>62</v>
      </c>
      <c r="S2021">
        <v>2092</v>
      </c>
      <c r="T2021" s="8">
        <v>66.347</v>
      </c>
      <c r="U2021" s="8">
        <v>87.817</v>
      </c>
      <c r="V2021" s="8">
        <v>137.523</v>
      </c>
    </row>
    <row r="2022" spans="17:22">
      <c r="Q2022" s="10">
        <f ca="1" t="shared" si="1802"/>
        <v>140.279</v>
      </c>
      <c r="R2022" t="s">
        <v>62</v>
      </c>
      <c r="S2022">
        <v>2093</v>
      </c>
      <c r="T2022" s="8">
        <v>66.753</v>
      </c>
      <c r="U2022" s="8">
        <v>88.821</v>
      </c>
      <c r="V2022" s="8">
        <v>140.279</v>
      </c>
    </row>
    <row r="2023" spans="17:22">
      <c r="Q2023" s="10">
        <f ca="1" t="shared" si="1802"/>
        <v>143.032</v>
      </c>
      <c r="R2023" t="s">
        <v>62</v>
      </c>
      <c r="S2023">
        <v>2094</v>
      </c>
      <c r="T2023" s="8">
        <v>67.122</v>
      </c>
      <c r="U2023" s="8">
        <v>89.796</v>
      </c>
      <c r="V2023" s="8">
        <v>143.032</v>
      </c>
    </row>
    <row r="2024" spans="17:22">
      <c r="Q2024" s="10">
        <f ca="1" t="shared" si="1802"/>
        <v>145.779</v>
      </c>
      <c r="R2024" t="s">
        <v>62</v>
      </c>
      <c r="S2024">
        <v>2095</v>
      </c>
      <c r="T2024" s="8">
        <v>67.454</v>
      </c>
      <c r="U2024" s="8">
        <v>90.739</v>
      </c>
      <c r="V2024" s="8">
        <v>145.779</v>
      </c>
    </row>
    <row r="2025" spans="17:22">
      <c r="Q2025" s="10">
        <f ca="1" t="shared" si="1802"/>
        <v>148.518</v>
      </c>
      <c r="R2025" t="s">
        <v>62</v>
      </c>
      <c r="S2025">
        <v>2096</v>
      </c>
      <c r="T2025" s="8">
        <v>67.749</v>
      </c>
      <c r="U2025" s="8">
        <v>91.651</v>
      </c>
      <c r="V2025" s="8">
        <v>148.518</v>
      </c>
    </row>
    <row r="2026" spans="17:22">
      <c r="Q2026" s="10">
        <f ca="1" t="shared" si="1802"/>
        <v>151.249</v>
      </c>
      <c r="R2026" t="s">
        <v>62</v>
      </c>
      <c r="S2026">
        <v>2097</v>
      </c>
      <c r="T2026" s="8">
        <v>68.007</v>
      </c>
      <c r="U2026" s="8">
        <v>92.532</v>
      </c>
      <c r="V2026" s="8">
        <v>151.249</v>
      </c>
    </row>
    <row r="2027" spans="17:22">
      <c r="Q2027" s="10">
        <f ca="1" t="shared" si="1802"/>
        <v>153.967</v>
      </c>
      <c r="R2027" t="s">
        <v>62</v>
      </c>
      <c r="S2027">
        <v>2098</v>
      </c>
      <c r="T2027" s="8">
        <v>68.228</v>
      </c>
      <c r="U2027" s="8">
        <v>93.38</v>
      </c>
      <c r="V2027" s="8">
        <v>153.967</v>
      </c>
    </row>
    <row r="2028" spans="17:22">
      <c r="Q2028" s="10">
        <f ca="1" t="shared" si="1802"/>
        <v>156.671</v>
      </c>
      <c r="R2028" t="s">
        <v>62</v>
      </c>
      <c r="S2028">
        <v>2099</v>
      </c>
      <c r="T2028" s="8">
        <v>68.412</v>
      </c>
      <c r="U2028" s="8">
        <v>94.195</v>
      </c>
      <c r="V2028" s="8">
        <v>156.671</v>
      </c>
    </row>
    <row r="2029" spans="17:22">
      <c r="Q2029" s="10">
        <f ca="1" t="shared" si="1802"/>
        <v>159.36</v>
      </c>
      <c r="R2029" t="s">
        <v>62</v>
      </c>
      <c r="S2029">
        <v>2100</v>
      </c>
      <c r="T2029" s="8">
        <v>68.559</v>
      </c>
      <c r="U2029" s="8">
        <v>94.976</v>
      </c>
      <c r="V2029" s="8">
        <v>159.36</v>
      </c>
    </row>
    <row r="2030" spans="17:22">
      <c r="Q2030" s="10">
        <f ca="1" t="shared" si="1802"/>
        <v>611.515</v>
      </c>
      <c r="R2030" t="s">
        <v>50</v>
      </c>
      <c r="S2030">
        <v>2020</v>
      </c>
      <c r="T2030" s="8">
        <v>611.515</v>
      </c>
      <c r="U2030" s="8">
        <v>611.515</v>
      </c>
      <c r="V2030" s="8">
        <v>611.515</v>
      </c>
    </row>
    <row r="2031" spans="17:22">
      <c r="Q2031" s="10">
        <f ca="1" t="shared" si="1802"/>
        <v>626.269</v>
      </c>
      <c r="R2031" t="s">
        <v>50</v>
      </c>
      <c r="S2031">
        <v>2021</v>
      </c>
      <c r="T2031" s="8">
        <v>626.269</v>
      </c>
      <c r="U2031" s="8">
        <v>626.269</v>
      </c>
      <c r="V2031" s="8">
        <v>626.269</v>
      </c>
    </row>
    <row r="2032" spans="17:22">
      <c r="Q2032" s="10">
        <f ca="1" t="shared" si="1802"/>
        <v>640.827</v>
      </c>
      <c r="R2032" t="s">
        <v>50</v>
      </c>
      <c r="S2032">
        <v>2022</v>
      </c>
      <c r="T2032" s="8">
        <v>640.827</v>
      </c>
      <c r="U2032" s="8">
        <v>640.827</v>
      </c>
      <c r="V2032" s="8">
        <v>640.827</v>
      </c>
    </row>
    <row r="2033" spans="17:22">
      <c r="Q2033" s="10">
        <f ca="1" t="shared" si="1802"/>
        <v>655.187</v>
      </c>
      <c r="R2033" t="s">
        <v>50</v>
      </c>
      <c r="S2033">
        <v>2023</v>
      </c>
      <c r="T2033" s="8">
        <v>655.187</v>
      </c>
      <c r="U2033" s="8">
        <v>655.187</v>
      </c>
      <c r="V2033" s="8">
        <v>655.187</v>
      </c>
    </row>
    <row r="2034" spans="17:22">
      <c r="Q2034" s="10">
        <f ca="1" t="shared" si="1802"/>
        <v>669.333</v>
      </c>
      <c r="R2034" t="s">
        <v>50</v>
      </c>
      <c r="S2034">
        <v>2024</v>
      </c>
      <c r="T2034" s="8">
        <v>669.333</v>
      </c>
      <c r="U2034" s="8">
        <v>669.333</v>
      </c>
      <c r="V2034" s="8">
        <v>669.333</v>
      </c>
    </row>
    <row r="2035" spans="17:22">
      <c r="Q2035" s="10">
        <f ca="1" t="shared" si="1802"/>
        <v>683.261</v>
      </c>
      <c r="R2035" t="s">
        <v>50</v>
      </c>
      <c r="S2035">
        <v>2025</v>
      </c>
      <c r="T2035" s="8">
        <v>683.261</v>
      </c>
      <c r="U2035" s="8">
        <v>683.261</v>
      </c>
      <c r="V2035" s="8">
        <v>683.261</v>
      </c>
    </row>
    <row r="2036" spans="17:22">
      <c r="Q2036" s="10">
        <f ca="1" t="shared" si="1802"/>
        <v>696.95</v>
      </c>
      <c r="R2036" t="s">
        <v>50</v>
      </c>
      <c r="S2036">
        <v>2026</v>
      </c>
      <c r="T2036" s="8">
        <v>696.95</v>
      </c>
      <c r="U2036" s="8">
        <v>696.95</v>
      </c>
      <c r="V2036" s="8">
        <v>696.95</v>
      </c>
    </row>
    <row r="2037" spans="17:22">
      <c r="Q2037" s="10">
        <f ca="1" t="shared" si="1802"/>
        <v>711.972</v>
      </c>
      <c r="R2037" t="s">
        <v>50</v>
      </c>
      <c r="S2037">
        <v>2027</v>
      </c>
      <c r="T2037" s="8">
        <v>709.354</v>
      </c>
      <c r="U2037" s="8">
        <v>710.382</v>
      </c>
      <c r="V2037" s="8">
        <v>711.972</v>
      </c>
    </row>
    <row r="2038" spans="17:22">
      <c r="Q2038" s="10">
        <f ca="1" t="shared" si="1802"/>
        <v>726.81</v>
      </c>
      <c r="R2038" t="s">
        <v>50</v>
      </c>
      <c r="S2038">
        <v>2028</v>
      </c>
      <c r="T2038" s="8">
        <v>721.461</v>
      </c>
      <c r="U2038" s="8">
        <v>723.529</v>
      </c>
      <c r="V2038" s="8">
        <v>726.81</v>
      </c>
    </row>
    <row r="2039" spans="17:22">
      <c r="Q2039" s="10">
        <f ca="1" t="shared" si="1802"/>
        <v>741.441</v>
      </c>
      <c r="R2039" t="s">
        <v>50</v>
      </c>
      <c r="S2039">
        <v>2029</v>
      </c>
      <c r="T2039" s="8">
        <v>733.272</v>
      </c>
      <c r="U2039" s="8">
        <v>736.382</v>
      </c>
      <c r="V2039" s="8">
        <v>741.441</v>
      </c>
    </row>
    <row r="2040" spans="17:22">
      <c r="Q2040" s="10">
        <f ca="1" t="shared" si="1802"/>
        <v>755.847</v>
      </c>
      <c r="R2040" t="s">
        <v>50</v>
      </c>
      <c r="S2040">
        <v>2030</v>
      </c>
      <c r="T2040" s="8">
        <v>744.789</v>
      </c>
      <c r="U2040" s="8">
        <v>748.938</v>
      </c>
      <c r="V2040" s="8">
        <v>755.847</v>
      </c>
    </row>
    <row r="2041" spans="17:22">
      <c r="Q2041" s="10">
        <f ca="1" t="shared" si="1802"/>
        <v>769.998</v>
      </c>
      <c r="R2041" t="s">
        <v>50</v>
      </c>
      <c r="S2041">
        <v>2031</v>
      </c>
      <c r="T2041" s="8">
        <v>756.013</v>
      </c>
      <c r="U2041" s="8">
        <v>761.184</v>
      </c>
      <c r="V2041" s="8">
        <v>769.998</v>
      </c>
    </row>
    <row r="2042" spans="17:22">
      <c r="Q2042" s="10">
        <f ca="1" t="shared" si="1802"/>
        <v>783.888</v>
      </c>
      <c r="R2042" t="s">
        <v>50</v>
      </c>
      <c r="S2042">
        <v>2032</v>
      </c>
      <c r="T2042" s="8">
        <v>766.929</v>
      </c>
      <c r="U2042" s="8">
        <v>773.115</v>
      </c>
      <c r="V2042" s="8">
        <v>783.888</v>
      </c>
    </row>
    <row r="2043" spans="17:22">
      <c r="Q2043" s="10">
        <f ca="1" t="shared" si="1802"/>
        <v>797.504</v>
      </c>
      <c r="R2043" t="s">
        <v>50</v>
      </c>
      <c r="S2043">
        <v>2033</v>
      </c>
      <c r="T2043" s="8">
        <v>777.532</v>
      </c>
      <c r="U2043" s="8">
        <v>784.713</v>
      </c>
      <c r="V2043" s="8">
        <v>797.504</v>
      </c>
    </row>
    <row r="2044" spans="17:22">
      <c r="Q2044" s="10">
        <f ca="1" t="shared" si="1802"/>
        <v>810.832</v>
      </c>
      <c r="R2044" t="s">
        <v>50</v>
      </c>
      <c r="S2044">
        <v>2034</v>
      </c>
      <c r="T2044" s="8">
        <v>787.813</v>
      </c>
      <c r="U2044" s="8">
        <v>795.966</v>
      </c>
      <c r="V2044" s="8">
        <v>810.832</v>
      </c>
    </row>
    <row r="2045" spans="17:22">
      <c r="Q2045" s="10">
        <f ca="1" t="shared" si="1802"/>
        <v>823.868</v>
      </c>
      <c r="R2045" t="s">
        <v>50</v>
      </c>
      <c r="S2045">
        <v>2035</v>
      </c>
      <c r="T2045" s="8">
        <v>797.762</v>
      </c>
      <c r="U2045" s="8">
        <v>806.87</v>
      </c>
      <c r="V2045" s="8">
        <v>823.868</v>
      </c>
    </row>
    <row r="2046" spans="17:22">
      <c r="Q2046" s="10">
        <f ca="1" t="shared" si="1802"/>
        <v>836.598</v>
      </c>
      <c r="R2046" t="s">
        <v>50</v>
      </c>
      <c r="S2046">
        <v>2036</v>
      </c>
      <c r="T2046" s="8">
        <v>807.371</v>
      </c>
      <c r="U2046" s="8">
        <v>817.415</v>
      </c>
      <c r="V2046" s="8">
        <v>836.598</v>
      </c>
    </row>
    <row r="2047" spans="17:22">
      <c r="Q2047" s="10">
        <f ca="1" t="shared" si="1802"/>
        <v>849.018</v>
      </c>
      <c r="R2047" t="s">
        <v>50</v>
      </c>
      <c r="S2047">
        <v>2037</v>
      </c>
      <c r="T2047" s="8">
        <v>816.627</v>
      </c>
      <c r="U2047" s="8">
        <v>827.59</v>
      </c>
      <c r="V2047" s="8">
        <v>849.018</v>
      </c>
    </row>
    <row r="2048" spans="17:22">
      <c r="Q2048" s="10">
        <f ca="1" t="shared" si="1802"/>
        <v>861.122</v>
      </c>
      <c r="R2048" t="s">
        <v>50</v>
      </c>
      <c r="S2048">
        <v>2038</v>
      </c>
      <c r="T2048" s="8">
        <v>825.527</v>
      </c>
      <c r="U2048" s="8">
        <v>837.39</v>
      </c>
      <c r="V2048" s="8">
        <v>861.122</v>
      </c>
    </row>
    <row r="2049" spans="17:22">
      <c r="Q2049" s="10">
        <f ca="1" t="shared" si="1802"/>
        <v>872.901</v>
      </c>
      <c r="R2049" t="s">
        <v>50</v>
      </c>
      <c r="S2049">
        <v>2039</v>
      </c>
      <c r="T2049" s="8">
        <v>834.061</v>
      </c>
      <c r="U2049" s="8">
        <v>846.807</v>
      </c>
      <c r="V2049" s="8">
        <v>872.901</v>
      </c>
    </row>
    <row r="2050" spans="17:22">
      <c r="Q2050" s="10">
        <f ca="1" t="shared" si="1802"/>
        <v>884.354</v>
      </c>
      <c r="R2050" t="s">
        <v>50</v>
      </c>
      <c r="S2050">
        <v>2040</v>
      </c>
      <c r="T2050" s="8">
        <v>842.216</v>
      </c>
      <c r="U2050" s="8">
        <v>855.837</v>
      </c>
      <c r="V2050" s="8">
        <v>884.354</v>
      </c>
    </row>
    <row r="2051" spans="17:22">
      <c r="Q2051" s="10">
        <f ca="1" t="shared" si="1802"/>
        <v>895.474</v>
      </c>
      <c r="R2051" t="s">
        <v>50</v>
      </c>
      <c r="S2051">
        <v>2041</v>
      </c>
      <c r="T2051" s="8">
        <v>849.992</v>
      </c>
      <c r="U2051" s="8">
        <v>864.474</v>
      </c>
      <c r="V2051" s="8">
        <v>895.474</v>
      </c>
    </row>
    <row r="2052" spans="17:22">
      <c r="Q2052" s="10">
        <f ca="1" t="shared" si="1802"/>
        <v>906.257</v>
      </c>
      <c r="R2052" t="s">
        <v>50</v>
      </c>
      <c r="S2052">
        <v>2042</v>
      </c>
      <c r="T2052" s="8">
        <v>857.371</v>
      </c>
      <c r="U2052" s="8">
        <v>872.711</v>
      </c>
      <c r="V2052" s="8">
        <v>906.257</v>
      </c>
    </row>
    <row r="2053" spans="17:22">
      <c r="Q2053" s="10">
        <f ca="1" t="shared" si="1802"/>
        <v>916.706</v>
      </c>
      <c r="R2053" t="s">
        <v>50</v>
      </c>
      <c r="S2053">
        <v>2043</v>
      </c>
      <c r="T2053" s="8">
        <v>864.347</v>
      </c>
      <c r="U2053" s="8">
        <v>880.536</v>
      </c>
      <c r="V2053" s="8">
        <v>916.706</v>
      </c>
    </row>
    <row r="2054" spans="17:22">
      <c r="Q2054" s="10">
        <f ca="1" t="shared" si="1802"/>
        <v>926.818</v>
      </c>
      <c r="R2054" t="s">
        <v>50</v>
      </c>
      <c r="S2054">
        <v>2044</v>
      </c>
      <c r="T2054" s="8">
        <v>870.906</v>
      </c>
      <c r="U2054" s="8">
        <v>887.948</v>
      </c>
      <c r="V2054" s="8">
        <v>926.818</v>
      </c>
    </row>
    <row r="2055" spans="17:22">
      <c r="Q2055" s="10">
        <f ca="1" t="shared" si="1802"/>
        <v>936.594</v>
      </c>
      <c r="R2055" t="s">
        <v>50</v>
      </c>
      <c r="S2055">
        <v>2045</v>
      </c>
      <c r="T2055" s="8">
        <v>877.044</v>
      </c>
      <c r="U2055" s="8">
        <v>894.931</v>
      </c>
      <c r="V2055" s="8">
        <v>936.594</v>
      </c>
    </row>
    <row r="2056" spans="17:22">
      <c r="Q2056" s="10">
        <f ca="1" t="shared" si="1802"/>
        <v>946.029</v>
      </c>
      <c r="R2056" t="s">
        <v>50</v>
      </c>
      <c r="S2056">
        <v>2046</v>
      </c>
      <c r="T2056" s="8">
        <v>882.745</v>
      </c>
      <c r="U2056" s="8">
        <v>901.489</v>
      </c>
      <c r="V2056" s="8">
        <v>946.029</v>
      </c>
    </row>
    <row r="2057" spans="17:22">
      <c r="Q2057" s="10">
        <f ca="1" t="shared" si="1802"/>
        <v>955.124</v>
      </c>
      <c r="R2057" t="s">
        <v>50</v>
      </c>
      <c r="S2057">
        <v>2047</v>
      </c>
      <c r="T2057" s="8">
        <v>888.016</v>
      </c>
      <c r="U2057" s="8">
        <v>907.615</v>
      </c>
      <c r="V2057" s="8">
        <v>955.124</v>
      </c>
    </row>
    <row r="2058" spans="17:22">
      <c r="Q2058" s="10">
        <f ca="1" t="shared" si="1802"/>
        <v>963.881</v>
      </c>
      <c r="R2058" t="s">
        <v>50</v>
      </c>
      <c r="S2058">
        <v>2048</v>
      </c>
      <c r="T2058" s="8">
        <v>892.863</v>
      </c>
      <c r="U2058" s="8">
        <v>913.322</v>
      </c>
      <c r="V2058" s="8">
        <v>963.881</v>
      </c>
    </row>
    <row r="2059" spans="17:22">
      <c r="Q2059" s="10">
        <f ca="1" t="shared" si="1802"/>
        <v>972.296</v>
      </c>
      <c r="R2059" t="s">
        <v>50</v>
      </c>
      <c r="S2059">
        <v>2049</v>
      </c>
      <c r="T2059" s="8">
        <v>897.296</v>
      </c>
      <c r="U2059" s="8">
        <v>918.606</v>
      </c>
      <c r="V2059" s="8">
        <v>972.296</v>
      </c>
    </row>
    <row r="2060" spans="17:22">
      <c r="Q2060" s="10">
        <f ca="1" t="shared" si="1802"/>
        <v>980.365</v>
      </c>
      <c r="R2060" t="s">
        <v>50</v>
      </c>
      <c r="S2060">
        <v>2050</v>
      </c>
      <c r="T2060" s="8">
        <v>901.314</v>
      </c>
      <c r="U2060" s="8">
        <v>923.48</v>
      </c>
      <c r="V2060" s="8">
        <v>980.365</v>
      </c>
    </row>
    <row r="2061" spans="17:22">
      <c r="Q2061" s="10">
        <f ca="1" t="shared" si="1802"/>
        <v>988.099</v>
      </c>
      <c r="R2061" t="s">
        <v>50</v>
      </c>
      <c r="S2061">
        <v>2051</v>
      </c>
      <c r="T2061" s="8">
        <v>904.926</v>
      </c>
      <c r="U2061" s="8">
        <v>927.945</v>
      </c>
      <c r="V2061" s="8">
        <v>988.099</v>
      </c>
    </row>
    <row r="2062" spans="17:22">
      <c r="Q2062" s="10">
        <f ca="1" t="shared" ref="Q2062:Q2125" si="1803">OFFSET(S2062,0,MATCH($Q$3,$T$4:$V$4,0))</f>
        <v>995.492</v>
      </c>
      <c r="R2062" t="s">
        <v>50</v>
      </c>
      <c r="S2062">
        <v>2052</v>
      </c>
      <c r="T2062" s="8">
        <v>908.141</v>
      </c>
      <c r="U2062" s="8">
        <v>932.008</v>
      </c>
      <c r="V2062" s="8">
        <v>995.492</v>
      </c>
    </row>
    <row r="2063" spans="17:22">
      <c r="Q2063" s="10">
        <f ca="1" t="shared" si="1803"/>
        <v>1002.55</v>
      </c>
      <c r="R2063" t="s">
        <v>50</v>
      </c>
      <c r="S2063">
        <v>2053</v>
      </c>
      <c r="T2063" s="8">
        <v>910.963</v>
      </c>
      <c r="U2063" s="8">
        <v>935.674</v>
      </c>
      <c r="V2063" s="8">
        <v>1002.55</v>
      </c>
    </row>
    <row r="2064" spans="17:22">
      <c r="Q2064" s="10">
        <f ca="1" t="shared" si="1803"/>
        <v>1009.28</v>
      </c>
      <c r="R2064" t="s">
        <v>50</v>
      </c>
      <c r="S2064">
        <v>2054</v>
      </c>
      <c r="T2064" s="8">
        <v>913.394</v>
      </c>
      <c r="U2064" s="8">
        <v>938.944</v>
      </c>
      <c r="V2064" s="8">
        <v>1009.28</v>
      </c>
    </row>
    <row r="2065" spans="17:22">
      <c r="Q2065" s="10">
        <f ca="1" t="shared" si="1803"/>
        <v>1015.69</v>
      </c>
      <c r="R2065" t="s">
        <v>50</v>
      </c>
      <c r="S2065">
        <v>2055</v>
      </c>
      <c r="T2065" s="8">
        <v>915.444</v>
      </c>
      <c r="U2065" s="8">
        <v>941.832</v>
      </c>
      <c r="V2065" s="8">
        <v>1015.69</v>
      </c>
    </row>
    <row r="2066" spans="17:22">
      <c r="Q2066" s="10">
        <f ca="1" t="shared" si="1803"/>
        <v>1021.78</v>
      </c>
      <c r="R2066" t="s">
        <v>50</v>
      </c>
      <c r="S2066">
        <v>2056</v>
      </c>
      <c r="T2066" s="8">
        <v>917.114</v>
      </c>
      <c r="U2066" s="8">
        <v>944.339</v>
      </c>
      <c r="V2066" s="8">
        <v>1021.78</v>
      </c>
    </row>
    <row r="2067" spans="17:22">
      <c r="Q2067" s="10">
        <f ca="1" t="shared" si="1803"/>
        <v>1027.57</v>
      </c>
      <c r="R2067" t="s">
        <v>50</v>
      </c>
      <c r="S2067">
        <v>2057</v>
      </c>
      <c r="T2067" s="8">
        <v>918.433</v>
      </c>
      <c r="U2067" s="8">
        <v>946.476</v>
      </c>
      <c r="V2067" s="8">
        <v>1027.57</v>
      </c>
    </row>
    <row r="2068" spans="17:22">
      <c r="Q2068" s="10">
        <f ca="1" t="shared" si="1803"/>
        <v>1033.06</v>
      </c>
      <c r="R2068" t="s">
        <v>50</v>
      </c>
      <c r="S2068">
        <v>2058</v>
      </c>
      <c r="T2068" s="8">
        <v>919.416</v>
      </c>
      <c r="U2068" s="8">
        <v>948.258</v>
      </c>
      <c r="V2068" s="8">
        <v>1033.06</v>
      </c>
    </row>
    <row r="2069" spans="17:22">
      <c r="Q2069" s="10">
        <f ca="1" t="shared" si="1803"/>
        <v>1038.26</v>
      </c>
      <c r="R2069" t="s">
        <v>50</v>
      </c>
      <c r="S2069">
        <v>2059</v>
      </c>
      <c r="T2069" s="8">
        <v>920.096</v>
      </c>
      <c r="U2069" s="8">
        <v>949.692</v>
      </c>
      <c r="V2069" s="8">
        <v>1038.26</v>
      </c>
    </row>
    <row r="2070" spans="17:22">
      <c r="Q2070" s="10">
        <f ca="1" t="shared" si="1803"/>
        <v>1043.19</v>
      </c>
      <c r="R2070" t="s">
        <v>50</v>
      </c>
      <c r="S2070">
        <v>2060</v>
      </c>
      <c r="T2070" s="8">
        <v>920.489</v>
      </c>
      <c r="U2070" s="8">
        <v>950.793</v>
      </c>
      <c r="V2070" s="8">
        <v>1043.19</v>
      </c>
    </row>
    <row r="2071" spans="17:22">
      <c r="Q2071" s="10">
        <f ca="1" t="shared" si="1803"/>
        <v>1047.86</v>
      </c>
      <c r="R2071" t="s">
        <v>50</v>
      </c>
      <c r="S2071">
        <v>2061</v>
      </c>
      <c r="T2071" s="8">
        <v>920.616</v>
      </c>
      <c r="U2071" s="8">
        <v>951.573</v>
      </c>
      <c r="V2071" s="8">
        <v>1047.86</v>
      </c>
    </row>
    <row r="2072" spans="17:22">
      <c r="Q2072" s="10">
        <f ca="1" t="shared" si="1803"/>
        <v>1052.28</v>
      </c>
      <c r="R2072" t="s">
        <v>50</v>
      </c>
      <c r="S2072">
        <v>2062</v>
      </c>
      <c r="T2072" s="8">
        <v>920.496</v>
      </c>
      <c r="U2072" s="8">
        <v>952.044</v>
      </c>
      <c r="V2072" s="8">
        <v>1052.28</v>
      </c>
    </row>
    <row r="2073" spans="17:22">
      <c r="Q2073" s="10">
        <f ca="1" t="shared" si="1803"/>
        <v>1056.47</v>
      </c>
      <c r="R2073" t="s">
        <v>50</v>
      </c>
      <c r="S2073">
        <v>2063</v>
      </c>
      <c r="T2073" s="8">
        <v>920.122</v>
      </c>
      <c r="U2073" s="8">
        <v>952.219</v>
      </c>
      <c r="V2073" s="8">
        <v>1056.47</v>
      </c>
    </row>
    <row r="2074" spans="17:22">
      <c r="Q2074" s="10">
        <f ca="1" t="shared" si="1803"/>
        <v>1060.43</v>
      </c>
      <c r="R2074" t="s">
        <v>50</v>
      </c>
      <c r="S2074">
        <v>2064</v>
      </c>
      <c r="T2074" s="8">
        <v>919.506</v>
      </c>
      <c r="U2074" s="8">
        <v>952.105</v>
      </c>
      <c r="V2074" s="8">
        <v>1060.43</v>
      </c>
    </row>
    <row r="2075" spans="17:22">
      <c r="Q2075" s="10">
        <f ca="1" t="shared" si="1803"/>
        <v>1064.19</v>
      </c>
      <c r="R2075" t="s">
        <v>50</v>
      </c>
      <c r="S2075">
        <v>2065</v>
      </c>
      <c r="T2075" s="8">
        <v>918.649</v>
      </c>
      <c r="U2075" s="8">
        <v>951.729</v>
      </c>
      <c r="V2075" s="8">
        <v>1064.19</v>
      </c>
    </row>
    <row r="2076" spans="17:22">
      <c r="Q2076" s="10">
        <f ca="1" t="shared" si="1803"/>
        <v>1067.75</v>
      </c>
      <c r="R2076" t="s">
        <v>50</v>
      </c>
      <c r="S2076">
        <v>2066</v>
      </c>
      <c r="T2076" s="8">
        <v>917.558</v>
      </c>
      <c r="U2076" s="8">
        <v>951.09</v>
      </c>
      <c r="V2076" s="8">
        <v>1067.75</v>
      </c>
    </row>
    <row r="2077" spans="17:22">
      <c r="Q2077" s="10">
        <f ca="1" t="shared" si="1803"/>
        <v>1071.13</v>
      </c>
      <c r="R2077" t="s">
        <v>50</v>
      </c>
      <c r="S2077">
        <v>2067</v>
      </c>
      <c r="T2077" s="8">
        <v>916.236</v>
      </c>
      <c r="U2077" s="8">
        <v>950.196</v>
      </c>
      <c r="V2077" s="8">
        <v>1071.13</v>
      </c>
    </row>
    <row r="2078" spans="17:22">
      <c r="Q2078" s="10">
        <f ca="1" t="shared" si="1803"/>
        <v>1074.34</v>
      </c>
      <c r="R2078" t="s">
        <v>50</v>
      </c>
      <c r="S2078">
        <v>2068</v>
      </c>
      <c r="T2078" s="8">
        <v>914.679</v>
      </c>
      <c r="U2078" s="8">
        <v>949.065</v>
      </c>
      <c r="V2078" s="8">
        <v>1074.34</v>
      </c>
    </row>
    <row r="2079" spans="17:22">
      <c r="Q2079" s="10">
        <f ca="1" t="shared" si="1803"/>
        <v>1077.4</v>
      </c>
      <c r="R2079" t="s">
        <v>50</v>
      </c>
      <c r="S2079">
        <v>2069</v>
      </c>
      <c r="T2079" s="8">
        <v>912.895</v>
      </c>
      <c r="U2079" s="8">
        <v>947.692</v>
      </c>
      <c r="V2079" s="8">
        <v>1077.4</v>
      </c>
    </row>
    <row r="2080" spans="17:22">
      <c r="Q2080" s="10">
        <f ca="1" t="shared" si="1803"/>
        <v>1080.31</v>
      </c>
      <c r="R2080" t="s">
        <v>50</v>
      </c>
      <c r="S2080">
        <v>2070</v>
      </c>
      <c r="T2080" s="8">
        <v>910.881</v>
      </c>
      <c r="U2080" s="8">
        <v>946.095</v>
      </c>
      <c r="V2080" s="8">
        <v>1080.31</v>
      </c>
    </row>
    <row r="2081" spans="17:22">
      <c r="Q2081" s="10">
        <f ca="1" t="shared" si="1803"/>
        <v>1083.08</v>
      </c>
      <c r="R2081" t="s">
        <v>50</v>
      </c>
      <c r="S2081">
        <v>2071</v>
      </c>
      <c r="T2081" s="8">
        <v>908.643</v>
      </c>
      <c r="U2081" s="8">
        <v>944.273</v>
      </c>
      <c r="V2081" s="8">
        <v>1083.08</v>
      </c>
    </row>
    <row r="2082" spans="17:22">
      <c r="Q2082" s="10">
        <f ca="1" t="shared" si="1803"/>
        <v>1085.72</v>
      </c>
      <c r="R2082" t="s">
        <v>50</v>
      </c>
      <c r="S2082">
        <v>2072</v>
      </c>
      <c r="T2082" s="8">
        <v>906.183</v>
      </c>
      <c r="U2082" s="8">
        <v>942.23</v>
      </c>
      <c r="V2082" s="8">
        <v>1085.72</v>
      </c>
    </row>
    <row r="2083" spans="17:22">
      <c r="Q2083" s="10">
        <f ca="1" t="shared" si="1803"/>
        <v>1088.27</v>
      </c>
      <c r="R2083" t="s">
        <v>50</v>
      </c>
      <c r="S2083">
        <v>2073</v>
      </c>
      <c r="T2083" s="8">
        <v>903.508</v>
      </c>
      <c r="U2083" s="8">
        <v>939.966</v>
      </c>
      <c r="V2083" s="8">
        <v>1088.27</v>
      </c>
    </row>
    <row r="2084" spans="17:22">
      <c r="Q2084" s="10">
        <f ca="1" t="shared" si="1803"/>
        <v>1090.7</v>
      </c>
      <c r="R2084" t="s">
        <v>50</v>
      </c>
      <c r="S2084">
        <v>2074</v>
      </c>
      <c r="T2084" s="8">
        <v>900.618</v>
      </c>
      <c r="U2084" s="8">
        <v>937.49</v>
      </c>
      <c r="V2084" s="8">
        <v>1090.7</v>
      </c>
    </row>
    <row r="2085" spans="17:22">
      <c r="Q2085" s="10">
        <f ca="1" t="shared" si="1803"/>
        <v>1093.05</v>
      </c>
      <c r="R2085" t="s">
        <v>50</v>
      </c>
      <c r="S2085">
        <v>2075</v>
      </c>
      <c r="T2085" s="8">
        <v>897.521</v>
      </c>
      <c r="U2085" s="8">
        <v>934.796</v>
      </c>
      <c r="V2085" s="8">
        <v>1093.05</v>
      </c>
    </row>
    <row r="2086" spans="17:22">
      <c r="Q2086" s="10">
        <f ca="1" t="shared" si="1803"/>
        <v>1095.33</v>
      </c>
      <c r="R2086" t="s">
        <v>50</v>
      </c>
      <c r="S2086">
        <v>2076</v>
      </c>
      <c r="T2086" s="8">
        <v>894.221</v>
      </c>
      <c r="U2086" s="8">
        <v>931.892</v>
      </c>
      <c r="V2086" s="8">
        <v>1095.33</v>
      </c>
    </row>
    <row r="2087" spans="17:22">
      <c r="Q2087" s="10">
        <f ca="1" t="shared" si="1803"/>
        <v>1097.53</v>
      </c>
      <c r="R2087" t="s">
        <v>50</v>
      </c>
      <c r="S2087">
        <v>2077</v>
      </c>
      <c r="T2087" s="8">
        <v>890.722</v>
      </c>
      <c r="U2087" s="8">
        <v>928.795</v>
      </c>
      <c r="V2087" s="8">
        <v>1097.53</v>
      </c>
    </row>
    <row r="2088" spans="17:22">
      <c r="Q2088" s="10">
        <f ca="1" t="shared" si="1803"/>
        <v>1099.68</v>
      </c>
      <c r="R2088" t="s">
        <v>50</v>
      </c>
      <c r="S2088">
        <v>2078</v>
      </c>
      <c r="T2088" s="8">
        <v>887.036</v>
      </c>
      <c r="U2088" s="8">
        <v>925.537</v>
      </c>
      <c r="V2088" s="8">
        <v>1099.68</v>
      </c>
    </row>
    <row r="2089" spans="17:22">
      <c r="Q2089" s="10">
        <f ca="1" t="shared" si="1803"/>
        <v>1101.78</v>
      </c>
      <c r="R2089" t="s">
        <v>50</v>
      </c>
      <c r="S2089">
        <v>2079</v>
      </c>
      <c r="T2089" s="8">
        <v>883.161</v>
      </c>
      <c r="U2089" s="8">
        <v>922.139</v>
      </c>
      <c r="V2089" s="8">
        <v>1101.78</v>
      </c>
    </row>
    <row r="2090" spans="17:22">
      <c r="Q2090" s="10">
        <f ca="1" t="shared" si="1803"/>
        <v>1103.83</v>
      </c>
      <c r="R2090" t="s">
        <v>50</v>
      </c>
      <c r="S2090">
        <v>2080</v>
      </c>
      <c r="T2090" s="8">
        <v>879.112</v>
      </c>
      <c r="U2090" s="8">
        <v>918.628</v>
      </c>
      <c r="V2090" s="8">
        <v>1103.83</v>
      </c>
    </row>
    <row r="2091" spans="17:22">
      <c r="Q2091" s="10">
        <f ca="1" t="shared" si="1803"/>
        <v>1105.86</v>
      </c>
      <c r="R2091" t="s">
        <v>50</v>
      </c>
      <c r="S2091">
        <v>2081</v>
      </c>
      <c r="T2091" s="8">
        <v>874.886</v>
      </c>
      <c r="U2091" s="8">
        <v>915.025</v>
      </c>
      <c r="V2091" s="8">
        <v>1105.86</v>
      </c>
    </row>
    <row r="2092" spans="17:22">
      <c r="Q2092" s="10">
        <f ca="1" t="shared" si="1803"/>
        <v>1107.86</v>
      </c>
      <c r="R2092" t="s">
        <v>50</v>
      </c>
      <c r="S2092">
        <v>2082</v>
      </c>
      <c r="T2092" s="8">
        <v>870.506</v>
      </c>
      <c r="U2092" s="8">
        <v>911.329</v>
      </c>
      <c r="V2092" s="8">
        <v>1107.86</v>
      </c>
    </row>
    <row r="2093" spans="17:22">
      <c r="Q2093" s="10">
        <f ca="1" t="shared" si="1803"/>
        <v>1109.85</v>
      </c>
      <c r="R2093" t="s">
        <v>50</v>
      </c>
      <c r="S2093">
        <v>2083</v>
      </c>
      <c r="T2093" s="8">
        <v>865.969</v>
      </c>
      <c r="U2093" s="8">
        <v>907.536</v>
      </c>
      <c r="V2093" s="8">
        <v>1109.85</v>
      </c>
    </row>
    <row r="2094" spans="17:22">
      <c r="Q2094" s="10">
        <f ca="1" t="shared" si="1803"/>
        <v>1111.84</v>
      </c>
      <c r="R2094" t="s">
        <v>50</v>
      </c>
      <c r="S2094">
        <v>2084</v>
      </c>
      <c r="T2094" s="8">
        <v>861.293</v>
      </c>
      <c r="U2094" s="8">
        <v>903.649</v>
      </c>
      <c r="V2094" s="8">
        <v>1111.84</v>
      </c>
    </row>
    <row r="2095" spans="17:22">
      <c r="Q2095" s="10">
        <f ca="1" t="shared" si="1803"/>
        <v>1113.83</v>
      </c>
      <c r="R2095" t="s">
        <v>50</v>
      </c>
      <c r="S2095">
        <v>2085</v>
      </c>
      <c r="T2095" s="8">
        <v>856.489</v>
      </c>
      <c r="U2095" s="8">
        <v>899.661</v>
      </c>
      <c r="V2095" s="8">
        <v>1113.83</v>
      </c>
    </row>
    <row r="2096" spans="17:22">
      <c r="Q2096" s="10">
        <f ca="1" t="shared" si="1803"/>
        <v>1115.84</v>
      </c>
      <c r="R2096" t="s">
        <v>50</v>
      </c>
      <c r="S2096">
        <v>2086</v>
      </c>
      <c r="T2096" s="8">
        <v>851.562</v>
      </c>
      <c r="U2096" s="8">
        <v>895.572</v>
      </c>
      <c r="V2096" s="8">
        <v>1115.84</v>
      </c>
    </row>
    <row r="2097" spans="17:22">
      <c r="Q2097" s="10">
        <f ca="1" t="shared" si="1803"/>
        <v>1117.88</v>
      </c>
      <c r="R2097" t="s">
        <v>50</v>
      </c>
      <c r="S2097">
        <v>2087</v>
      </c>
      <c r="T2097" s="8">
        <v>846.523</v>
      </c>
      <c r="U2097" s="8">
        <v>891.389</v>
      </c>
      <c r="V2097" s="8">
        <v>1117.88</v>
      </c>
    </row>
    <row r="2098" spans="17:22">
      <c r="Q2098" s="10">
        <f ca="1" t="shared" si="1803"/>
        <v>1119.94</v>
      </c>
      <c r="R2098" t="s">
        <v>50</v>
      </c>
      <c r="S2098">
        <v>2088</v>
      </c>
      <c r="T2098" s="8">
        <v>841.393</v>
      </c>
      <c r="U2098" s="8">
        <v>887.133</v>
      </c>
      <c r="V2098" s="8">
        <v>1119.94</v>
      </c>
    </row>
    <row r="2099" spans="17:22">
      <c r="Q2099" s="10">
        <f ca="1" t="shared" si="1803"/>
        <v>1122.05</v>
      </c>
      <c r="R2099" t="s">
        <v>50</v>
      </c>
      <c r="S2099">
        <v>2089</v>
      </c>
      <c r="T2099" s="8">
        <v>836.18</v>
      </c>
      <c r="U2099" s="8">
        <v>882.808</v>
      </c>
      <c r="V2099" s="8">
        <v>1122.05</v>
      </c>
    </row>
    <row r="2100" spans="17:22">
      <c r="Q2100" s="10">
        <f ca="1" t="shared" si="1803"/>
        <v>1124.2</v>
      </c>
      <c r="R2100" t="s">
        <v>50</v>
      </c>
      <c r="S2100">
        <v>2090</v>
      </c>
      <c r="T2100" s="8">
        <v>830.901</v>
      </c>
      <c r="U2100" s="8">
        <v>878.438</v>
      </c>
      <c r="V2100" s="8">
        <v>1124.2</v>
      </c>
    </row>
    <row r="2101" spans="17:22">
      <c r="Q2101" s="10">
        <f ca="1" t="shared" si="1803"/>
        <v>1126.41</v>
      </c>
      <c r="R2101" t="s">
        <v>50</v>
      </c>
      <c r="S2101">
        <v>2091</v>
      </c>
      <c r="T2101" s="8">
        <v>825.558</v>
      </c>
      <c r="U2101" s="8">
        <v>874.023</v>
      </c>
      <c r="V2101" s="8">
        <v>1126.41</v>
      </c>
    </row>
    <row r="2102" spans="17:22">
      <c r="Q2102" s="10">
        <f ca="1" t="shared" si="1803"/>
        <v>1128.68</v>
      </c>
      <c r="R2102" t="s">
        <v>50</v>
      </c>
      <c r="S2102">
        <v>2092</v>
      </c>
      <c r="T2102" s="8">
        <v>820.167</v>
      </c>
      <c r="U2102" s="8">
        <v>869.578</v>
      </c>
      <c r="V2102" s="8">
        <v>1128.68</v>
      </c>
    </row>
    <row r="2103" spans="17:22">
      <c r="Q2103" s="10">
        <f ca="1" t="shared" si="1803"/>
        <v>1131.01</v>
      </c>
      <c r="R2103" t="s">
        <v>50</v>
      </c>
      <c r="S2103">
        <v>2093</v>
      </c>
      <c r="T2103" s="8">
        <v>814.727</v>
      </c>
      <c r="U2103" s="8">
        <v>865.107</v>
      </c>
      <c r="V2103" s="8">
        <v>1131.01</v>
      </c>
    </row>
    <row r="2104" spans="17:22">
      <c r="Q2104" s="10">
        <f ca="1" t="shared" si="1803"/>
        <v>1133.41</v>
      </c>
      <c r="R2104" t="s">
        <v>50</v>
      </c>
      <c r="S2104">
        <v>2094</v>
      </c>
      <c r="T2104" s="8">
        <v>809.249</v>
      </c>
      <c r="U2104" s="8">
        <v>860.616</v>
      </c>
      <c r="V2104" s="8">
        <v>1133.41</v>
      </c>
    </row>
    <row r="2105" spans="17:22">
      <c r="Q2105" s="10">
        <f ca="1" t="shared" si="1803"/>
        <v>1135.88</v>
      </c>
      <c r="R2105" t="s">
        <v>50</v>
      </c>
      <c r="S2105">
        <v>2095</v>
      </c>
      <c r="T2105" s="8">
        <v>803.736</v>
      </c>
      <c r="U2105" s="8">
        <v>856.112</v>
      </c>
      <c r="V2105" s="8">
        <v>1135.88</v>
      </c>
    </row>
    <row r="2106" spans="17:22">
      <c r="Q2106" s="10">
        <f ca="1" t="shared" si="1803"/>
        <v>1138.43</v>
      </c>
      <c r="R2106" t="s">
        <v>50</v>
      </c>
      <c r="S2106">
        <v>2096</v>
      </c>
      <c r="T2106" s="8">
        <v>798.185</v>
      </c>
      <c r="U2106" s="8">
        <v>851.598</v>
      </c>
      <c r="V2106" s="8">
        <v>1138.43</v>
      </c>
    </row>
    <row r="2107" spans="17:22">
      <c r="Q2107" s="10">
        <f ca="1" t="shared" si="1803"/>
        <v>1141.06</v>
      </c>
      <c r="R2107" t="s">
        <v>50</v>
      </c>
      <c r="S2107">
        <v>2097</v>
      </c>
      <c r="T2107" s="8">
        <v>792.612</v>
      </c>
      <c r="U2107" s="8">
        <v>847.081</v>
      </c>
      <c r="V2107" s="8">
        <v>1141.06</v>
      </c>
    </row>
    <row r="2108" spans="17:22">
      <c r="Q2108" s="10">
        <f ca="1" t="shared" si="1803"/>
        <v>1143.77</v>
      </c>
      <c r="R2108" t="s">
        <v>50</v>
      </c>
      <c r="S2108">
        <v>2098</v>
      </c>
      <c r="T2108" s="8">
        <v>787.019</v>
      </c>
      <c r="U2108" s="8">
        <v>842.567</v>
      </c>
      <c r="V2108" s="8">
        <v>1143.77</v>
      </c>
    </row>
    <row r="2109" spans="17:22">
      <c r="Q2109" s="10">
        <f ca="1" t="shared" si="1803"/>
        <v>1146.58</v>
      </c>
      <c r="R2109" t="s">
        <v>50</v>
      </c>
      <c r="S2109">
        <v>2099</v>
      </c>
      <c r="T2109" s="8">
        <v>781.405</v>
      </c>
      <c r="U2109" s="8">
        <v>838.063</v>
      </c>
      <c r="V2109" s="8">
        <v>1146.58</v>
      </c>
    </row>
    <row r="2110" spans="17:22">
      <c r="Q2110" s="10">
        <f ca="1" t="shared" si="1803"/>
        <v>1149.48</v>
      </c>
      <c r="R2110" t="s">
        <v>50</v>
      </c>
      <c r="S2110">
        <v>2100</v>
      </c>
      <c r="T2110" s="8">
        <v>775.78</v>
      </c>
      <c r="U2110" s="8">
        <v>833.566</v>
      </c>
      <c r="V2110" s="8">
        <v>1149.48</v>
      </c>
    </row>
    <row r="2111" spans="17:22">
      <c r="Q2111" s="10">
        <f ca="1" t="shared" si="1803"/>
        <v>1.604</v>
      </c>
      <c r="R2111" t="s">
        <v>527</v>
      </c>
      <c r="S2111">
        <v>2020</v>
      </c>
      <c r="T2111" s="8">
        <v>1.604</v>
      </c>
      <c r="U2111" s="8">
        <v>1.604</v>
      </c>
      <c r="V2111" s="8">
        <v>1.604</v>
      </c>
    </row>
    <row r="2112" spans="17:22">
      <c r="Q2112" s="10">
        <f ca="1" t="shared" si="1803"/>
        <v>1.606</v>
      </c>
      <c r="R2112" t="s">
        <v>527</v>
      </c>
      <c r="S2112">
        <v>2021</v>
      </c>
      <c r="T2112" s="8">
        <v>1.606</v>
      </c>
      <c r="U2112" s="8">
        <v>1.606</v>
      </c>
      <c r="V2112" s="8">
        <v>1.606</v>
      </c>
    </row>
    <row r="2113" spans="17:22">
      <c r="Q2113" s="10">
        <f ca="1" t="shared" si="1803"/>
        <v>1.616</v>
      </c>
      <c r="R2113" t="s">
        <v>527</v>
      </c>
      <c r="S2113">
        <v>2022</v>
      </c>
      <c r="T2113" s="8">
        <v>1.616</v>
      </c>
      <c r="U2113" s="8">
        <v>1.616</v>
      </c>
      <c r="V2113" s="8">
        <v>1.616</v>
      </c>
    </row>
    <row r="2114" spans="17:22">
      <c r="Q2114" s="10">
        <f ca="1" t="shared" si="1803"/>
        <v>1.619</v>
      </c>
      <c r="R2114" t="s">
        <v>527</v>
      </c>
      <c r="S2114">
        <v>2023</v>
      </c>
      <c r="T2114" s="8">
        <v>1.619</v>
      </c>
      <c r="U2114" s="8">
        <v>1.619</v>
      </c>
      <c r="V2114" s="8">
        <v>1.619</v>
      </c>
    </row>
    <row r="2115" spans="17:22">
      <c r="Q2115" s="10">
        <f ca="1" t="shared" si="1803"/>
        <v>1.628</v>
      </c>
      <c r="R2115" t="s">
        <v>527</v>
      </c>
      <c r="S2115">
        <v>2024</v>
      </c>
      <c r="T2115" s="8">
        <v>1.628</v>
      </c>
      <c r="U2115" s="8">
        <v>1.628</v>
      </c>
      <c r="V2115" s="8">
        <v>1.628</v>
      </c>
    </row>
    <row r="2116" spans="17:22">
      <c r="Q2116" s="10">
        <f ca="1" t="shared" si="1803"/>
        <v>1.631</v>
      </c>
      <c r="R2116" t="s">
        <v>527</v>
      </c>
      <c r="S2116">
        <v>2025</v>
      </c>
      <c r="T2116" s="8">
        <v>1.631</v>
      </c>
      <c r="U2116" s="8">
        <v>1.631</v>
      </c>
      <c r="V2116" s="8">
        <v>1.631</v>
      </c>
    </row>
    <row r="2117" spans="17:22">
      <c r="Q2117" s="10">
        <f ca="1" t="shared" si="1803"/>
        <v>1.634</v>
      </c>
      <c r="R2117" t="s">
        <v>527</v>
      </c>
      <c r="S2117">
        <v>2026</v>
      </c>
      <c r="T2117" s="8">
        <v>1.634</v>
      </c>
      <c r="U2117" s="8">
        <v>1.634</v>
      </c>
      <c r="V2117" s="8">
        <v>1.634</v>
      </c>
    </row>
    <row r="2118" spans="17:22">
      <c r="Q2118" s="10">
        <f ca="1" t="shared" si="1803"/>
        <v>1.639</v>
      </c>
      <c r="R2118" t="s">
        <v>527</v>
      </c>
      <c r="S2118">
        <v>2027</v>
      </c>
      <c r="T2118" s="8">
        <v>1.631</v>
      </c>
      <c r="U2118" s="8">
        <v>1.631</v>
      </c>
      <c r="V2118" s="8">
        <v>1.639</v>
      </c>
    </row>
    <row r="2119" spans="17:22">
      <c r="Q2119" s="10">
        <f ca="1" t="shared" si="1803"/>
        <v>1.643</v>
      </c>
      <c r="R2119" t="s">
        <v>527</v>
      </c>
      <c r="S2119">
        <v>2028</v>
      </c>
      <c r="T2119" s="8">
        <v>1.628</v>
      </c>
      <c r="U2119" s="8">
        <v>1.628</v>
      </c>
      <c r="V2119" s="8">
        <v>1.643</v>
      </c>
    </row>
    <row r="2120" spans="17:22">
      <c r="Q2120" s="10">
        <f ca="1" t="shared" si="1803"/>
        <v>1.648</v>
      </c>
      <c r="R2120" t="s">
        <v>527</v>
      </c>
      <c r="S2120">
        <v>2029</v>
      </c>
      <c r="T2120" s="8">
        <v>1.625</v>
      </c>
      <c r="U2120" s="8">
        <v>1.626</v>
      </c>
      <c r="V2120" s="8">
        <v>1.648</v>
      </c>
    </row>
    <row r="2121" spans="17:22">
      <c r="Q2121" s="10">
        <f ca="1" t="shared" si="1803"/>
        <v>1.652</v>
      </c>
      <c r="R2121" t="s">
        <v>527</v>
      </c>
      <c r="S2121">
        <v>2030</v>
      </c>
      <c r="T2121" s="8">
        <v>1.623</v>
      </c>
      <c r="U2121" s="8">
        <v>1.623</v>
      </c>
      <c r="V2121" s="8">
        <v>1.652</v>
      </c>
    </row>
    <row r="2122" spans="17:22">
      <c r="Q2122" s="10">
        <f ca="1" t="shared" si="1803"/>
        <v>1.656</v>
      </c>
      <c r="R2122" t="s">
        <v>527</v>
      </c>
      <c r="S2122">
        <v>2031</v>
      </c>
      <c r="T2122" s="8">
        <v>1.62</v>
      </c>
      <c r="U2122" s="8">
        <v>1.621</v>
      </c>
      <c r="V2122" s="8">
        <v>1.656</v>
      </c>
    </row>
    <row r="2123" spans="17:22">
      <c r="Q2123" s="10">
        <f ca="1" t="shared" si="1803"/>
        <v>1.659</v>
      </c>
      <c r="R2123" t="s">
        <v>527</v>
      </c>
      <c r="S2123">
        <v>2032</v>
      </c>
      <c r="T2123" s="8">
        <v>1.617</v>
      </c>
      <c r="U2123" s="8">
        <v>1.619</v>
      </c>
      <c r="V2123" s="8">
        <v>1.659</v>
      </c>
    </row>
    <row r="2124" spans="17:22">
      <c r="Q2124" s="10">
        <f ca="1" t="shared" si="1803"/>
        <v>1.663</v>
      </c>
      <c r="R2124" t="s">
        <v>527</v>
      </c>
      <c r="S2124">
        <v>2033</v>
      </c>
      <c r="T2124" s="8">
        <v>1.614</v>
      </c>
      <c r="U2124" s="8">
        <v>1.617</v>
      </c>
      <c r="V2124" s="8">
        <v>1.663</v>
      </c>
    </row>
    <row r="2125" spans="17:22">
      <c r="Q2125" s="10">
        <f ca="1" t="shared" si="1803"/>
        <v>1.666</v>
      </c>
      <c r="R2125" t="s">
        <v>527</v>
      </c>
      <c r="S2125">
        <v>2034</v>
      </c>
      <c r="T2125" s="8">
        <v>1.612</v>
      </c>
      <c r="U2125" s="8">
        <v>1.615</v>
      </c>
      <c r="V2125" s="8">
        <v>1.666</v>
      </c>
    </row>
    <row r="2126" spans="17:22">
      <c r="Q2126" s="10">
        <f ca="1" t="shared" ref="Q2126:Q2189" si="1804">OFFSET(S2126,0,MATCH($Q$3,$T$4:$V$4,0))</f>
        <v>1.669</v>
      </c>
      <c r="R2126" t="s">
        <v>527</v>
      </c>
      <c r="S2126">
        <v>2035</v>
      </c>
      <c r="T2126" s="8">
        <v>1.608</v>
      </c>
      <c r="U2126" s="8">
        <v>1.612</v>
      </c>
      <c r="V2126" s="8">
        <v>1.669</v>
      </c>
    </row>
    <row r="2127" spans="17:22">
      <c r="Q2127" s="10">
        <f ca="1" t="shared" si="1804"/>
        <v>1.672</v>
      </c>
      <c r="R2127" t="s">
        <v>527</v>
      </c>
      <c r="S2127">
        <v>2036</v>
      </c>
      <c r="T2127" s="8">
        <v>1.605</v>
      </c>
      <c r="U2127" s="8">
        <v>1.608</v>
      </c>
      <c r="V2127" s="8">
        <v>1.672</v>
      </c>
    </row>
    <row r="2128" spans="17:22">
      <c r="Q2128" s="10">
        <f ca="1" t="shared" si="1804"/>
        <v>1.674</v>
      </c>
      <c r="R2128" t="s">
        <v>527</v>
      </c>
      <c r="S2128">
        <v>2037</v>
      </c>
      <c r="T2128" s="8">
        <v>1.601</v>
      </c>
      <c r="U2128" s="8">
        <v>1.604</v>
      </c>
      <c r="V2128" s="8">
        <v>1.674</v>
      </c>
    </row>
    <row r="2129" spans="17:22">
      <c r="Q2129" s="10">
        <f ca="1" t="shared" si="1804"/>
        <v>1.677</v>
      </c>
      <c r="R2129" t="s">
        <v>527</v>
      </c>
      <c r="S2129">
        <v>2038</v>
      </c>
      <c r="T2129" s="8">
        <v>1.597</v>
      </c>
      <c r="U2129" s="8">
        <v>1.599</v>
      </c>
      <c r="V2129" s="8">
        <v>1.677</v>
      </c>
    </row>
    <row r="2130" spans="17:22">
      <c r="Q2130" s="10">
        <f ca="1" t="shared" si="1804"/>
        <v>1.679</v>
      </c>
      <c r="R2130" t="s">
        <v>527</v>
      </c>
      <c r="S2130">
        <v>2039</v>
      </c>
      <c r="T2130" s="8">
        <v>1.592</v>
      </c>
      <c r="U2130" s="8">
        <v>1.594</v>
      </c>
      <c r="V2130" s="8">
        <v>1.679</v>
      </c>
    </row>
    <row r="2131" spans="17:22">
      <c r="Q2131" s="10">
        <f ca="1" t="shared" si="1804"/>
        <v>1.68</v>
      </c>
      <c r="R2131" t="s">
        <v>527</v>
      </c>
      <c r="S2131">
        <v>2040</v>
      </c>
      <c r="T2131" s="8">
        <v>1.588</v>
      </c>
      <c r="U2131" s="8">
        <v>1.589</v>
      </c>
      <c r="V2131" s="8">
        <v>1.68</v>
      </c>
    </row>
    <row r="2132" spans="17:22">
      <c r="Q2132" s="10">
        <f ca="1" t="shared" si="1804"/>
        <v>1.681</v>
      </c>
      <c r="R2132" t="s">
        <v>527</v>
      </c>
      <c r="S2132">
        <v>2041</v>
      </c>
      <c r="T2132" s="8">
        <v>1.583</v>
      </c>
      <c r="U2132" s="8">
        <v>1.584</v>
      </c>
      <c r="V2132" s="8">
        <v>1.681</v>
      </c>
    </row>
    <row r="2133" spans="17:22">
      <c r="Q2133" s="10">
        <f ca="1" t="shared" si="1804"/>
        <v>1.682</v>
      </c>
      <c r="R2133" t="s">
        <v>527</v>
      </c>
      <c r="S2133">
        <v>2042</v>
      </c>
      <c r="T2133" s="8">
        <v>1.578</v>
      </c>
      <c r="U2133" s="8">
        <v>1.578</v>
      </c>
      <c r="V2133" s="8">
        <v>1.682</v>
      </c>
    </row>
    <row r="2134" spans="17:22">
      <c r="Q2134" s="10">
        <f ca="1" t="shared" si="1804"/>
        <v>1.682</v>
      </c>
      <c r="R2134" t="s">
        <v>527</v>
      </c>
      <c r="S2134">
        <v>2043</v>
      </c>
      <c r="T2134" s="8">
        <v>1.572</v>
      </c>
      <c r="U2134" s="8">
        <v>1.573</v>
      </c>
      <c r="V2134" s="8">
        <v>1.682</v>
      </c>
    </row>
    <row r="2135" spans="17:22">
      <c r="Q2135" s="10">
        <f ca="1" t="shared" si="1804"/>
        <v>1.682</v>
      </c>
      <c r="R2135" t="s">
        <v>527</v>
      </c>
      <c r="S2135">
        <v>2044</v>
      </c>
      <c r="T2135" s="8">
        <v>1.566</v>
      </c>
      <c r="U2135" s="8">
        <v>1.567</v>
      </c>
      <c r="V2135" s="8">
        <v>1.682</v>
      </c>
    </row>
    <row r="2136" spans="17:22">
      <c r="Q2136" s="10">
        <f ca="1" t="shared" si="1804"/>
        <v>1.681</v>
      </c>
      <c r="R2136" t="s">
        <v>527</v>
      </c>
      <c r="S2136">
        <v>2045</v>
      </c>
      <c r="T2136" s="8">
        <v>1.56</v>
      </c>
      <c r="U2136" s="8">
        <v>1.561</v>
      </c>
      <c r="V2136" s="8">
        <v>1.681</v>
      </c>
    </row>
    <row r="2137" spans="17:22">
      <c r="Q2137" s="10">
        <f ca="1" t="shared" si="1804"/>
        <v>1.681</v>
      </c>
      <c r="R2137" t="s">
        <v>527</v>
      </c>
      <c r="S2137">
        <v>2046</v>
      </c>
      <c r="T2137" s="8">
        <v>1.553</v>
      </c>
      <c r="U2137" s="8">
        <v>1.555</v>
      </c>
      <c r="V2137" s="8">
        <v>1.681</v>
      </c>
    </row>
    <row r="2138" spans="17:22">
      <c r="Q2138" s="10">
        <f ca="1" t="shared" si="1804"/>
        <v>1.68</v>
      </c>
      <c r="R2138" t="s">
        <v>527</v>
      </c>
      <c r="S2138">
        <v>2047</v>
      </c>
      <c r="T2138" s="8">
        <v>1.545</v>
      </c>
      <c r="U2138" s="8">
        <v>1.548</v>
      </c>
      <c r="V2138" s="8">
        <v>1.68</v>
      </c>
    </row>
    <row r="2139" spans="17:22">
      <c r="Q2139" s="10">
        <f ca="1" t="shared" si="1804"/>
        <v>1.679</v>
      </c>
      <c r="R2139" t="s">
        <v>527</v>
      </c>
      <c r="S2139">
        <v>2048</v>
      </c>
      <c r="T2139" s="8">
        <v>1.538</v>
      </c>
      <c r="U2139" s="8">
        <v>1.541</v>
      </c>
      <c r="V2139" s="8">
        <v>1.679</v>
      </c>
    </row>
    <row r="2140" spans="17:22">
      <c r="Q2140" s="10">
        <f ca="1" t="shared" si="1804"/>
        <v>1.678</v>
      </c>
      <c r="R2140" t="s">
        <v>527</v>
      </c>
      <c r="S2140">
        <v>2049</v>
      </c>
      <c r="T2140" s="8">
        <v>1.53</v>
      </c>
      <c r="U2140" s="8">
        <v>1.533</v>
      </c>
      <c r="V2140" s="8">
        <v>1.678</v>
      </c>
    </row>
    <row r="2141" spans="17:22">
      <c r="Q2141" s="10">
        <f ca="1" t="shared" si="1804"/>
        <v>1.677</v>
      </c>
      <c r="R2141" t="s">
        <v>527</v>
      </c>
      <c r="S2141">
        <v>2050</v>
      </c>
      <c r="T2141" s="8">
        <v>1.522</v>
      </c>
      <c r="U2141" s="8">
        <v>1.526</v>
      </c>
      <c r="V2141" s="8">
        <v>1.677</v>
      </c>
    </row>
    <row r="2142" spans="17:22">
      <c r="Q2142" s="10">
        <f ca="1" t="shared" si="1804"/>
        <v>1.675</v>
      </c>
      <c r="R2142" t="s">
        <v>527</v>
      </c>
      <c r="S2142">
        <v>2051</v>
      </c>
      <c r="T2142" s="8">
        <v>1.514</v>
      </c>
      <c r="U2142" s="8">
        <v>1.518</v>
      </c>
      <c r="V2142" s="8">
        <v>1.675</v>
      </c>
    </row>
    <row r="2143" spans="17:22">
      <c r="Q2143" s="10">
        <f ca="1" t="shared" si="1804"/>
        <v>1.674</v>
      </c>
      <c r="R2143" t="s">
        <v>527</v>
      </c>
      <c r="S2143">
        <v>2052</v>
      </c>
      <c r="T2143" s="8">
        <v>1.507</v>
      </c>
      <c r="U2143" s="8">
        <v>1.511</v>
      </c>
      <c r="V2143" s="8">
        <v>1.674</v>
      </c>
    </row>
    <row r="2144" spans="17:22">
      <c r="Q2144" s="10">
        <f ca="1" t="shared" si="1804"/>
        <v>1.672</v>
      </c>
      <c r="R2144" t="s">
        <v>527</v>
      </c>
      <c r="S2144">
        <v>2053</v>
      </c>
      <c r="T2144" s="8">
        <v>1.499</v>
      </c>
      <c r="U2144" s="8">
        <v>1.503</v>
      </c>
      <c r="V2144" s="8">
        <v>1.672</v>
      </c>
    </row>
    <row r="2145" spans="17:22">
      <c r="Q2145" s="10">
        <f ca="1" t="shared" si="1804"/>
        <v>1.67</v>
      </c>
      <c r="R2145" t="s">
        <v>527</v>
      </c>
      <c r="S2145">
        <v>2054</v>
      </c>
      <c r="T2145" s="8">
        <v>1.491</v>
      </c>
      <c r="U2145" s="8">
        <v>1.495</v>
      </c>
      <c r="V2145" s="8">
        <v>1.67</v>
      </c>
    </row>
    <row r="2146" spans="17:22">
      <c r="Q2146" s="10">
        <f ca="1" t="shared" si="1804"/>
        <v>1.669</v>
      </c>
      <c r="R2146" t="s">
        <v>527</v>
      </c>
      <c r="S2146">
        <v>2055</v>
      </c>
      <c r="T2146" s="8">
        <v>1.483</v>
      </c>
      <c r="U2146" s="8">
        <v>1.487</v>
      </c>
      <c r="V2146" s="8">
        <v>1.669</v>
      </c>
    </row>
    <row r="2147" spans="17:22">
      <c r="Q2147" s="10">
        <f ca="1" t="shared" si="1804"/>
        <v>1.667</v>
      </c>
      <c r="R2147" t="s">
        <v>527</v>
      </c>
      <c r="S2147">
        <v>2056</v>
      </c>
      <c r="T2147" s="8">
        <v>1.474</v>
      </c>
      <c r="U2147" s="8">
        <v>1.479</v>
      </c>
      <c r="V2147" s="8">
        <v>1.667</v>
      </c>
    </row>
    <row r="2148" spans="17:22">
      <c r="Q2148" s="10">
        <f ca="1" t="shared" si="1804"/>
        <v>1.666</v>
      </c>
      <c r="R2148" t="s">
        <v>527</v>
      </c>
      <c r="S2148">
        <v>2057</v>
      </c>
      <c r="T2148" s="8">
        <v>1.465</v>
      </c>
      <c r="U2148" s="8">
        <v>1.471</v>
      </c>
      <c r="V2148" s="8">
        <v>1.666</v>
      </c>
    </row>
    <row r="2149" spans="17:22">
      <c r="Q2149" s="10">
        <f ca="1" t="shared" si="1804"/>
        <v>1.664</v>
      </c>
      <c r="R2149" t="s">
        <v>527</v>
      </c>
      <c r="S2149">
        <v>2058</v>
      </c>
      <c r="T2149" s="8">
        <v>1.456</v>
      </c>
      <c r="U2149" s="8">
        <v>1.462</v>
      </c>
      <c r="V2149" s="8">
        <v>1.664</v>
      </c>
    </row>
    <row r="2150" spans="17:22">
      <c r="Q2150" s="10">
        <f ca="1" t="shared" si="1804"/>
        <v>1.663</v>
      </c>
      <c r="R2150" t="s">
        <v>527</v>
      </c>
      <c r="S2150">
        <v>2059</v>
      </c>
      <c r="T2150" s="8">
        <v>1.446</v>
      </c>
      <c r="U2150" s="8">
        <v>1.454</v>
      </c>
      <c r="V2150" s="8">
        <v>1.663</v>
      </c>
    </row>
    <row r="2151" spans="17:22">
      <c r="Q2151" s="10">
        <f ca="1" t="shared" si="1804"/>
        <v>1.662</v>
      </c>
      <c r="R2151" t="s">
        <v>527</v>
      </c>
      <c r="S2151">
        <v>2060</v>
      </c>
      <c r="T2151" s="8">
        <v>1.437</v>
      </c>
      <c r="U2151" s="8">
        <v>1.446</v>
      </c>
      <c r="V2151" s="8">
        <v>1.662</v>
      </c>
    </row>
    <row r="2152" spans="17:22">
      <c r="Q2152" s="10">
        <f ca="1" t="shared" si="1804"/>
        <v>1.661</v>
      </c>
      <c r="R2152" t="s">
        <v>527</v>
      </c>
      <c r="S2152">
        <v>2061</v>
      </c>
      <c r="T2152" s="8">
        <v>1.429</v>
      </c>
      <c r="U2152" s="8">
        <v>1.438</v>
      </c>
      <c r="V2152" s="8">
        <v>1.661</v>
      </c>
    </row>
    <row r="2153" spans="17:22">
      <c r="Q2153" s="10">
        <f ca="1" t="shared" si="1804"/>
        <v>1.66</v>
      </c>
      <c r="R2153" t="s">
        <v>527</v>
      </c>
      <c r="S2153">
        <v>2062</v>
      </c>
      <c r="T2153" s="8">
        <v>1.42</v>
      </c>
      <c r="U2153" s="8">
        <v>1.43</v>
      </c>
      <c r="V2153" s="8">
        <v>1.66</v>
      </c>
    </row>
    <row r="2154" spans="17:22">
      <c r="Q2154" s="10">
        <f ca="1" t="shared" si="1804"/>
        <v>1.66</v>
      </c>
      <c r="R2154" t="s">
        <v>527</v>
      </c>
      <c r="S2154">
        <v>2063</v>
      </c>
      <c r="T2154" s="8">
        <v>1.412</v>
      </c>
      <c r="U2154" s="8">
        <v>1.422</v>
      </c>
      <c r="V2154" s="8">
        <v>1.66</v>
      </c>
    </row>
    <row r="2155" spans="17:22">
      <c r="Q2155" s="10">
        <f ca="1" t="shared" si="1804"/>
        <v>1.659</v>
      </c>
      <c r="R2155" t="s">
        <v>527</v>
      </c>
      <c r="S2155">
        <v>2064</v>
      </c>
      <c r="T2155" s="8">
        <v>1.404</v>
      </c>
      <c r="U2155" s="8">
        <v>1.415</v>
      </c>
      <c r="V2155" s="8">
        <v>1.659</v>
      </c>
    </row>
    <row r="2156" spans="17:22">
      <c r="Q2156" s="10">
        <f ca="1" t="shared" si="1804"/>
        <v>1.659</v>
      </c>
      <c r="R2156" t="s">
        <v>527</v>
      </c>
      <c r="S2156">
        <v>2065</v>
      </c>
      <c r="T2156" s="8">
        <v>1.395</v>
      </c>
      <c r="U2156" s="8">
        <v>1.407</v>
      </c>
      <c r="V2156" s="8">
        <v>1.659</v>
      </c>
    </row>
    <row r="2157" spans="17:22">
      <c r="Q2157" s="10">
        <f ca="1" t="shared" si="1804"/>
        <v>1.659</v>
      </c>
      <c r="R2157" t="s">
        <v>527</v>
      </c>
      <c r="S2157">
        <v>2066</v>
      </c>
      <c r="T2157" s="8">
        <v>1.386</v>
      </c>
      <c r="U2157" s="8">
        <v>1.399</v>
      </c>
      <c r="V2157" s="8">
        <v>1.659</v>
      </c>
    </row>
    <row r="2158" spans="17:22">
      <c r="Q2158" s="10">
        <f ca="1" t="shared" si="1804"/>
        <v>1.659</v>
      </c>
      <c r="R2158" t="s">
        <v>527</v>
      </c>
      <c r="S2158">
        <v>2067</v>
      </c>
      <c r="T2158" s="8">
        <v>1.377</v>
      </c>
      <c r="U2158" s="8">
        <v>1.392</v>
      </c>
      <c r="V2158" s="8">
        <v>1.659</v>
      </c>
    </row>
    <row r="2159" spans="17:22">
      <c r="Q2159" s="10">
        <f ca="1" t="shared" si="1804"/>
        <v>1.659</v>
      </c>
      <c r="R2159" t="s">
        <v>527</v>
      </c>
      <c r="S2159">
        <v>2068</v>
      </c>
      <c r="T2159" s="8">
        <v>1.368</v>
      </c>
      <c r="U2159" s="8">
        <v>1.384</v>
      </c>
      <c r="V2159" s="8">
        <v>1.659</v>
      </c>
    </row>
    <row r="2160" spans="17:22">
      <c r="Q2160" s="10">
        <f ca="1" t="shared" si="1804"/>
        <v>1.66</v>
      </c>
      <c r="R2160" t="s">
        <v>527</v>
      </c>
      <c r="S2160">
        <v>2069</v>
      </c>
      <c r="T2160" s="8">
        <v>1.359</v>
      </c>
      <c r="U2160" s="8">
        <v>1.376</v>
      </c>
      <c r="V2160" s="8">
        <v>1.66</v>
      </c>
    </row>
    <row r="2161" spans="17:22">
      <c r="Q2161" s="10">
        <f ca="1" t="shared" si="1804"/>
        <v>1.66</v>
      </c>
      <c r="R2161" t="s">
        <v>527</v>
      </c>
      <c r="S2161">
        <v>2070</v>
      </c>
      <c r="T2161" s="8">
        <v>1.351</v>
      </c>
      <c r="U2161" s="8">
        <v>1.369</v>
      </c>
      <c r="V2161" s="8">
        <v>1.66</v>
      </c>
    </row>
    <row r="2162" spans="17:22">
      <c r="Q2162" s="10">
        <f ca="1" t="shared" si="1804"/>
        <v>1.66</v>
      </c>
      <c r="R2162" t="s">
        <v>527</v>
      </c>
      <c r="S2162">
        <v>2071</v>
      </c>
      <c r="T2162" s="8">
        <v>1.343</v>
      </c>
      <c r="U2162" s="8">
        <v>1.362</v>
      </c>
      <c r="V2162" s="8">
        <v>1.66</v>
      </c>
    </row>
    <row r="2163" spans="17:22">
      <c r="Q2163" s="10">
        <f ca="1" t="shared" si="1804"/>
        <v>1.659</v>
      </c>
      <c r="R2163" t="s">
        <v>527</v>
      </c>
      <c r="S2163">
        <v>2072</v>
      </c>
      <c r="T2163" s="8">
        <v>1.335</v>
      </c>
      <c r="U2163" s="8">
        <v>1.356</v>
      </c>
      <c r="V2163" s="8">
        <v>1.659</v>
      </c>
    </row>
    <row r="2164" spans="17:22">
      <c r="Q2164" s="10">
        <f ca="1" t="shared" si="1804"/>
        <v>1.659</v>
      </c>
      <c r="R2164" t="s">
        <v>527</v>
      </c>
      <c r="S2164">
        <v>2073</v>
      </c>
      <c r="T2164" s="8">
        <v>1.327</v>
      </c>
      <c r="U2164" s="8">
        <v>1.349</v>
      </c>
      <c r="V2164" s="8">
        <v>1.659</v>
      </c>
    </row>
    <row r="2165" spans="17:22">
      <c r="Q2165" s="10">
        <f ca="1" t="shared" si="1804"/>
        <v>1.659</v>
      </c>
      <c r="R2165" t="s">
        <v>527</v>
      </c>
      <c r="S2165">
        <v>2074</v>
      </c>
      <c r="T2165" s="8">
        <v>1.319</v>
      </c>
      <c r="U2165" s="8">
        <v>1.343</v>
      </c>
      <c r="V2165" s="8">
        <v>1.659</v>
      </c>
    </row>
    <row r="2166" spans="17:22">
      <c r="Q2166" s="10">
        <f ca="1" t="shared" si="1804"/>
        <v>1.658</v>
      </c>
      <c r="R2166" t="s">
        <v>527</v>
      </c>
      <c r="S2166">
        <v>2075</v>
      </c>
      <c r="T2166" s="8">
        <v>1.312</v>
      </c>
      <c r="U2166" s="8">
        <v>1.337</v>
      </c>
      <c r="V2166" s="8">
        <v>1.658</v>
      </c>
    </row>
    <row r="2167" spans="17:22">
      <c r="Q2167" s="10">
        <f ca="1" t="shared" si="1804"/>
        <v>1.658</v>
      </c>
      <c r="R2167" t="s">
        <v>527</v>
      </c>
      <c r="S2167">
        <v>2076</v>
      </c>
      <c r="T2167" s="8">
        <v>1.304</v>
      </c>
      <c r="U2167" s="8">
        <v>1.332</v>
      </c>
      <c r="V2167" s="8">
        <v>1.658</v>
      </c>
    </row>
    <row r="2168" spans="17:22">
      <c r="Q2168" s="10">
        <f ca="1" t="shared" si="1804"/>
        <v>1.658</v>
      </c>
      <c r="R2168" t="s">
        <v>527</v>
      </c>
      <c r="S2168">
        <v>2077</v>
      </c>
      <c r="T2168" s="8">
        <v>1.297</v>
      </c>
      <c r="U2168" s="8">
        <v>1.326</v>
      </c>
      <c r="V2168" s="8">
        <v>1.658</v>
      </c>
    </row>
    <row r="2169" spans="17:22">
      <c r="Q2169" s="10">
        <f ca="1" t="shared" si="1804"/>
        <v>1.659</v>
      </c>
      <c r="R2169" t="s">
        <v>527</v>
      </c>
      <c r="S2169">
        <v>2078</v>
      </c>
      <c r="T2169" s="8">
        <v>1.289</v>
      </c>
      <c r="U2169" s="8">
        <v>1.321</v>
      </c>
      <c r="V2169" s="8">
        <v>1.659</v>
      </c>
    </row>
    <row r="2170" spans="17:22">
      <c r="Q2170" s="10">
        <f ca="1" t="shared" si="1804"/>
        <v>1.659</v>
      </c>
      <c r="R2170" t="s">
        <v>527</v>
      </c>
      <c r="S2170">
        <v>2079</v>
      </c>
      <c r="T2170" s="8">
        <v>1.282</v>
      </c>
      <c r="U2170" s="8">
        <v>1.316</v>
      </c>
      <c r="V2170" s="8">
        <v>1.659</v>
      </c>
    </row>
    <row r="2171" spans="17:22">
      <c r="Q2171" s="10">
        <f ca="1" t="shared" si="1804"/>
        <v>1.66</v>
      </c>
      <c r="R2171" t="s">
        <v>527</v>
      </c>
      <c r="S2171">
        <v>2080</v>
      </c>
      <c r="T2171" s="8">
        <v>1.275</v>
      </c>
      <c r="U2171" s="8">
        <v>1.31</v>
      </c>
      <c r="V2171" s="8">
        <v>1.66</v>
      </c>
    </row>
    <row r="2172" spans="17:22">
      <c r="Q2172" s="10">
        <f ca="1" t="shared" si="1804"/>
        <v>1.662</v>
      </c>
      <c r="R2172" t="s">
        <v>527</v>
      </c>
      <c r="S2172">
        <v>2081</v>
      </c>
      <c r="T2172" s="8">
        <v>1.268</v>
      </c>
      <c r="U2172" s="8">
        <v>1.305</v>
      </c>
      <c r="V2172" s="8">
        <v>1.662</v>
      </c>
    </row>
    <row r="2173" spans="17:22">
      <c r="Q2173" s="10">
        <f ca="1" t="shared" si="1804"/>
        <v>1.663</v>
      </c>
      <c r="R2173" t="s">
        <v>527</v>
      </c>
      <c r="S2173">
        <v>2082</v>
      </c>
      <c r="T2173" s="8">
        <v>1.262</v>
      </c>
      <c r="U2173" s="8">
        <v>1.3</v>
      </c>
      <c r="V2173" s="8">
        <v>1.663</v>
      </c>
    </row>
    <row r="2174" spans="17:22">
      <c r="Q2174" s="10">
        <f ca="1" t="shared" si="1804"/>
        <v>1.665</v>
      </c>
      <c r="R2174" t="s">
        <v>527</v>
      </c>
      <c r="S2174">
        <v>2083</v>
      </c>
      <c r="T2174" s="8">
        <v>1.256</v>
      </c>
      <c r="U2174" s="8">
        <v>1.295</v>
      </c>
      <c r="V2174" s="8">
        <v>1.665</v>
      </c>
    </row>
    <row r="2175" spans="17:22">
      <c r="Q2175" s="10">
        <f ca="1" t="shared" si="1804"/>
        <v>1.667</v>
      </c>
      <c r="R2175" t="s">
        <v>527</v>
      </c>
      <c r="S2175">
        <v>2084</v>
      </c>
      <c r="T2175" s="8">
        <v>1.249</v>
      </c>
      <c r="U2175" s="8">
        <v>1.29</v>
      </c>
      <c r="V2175" s="8">
        <v>1.667</v>
      </c>
    </row>
    <row r="2176" spans="17:22">
      <c r="Q2176" s="10">
        <f ca="1" t="shared" si="1804"/>
        <v>1.669</v>
      </c>
      <c r="R2176" t="s">
        <v>527</v>
      </c>
      <c r="S2176">
        <v>2085</v>
      </c>
      <c r="T2176" s="8">
        <v>1.243</v>
      </c>
      <c r="U2176" s="8">
        <v>1.285</v>
      </c>
      <c r="V2176" s="8">
        <v>1.669</v>
      </c>
    </row>
    <row r="2177" spans="17:22">
      <c r="Q2177" s="10">
        <f ca="1" t="shared" si="1804"/>
        <v>1.67</v>
      </c>
      <c r="R2177" t="s">
        <v>527</v>
      </c>
      <c r="S2177">
        <v>2086</v>
      </c>
      <c r="T2177" s="8">
        <v>1.237</v>
      </c>
      <c r="U2177" s="8">
        <v>1.28</v>
      </c>
      <c r="V2177" s="8">
        <v>1.67</v>
      </c>
    </row>
    <row r="2178" spans="17:22">
      <c r="Q2178" s="10">
        <f ca="1" t="shared" si="1804"/>
        <v>1.672</v>
      </c>
      <c r="R2178" t="s">
        <v>527</v>
      </c>
      <c r="S2178">
        <v>2087</v>
      </c>
      <c r="T2178" s="8">
        <v>1.23</v>
      </c>
      <c r="U2178" s="8">
        <v>1.276</v>
      </c>
      <c r="V2178" s="8">
        <v>1.672</v>
      </c>
    </row>
    <row r="2179" spans="17:22">
      <c r="Q2179" s="10">
        <f ca="1" t="shared" si="1804"/>
        <v>1.673</v>
      </c>
      <c r="R2179" t="s">
        <v>527</v>
      </c>
      <c r="S2179">
        <v>2088</v>
      </c>
      <c r="T2179" s="8">
        <v>1.224</v>
      </c>
      <c r="U2179" s="8">
        <v>1.271</v>
      </c>
      <c r="V2179" s="8">
        <v>1.673</v>
      </c>
    </row>
    <row r="2180" spans="17:22">
      <c r="Q2180" s="10">
        <f ca="1" t="shared" si="1804"/>
        <v>1.674</v>
      </c>
      <c r="R2180" t="s">
        <v>527</v>
      </c>
      <c r="S2180">
        <v>2089</v>
      </c>
      <c r="T2180" s="8">
        <v>1.217</v>
      </c>
      <c r="U2180" s="8">
        <v>1.266</v>
      </c>
      <c r="V2180" s="8">
        <v>1.674</v>
      </c>
    </row>
    <row r="2181" spans="17:22">
      <c r="Q2181" s="10">
        <f ca="1" t="shared" si="1804"/>
        <v>1.675</v>
      </c>
      <c r="R2181" t="s">
        <v>527</v>
      </c>
      <c r="S2181">
        <v>2090</v>
      </c>
      <c r="T2181" s="8">
        <v>1.211</v>
      </c>
      <c r="U2181" s="8">
        <v>1.262</v>
      </c>
      <c r="V2181" s="8">
        <v>1.675</v>
      </c>
    </row>
    <row r="2182" spans="17:22">
      <c r="Q2182" s="10">
        <f ca="1" t="shared" si="1804"/>
        <v>1.675</v>
      </c>
      <c r="R2182" t="s">
        <v>527</v>
      </c>
      <c r="S2182">
        <v>2091</v>
      </c>
      <c r="T2182" s="8">
        <v>1.204</v>
      </c>
      <c r="U2182" s="8">
        <v>1.257</v>
      </c>
      <c r="V2182" s="8">
        <v>1.675</v>
      </c>
    </row>
    <row r="2183" spans="17:22">
      <c r="Q2183" s="10">
        <f ca="1" t="shared" si="1804"/>
        <v>1.675</v>
      </c>
      <c r="R2183" t="s">
        <v>527</v>
      </c>
      <c r="S2183">
        <v>2092</v>
      </c>
      <c r="T2183" s="8">
        <v>1.197</v>
      </c>
      <c r="U2183" s="8">
        <v>1.252</v>
      </c>
      <c r="V2183" s="8">
        <v>1.675</v>
      </c>
    </row>
    <row r="2184" spans="17:22">
      <c r="Q2184" s="10">
        <f ca="1" t="shared" si="1804"/>
        <v>1.675</v>
      </c>
      <c r="R2184" t="s">
        <v>527</v>
      </c>
      <c r="S2184">
        <v>2093</v>
      </c>
      <c r="T2184" s="8">
        <v>1.19</v>
      </c>
      <c r="U2184" s="8">
        <v>1.246</v>
      </c>
      <c r="V2184" s="8">
        <v>1.675</v>
      </c>
    </row>
    <row r="2185" spans="17:22">
      <c r="Q2185" s="10">
        <f ca="1" t="shared" si="1804"/>
        <v>1.675</v>
      </c>
      <c r="R2185" t="s">
        <v>527</v>
      </c>
      <c r="S2185">
        <v>2094</v>
      </c>
      <c r="T2185" s="8">
        <v>1.183</v>
      </c>
      <c r="U2185" s="8">
        <v>1.241</v>
      </c>
      <c r="V2185" s="8">
        <v>1.675</v>
      </c>
    </row>
    <row r="2186" spans="17:22">
      <c r="Q2186" s="10">
        <f ca="1" t="shared" si="1804"/>
        <v>1.675</v>
      </c>
      <c r="R2186" t="s">
        <v>527</v>
      </c>
      <c r="S2186">
        <v>2095</v>
      </c>
      <c r="T2186" s="8">
        <v>1.176</v>
      </c>
      <c r="U2186" s="8">
        <v>1.236</v>
      </c>
      <c r="V2186" s="8">
        <v>1.675</v>
      </c>
    </row>
    <row r="2187" spans="17:22">
      <c r="Q2187" s="10">
        <f ca="1" t="shared" si="1804"/>
        <v>1.675</v>
      </c>
      <c r="R2187" t="s">
        <v>527</v>
      </c>
      <c r="S2187">
        <v>2096</v>
      </c>
      <c r="T2187" s="8">
        <v>1.169</v>
      </c>
      <c r="U2187" s="8">
        <v>1.23</v>
      </c>
      <c r="V2187" s="8">
        <v>1.675</v>
      </c>
    </row>
    <row r="2188" spans="17:22">
      <c r="Q2188" s="10">
        <f ca="1" t="shared" si="1804"/>
        <v>1.675</v>
      </c>
      <c r="R2188" t="s">
        <v>527</v>
      </c>
      <c r="S2188">
        <v>2097</v>
      </c>
      <c r="T2188" s="8">
        <v>1.162</v>
      </c>
      <c r="U2188" s="8">
        <v>1.225</v>
      </c>
      <c r="V2188" s="8">
        <v>1.675</v>
      </c>
    </row>
    <row r="2189" spans="17:22">
      <c r="Q2189" s="10">
        <f ca="1" t="shared" si="1804"/>
        <v>1.676</v>
      </c>
      <c r="R2189" t="s">
        <v>527</v>
      </c>
      <c r="S2189">
        <v>2098</v>
      </c>
      <c r="T2189" s="8">
        <v>1.155</v>
      </c>
      <c r="U2189" s="8">
        <v>1.219</v>
      </c>
      <c r="V2189" s="8">
        <v>1.676</v>
      </c>
    </row>
    <row r="2190" spans="17:22">
      <c r="Q2190" s="10">
        <f ca="1" t="shared" ref="Q2190:Q2253" si="1805">OFFSET(S2190,0,MATCH($Q$3,$T$4:$V$4,0))</f>
        <v>1.678</v>
      </c>
      <c r="R2190" t="s">
        <v>527</v>
      </c>
      <c r="S2190">
        <v>2099</v>
      </c>
      <c r="T2190" s="8">
        <v>1.148</v>
      </c>
      <c r="U2190" s="8">
        <v>1.214</v>
      </c>
      <c r="V2190" s="8">
        <v>1.678</v>
      </c>
    </row>
    <row r="2191" spans="17:22">
      <c r="Q2191" s="10">
        <f ca="1" t="shared" si="1805"/>
        <v>1.68</v>
      </c>
      <c r="R2191" t="s">
        <v>527</v>
      </c>
      <c r="S2191">
        <v>2100</v>
      </c>
      <c r="T2191" s="8">
        <v>1.141</v>
      </c>
      <c r="U2191" s="8">
        <v>1.209</v>
      </c>
      <c r="V2191" s="8">
        <v>1.68</v>
      </c>
    </row>
    <row r="2192" spans="17:22">
      <c r="Q2192" s="10">
        <f ca="1" t="shared" si="1805"/>
        <v>4.195</v>
      </c>
      <c r="R2192" t="s">
        <v>381</v>
      </c>
      <c r="S2192">
        <v>2020</v>
      </c>
      <c r="T2192" s="8">
        <v>4.195</v>
      </c>
      <c r="U2192" s="8">
        <v>4.195</v>
      </c>
      <c r="V2192" s="8">
        <v>4.195</v>
      </c>
    </row>
    <row r="2193" spans="17:22">
      <c r="Q2193" s="10">
        <f ca="1" t="shared" si="1805"/>
        <v>4.251</v>
      </c>
      <c r="R2193" t="s">
        <v>381</v>
      </c>
      <c r="S2193">
        <v>2021</v>
      </c>
      <c r="T2193" s="8">
        <v>4.251</v>
      </c>
      <c r="U2193" s="8">
        <v>4.251</v>
      </c>
      <c r="V2193" s="8">
        <v>4.251</v>
      </c>
    </row>
    <row r="2194" spans="17:22">
      <c r="Q2194" s="10">
        <f ca="1" t="shared" si="1805"/>
        <v>4.301</v>
      </c>
      <c r="R2194" t="s">
        <v>381</v>
      </c>
      <c r="S2194">
        <v>2022</v>
      </c>
      <c r="T2194" s="8">
        <v>4.301</v>
      </c>
      <c r="U2194" s="8">
        <v>4.301</v>
      </c>
      <c r="V2194" s="8">
        <v>4.301</v>
      </c>
    </row>
    <row r="2195" spans="17:22">
      <c r="Q2195" s="10">
        <f ca="1" t="shared" si="1805"/>
        <v>4.341</v>
      </c>
      <c r="R2195" t="s">
        <v>381</v>
      </c>
      <c r="S2195">
        <v>2023</v>
      </c>
      <c r="T2195" s="8">
        <v>4.341</v>
      </c>
      <c r="U2195" s="8">
        <v>4.341</v>
      </c>
      <c r="V2195" s="8">
        <v>4.341</v>
      </c>
    </row>
    <row r="2196" spans="17:22">
      <c r="Q2196" s="10">
        <f ca="1" t="shared" si="1805"/>
        <v>4.379</v>
      </c>
      <c r="R2196" t="s">
        <v>381</v>
      </c>
      <c r="S2196">
        <v>2024</v>
      </c>
      <c r="T2196" s="8">
        <v>4.379</v>
      </c>
      <c r="U2196" s="8">
        <v>4.379</v>
      </c>
      <c r="V2196" s="8">
        <v>4.379</v>
      </c>
    </row>
    <row r="2197" spans="17:22">
      <c r="Q2197" s="10">
        <f ca="1" t="shared" si="1805"/>
        <v>4.427</v>
      </c>
      <c r="R2197" t="s">
        <v>381</v>
      </c>
      <c r="S2197">
        <v>2025</v>
      </c>
      <c r="T2197" s="8">
        <v>4.427</v>
      </c>
      <c r="U2197" s="8">
        <v>4.427</v>
      </c>
      <c r="V2197" s="8">
        <v>4.427</v>
      </c>
    </row>
    <row r="2198" spans="17:22">
      <c r="Q2198" s="10">
        <f ca="1" t="shared" si="1805"/>
        <v>4.473</v>
      </c>
      <c r="R2198" t="s">
        <v>381</v>
      </c>
      <c r="S2198">
        <v>2026</v>
      </c>
      <c r="T2198" s="8">
        <v>4.473</v>
      </c>
      <c r="U2198" s="8">
        <v>4.473</v>
      </c>
      <c r="V2198" s="8">
        <v>4.473</v>
      </c>
    </row>
    <row r="2199" spans="17:22">
      <c r="Q2199" s="10">
        <f ca="1" t="shared" si="1805"/>
        <v>4.53</v>
      </c>
      <c r="R2199" t="s">
        <v>381</v>
      </c>
      <c r="S2199">
        <v>2027</v>
      </c>
      <c r="T2199" s="8">
        <v>4.52</v>
      </c>
      <c r="U2199" s="8">
        <v>4.527</v>
      </c>
      <c r="V2199" s="8">
        <v>4.53</v>
      </c>
    </row>
    <row r="2200" spans="17:22">
      <c r="Q2200" s="10">
        <f ca="1" t="shared" si="1805"/>
        <v>4.584</v>
      </c>
      <c r="R2200" t="s">
        <v>381</v>
      </c>
      <c r="S2200">
        <v>2028</v>
      </c>
      <c r="T2200" s="8">
        <v>4.566</v>
      </c>
      <c r="U2200" s="8">
        <v>4.58</v>
      </c>
      <c r="V2200" s="8">
        <v>4.584</v>
      </c>
    </row>
    <row r="2201" spans="17:22">
      <c r="Q2201" s="10">
        <f ca="1" t="shared" si="1805"/>
        <v>4.637</v>
      </c>
      <c r="R2201" t="s">
        <v>381</v>
      </c>
      <c r="S2201">
        <v>2029</v>
      </c>
      <c r="T2201" s="8">
        <v>4.609</v>
      </c>
      <c r="U2201" s="8">
        <v>4.632</v>
      </c>
      <c r="V2201" s="8">
        <v>4.637</v>
      </c>
    </row>
    <row r="2202" spans="17:22">
      <c r="Q2202" s="10">
        <f ca="1" t="shared" si="1805"/>
        <v>4.688</v>
      </c>
      <c r="R2202" t="s">
        <v>381</v>
      </c>
      <c r="S2202">
        <v>2030</v>
      </c>
      <c r="T2202" s="8">
        <v>4.651</v>
      </c>
      <c r="U2202" s="8">
        <v>4.681</v>
      </c>
      <c r="V2202" s="8">
        <v>4.688</v>
      </c>
    </row>
    <row r="2203" spans="17:22">
      <c r="Q2203" s="10">
        <f ca="1" t="shared" si="1805"/>
        <v>4.737</v>
      </c>
      <c r="R2203" t="s">
        <v>381</v>
      </c>
      <c r="S2203">
        <v>2031</v>
      </c>
      <c r="T2203" s="8">
        <v>4.691</v>
      </c>
      <c r="U2203" s="8">
        <v>4.728</v>
      </c>
      <c r="V2203" s="8">
        <v>4.737</v>
      </c>
    </row>
    <row r="2204" spans="17:22">
      <c r="Q2204" s="10">
        <f ca="1" t="shared" si="1805"/>
        <v>4.783</v>
      </c>
      <c r="R2204" t="s">
        <v>381</v>
      </c>
      <c r="S2204">
        <v>2032</v>
      </c>
      <c r="T2204" s="8">
        <v>4.728</v>
      </c>
      <c r="U2204" s="8">
        <v>4.774</v>
      </c>
      <c r="V2204" s="8">
        <v>4.783</v>
      </c>
    </row>
    <row r="2205" spans="17:22">
      <c r="Q2205" s="10">
        <f ca="1" t="shared" si="1805"/>
        <v>4.828</v>
      </c>
      <c r="R2205" t="s">
        <v>381</v>
      </c>
      <c r="S2205">
        <v>2033</v>
      </c>
      <c r="T2205" s="8">
        <v>4.764</v>
      </c>
      <c r="U2205" s="8">
        <v>4.818</v>
      </c>
      <c r="V2205" s="8">
        <v>4.828</v>
      </c>
    </row>
    <row r="2206" spans="17:22">
      <c r="Q2206" s="10">
        <f ca="1" t="shared" si="1805"/>
        <v>4.872</v>
      </c>
      <c r="R2206" t="s">
        <v>381</v>
      </c>
      <c r="S2206">
        <v>2034</v>
      </c>
      <c r="T2206" s="8">
        <v>4.798</v>
      </c>
      <c r="U2206" s="8">
        <v>4.861</v>
      </c>
      <c r="V2206" s="8">
        <v>4.872</v>
      </c>
    </row>
    <row r="2207" spans="17:22">
      <c r="Q2207" s="10">
        <f ca="1" t="shared" si="1805"/>
        <v>4.914</v>
      </c>
      <c r="R2207" t="s">
        <v>381</v>
      </c>
      <c r="S2207">
        <v>2035</v>
      </c>
      <c r="T2207" s="8">
        <v>4.83</v>
      </c>
      <c r="U2207" s="8">
        <v>4.902</v>
      </c>
      <c r="V2207" s="8">
        <v>4.914</v>
      </c>
    </row>
    <row r="2208" spans="17:22">
      <c r="Q2208" s="10">
        <f ca="1" t="shared" si="1805"/>
        <v>4.955</v>
      </c>
      <c r="R2208" t="s">
        <v>381</v>
      </c>
      <c r="S2208">
        <v>2036</v>
      </c>
      <c r="T2208" s="8">
        <v>4.862</v>
      </c>
      <c r="U2208" s="8">
        <v>4.942</v>
      </c>
      <c r="V2208" s="8">
        <v>4.955</v>
      </c>
    </row>
    <row r="2209" spans="17:22">
      <c r="Q2209" s="10">
        <f ca="1" t="shared" si="1805"/>
        <v>4.995</v>
      </c>
      <c r="R2209" t="s">
        <v>381</v>
      </c>
      <c r="S2209">
        <v>2037</v>
      </c>
      <c r="T2209" s="8">
        <v>4.893</v>
      </c>
      <c r="U2209" s="8">
        <v>4.98</v>
      </c>
      <c r="V2209" s="8">
        <v>4.995</v>
      </c>
    </row>
    <row r="2210" spans="17:22">
      <c r="Q2210" s="10">
        <f ca="1" t="shared" si="1805"/>
        <v>5.033</v>
      </c>
      <c r="R2210" t="s">
        <v>381</v>
      </c>
      <c r="S2210">
        <v>2038</v>
      </c>
      <c r="T2210" s="8">
        <v>4.922</v>
      </c>
      <c r="U2210" s="8">
        <v>5.017</v>
      </c>
      <c r="V2210" s="8">
        <v>5.033</v>
      </c>
    </row>
    <row r="2211" spans="17:22">
      <c r="Q2211" s="10">
        <f ca="1" t="shared" si="1805"/>
        <v>5.071</v>
      </c>
      <c r="R2211" t="s">
        <v>381</v>
      </c>
      <c r="S2211">
        <v>2039</v>
      </c>
      <c r="T2211" s="8">
        <v>4.951</v>
      </c>
      <c r="U2211" s="8">
        <v>5.053</v>
      </c>
      <c r="V2211" s="8">
        <v>5.071</v>
      </c>
    </row>
    <row r="2212" spans="17:22">
      <c r="Q2212" s="10">
        <f ca="1" t="shared" si="1805"/>
        <v>5.108</v>
      </c>
      <c r="R2212" t="s">
        <v>381</v>
      </c>
      <c r="S2212">
        <v>2040</v>
      </c>
      <c r="T2212" s="8">
        <v>4.979</v>
      </c>
      <c r="U2212" s="8">
        <v>5.088</v>
      </c>
      <c r="V2212" s="8">
        <v>5.108</v>
      </c>
    </row>
    <row r="2213" spans="17:22">
      <c r="Q2213" s="10">
        <f ca="1" t="shared" si="1805"/>
        <v>5.144</v>
      </c>
      <c r="R2213" t="s">
        <v>381</v>
      </c>
      <c r="S2213">
        <v>2041</v>
      </c>
      <c r="T2213" s="8">
        <v>5.006</v>
      </c>
      <c r="U2213" s="8">
        <v>5.121</v>
      </c>
      <c r="V2213" s="8">
        <v>5.144</v>
      </c>
    </row>
    <row r="2214" spans="17:22">
      <c r="Q2214" s="10">
        <f ca="1" t="shared" si="1805"/>
        <v>5.179</v>
      </c>
      <c r="R2214" t="s">
        <v>381</v>
      </c>
      <c r="S2214">
        <v>2042</v>
      </c>
      <c r="T2214" s="8">
        <v>5.033</v>
      </c>
      <c r="U2214" s="8">
        <v>5.153</v>
      </c>
      <c r="V2214" s="8">
        <v>5.179</v>
      </c>
    </row>
    <row r="2215" spans="17:22">
      <c r="Q2215" s="10">
        <f ca="1" t="shared" si="1805"/>
        <v>5.212</v>
      </c>
      <c r="R2215" t="s">
        <v>381</v>
      </c>
      <c r="S2215">
        <v>2043</v>
      </c>
      <c r="T2215" s="8">
        <v>5.058</v>
      </c>
      <c r="U2215" s="8">
        <v>5.183</v>
      </c>
      <c r="V2215" s="8">
        <v>5.212</v>
      </c>
    </row>
    <row r="2216" spans="17:22">
      <c r="Q2216" s="10">
        <f ca="1" t="shared" si="1805"/>
        <v>5.245</v>
      </c>
      <c r="R2216" t="s">
        <v>381</v>
      </c>
      <c r="S2216">
        <v>2044</v>
      </c>
      <c r="T2216" s="8">
        <v>5.082</v>
      </c>
      <c r="U2216" s="8">
        <v>5.213</v>
      </c>
      <c r="V2216" s="8">
        <v>5.245</v>
      </c>
    </row>
    <row r="2217" spans="17:22">
      <c r="Q2217" s="10">
        <f ca="1" t="shared" si="1805"/>
        <v>5.275</v>
      </c>
      <c r="R2217" t="s">
        <v>381</v>
      </c>
      <c r="S2217">
        <v>2045</v>
      </c>
      <c r="T2217" s="8">
        <v>5.106</v>
      </c>
      <c r="U2217" s="8">
        <v>5.241</v>
      </c>
      <c r="V2217" s="8">
        <v>5.275</v>
      </c>
    </row>
    <row r="2218" spans="17:22">
      <c r="Q2218" s="10">
        <f ca="1" t="shared" si="1805"/>
        <v>5.305</v>
      </c>
      <c r="R2218" t="s">
        <v>381</v>
      </c>
      <c r="S2218">
        <v>2046</v>
      </c>
      <c r="T2218" s="8">
        <v>5.128</v>
      </c>
      <c r="U2218" s="8">
        <v>5.268</v>
      </c>
      <c r="V2218" s="8">
        <v>5.305</v>
      </c>
    </row>
    <row r="2219" spans="17:22">
      <c r="Q2219" s="10">
        <f ca="1" t="shared" si="1805"/>
        <v>5.333</v>
      </c>
      <c r="R2219" t="s">
        <v>381</v>
      </c>
      <c r="S2219">
        <v>2047</v>
      </c>
      <c r="T2219" s="8">
        <v>5.149</v>
      </c>
      <c r="U2219" s="8">
        <v>5.294</v>
      </c>
      <c r="V2219" s="8">
        <v>5.333</v>
      </c>
    </row>
    <row r="2220" spans="17:22">
      <c r="Q2220" s="10">
        <f ca="1" t="shared" si="1805"/>
        <v>5.36</v>
      </c>
      <c r="R2220" t="s">
        <v>381</v>
      </c>
      <c r="S2220">
        <v>2048</v>
      </c>
      <c r="T2220" s="8">
        <v>5.168</v>
      </c>
      <c r="U2220" s="8">
        <v>5.32</v>
      </c>
      <c r="V2220" s="8">
        <v>5.36</v>
      </c>
    </row>
    <row r="2221" spans="17:22">
      <c r="Q2221" s="10">
        <f ca="1" t="shared" si="1805"/>
        <v>5.387</v>
      </c>
      <c r="R2221" t="s">
        <v>381</v>
      </c>
      <c r="S2221">
        <v>2049</v>
      </c>
      <c r="T2221" s="8">
        <v>5.187</v>
      </c>
      <c r="U2221" s="8">
        <v>5.345</v>
      </c>
      <c r="V2221" s="8">
        <v>5.387</v>
      </c>
    </row>
    <row r="2222" spans="17:22">
      <c r="Q2222" s="10">
        <f ca="1" t="shared" si="1805"/>
        <v>5.413</v>
      </c>
      <c r="R2222" t="s">
        <v>381</v>
      </c>
      <c r="S2222">
        <v>2050</v>
      </c>
      <c r="T2222" s="8">
        <v>5.204</v>
      </c>
      <c r="U2222" s="8">
        <v>5.369</v>
      </c>
      <c r="V2222" s="8">
        <v>5.413</v>
      </c>
    </row>
    <row r="2223" spans="17:22">
      <c r="Q2223" s="10">
        <f ca="1" t="shared" si="1805"/>
        <v>5.439</v>
      </c>
      <c r="R2223" t="s">
        <v>381</v>
      </c>
      <c r="S2223">
        <v>2051</v>
      </c>
      <c r="T2223" s="8">
        <v>5.22</v>
      </c>
      <c r="U2223" s="8">
        <v>5.393</v>
      </c>
      <c r="V2223" s="8">
        <v>5.439</v>
      </c>
    </row>
    <row r="2224" spans="17:22">
      <c r="Q2224" s="10">
        <f ca="1" t="shared" si="1805"/>
        <v>5.465</v>
      </c>
      <c r="R2224" t="s">
        <v>381</v>
      </c>
      <c r="S2224">
        <v>2052</v>
      </c>
      <c r="T2224" s="8">
        <v>5.235</v>
      </c>
      <c r="U2224" s="8">
        <v>5.417</v>
      </c>
      <c r="V2224" s="8">
        <v>5.465</v>
      </c>
    </row>
    <row r="2225" spans="17:22">
      <c r="Q2225" s="10">
        <f ca="1" t="shared" si="1805"/>
        <v>5.491</v>
      </c>
      <c r="R2225" t="s">
        <v>381</v>
      </c>
      <c r="S2225">
        <v>2053</v>
      </c>
      <c r="T2225" s="8">
        <v>5.249</v>
      </c>
      <c r="U2225" s="8">
        <v>5.439</v>
      </c>
      <c r="V2225" s="8">
        <v>5.491</v>
      </c>
    </row>
    <row r="2226" spans="17:22">
      <c r="Q2226" s="10">
        <f ca="1" t="shared" si="1805"/>
        <v>5.515</v>
      </c>
      <c r="R2226" t="s">
        <v>381</v>
      </c>
      <c r="S2226">
        <v>2054</v>
      </c>
      <c r="T2226" s="8">
        <v>5.261</v>
      </c>
      <c r="U2226" s="8">
        <v>5.461</v>
      </c>
      <c r="V2226" s="8">
        <v>5.515</v>
      </c>
    </row>
    <row r="2227" spans="17:22">
      <c r="Q2227" s="10">
        <f ca="1" t="shared" si="1805"/>
        <v>5.539</v>
      </c>
      <c r="R2227" t="s">
        <v>381</v>
      </c>
      <c r="S2227">
        <v>2055</v>
      </c>
      <c r="T2227" s="8">
        <v>5.272</v>
      </c>
      <c r="U2227" s="8">
        <v>5.481</v>
      </c>
      <c r="V2227" s="8">
        <v>5.539</v>
      </c>
    </row>
    <row r="2228" spans="17:22">
      <c r="Q2228" s="10">
        <f ca="1" t="shared" si="1805"/>
        <v>5.562</v>
      </c>
      <c r="R2228" t="s">
        <v>381</v>
      </c>
      <c r="S2228">
        <v>2056</v>
      </c>
      <c r="T2228" s="8">
        <v>5.282</v>
      </c>
      <c r="U2228" s="8">
        <v>5.499</v>
      </c>
      <c r="V2228" s="8">
        <v>5.562</v>
      </c>
    </row>
    <row r="2229" spans="17:22">
      <c r="Q2229" s="10">
        <f ca="1" t="shared" si="1805"/>
        <v>5.584</v>
      </c>
      <c r="R2229" t="s">
        <v>381</v>
      </c>
      <c r="S2229">
        <v>2057</v>
      </c>
      <c r="T2229" s="8">
        <v>5.291</v>
      </c>
      <c r="U2229" s="8">
        <v>5.516</v>
      </c>
      <c r="V2229" s="8">
        <v>5.584</v>
      </c>
    </row>
    <row r="2230" spans="17:22">
      <c r="Q2230" s="10">
        <f ca="1" t="shared" si="1805"/>
        <v>5.605</v>
      </c>
      <c r="R2230" t="s">
        <v>381</v>
      </c>
      <c r="S2230">
        <v>2058</v>
      </c>
      <c r="T2230" s="8">
        <v>5.299</v>
      </c>
      <c r="U2230" s="8">
        <v>5.532</v>
      </c>
      <c r="V2230" s="8">
        <v>5.605</v>
      </c>
    </row>
    <row r="2231" spans="17:22">
      <c r="Q2231" s="10">
        <f ca="1" t="shared" si="1805"/>
        <v>5.626</v>
      </c>
      <c r="R2231" t="s">
        <v>381</v>
      </c>
      <c r="S2231">
        <v>2059</v>
      </c>
      <c r="T2231" s="8">
        <v>5.306</v>
      </c>
      <c r="U2231" s="8">
        <v>5.547</v>
      </c>
      <c r="V2231" s="8">
        <v>5.626</v>
      </c>
    </row>
    <row r="2232" spans="17:22">
      <c r="Q2232" s="10">
        <f ca="1" t="shared" si="1805"/>
        <v>5.645</v>
      </c>
      <c r="R2232" t="s">
        <v>381</v>
      </c>
      <c r="S2232">
        <v>2060</v>
      </c>
      <c r="T2232" s="8">
        <v>5.312</v>
      </c>
      <c r="U2232" s="8">
        <v>5.56</v>
      </c>
      <c r="V2232" s="8">
        <v>5.645</v>
      </c>
    </row>
    <row r="2233" spans="17:22">
      <c r="Q2233" s="10">
        <f ca="1" t="shared" si="1805"/>
        <v>5.664</v>
      </c>
      <c r="R2233" t="s">
        <v>381</v>
      </c>
      <c r="S2233">
        <v>2061</v>
      </c>
      <c r="T2233" s="8">
        <v>5.317</v>
      </c>
      <c r="U2233" s="8">
        <v>5.573</v>
      </c>
      <c r="V2233" s="8">
        <v>5.664</v>
      </c>
    </row>
    <row r="2234" spans="17:22">
      <c r="Q2234" s="10">
        <f ca="1" t="shared" si="1805"/>
        <v>5.682</v>
      </c>
      <c r="R2234" t="s">
        <v>381</v>
      </c>
      <c r="S2234">
        <v>2062</v>
      </c>
      <c r="T2234" s="8">
        <v>5.321</v>
      </c>
      <c r="U2234" s="8">
        <v>5.585</v>
      </c>
      <c r="V2234" s="8">
        <v>5.682</v>
      </c>
    </row>
    <row r="2235" spans="17:22">
      <c r="Q2235" s="10">
        <f ca="1" t="shared" si="1805"/>
        <v>5.699</v>
      </c>
      <c r="R2235" t="s">
        <v>381</v>
      </c>
      <c r="S2235">
        <v>2063</v>
      </c>
      <c r="T2235" s="8">
        <v>5.325</v>
      </c>
      <c r="U2235" s="8">
        <v>5.595</v>
      </c>
      <c r="V2235" s="8">
        <v>5.699</v>
      </c>
    </row>
    <row r="2236" spans="17:22">
      <c r="Q2236" s="10">
        <f ca="1" t="shared" si="1805"/>
        <v>5.716</v>
      </c>
      <c r="R2236" t="s">
        <v>381</v>
      </c>
      <c r="S2236">
        <v>2064</v>
      </c>
      <c r="T2236" s="8">
        <v>5.327</v>
      </c>
      <c r="U2236" s="8">
        <v>5.605</v>
      </c>
      <c r="V2236" s="8">
        <v>5.716</v>
      </c>
    </row>
    <row r="2237" spans="17:22">
      <c r="Q2237" s="10">
        <f ca="1" t="shared" si="1805"/>
        <v>5.732</v>
      </c>
      <c r="R2237" t="s">
        <v>381</v>
      </c>
      <c r="S2237">
        <v>2065</v>
      </c>
      <c r="T2237" s="8">
        <v>5.329</v>
      </c>
      <c r="U2237" s="8">
        <v>5.614</v>
      </c>
      <c r="V2237" s="8">
        <v>5.732</v>
      </c>
    </row>
    <row r="2238" spans="17:22">
      <c r="Q2238" s="10">
        <f ca="1" t="shared" si="1805"/>
        <v>5.748</v>
      </c>
      <c r="R2238" t="s">
        <v>381</v>
      </c>
      <c r="S2238">
        <v>2066</v>
      </c>
      <c r="T2238" s="8">
        <v>5.329</v>
      </c>
      <c r="U2238" s="8">
        <v>5.621</v>
      </c>
      <c r="V2238" s="8">
        <v>5.748</v>
      </c>
    </row>
    <row r="2239" spans="17:22">
      <c r="Q2239" s="10">
        <f ca="1" t="shared" si="1805"/>
        <v>5.763</v>
      </c>
      <c r="R2239" t="s">
        <v>381</v>
      </c>
      <c r="S2239">
        <v>2067</v>
      </c>
      <c r="T2239" s="8">
        <v>5.328</v>
      </c>
      <c r="U2239" s="8">
        <v>5.628</v>
      </c>
      <c r="V2239" s="8">
        <v>5.763</v>
      </c>
    </row>
    <row r="2240" spans="17:22">
      <c r="Q2240" s="10">
        <f ca="1" t="shared" si="1805"/>
        <v>5.778</v>
      </c>
      <c r="R2240" t="s">
        <v>381</v>
      </c>
      <c r="S2240">
        <v>2068</v>
      </c>
      <c r="T2240" s="8">
        <v>5.327</v>
      </c>
      <c r="U2240" s="8">
        <v>5.634</v>
      </c>
      <c r="V2240" s="8">
        <v>5.778</v>
      </c>
    </row>
    <row r="2241" spans="17:22">
      <c r="Q2241" s="10">
        <f ca="1" t="shared" si="1805"/>
        <v>5.793</v>
      </c>
      <c r="R2241" t="s">
        <v>381</v>
      </c>
      <c r="S2241">
        <v>2069</v>
      </c>
      <c r="T2241" s="8">
        <v>5.324</v>
      </c>
      <c r="U2241" s="8">
        <v>5.639</v>
      </c>
      <c r="V2241" s="8">
        <v>5.793</v>
      </c>
    </row>
    <row r="2242" spans="17:22">
      <c r="Q2242" s="10">
        <f ca="1" t="shared" si="1805"/>
        <v>5.807</v>
      </c>
      <c r="R2242" t="s">
        <v>381</v>
      </c>
      <c r="S2242">
        <v>2070</v>
      </c>
      <c r="T2242" s="8">
        <v>5.319</v>
      </c>
      <c r="U2242" s="8">
        <v>5.644</v>
      </c>
      <c r="V2242" s="8">
        <v>5.807</v>
      </c>
    </row>
    <row r="2243" spans="17:22">
      <c r="Q2243" s="10">
        <f ca="1" t="shared" si="1805"/>
        <v>5.822</v>
      </c>
      <c r="R2243" t="s">
        <v>381</v>
      </c>
      <c r="S2243">
        <v>2071</v>
      </c>
      <c r="T2243" s="8">
        <v>5.314</v>
      </c>
      <c r="U2243" s="8">
        <v>5.648</v>
      </c>
      <c r="V2243" s="8">
        <v>5.822</v>
      </c>
    </row>
    <row r="2244" spans="17:22">
      <c r="Q2244" s="10">
        <f ca="1" t="shared" si="1805"/>
        <v>5.837</v>
      </c>
      <c r="R2244" t="s">
        <v>381</v>
      </c>
      <c r="S2244">
        <v>2072</v>
      </c>
      <c r="T2244" s="8">
        <v>5.308</v>
      </c>
      <c r="U2244" s="8">
        <v>5.652</v>
      </c>
      <c r="V2244" s="8">
        <v>5.837</v>
      </c>
    </row>
    <row r="2245" spans="17:22">
      <c r="Q2245" s="10">
        <f ca="1" t="shared" si="1805"/>
        <v>5.852</v>
      </c>
      <c r="R2245" t="s">
        <v>381</v>
      </c>
      <c r="S2245">
        <v>2073</v>
      </c>
      <c r="T2245" s="8">
        <v>5.301</v>
      </c>
      <c r="U2245" s="8">
        <v>5.655</v>
      </c>
      <c r="V2245" s="8">
        <v>5.852</v>
      </c>
    </row>
    <row r="2246" spans="17:22">
      <c r="Q2246" s="10">
        <f ca="1" t="shared" si="1805"/>
        <v>5.867</v>
      </c>
      <c r="R2246" t="s">
        <v>381</v>
      </c>
      <c r="S2246">
        <v>2074</v>
      </c>
      <c r="T2246" s="8">
        <v>5.293</v>
      </c>
      <c r="U2246" s="8">
        <v>5.657</v>
      </c>
      <c r="V2246" s="8">
        <v>5.867</v>
      </c>
    </row>
    <row r="2247" spans="17:22">
      <c r="Q2247" s="10">
        <f ca="1" t="shared" si="1805"/>
        <v>5.883</v>
      </c>
      <c r="R2247" t="s">
        <v>381</v>
      </c>
      <c r="S2247">
        <v>2075</v>
      </c>
      <c r="T2247" s="8">
        <v>5.286</v>
      </c>
      <c r="U2247" s="8">
        <v>5.659</v>
      </c>
      <c r="V2247" s="8">
        <v>5.883</v>
      </c>
    </row>
    <row r="2248" spans="17:22">
      <c r="Q2248" s="10">
        <f ca="1" t="shared" si="1805"/>
        <v>5.898</v>
      </c>
      <c r="R2248" t="s">
        <v>381</v>
      </c>
      <c r="S2248">
        <v>2076</v>
      </c>
      <c r="T2248" s="8">
        <v>5.278</v>
      </c>
      <c r="U2248" s="8">
        <v>5.661</v>
      </c>
      <c r="V2248" s="8">
        <v>5.898</v>
      </c>
    </row>
    <row r="2249" spans="17:22">
      <c r="Q2249" s="10">
        <f ca="1" t="shared" si="1805"/>
        <v>5.914</v>
      </c>
      <c r="R2249" t="s">
        <v>381</v>
      </c>
      <c r="S2249">
        <v>2077</v>
      </c>
      <c r="T2249" s="8">
        <v>5.271</v>
      </c>
      <c r="U2249" s="8">
        <v>5.661</v>
      </c>
      <c r="V2249" s="8">
        <v>5.914</v>
      </c>
    </row>
    <row r="2250" spans="17:22">
      <c r="Q2250" s="10">
        <f ca="1" t="shared" si="1805"/>
        <v>5.93</v>
      </c>
      <c r="R2250" t="s">
        <v>381</v>
      </c>
      <c r="S2250">
        <v>2078</v>
      </c>
      <c r="T2250" s="8">
        <v>5.263</v>
      </c>
      <c r="U2250" s="8">
        <v>5.662</v>
      </c>
      <c r="V2250" s="8">
        <v>5.93</v>
      </c>
    </row>
    <row r="2251" spans="17:22">
      <c r="Q2251" s="10">
        <f ca="1" t="shared" si="1805"/>
        <v>5.947</v>
      </c>
      <c r="R2251" t="s">
        <v>381</v>
      </c>
      <c r="S2251">
        <v>2079</v>
      </c>
      <c r="T2251" s="8">
        <v>5.254</v>
      </c>
      <c r="U2251" s="8">
        <v>5.662</v>
      </c>
      <c r="V2251" s="8">
        <v>5.947</v>
      </c>
    </row>
    <row r="2252" spans="17:22">
      <c r="Q2252" s="10">
        <f ca="1" t="shared" si="1805"/>
        <v>5.964</v>
      </c>
      <c r="R2252" t="s">
        <v>381</v>
      </c>
      <c r="S2252">
        <v>2080</v>
      </c>
      <c r="T2252" s="8">
        <v>5.244</v>
      </c>
      <c r="U2252" s="8">
        <v>5.662</v>
      </c>
      <c r="V2252" s="8">
        <v>5.964</v>
      </c>
    </row>
    <row r="2253" spans="17:22">
      <c r="Q2253" s="10">
        <f ca="1" t="shared" si="1805"/>
        <v>5.982</v>
      </c>
      <c r="R2253" t="s">
        <v>381</v>
      </c>
      <c r="S2253">
        <v>2081</v>
      </c>
      <c r="T2253" s="8">
        <v>5.233</v>
      </c>
      <c r="U2253" s="8">
        <v>5.663</v>
      </c>
      <c r="V2253" s="8">
        <v>5.982</v>
      </c>
    </row>
    <row r="2254" spans="17:22">
      <c r="Q2254" s="10">
        <f ca="1" t="shared" ref="Q2254:Q2317" si="1806">OFFSET(S2254,0,MATCH($Q$3,$T$4:$V$4,0))</f>
        <v>6.001</v>
      </c>
      <c r="R2254" t="s">
        <v>381</v>
      </c>
      <c r="S2254">
        <v>2082</v>
      </c>
      <c r="T2254" s="8">
        <v>5.22</v>
      </c>
      <c r="U2254" s="8">
        <v>5.663</v>
      </c>
      <c r="V2254" s="8">
        <v>6.001</v>
      </c>
    </row>
    <row r="2255" spans="17:22">
      <c r="Q2255" s="10">
        <f ca="1" t="shared" si="1806"/>
        <v>6.021</v>
      </c>
      <c r="R2255" t="s">
        <v>381</v>
      </c>
      <c r="S2255">
        <v>2083</v>
      </c>
      <c r="T2255" s="8">
        <v>5.207</v>
      </c>
      <c r="U2255" s="8">
        <v>5.664</v>
      </c>
      <c r="V2255" s="8">
        <v>6.021</v>
      </c>
    </row>
    <row r="2256" spans="17:22">
      <c r="Q2256" s="10">
        <f ca="1" t="shared" si="1806"/>
        <v>6.041</v>
      </c>
      <c r="R2256" t="s">
        <v>381</v>
      </c>
      <c r="S2256">
        <v>2084</v>
      </c>
      <c r="T2256" s="8">
        <v>5.193</v>
      </c>
      <c r="U2256" s="8">
        <v>5.664</v>
      </c>
      <c r="V2256" s="8">
        <v>6.041</v>
      </c>
    </row>
    <row r="2257" spans="17:22">
      <c r="Q2257" s="10">
        <f ca="1" t="shared" si="1806"/>
        <v>6.062</v>
      </c>
      <c r="R2257" t="s">
        <v>381</v>
      </c>
      <c r="S2257">
        <v>2085</v>
      </c>
      <c r="T2257" s="8">
        <v>5.18</v>
      </c>
      <c r="U2257" s="8">
        <v>5.664</v>
      </c>
      <c r="V2257" s="8">
        <v>6.062</v>
      </c>
    </row>
    <row r="2258" spans="17:22">
      <c r="Q2258" s="10">
        <f ca="1" t="shared" si="1806"/>
        <v>6.082</v>
      </c>
      <c r="R2258" t="s">
        <v>381</v>
      </c>
      <c r="S2258">
        <v>2086</v>
      </c>
      <c r="T2258" s="8">
        <v>5.168</v>
      </c>
      <c r="U2258" s="8">
        <v>5.663</v>
      </c>
      <c r="V2258" s="8">
        <v>6.082</v>
      </c>
    </row>
    <row r="2259" spans="17:22">
      <c r="Q2259" s="10">
        <f ca="1" t="shared" si="1806"/>
        <v>6.104</v>
      </c>
      <c r="R2259" t="s">
        <v>381</v>
      </c>
      <c r="S2259">
        <v>2087</v>
      </c>
      <c r="T2259" s="8">
        <v>5.156</v>
      </c>
      <c r="U2259" s="8">
        <v>5.662</v>
      </c>
      <c r="V2259" s="8">
        <v>6.104</v>
      </c>
    </row>
    <row r="2260" spans="17:22">
      <c r="Q2260" s="10">
        <f ca="1" t="shared" si="1806"/>
        <v>6.125</v>
      </c>
      <c r="R2260" t="s">
        <v>381</v>
      </c>
      <c r="S2260">
        <v>2088</v>
      </c>
      <c r="T2260" s="8">
        <v>5.144</v>
      </c>
      <c r="U2260" s="8">
        <v>5.66</v>
      </c>
      <c r="V2260" s="8">
        <v>6.125</v>
      </c>
    </row>
    <row r="2261" spans="17:22">
      <c r="Q2261" s="10">
        <f ca="1" t="shared" si="1806"/>
        <v>6.148</v>
      </c>
      <c r="R2261" t="s">
        <v>381</v>
      </c>
      <c r="S2261">
        <v>2089</v>
      </c>
      <c r="T2261" s="8">
        <v>5.131</v>
      </c>
      <c r="U2261" s="8">
        <v>5.659</v>
      </c>
      <c r="V2261" s="8">
        <v>6.148</v>
      </c>
    </row>
    <row r="2262" spans="17:22">
      <c r="Q2262" s="10">
        <f ca="1" t="shared" si="1806"/>
        <v>6.171</v>
      </c>
      <c r="R2262" t="s">
        <v>381</v>
      </c>
      <c r="S2262">
        <v>2090</v>
      </c>
      <c r="T2262" s="8">
        <v>5.119</v>
      </c>
      <c r="U2262" s="8">
        <v>5.657</v>
      </c>
      <c r="V2262" s="8">
        <v>6.171</v>
      </c>
    </row>
    <row r="2263" spans="17:22">
      <c r="Q2263" s="10">
        <f ca="1" t="shared" si="1806"/>
        <v>6.194</v>
      </c>
      <c r="R2263" t="s">
        <v>381</v>
      </c>
      <c r="S2263">
        <v>2091</v>
      </c>
      <c r="T2263" s="8">
        <v>5.105</v>
      </c>
      <c r="U2263" s="8">
        <v>5.656</v>
      </c>
      <c r="V2263" s="8">
        <v>6.194</v>
      </c>
    </row>
    <row r="2264" spans="17:22">
      <c r="Q2264" s="10">
        <f ca="1" t="shared" si="1806"/>
        <v>6.219</v>
      </c>
      <c r="R2264" t="s">
        <v>381</v>
      </c>
      <c r="S2264">
        <v>2092</v>
      </c>
      <c r="T2264" s="8">
        <v>5.092</v>
      </c>
      <c r="U2264" s="8">
        <v>5.655</v>
      </c>
      <c r="V2264" s="8">
        <v>6.219</v>
      </c>
    </row>
    <row r="2265" spans="17:22">
      <c r="Q2265" s="10">
        <f ca="1" t="shared" si="1806"/>
        <v>6.244</v>
      </c>
      <c r="R2265" t="s">
        <v>381</v>
      </c>
      <c r="S2265">
        <v>2093</v>
      </c>
      <c r="T2265" s="8">
        <v>5.077</v>
      </c>
      <c r="U2265" s="8">
        <v>5.655</v>
      </c>
      <c r="V2265" s="8">
        <v>6.244</v>
      </c>
    </row>
    <row r="2266" spans="17:22">
      <c r="Q2266" s="10">
        <f ca="1" t="shared" si="1806"/>
        <v>6.27</v>
      </c>
      <c r="R2266" t="s">
        <v>381</v>
      </c>
      <c r="S2266">
        <v>2094</v>
      </c>
      <c r="T2266" s="8">
        <v>5.062</v>
      </c>
      <c r="U2266" s="8">
        <v>5.654</v>
      </c>
      <c r="V2266" s="8">
        <v>6.27</v>
      </c>
    </row>
    <row r="2267" spans="17:22">
      <c r="Q2267" s="10">
        <f ca="1" t="shared" si="1806"/>
        <v>6.297</v>
      </c>
      <c r="R2267" t="s">
        <v>381</v>
      </c>
      <c r="S2267">
        <v>2095</v>
      </c>
      <c r="T2267" s="8">
        <v>5.047</v>
      </c>
      <c r="U2267" s="8">
        <v>5.654</v>
      </c>
      <c r="V2267" s="8">
        <v>6.297</v>
      </c>
    </row>
    <row r="2268" spans="17:22">
      <c r="Q2268" s="10">
        <f ca="1" t="shared" si="1806"/>
        <v>6.325</v>
      </c>
      <c r="R2268" t="s">
        <v>381</v>
      </c>
      <c r="S2268">
        <v>2096</v>
      </c>
      <c r="T2268" s="8">
        <v>5.032</v>
      </c>
      <c r="U2268" s="8">
        <v>5.653</v>
      </c>
      <c r="V2268" s="8">
        <v>6.325</v>
      </c>
    </row>
    <row r="2269" spans="17:22">
      <c r="Q2269" s="10">
        <f ca="1" t="shared" si="1806"/>
        <v>6.353</v>
      </c>
      <c r="R2269" t="s">
        <v>381</v>
      </c>
      <c r="S2269">
        <v>2097</v>
      </c>
      <c r="T2269" s="8">
        <v>5.016</v>
      </c>
      <c r="U2269" s="8">
        <v>5.653</v>
      </c>
      <c r="V2269" s="8">
        <v>6.353</v>
      </c>
    </row>
    <row r="2270" spans="17:22">
      <c r="Q2270" s="10">
        <f ca="1" t="shared" si="1806"/>
        <v>6.381</v>
      </c>
      <c r="R2270" t="s">
        <v>381</v>
      </c>
      <c r="S2270">
        <v>2098</v>
      </c>
      <c r="T2270" s="8">
        <v>5.001</v>
      </c>
      <c r="U2270" s="8">
        <v>5.652</v>
      </c>
      <c r="V2270" s="8">
        <v>6.381</v>
      </c>
    </row>
    <row r="2271" spans="17:22">
      <c r="Q2271" s="10">
        <f ca="1" t="shared" si="1806"/>
        <v>6.41</v>
      </c>
      <c r="R2271" t="s">
        <v>381</v>
      </c>
      <c r="S2271">
        <v>2099</v>
      </c>
      <c r="T2271" s="8">
        <v>4.986</v>
      </c>
      <c r="U2271" s="8">
        <v>5.651</v>
      </c>
      <c r="V2271" s="8">
        <v>6.41</v>
      </c>
    </row>
    <row r="2272" spans="17:22">
      <c r="Q2272" s="10">
        <f ca="1" t="shared" si="1806"/>
        <v>6.44</v>
      </c>
      <c r="R2272" t="s">
        <v>381</v>
      </c>
      <c r="S2272">
        <v>2100</v>
      </c>
      <c r="T2272" s="8">
        <v>4.97</v>
      </c>
      <c r="U2272" s="8">
        <v>5.65</v>
      </c>
      <c r="V2272" s="8">
        <v>6.44</v>
      </c>
    </row>
    <row r="2273" spans="17:22">
      <c r="Q2273" s="10">
        <f ca="1" t="shared" si="1806"/>
        <v>0.39</v>
      </c>
      <c r="R2273" t="s">
        <v>384</v>
      </c>
      <c r="S2273">
        <v>2020</v>
      </c>
      <c r="T2273" s="8">
        <v>0.39</v>
      </c>
      <c r="U2273" s="8">
        <v>0.39</v>
      </c>
      <c r="V2273" s="8">
        <v>0.39</v>
      </c>
    </row>
    <row r="2274" spans="17:22">
      <c r="Q2274" s="10">
        <f ca="1" t="shared" si="1806"/>
        <v>0.407</v>
      </c>
      <c r="R2274" t="s">
        <v>384</v>
      </c>
      <c r="S2274">
        <v>2021</v>
      </c>
      <c r="T2274" s="8">
        <v>0.407</v>
      </c>
      <c r="U2274" s="8">
        <v>0.407</v>
      </c>
      <c r="V2274" s="8">
        <v>0.407</v>
      </c>
    </row>
    <row r="2275" spans="17:22">
      <c r="Q2275" s="10">
        <f ca="1" t="shared" si="1806"/>
        <v>0.424</v>
      </c>
      <c r="R2275" t="s">
        <v>384</v>
      </c>
      <c r="S2275">
        <v>2022</v>
      </c>
      <c r="T2275" s="8">
        <v>0.424</v>
      </c>
      <c r="U2275" s="8">
        <v>0.424</v>
      </c>
      <c r="V2275" s="8">
        <v>0.424</v>
      </c>
    </row>
    <row r="2276" spans="17:22">
      <c r="Q2276" s="10">
        <f ca="1" t="shared" si="1806"/>
        <v>0.442</v>
      </c>
      <c r="R2276" t="s">
        <v>384</v>
      </c>
      <c r="S2276">
        <v>2023</v>
      </c>
      <c r="T2276" s="8">
        <v>0.442</v>
      </c>
      <c r="U2276" s="8">
        <v>0.442</v>
      </c>
      <c r="V2276" s="8">
        <v>0.442</v>
      </c>
    </row>
    <row r="2277" spans="17:22">
      <c r="Q2277" s="10">
        <f ca="1" t="shared" si="1806"/>
        <v>0.46</v>
      </c>
      <c r="R2277" t="s">
        <v>384</v>
      </c>
      <c r="S2277">
        <v>2024</v>
      </c>
      <c r="T2277" s="8">
        <v>0.46</v>
      </c>
      <c r="U2277" s="8">
        <v>0.46</v>
      </c>
      <c r="V2277" s="8">
        <v>0.46</v>
      </c>
    </row>
    <row r="2278" spans="17:22">
      <c r="Q2278" s="10">
        <f ca="1" t="shared" si="1806"/>
        <v>0.479</v>
      </c>
      <c r="R2278" t="s">
        <v>384</v>
      </c>
      <c r="S2278">
        <v>2025</v>
      </c>
      <c r="T2278" s="8">
        <v>0.479</v>
      </c>
      <c r="U2278" s="8">
        <v>0.479</v>
      </c>
      <c r="V2278" s="8">
        <v>0.479</v>
      </c>
    </row>
    <row r="2279" spans="17:22">
      <c r="Q2279" s="10">
        <f ca="1" t="shared" si="1806"/>
        <v>0.499</v>
      </c>
      <c r="R2279" t="s">
        <v>384</v>
      </c>
      <c r="S2279">
        <v>2026</v>
      </c>
      <c r="T2279" s="8">
        <v>0.499</v>
      </c>
      <c r="U2279" s="8">
        <v>0.499</v>
      </c>
      <c r="V2279" s="8">
        <v>0.499</v>
      </c>
    </row>
    <row r="2280" spans="17:22">
      <c r="Q2280" s="10">
        <f ca="1" t="shared" si="1806"/>
        <v>0.52</v>
      </c>
      <c r="R2280" t="s">
        <v>384</v>
      </c>
      <c r="S2280">
        <v>2027</v>
      </c>
      <c r="T2280" s="8">
        <v>0.517</v>
      </c>
      <c r="U2280" s="8">
        <v>0.519</v>
      </c>
      <c r="V2280" s="8">
        <v>0.52</v>
      </c>
    </row>
    <row r="2281" spans="17:22">
      <c r="Q2281" s="10">
        <f ca="1" t="shared" si="1806"/>
        <v>0.542</v>
      </c>
      <c r="R2281" t="s">
        <v>384</v>
      </c>
      <c r="S2281">
        <v>2028</v>
      </c>
      <c r="T2281" s="8">
        <v>0.536</v>
      </c>
      <c r="U2281" s="8">
        <v>0.539</v>
      </c>
      <c r="V2281" s="8">
        <v>0.542</v>
      </c>
    </row>
    <row r="2282" spans="17:22">
      <c r="Q2282" s="10">
        <f ca="1" t="shared" si="1806"/>
        <v>0.564</v>
      </c>
      <c r="R2282" t="s">
        <v>384</v>
      </c>
      <c r="S2282">
        <v>2029</v>
      </c>
      <c r="T2282" s="8">
        <v>0.556</v>
      </c>
      <c r="U2282" s="8">
        <v>0.561</v>
      </c>
      <c r="V2282" s="8">
        <v>0.564</v>
      </c>
    </row>
    <row r="2283" spans="17:22">
      <c r="Q2283" s="10">
        <f ca="1" t="shared" si="1806"/>
        <v>0.588</v>
      </c>
      <c r="R2283" t="s">
        <v>384</v>
      </c>
      <c r="S2283">
        <v>2030</v>
      </c>
      <c r="T2283" s="8">
        <v>0.575</v>
      </c>
      <c r="U2283" s="8">
        <v>0.582</v>
      </c>
      <c r="V2283" s="8">
        <v>0.588</v>
      </c>
    </row>
    <row r="2284" spans="17:22">
      <c r="Q2284" s="10">
        <f ca="1" t="shared" si="1806"/>
        <v>0.612</v>
      </c>
      <c r="R2284" t="s">
        <v>384</v>
      </c>
      <c r="S2284">
        <v>2031</v>
      </c>
      <c r="T2284" s="8">
        <v>0.596</v>
      </c>
      <c r="U2284" s="8">
        <v>0.605</v>
      </c>
      <c r="V2284" s="8">
        <v>0.612</v>
      </c>
    </row>
    <row r="2285" spans="17:22">
      <c r="Q2285" s="10">
        <f ca="1" t="shared" si="1806"/>
        <v>0.637</v>
      </c>
      <c r="R2285" t="s">
        <v>384</v>
      </c>
      <c r="S2285">
        <v>2032</v>
      </c>
      <c r="T2285" s="8">
        <v>0.617</v>
      </c>
      <c r="U2285" s="8">
        <v>0.628</v>
      </c>
      <c r="V2285" s="8">
        <v>0.637</v>
      </c>
    </row>
    <row r="2286" spans="17:22">
      <c r="Q2286" s="10">
        <f ca="1" t="shared" si="1806"/>
        <v>0.662</v>
      </c>
      <c r="R2286" t="s">
        <v>384</v>
      </c>
      <c r="S2286">
        <v>2033</v>
      </c>
      <c r="T2286" s="8">
        <v>0.638</v>
      </c>
      <c r="U2286" s="8">
        <v>0.651</v>
      </c>
      <c r="V2286" s="8">
        <v>0.662</v>
      </c>
    </row>
    <row r="2287" spans="17:22">
      <c r="Q2287" s="10">
        <f ca="1" t="shared" si="1806"/>
        <v>0.689</v>
      </c>
      <c r="R2287" t="s">
        <v>384</v>
      </c>
      <c r="S2287">
        <v>2034</v>
      </c>
      <c r="T2287" s="8">
        <v>0.66</v>
      </c>
      <c r="U2287" s="8">
        <v>0.675</v>
      </c>
      <c r="V2287" s="8">
        <v>0.689</v>
      </c>
    </row>
    <row r="2288" spans="17:22">
      <c r="Q2288" s="10">
        <f ca="1" t="shared" si="1806"/>
        <v>0.716</v>
      </c>
      <c r="R2288" t="s">
        <v>384</v>
      </c>
      <c r="S2288">
        <v>2035</v>
      </c>
      <c r="T2288" s="8">
        <v>0.682</v>
      </c>
      <c r="U2288" s="8">
        <v>0.7</v>
      </c>
      <c r="V2288" s="8">
        <v>0.716</v>
      </c>
    </row>
    <row r="2289" spans="17:22">
      <c r="Q2289" s="10">
        <f ca="1" t="shared" si="1806"/>
        <v>0.744</v>
      </c>
      <c r="R2289" t="s">
        <v>384</v>
      </c>
      <c r="S2289">
        <v>2036</v>
      </c>
      <c r="T2289" s="8">
        <v>0.704</v>
      </c>
      <c r="U2289" s="8">
        <v>0.725</v>
      </c>
      <c r="V2289" s="8">
        <v>0.744</v>
      </c>
    </row>
    <row r="2290" spans="17:22">
      <c r="Q2290" s="10">
        <f ca="1" t="shared" si="1806"/>
        <v>0.773</v>
      </c>
      <c r="R2290" t="s">
        <v>384</v>
      </c>
      <c r="S2290">
        <v>2037</v>
      </c>
      <c r="T2290" s="8">
        <v>0.728</v>
      </c>
      <c r="U2290" s="8">
        <v>0.751</v>
      </c>
      <c r="V2290" s="8">
        <v>0.773</v>
      </c>
    </row>
    <row r="2291" spans="17:22">
      <c r="Q2291" s="10">
        <f ca="1" t="shared" si="1806"/>
        <v>0.802</v>
      </c>
      <c r="R2291" t="s">
        <v>384</v>
      </c>
      <c r="S2291">
        <v>2038</v>
      </c>
      <c r="T2291" s="8">
        <v>0.751</v>
      </c>
      <c r="U2291" s="8">
        <v>0.778</v>
      </c>
      <c r="V2291" s="8">
        <v>0.802</v>
      </c>
    </row>
    <row r="2292" spans="17:22">
      <c r="Q2292" s="10">
        <f ca="1" t="shared" si="1806"/>
        <v>0.832</v>
      </c>
      <c r="R2292" t="s">
        <v>384</v>
      </c>
      <c r="S2292">
        <v>2039</v>
      </c>
      <c r="T2292" s="8">
        <v>0.775</v>
      </c>
      <c r="U2292" s="8">
        <v>0.805</v>
      </c>
      <c r="V2292" s="8">
        <v>0.832</v>
      </c>
    </row>
    <row r="2293" spans="17:22">
      <c r="Q2293" s="10">
        <f ca="1" t="shared" si="1806"/>
        <v>0.864</v>
      </c>
      <c r="R2293" t="s">
        <v>384</v>
      </c>
      <c r="S2293">
        <v>2040</v>
      </c>
      <c r="T2293" s="8">
        <v>0.8</v>
      </c>
      <c r="U2293" s="8">
        <v>0.832</v>
      </c>
      <c r="V2293" s="8">
        <v>0.864</v>
      </c>
    </row>
    <row r="2294" spans="17:22">
      <c r="Q2294" s="10">
        <f ca="1" t="shared" si="1806"/>
        <v>0.896</v>
      </c>
      <c r="R2294" t="s">
        <v>384</v>
      </c>
      <c r="S2294">
        <v>2041</v>
      </c>
      <c r="T2294" s="8">
        <v>0.825</v>
      </c>
      <c r="U2294" s="8">
        <v>0.861</v>
      </c>
      <c r="V2294" s="8">
        <v>0.896</v>
      </c>
    </row>
    <row r="2295" spans="17:22">
      <c r="Q2295" s="10">
        <f ca="1" t="shared" si="1806"/>
        <v>0.929</v>
      </c>
      <c r="R2295" t="s">
        <v>384</v>
      </c>
      <c r="S2295">
        <v>2042</v>
      </c>
      <c r="T2295" s="8">
        <v>0.851</v>
      </c>
      <c r="U2295" s="8">
        <v>0.89</v>
      </c>
      <c r="V2295" s="8">
        <v>0.929</v>
      </c>
    </row>
    <row r="2296" spans="17:22">
      <c r="Q2296" s="10">
        <f ca="1" t="shared" si="1806"/>
        <v>0.962</v>
      </c>
      <c r="R2296" t="s">
        <v>384</v>
      </c>
      <c r="S2296">
        <v>2043</v>
      </c>
      <c r="T2296" s="8">
        <v>0.877</v>
      </c>
      <c r="U2296" s="8">
        <v>0.919</v>
      </c>
      <c r="V2296" s="8">
        <v>0.962</v>
      </c>
    </row>
    <row r="2297" spans="17:22">
      <c r="Q2297" s="10">
        <f ca="1" t="shared" si="1806"/>
        <v>0.997</v>
      </c>
      <c r="R2297" t="s">
        <v>384</v>
      </c>
      <c r="S2297">
        <v>2044</v>
      </c>
      <c r="T2297" s="8">
        <v>0.904</v>
      </c>
      <c r="U2297" s="8">
        <v>0.949</v>
      </c>
      <c r="V2297" s="8">
        <v>0.997</v>
      </c>
    </row>
    <row r="2298" spans="17:22">
      <c r="Q2298" s="10">
        <f ca="1" t="shared" si="1806"/>
        <v>1.033</v>
      </c>
      <c r="R2298" t="s">
        <v>384</v>
      </c>
      <c r="S2298">
        <v>2045</v>
      </c>
      <c r="T2298" s="8">
        <v>0.93</v>
      </c>
      <c r="U2298" s="8">
        <v>0.98</v>
      </c>
      <c r="V2298" s="8">
        <v>1.033</v>
      </c>
    </row>
    <row r="2299" spans="17:22">
      <c r="Q2299" s="10">
        <f ca="1" t="shared" si="1806"/>
        <v>1.069</v>
      </c>
      <c r="R2299" t="s">
        <v>384</v>
      </c>
      <c r="S2299">
        <v>2046</v>
      </c>
      <c r="T2299" s="8">
        <v>0.958</v>
      </c>
      <c r="U2299" s="8">
        <v>1.011</v>
      </c>
      <c r="V2299" s="8">
        <v>1.069</v>
      </c>
    </row>
    <row r="2300" spans="17:22">
      <c r="Q2300" s="10">
        <f ca="1" t="shared" si="1806"/>
        <v>1.106</v>
      </c>
      <c r="R2300" t="s">
        <v>384</v>
      </c>
      <c r="S2300">
        <v>2047</v>
      </c>
      <c r="T2300" s="8">
        <v>0.985</v>
      </c>
      <c r="U2300" s="8">
        <v>1.043</v>
      </c>
      <c r="V2300" s="8">
        <v>1.106</v>
      </c>
    </row>
    <row r="2301" spans="17:22">
      <c r="Q2301" s="10">
        <f ca="1" t="shared" si="1806"/>
        <v>1.145</v>
      </c>
      <c r="R2301" t="s">
        <v>384</v>
      </c>
      <c r="S2301">
        <v>2048</v>
      </c>
      <c r="T2301" s="8">
        <v>1.013</v>
      </c>
      <c r="U2301" s="8">
        <v>1.075</v>
      </c>
      <c r="V2301" s="8">
        <v>1.145</v>
      </c>
    </row>
    <row r="2302" spans="17:22">
      <c r="Q2302" s="10">
        <f ca="1" t="shared" si="1806"/>
        <v>1.184</v>
      </c>
      <c r="R2302" t="s">
        <v>384</v>
      </c>
      <c r="S2302">
        <v>2049</v>
      </c>
      <c r="T2302" s="8">
        <v>1.042</v>
      </c>
      <c r="U2302" s="8">
        <v>1.107</v>
      </c>
      <c r="V2302" s="8">
        <v>1.184</v>
      </c>
    </row>
    <row r="2303" spans="17:22">
      <c r="Q2303" s="10">
        <f ca="1" t="shared" si="1806"/>
        <v>1.224</v>
      </c>
      <c r="R2303" t="s">
        <v>384</v>
      </c>
      <c r="S2303">
        <v>2050</v>
      </c>
      <c r="T2303" s="8">
        <v>1.07</v>
      </c>
      <c r="U2303" s="8">
        <v>1.141</v>
      </c>
      <c r="V2303" s="8">
        <v>1.224</v>
      </c>
    </row>
    <row r="2304" spans="17:22">
      <c r="Q2304" s="10">
        <f ca="1" t="shared" si="1806"/>
        <v>1.265</v>
      </c>
      <c r="R2304" t="s">
        <v>384</v>
      </c>
      <c r="S2304">
        <v>2051</v>
      </c>
      <c r="T2304" s="8">
        <v>1.099</v>
      </c>
      <c r="U2304" s="8">
        <v>1.174</v>
      </c>
      <c r="V2304" s="8">
        <v>1.265</v>
      </c>
    </row>
    <row r="2305" spans="17:22">
      <c r="Q2305" s="10">
        <f ca="1" t="shared" si="1806"/>
        <v>1.307</v>
      </c>
      <c r="R2305" t="s">
        <v>384</v>
      </c>
      <c r="S2305">
        <v>2052</v>
      </c>
      <c r="T2305" s="8">
        <v>1.128</v>
      </c>
      <c r="U2305" s="8">
        <v>1.208</v>
      </c>
      <c r="V2305" s="8">
        <v>1.307</v>
      </c>
    </row>
    <row r="2306" spans="17:22">
      <c r="Q2306" s="10">
        <f ca="1" t="shared" si="1806"/>
        <v>1.349</v>
      </c>
      <c r="R2306" t="s">
        <v>384</v>
      </c>
      <c r="S2306">
        <v>2053</v>
      </c>
      <c r="T2306" s="8">
        <v>1.158</v>
      </c>
      <c r="U2306" s="8">
        <v>1.243</v>
      </c>
      <c r="V2306" s="8">
        <v>1.349</v>
      </c>
    </row>
    <row r="2307" spans="17:22">
      <c r="Q2307" s="10">
        <f ca="1" t="shared" si="1806"/>
        <v>1.393</v>
      </c>
      <c r="R2307" t="s">
        <v>384</v>
      </c>
      <c r="S2307">
        <v>2054</v>
      </c>
      <c r="T2307" s="8">
        <v>1.188</v>
      </c>
      <c r="U2307" s="8">
        <v>1.278</v>
      </c>
      <c r="V2307" s="8">
        <v>1.393</v>
      </c>
    </row>
    <row r="2308" spans="17:22">
      <c r="Q2308" s="10">
        <f ca="1" t="shared" si="1806"/>
        <v>1.437</v>
      </c>
      <c r="R2308" t="s">
        <v>384</v>
      </c>
      <c r="S2308">
        <v>2055</v>
      </c>
      <c r="T2308" s="8">
        <v>1.218</v>
      </c>
      <c r="U2308" s="8">
        <v>1.313</v>
      </c>
      <c r="V2308" s="8">
        <v>1.437</v>
      </c>
    </row>
    <row r="2309" spans="17:22">
      <c r="Q2309" s="10">
        <f ca="1" t="shared" si="1806"/>
        <v>1.482</v>
      </c>
      <c r="R2309" t="s">
        <v>384</v>
      </c>
      <c r="S2309">
        <v>2056</v>
      </c>
      <c r="T2309" s="8">
        <v>1.248</v>
      </c>
      <c r="U2309" s="8">
        <v>1.348</v>
      </c>
      <c r="V2309" s="8">
        <v>1.482</v>
      </c>
    </row>
    <row r="2310" spans="17:22">
      <c r="Q2310" s="10">
        <f ca="1" t="shared" si="1806"/>
        <v>1.527</v>
      </c>
      <c r="R2310" t="s">
        <v>384</v>
      </c>
      <c r="S2310">
        <v>2057</v>
      </c>
      <c r="T2310" s="8">
        <v>1.278</v>
      </c>
      <c r="U2310" s="8">
        <v>1.384</v>
      </c>
      <c r="V2310" s="8">
        <v>1.527</v>
      </c>
    </row>
    <row r="2311" spans="17:22">
      <c r="Q2311" s="10">
        <f ca="1" t="shared" si="1806"/>
        <v>1.574</v>
      </c>
      <c r="R2311" t="s">
        <v>384</v>
      </c>
      <c r="S2311">
        <v>2058</v>
      </c>
      <c r="T2311" s="8">
        <v>1.309</v>
      </c>
      <c r="U2311" s="8">
        <v>1.419</v>
      </c>
      <c r="V2311" s="8">
        <v>1.574</v>
      </c>
    </row>
    <row r="2312" spans="17:22">
      <c r="Q2312" s="10">
        <f ca="1" t="shared" si="1806"/>
        <v>1.62</v>
      </c>
      <c r="R2312" t="s">
        <v>384</v>
      </c>
      <c r="S2312">
        <v>2059</v>
      </c>
      <c r="T2312" s="8">
        <v>1.34</v>
      </c>
      <c r="U2312" s="8">
        <v>1.455</v>
      </c>
      <c r="V2312" s="8">
        <v>1.62</v>
      </c>
    </row>
    <row r="2313" spans="17:22">
      <c r="Q2313" s="10">
        <f ca="1" t="shared" si="1806"/>
        <v>1.668</v>
      </c>
      <c r="R2313" t="s">
        <v>384</v>
      </c>
      <c r="S2313">
        <v>2060</v>
      </c>
      <c r="T2313" s="8">
        <v>1.37</v>
      </c>
      <c r="U2313" s="8">
        <v>1.491</v>
      </c>
      <c r="V2313" s="8">
        <v>1.668</v>
      </c>
    </row>
    <row r="2314" spans="17:22">
      <c r="Q2314" s="10">
        <f ca="1" t="shared" si="1806"/>
        <v>1.716</v>
      </c>
      <c r="R2314" t="s">
        <v>384</v>
      </c>
      <c r="S2314">
        <v>2061</v>
      </c>
      <c r="T2314" s="8">
        <v>1.401</v>
      </c>
      <c r="U2314" s="8">
        <v>1.527</v>
      </c>
      <c r="V2314" s="8">
        <v>1.716</v>
      </c>
    </row>
    <row r="2315" spans="17:22">
      <c r="Q2315" s="10">
        <f ca="1" t="shared" si="1806"/>
        <v>1.764</v>
      </c>
      <c r="R2315" t="s">
        <v>384</v>
      </c>
      <c r="S2315">
        <v>2062</v>
      </c>
      <c r="T2315" s="8">
        <v>1.431</v>
      </c>
      <c r="U2315" s="8">
        <v>1.563</v>
      </c>
      <c r="V2315" s="8">
        <v>1.764</v>
      </c>
    </row>
    <row r="2316" spans="17:22">
      <c r="Q2316" s="10">
        <f ca="1" t="shared" si="1806"/>
        <v>1.813</v>
      </c>
      <c r="R2316" t="s">
        <v>384</v>
      </c>
      <c r="S2316">
        <v>2063</v>
      </c>
      <c r="T2316" s="8">
        <v>1.462</v>
      </c>
      <c r="U2316" s="8">
        <v>1.599</v>
      </c>
      <c r="V2316" s="8">
        <v>1.813</v>
      </c>
    </row>
    <row r="2317" spans="17:22">
      <c r="Q2317" s="10">
        <f ca="1" t="shared" si="1806"/>
        <v>1.862</v>
      </c>
      <c r="R2317" t="s">
        <v>384</v>
      </c>
      <c r="S2317">
        <v>2064</v>
      </c>
      <c r="T2317" s="8">
        <v>1.492</v>
      </c>
      <c r="U2317" s="8">
        <v>1.635</v>
      </c>
      <c r="V2317" s="8">
        <v>1.862</v>
      </c>
    </row>
    <row r="2318" spans="17:22">
      <c r="Q2318" s="10">
        <f ca="1" t="shared" ref="Q2318:Q2381" si="1807">OFFSET(S2318,0,MATCH($Q$3,$T$4:$V$4,0))</f>
        <v>1.911</v>
      </c>
      <c r="R2318" t="s">
        <v>384</v>
      </c>
      <c r="S2318">
        <v>2065</v>
      </c>
      <c r="T2318" s="8">
        <v>1.523</v>
      </c>
      <c r="U2318" s="8">
        <v>1.67</v>
      </c>
      <c r="V2318" s="8">
        <v>1.911</v>
      </c>
    </row>
    <row r="2319" spans="17:22">
      <c r="Q2319" s="10">
        <f ca="1" t="shared" si="1807"/>
        <v>1.961</v>
      </c>
      <c r="R2319" t="s">
        <v>384</v>
      </c>
      <c r="S2319">
        <v>2066</v>
      </c>
      <c r="T2319" s="8">
        <v>1.553</v>
      </c>
      <c r="U2319" s="8">
        <v>1.705</v>
      </c>
      <c r="V2319" s="8">
        <v>1.961</v>
      </c>
    </row>
    <row r="2320" spans="17:22">
      <c r="Q2320" s="10">
        <f ca="1" t="shared" si="1807"/>
        <v>2.011</v>
      </c>
      <c r="R2320" t="s">
        <v>384</v>
      </c>
      <c r="S2320">
        <v>2067</v>
      </c>
      <c r="T2320" s="8">
        <v>1.583</v>
      </c>
      <c r="U2320" s="8">
        <v>1.741</v>
      </c>
      <c r="V2320" s="8">
        <v>2.011</v>
      </c>
    </row>
    <row r="2321" spans="17:22">
      <c r="Q2321" s="10">
        <f ca="1" t="shared" si="1807"/>
        <v>2.062</v>
      </c>
      <c r="R2321" t="s">
        <v>384</v>
      </c>
      <c r="S2321">
        <v>2068</v>
      </c>
      <c r="T2321" s="8">
        <v>1.613</v>
      </c>
      <c r="U2321" s="8">
        <v>1.775</v>
      </c>
      <c r="V2321" s="8">
        <v>2.062</v>
      </c>
    </row>
    <row r="2322" spans="17:22">
      <c r="Q2322" s="10">
        <f ca="1" t="shared" si="1807"/>
        <v>2.113</v>
      </c>
      <c r="R2322" t="s">
        <v>384</v>
      </c>
      <c r="S2322">
        <v>2069</v>
      </c>
      <c r="T2322" s="8">
        <v>1.642</v>
      </c>
      <c r="U2322" s="8">
        <v>1.81</v>
      </c>
      <c r="V2322" s="8">
        <v>2.113</v>
      </c>
    </row>
    <row r="2323" spans="17:22">
      <c r="Q2323" s="10">
        <f ca="1" t="shared" si="1807"/>
        <v>2.164</v>
      </c>
      <c r="R2323" t="s">
        <v>384</v>
      </c>
      <c r="S2323">
        <v>2070</v>
      </c>
      <c r="T2323" s="8">
        <v>1.671</v>
      </c>
      <c r="U2323" s="8">
        <v>1.844</v>
      </c>
      <c r="V2323" s="8">
        <v>2.164</v>
      </c>
    </row>
    <row r="2324" spans="17:22">
      <c r="Q2324" s="10">
        <f ca="1" t="shared" si="1807"/>
        <v>2.215</v>
      </c>
      <c r="R2324" t="s">
        <v>384</v>
      </c>
      <c r="S2324">
        <v>2071</v>
      </c>
      <c r="T2324" s="8">
        <v>1.7</v>
      </c>
      <c r="U2324" s="8">
        <v>1.878</v>
      </c>
      <c r="V2324" s="8">
        <v>2.215</v>
      </c>
    </row>
    <row r="2325" spans="17:22">
      <c r="Q2325" s="10">
        <f ca="1" t="shared" si="1807"/>
        <v>2.266</v>
      </c>
      <c r="R2325" t="s">
        <v>384</v>
      </c>
      <c r="S2325">
        <v>2072</v>
      </c>
      <c r="T2325" s="8">
        <v>1.728</v>
      </c>
      <c r="U2325" s="8">
        <v>1.911</v>
      </c>
      <c r="V2325" s="8">
        <v>2.266</v>
      </c>
    </row>
    <row r="2326" spans="17:22">
      <c r="Q2326" s="10">
        <f ca="1" t="shared" si="1807"/>
        <v>2.318</v>
      </c>
      <c r="R2326" t="s">
        <v>384</v>
      </c>
      <c r="S2326">
        <v>2073</v>
      </c>
      <c r="T2326" s="8">
        <v>1.756</v>
      </c>
      <c r="U2326" s="8">
        <v>1.944</v>
      </c>
      <c r="V2326" s="8">
        <v>2.318</v>
      </c>
    </row>
    <row r="2327" spans="17:22">
      <c r="Q2327" s="10">
        <f ca="1" t="shared" si="1807"/>
        <v>2.37</v>
      </c>
      <c r="R2327" t="s">
        <v>384</v>
      </c>
      <c r="S2327">
        <v>2074</v>
      </c>
      <c r="T2327" s="8">
        <v>1.783</v>
      </c>
      <c r="U2327" s="8">
        <v>1.977</v>
      </c>
      <c r="V2327" s="8">
        <v>2.37</v>
      </c>
    </row>
    <row r="2328" spans="17:22">
      <c r="Q2328" s="10">
        <f ca="1" t="shared" si="1807"/>
        <v>2.422</v>
      </c>
      <c r="R2328" t="s">
        <v>384</v>
      </c>
      <c r="S2328">
        <v>2075</v>
      </c>
      <c r="T2328" s="8">
        <v>1.809</v>
      </c>
      <c r="U2328" s="8">
        <v>2.008</v>
      </c>
      <c r="V2328" s="8">
        <v>2.422</v>
      </c>
    </row>
    <row r="2329" spans="17:22">
      <c r="Q2329" s="10">
        <f ca="1" t="shared" si="1807"/>
        <v>2.475</v>
      </c>
      <c r="R2329" t="s">
        <v>384</v>
      </c>
      <c r="S2329">
        <v>2076</v>
      </c>
      <c r="T2329" s="8">
        <v>1.835</v>
      </c>
      <c r="U2329" s="8">
        <v>2.039</v>
      </c>
      <c r="V2329" s="8">
        <v>2.475</v>
      </c>
    </row>
    <row r="2330" spans="17:22">
      <c r="Q2330" s="10">
        <f ca="1" t="shared" si="1807"/>
        <v>2.528</v>
      </c>
      <c r="R2330" t="s">
        <v>384</v>
      </c>
      <c r="S2330">
        <v>2077</v>
      </c>
      <c r="T2330" s="8">
        <v>1.861</v>
      </c>
      <c r="U2330" s="8">
        <v>2.07</v>
      </c>
      <c r="V2330" s="8">
        <v>2.528</v>
      </c>
    </row>
    <row r="2331" spans="17:22">
      <c r="Q2331" s="10">
        <f ca="1" t="shared" si="1807"/>
        <v>2.581</v>
      </c>
      <c r="R2331" t="s">
        <v>384</v>
      </c>
      <c r="S2331">
        <v>2078</v>
      </c>
      <c r="T2331" s="8">
        <v>1.885</v>
      </c>
      <c r="U2331" s="8">
        <v>2.099</v>
      </c>
      <c r="V2331" s="8">
        <v>2.581</v>
      </c>
    </row>
    <row r="2332" spans="17:22">
      <c r="Q2332" s="10">
        <f ca="1" t="shared" si="1807"/>
        <v>2.635</v>
      </c>
      <c r="R2332" t="s">
        <v>384</v>
      </c>
      <c r="S2332">
        <v>2079</v>
      </c>
      <c r="T2332" s="8">
        <v>1.91</v>
      </c>
      <c r="U2332" s="8">
        <v>2.129</v>
      </c>
      <c r="V2332" s="8">
        <v>2.635</v>
      </c>
    </row>
    <row r="2333" spans="17:22">
      <c r="Q2333" s="10">
        <f ca="1" t="shared" si="1807"/>
        <v>2.689</v>
      </c>
      <c r="R2333" t="s">
        <v>384</v>
      </c>
      <c r="S2333">
        <v>2080</v>
      </c>
      <c r="T2333" s="8">
        <v>1.933</v>
      </c>
      <c r="U2333" s="8">
        <v>2.157</v>
      </c>
      <c r="V2333" s="8">
        <v>2.689</v>
      </c>
    </row>
    <row r="2334" spans="17:22">
      <c r="Q2334" s="10">
        <f ca="1" t="shared" si="1807"/>
        <v>2.743</v>
      </c>
      <c r="R2334" t="s">
        <v>384</v>
      </c>
      <c r="S2334">
        <v>2081</v>
      </c>
      <c r="T2334" s="8">
        <v>1.956</v>
      </c>
      <c r="U2334" s="8">
        <v>2.186</v>
      </c>
      <c r="V2334" s="8">
        <v>2.743</v>
      </c>
    </row>
    <row r="2335" spans="17:22">
      <c r="Q2335" s="10">
        <f ca="1" t="shared" si="1807"/>
        <v>2.797</v>
      </c>
      <c r="R2335" t="s">
        <v>384</v>
      </c>
      <c r="S2335">
        <v>2082</v>
      </c>
      <c r="T2335" s="8">
        <v>1.978</v>
      </c>
      <c r="U2335" s="8">
        <v>2.215</v>
      </c>
      <c r="V2335" s="8">
        <v>2.797</v>
      </c>
    </row>
    <row r="2336" spans="17:22">
      <c r="Q2336" s="10">
        <f ca="1" t="shared" si="1807"/>
        <v>2.852</v>
      </c>
      <c r="R2336" t="s">
        <v>384</v>
      </c>
      <c r="S2336">
        <v>2083</v>
      </c>
      <c r="T2336" s="8">
        <v>2</v>
      </c>
      <c r="U2336" s="8">
        <v>2.243</v>
      </c>
      <c r="V2336" s="8">
        <v>2.852</v>
      </c>
    </row>
    <row r="2337" spans="17:22">
      <c r="Q2337" s="10">
        <f ca="1" t="shared" si="1807"/>
        <v>2.907</v>
      </c>
      <c r="R2337" t="s">
        <v>384</v>
      </c>
      <c r="S2337">
        <v>2084</v>
      </c>
      <c r="T2337" s="8">
        <v>2.02</v>
      </c>
      <c r="U2337" s="8">
        <v>2.27</v>
      </c>
      <c r="V2337" s="8">
        <v>2.907</v>
      </c>
    </row>
    <row r="2338" spans="17:22">
      <c r="Q2338" s="10">
        <f ca="1" t="shared" si="1807"/>
        <v>2.962</v>
      </c>
      <c r="R2338" t="s">
        <v>384</v>
      </c>
      <c r="S2338">
        <v>2085</v>
      </c>
      <c r="T2338" s="8">
        <v>2.04</v>
      </c>
      <c r="U2338" s="8">
        <v>2.297</v>
      </c>
      <c r="V2338" s="8">
        <v>2.962</v>
      </c>
    </row>
    <row r="2339" spans="17:22">
      <c r="Q2339" s="10">
        <f ca="1" t="shared" si="1807"/>
        <v>3.017</v>
      </c>
      <c r="R2339" t="s">
        <v>384</v>
      </c>
      <c r="S2339">
        <v>2086</v>
      </c>
      <c r="T2339" s="8">
        <v>2.059</v>
      </c>
      <c r="U2339" s="8">
        <v>2.323</v>
      </c>
      <c r="V2339" s="8">
        <v>3.017</v>
      </c>
    </row>
    <row r="2340" spans="17:22">
      <c r="Q2340" s="10">
        <f ca="1" t="shared" si="1807"/>
        <v>3.072</v>
      </c>
      <c r="R2340" t="s">
        <v>384</v>
      </c>
      <c r="S2340">
        <v>2087</v>
      </c>
      <c r="T2340" s="8">
        <v>2.077</v>
      </c>
      <c r="U2340" s="8">
        <v>2.348</v>
      </c>
      <c r="V2340" s="8">
        <v>3.072</v>
      </c>
    </row>
    <row r="2341" spans="17:22">
      <c r="Q2341" s="10">
        <f ca="1" t="shared" si="1807"/>
        <v>3.128</v>
      </c>
      <c r="R2341" t="s">
        <v>384</v>
      </c>
      <c r="S2341">
        <v>2088</v>
      </c>
      <c r="T2341" s="8">
        <v>2.093</v>
      </c>
      <c r="U2341" s="8">
        <v>2.373</v>
      </c>
      <c r="V2341" s="8">
        <v>3.128</v>
      </c>
    </row>
    <row r="2342" spans="17:22">
      <c r="Q2342" s="10">
        <f ca="1" t="shared" si="1807"/>
        <v>3.184</v>
      </c>
      <c r="R2342" t="s">
        <v>384</v>
      </c>
      <c r="S2342">
        <v>2089</v>
      </c>
      <c r="T2342" s="8">
        <v>2.11</v>
      </c>
      <c r="U2342" s="8">
        <v>2.397</v>
      </c>
      <c r="V2342" s="8">
        <v>3.184</v>
      </c>
    </row>
    <row r="2343" spans="17:22">
      <c r="Q2343" s="10">
        <f ca="1" t="shared" si="1807"/>
        <v>3.24</v>
      </c>
      <c r="R2343" t="s">
        <v>384</v>
      </c>
      <c r="S2343">
        <v>2090</v>
      </c>
      <c r="T2343" s="8">
        <v>2.125</v>
      </c>
      <c r="U2343" s="8">
        <v>2.42</v>
      </c>
      <c r="V2343" s="8">
        <v>3.24</v>
      </c>
    </row>
    <row r="2344" spans="17:22">
      <c r="Q2344" s="10">
        <f ca="1" t="shared" si="1807"/>
        <v>3.296</v>
      </c>
      <c r="R2344" t="s">
        <v>384</v>
      </c>
      <c r="S2344">
        <v>2091</v>
      </c>
      <c r="T2344" s="8">
        <v>2.14</v>
      </c>
      <c r="U2344" s="8">
        <v>2.442</v>
      </c>
      <c r="V2344" s="8">
        <v>3.296</v>
      </c>
    </row>
    <row r="2345" spans="17:22">
      <c r="Q2345" s="10">
        <f ca="1" t="shared" si="1807"/>
        <v>3.352</v>
      </c>
      <c r="R2345" t="s">
        <v>384</v>
      </c>
      <c r="S2345">
        <v>2092</v>
      </c>
      <c r="T2345" s="8">
        <v>2.154</v>
      </c>
      <c r="U2345" s="8">
        <v>2.464</v>
      </c>
      <c r="V2345" s="8">
        <v>3.352</v>
      </c>
    </row>
    <row r="2346" spans="17:22">
      <c r="Q2346" s="10">
        <f ca="1" t="shared" si="1807"/>
        <v>3.409</v>
      </c>
      <c r="R2346" t="s">
        <v>384</v>
      </c>
      <c r="S2346">
        <v>2093</v>
      </c>
      <c r="T2346" s="8">
        <v>2.168</v>
      </c>
      <c r="U2346" s="8">
        <v>2.486</v>
      </c>
      <c r="V2346" s="8">
        <v>3.409</v>
      </c>
    </row>
    <row r="2347" spans="17:22">
      <c r="Q2347" s="10">
        <f ca="1" t="shared" si="1807"/>
        <v>3.465</v>
      </c>
      <c r="R2347" t="s">
        <v>384</v>
      </c>
      <c r="S2347">
        <v>2094</v>
      </c>
      <c r="T2347" s="8">
        <v>2.181</v>
      </c>
      <c r="U2347" s="8">
        <v>2.507</v>
      </c>
      <c r="V2347" s="8">
        <v>3.465</v>
      </c>
    </row>
    <row r="2348" spans="17:22">
      <c r="Q2348" s="10">
        <f ca="1" t="shared" si="1807"/>
        <v>3.522</v>
      </c>
      <c r="R2348" t="s">
        <v>384</v>
      </c>
      <c r="S2348">
        <v>2095</v>
      </c>
      <c r="T2348" s="8">
        <v>2.193</v>
      </c>
      <c r="U2348" s="8">
        <v>2.527</v>
      </c>
      <c r="V2348" s="8">
        <v>3.522</v>
      </c>
    </row>
    <row r="2349" spans="17:22">
      <c r="Q2349" s="10">
        <f ca="1" t="shared" si="1807"/>
        <v>3.579</v>
      </c>
      <c r="R2349" t="s">
        <v>384</v>
      </c>
      <c r="S2349">
        <v>2096</v>
      </c>
      <c r="T2349" s="8">
        <v>2.205</v>
      </c>
      <c r="U2349" s="8">
        <v>2.546</v>
      </c>
      <c r="V2349" s="8">
        <v>3.579</v>
      </c>
    </row>
    <row r="2350" spans="17:22">
      <c r="Q2350" s="10">
        <f ca="1" t="shared" si="1807"/>
        <v>3.636</v>
      </c>
      <c r="R2350" t="s">
        <v>384</v>
      </c>
      <c r="S2350">
        <v>2097</v>
      </c>
      <c r="T2350" s="8">
        <v>2.215</v>
      </c>
      <c r="U2350" s="8">
        <v>2.566</v>
      </c>
      <c r="V2350" s="8">
        <v>3.636</v>
      </c>
    </row>
    <row r="2351" spans="17:22">
      <c r="Q2351" s="10">
        <f ca="1" t="shared" si="1807"/>
        <v>3.693</v>
      </c>
      <c r="R2351" t="s">
        <v>384</v>
      </c>
      <c r="S2351">
        <v>2098</v>
      </c>
      <c r="T2351" s="8">
        <v>2.225</v>
      </c>
      <c r="U2351" s="8">
        <v>2.584</v>
      </c>
      <c r="V2351" s="8">
        <v>3.693</v>
      </c>
    </row>
    <row r="2352" spans="17:22">
      <c r="Q2352" s="10">
        <f ca="1" t="shared" si="1807"/>
        <v>3.75</v>
      </c>
      <c r="R2352" t="s">
        <v>384</v>
      </c>
      <c r="S2352">
        <v>2099</v>
      </c>
      <c r="T2352" s="8">
        <v>2.234</v>
      </c>
      <c r="U2352" s="8">
        <v>2.602</v>
      </c>
      <c r="V2352" s="8">
        <v>3.75</v>
      </c>
    </row>
    <row r="2353" spans="17:22">
      <c r="Q2353" s="10">
        <f ca="1" t="shared" si="1807"/>
        <v>3.807</v>
      </c>
      <c r="R2353" t="s">
        <v>384</v>
      </c>
      <c r="S2353">
        <v>2100</v>
      </c>
      <c r="T2353" s="8">
        <v>2.242</v>
      </c>
      <c r="U2353" s="8">
        <v>2.62</v>
      </c>
      <c r="V2353" s="8">
        <v>3.807</v>
      </c>
    </row>
    <row r="2354" spans="17:22">
      <c r="Q2354" s="10">
        <f ca="1" t="shared" si="1807"/>
        <v>4.679</v>
      </c>
      <c r="R2354" t="s">
        <v>65</v>
      </c>
      <c r="S2354">
        <v>2020</v>
      </c>
      <c r="T2354" s="8">
        <v>4.679</v>
      </c>
      <c r="U2354" s="8">
        <v>4.679</v>
      </c>
      <c r="V2354" s="8">
        <v>4.679</v>
      </c>
    </row>
    <row r="2355" spans="17:22">
      <c r="Q2355" s="10">
        <f ca="1" t="shared" si="1807"/>
        <v>4.879</v>
      </c>
      <c r="R2355" t="s">
        <v>65</v>
      </c>
      <c r="S2355">
        <v>2021</v>
      </c>
      <c r="T2355" s="8">
        <v>4.879</v>
      </c>
      <c r="U2355" s="8">
        <v>4.879</v>
      </c>
      <c r="V2355" s="8">
        <v>4.879</v>
      </c>
    </row>
    <row r="2356" spans="17:22">
      <c r="Q2356" s="10">
        <f ca="1" t="shared" si="1807"/>
        <v>5.076</v>
      </c>
      <c r="R2356" t="s">
        <v>65</v>
      </c>
      <c r="S2356">
        <v>2022</v>
      </c>
      <c r="T2356" s="8">
        <v>5.076</v>
      </c>
      <c r="U2356" s="8">
        <v>5.076</v>
      </c>
      <c r="V2356" s="8">
        <v>5.076</v>
      </c>
    </row>
    <row r="2357" spans="17:22">
      <c r="Q2357" s="10">
        <f ca="1" t="shared" si="1807"/>
        <v>5.277</v>
      </c>
      <c r="R2357" t="s">
        <v>65</v>
      </c>
      <c r="S2357">
        <v>2023</v>
      </c>
      <c r="T2357" s="8">
        <v>5.277</v>
      </c>
      <c r="U2357" s="8">
        <v>5.277</v>
      </c>
      <c r="V2357" s="8">
        <v>5.277</v>
      </c>
    </row>
    <row r="2358" spans="17:22">
      <c r="Q2358" s="10">
        <f ca="1" t="shared" si="1807"/>
        <v>5.478</v>
      </c>
      <c r="R2358" t="s">
        <v>65</v>
      </c>
      <c r="S2358">
        <v>2024</v>
      </c>
      <c r="T2358" s="8">
        <v>5.478</v>
      </c>
      <c r="U2358" s="8">
        <v>5.478</v>
      </c>
      <c r="V2358" s="8">
        <v>5.478</v>
      </c>
    </row>
    <row r="2359" spans="17:22">
      <c r="Q2359" s="10">
        <f ca="1" t="shared" si="1807"/>
        <v>5.683</v>
      </c>
      <c r="R2359" t="s">
        <v>65</v>
      </c>
      <c r="S2359">
        <v>2025</v>
      </c>
      <c r="T2359" s="8">
        <v>5.683</v>
      </c>
      <c r="U2359" s="8">
        <v>5.683</v>
      </c>
      <c r="V2359" s="8">
        <v>5.683</v>
      </c>
    </row>
    <row r="2360" spans="17:22">
      <c r="Q2360" s="10">
        <f ca="1" t="shared" si="1807"/>
        <v>5.889</v>
      </c>
      <c r="R2360" t="s">
        <v>65</v>
      </c>
      <c r="S2360">
        <v>2026</v>
      </c>
      <c r="T2360" s="8">
        <v>5.889</v>
      </c>
      <c r="U2360" s="8">
        <v>5.889</v>
      </c>
      <c r="V2360" s="8">
        <v>5.889</v>
      </c>
    </row>
    <row r="2361" spans="17:22">
      <c r="Q2361" s="10">
        <f ca="1" t="shared" si="1807"/>
        <v>6.087</v>
      </c>
      <c r="R2361" t="s">
        <v>65</v>
      </c>
      <c r="S2361">
        <v>2027</v>
      </c>
      <c r="T2361" s="8">
        <v>6.057</v>
      </c>
      <c r="U2361" s="8">
        <v>6.07</v>
      </c>
      <c r="V2361" s="8">
        <v>6.087</v>
      </c>
    </row>
    <row r="2362" spans="17:22">
      <c r="Q2362" s="10">
        <f ca="1" t="shared" si="1807"/>
        <v>6.285</v>
      </c>
      <c r="R2362" t="s">
        <v>65</v>
      </c>
      <c r="S2362">
        <v>2028</v>
      </c>
      <c r="T2362" s="8">
        <v>6.224</v>
      </c>
      <c r="U2362" s="8">
        <v>6.25</v>
      </c>
      <c r="V2362" s="8">
        <v>6.285</v>
      </c>
    </row>
    <row r="2363" spans="17:22">
      <c r="Q2363" s="10">
        <f ca="1" t="shared" si="1807"/>
        <v>6.484</v>
      </c>
      <c r="R2363" t="s">
        <v>65</v>
      </c>
      <c r="S2363">
        <v>2029</v>
      </c>
      <c r="T2363" s="8">
        <v>6.391</v>
      </c>
      <c r="U2363" s="8">
        <v>6.43</v>
      </c>
      <c r="V2363" s="8">
        <v>6.484</v>
      </c>
    </row>
    <row r="2364" spans="17:22">
      <c r="Q2364" s="10">
        <f ca="1" t="shared" si="1807"/>
        <v>6.683</v>
      </c>
      <c r="R2364" t="s">
        <v>65</v>
      </c>
      <c r="S2364">
        <v>2030</v>
      </c>
      <c r="T2364" s="8">
        <v>6.556</v>
      </c>
      <c r="U2364" s="8">
        <v>6.61</v>
      </c>
      <c r="V2364" s="8">
        <v>6.683</v>
      </c>
    </row>
    <row r="2365" spans="17:22">
      <c r="Q2365" s="10">
        <f ca="1" t="shared" si="1807"/>
        <v>6.883</v>
      </c>
      <c r="R2365" t="s">
        <v>65</v>
      </c>
      <c r="S2365">
        <v>2031</v>
      </c>
      <c r="T2365" s="8">
        <v>6.72</v>
      </c>
      <c r="U2365" s="8">
        <v>6.788</v>
      </c>
      <c r="V2365" s="8">
        <v>6.883</v>
      </c>
    </row>
    <row r="2366" spans="17:22">
      <c r="Q2366" s="10">
        <f ca="1" t="shared" si="1807"/>
        <v>7.081</v>
      </c>
      <c r="R2366" t="s">
        <v>65</v>
      </c>
      <c r="S2366">
        <v>2032</v>
      </c>
      <c r="T2366" s="8">
        <v>6.882</v>
      </c>
      <c r="U2366" s="8">
        <v>6.966</v>
      </c>
      <c r="V2366" s="8">
        <v>7.081</v>
      </c>
    </row>
    <row r="2367" spans="17:22">
      <c r="Q2367" s="10">
        <f ca="1" t="shared" si="1807"/>
        <v>7.28</v>
      </c>
      <c r="R2367" t="s">
        <v>65</v>
      </c>
      <c r="S2367">
        <v>2033</v>
      </c>
      <c r="T2367" s="8">
        <v>7.043</v>
      </c>
      <c r="U2367" s="8">
        <v>7.142</v>
      </c>
      <c r="V2367" s="8">
        <v>7.28</v>
      </c>
    </row>
    <row r="2368" spans="17:22">
      <c r="Q2368" s="10">
        <f ca="1" t="shared" si="1807"/>
        <v>7.477</v>
      </c>
      <c r="R2368" t="s">
        <v>65</v>
      </c>
      <c r="S2368">
        <v>2034</v>
      </c>
      <c r="T2368" s="8">
        <v>7.202</v>
      </c>
      <c r="U2368" s="8">
        <v>7.317</v>
      </c>
      <c r="V2368" s="8">
        <v>7.477</v>
      </c>
    </row>
    <row r="2369" spans="17:22">
      <c r="Q2369" s="10">
        <f ca="1" t="shared" si="1807"/>
        <v>7.674</v>
      </c>
      <c r="R2369" t="s">
        <v>65</v>
      </c>
      <c r="S2369">
        <v>2035</v>
      </c>
      <c r="T2369" s="8">
        <v>7.359</v>
      </c>
      <c r="U2369" s="8">
        <v>7.489</v>
      </c>
      <c r="V2369" s="8">
        <v>7.674</v>
      </c>
    </row>
    <row r="2370" spans="17:22">
      <c r="Q2370" s="10">
        <f ca="1" t="shared" si="1807"/>
        <v>7.869</v>
      </c>
      <c r="R2370" t="s">
        <v>65</v>
      </c>
      <c r="S2370">
        <v>2036</v>
      </c>
      <c r="T2370" s="8">
        <v>7.513</v>
      </c>
      <c r="U2370" s="8">
        <v>7.659</v>
      </c>
      <c r="V2370" s="8">
        <v>7.869</v>
      </c>
    </row>
    <row r="2371" spans="17:22">
      <c r="Q2371" s="10">
        <f ca="1" t="shared" si="1807"/>
        <v>8.063</v>
      </c>
      <c r="R2371" t="s">
        <v>65</v>
      </c>
      <c r="S2371">
        <v>2037</v>
      </c>
      <c r="T2371" s="8">
        <v>7.664</v>
      </c>
      <c r="U2371" s="8">
        <v>7.827</v>
      </c>
      <c r="V2371" s="8">
        <v>8.063</v>
      </c>
    </row>
    <row r="2372" spans="17:22">
      <c r="Q2372" s="10">
        <f ca="1" t="shared" si="1807"/>
        <v>8.256</v>
      </c>
      <c r="R2372" t="s">
        <v>65</v>
      </c>
      <c r="S2372">
        <v>2038</v>
      </c>
      <c r="T2372" s="8">
        <v>7.814</v>
      </c>
      <c r="U2372" s="8">
        <v>7.992</v>
      </c>
      <c r="V2372" s="8">
        <v>8.256</v>
      </c>
    </row>
    <row r="2373" spans="17:22">
      <c r="Q2373" s="10">
        <f ca="1" t="shared" si="1807"/>
        <v>8.447</v>
      </c>
      <c r="R2373" t="s">
        <v>65</v>
      </c>
      <c r="S2373">
        <v>2039</v>
      </c>
      <c r="T2373" s="8">
        <v>7.96</v>
      </c>
      <c r="U2373" s="8">
        <v>8.154</v>
      </c>
      <c r="V2373" s="8">
        <v>8.447</v>
      </c>
    </row>
    <row r="2374" spans="17:22">
      <c r="Q2374" s="10">
        <f ca="1" t="shared" si="1807"/>
        <v>8.636</v>
      </c>
      <c r="R2374" t="s">
        <v>65</v>
      </c>
      <c r="S2374">
        <v>2040</v>
      </c>
      <c r="T2374" s="8">
        <v>8.104</v>
      </c>
      <c r="U2374" s="8">
        <v>8.314</v>
      </c>
      <c r="V2374" s="8">
        <v>8.636</v>
      </c>
    </row>
    <row r="2375" spans="17:22">
      <c r="Q2375" s="10">
        <f ca="1" t="shared" si="1807"/>
        <v>8.824</v>
      </c>
      <c r="R2375" t="s">
        <v>65</v>
      </c>
      <c r="S2375">
        <v>2041</v>
      </c>
      <c r="T2375" s="8">
        <v>8.246</v>
      </c>
      <c r="U2375" s="8">
        <v>8.471</v>
      </c>
      <c r="V2375" s="8">
        <v>8.824</v>
      </c>
    </row>
    <row r="2376" spans="17:22">
      <c r="Q2376" s="10">
        <f ca="1" t="shared" si="1807"/>
        <v>9.01</v>
      </c>
      <c r="R2376" t="s">
        <v>65</v>
      </c>
      <c r="S2376">
        <v>2042</v>
      </c>
      <c r="T2376" s="8">
        <v>8.385</v>
      </c>
      <c r="U2376" s="8">
        <v>8.626</v>
      </c>
      <c r="V2376" s="8">
        <v>9.01</v>
      </c>
    </row>
    <row r="2377" spans="17:22">
      <c r="Q2377" s="10">
        <f ca="1" t="shared" si="1807"/>
        <v>9.194</v>
      </c>
      <c r="R2377" t="s">
        <v>65</v>
      </c>
      <c r="S2377">
        <v>2043</v>
      </c>
      <c r="T2377" s="8">
        <v>8.522</v>
      </c>
      <c r="U2377" s="8">
        <v>8.777</v>
      </c>
      <c r="V2377" s="8">
        <v>9.194</v>
      </c>
    </row>
    <row r="2378" spans="17:22">
      <c r="Q2378" s="10">
        <f ca="1" t="shared" si="1807"/>
        <v>9.376</v>
      </c>
      <c r="R2378" t="s">
        <v>65</v>
      </c>
      <c r="S2378">
        <v>2044</v>
      </c>
      <c r="T2378" s="8">
        <v>8.654</v>
      </c>
      <c r="U2378" s="8">
        <v>8.925</v>
      </c>
      <c r="V2378" s="8">
        <v>9.376</v>
      </c>
    </row>
    <row r="2379" spans="17:22">
      <c r="Q2379" s="10">
        <f ca="1" t="shared" si="1807"/>
        <v>9.555</v>
      </c>
      <c r="R2379" t="s">
        <v>65</v>
      </c>
      <c r="S2379">
        <v>2045</v>
      </c>
      <c r="T2379" s="8">
        <v>8.784</v>
      </c>
      <c r="U2379" s="8">
        <v>9.069</v>
      </c>
      <c r="V2379" s="8">
        <v>9.555</v>
      </c>
    </row>
    <row r="2380" spans="17:22">
      <c r="Q2380" s="10">
        <f ca="1" t="shared" si="1807"/>
        <v>9.732</v>
      </c>
      <c r="R2380" t="s">
        <v>65</v>
      </c>
      <c r="S2380">
        <v>2046</v>
      </c>
      <c r="T2380" s="8">
        <v>8.91</v>
      </c>
      <c r="U2380" s="8">
        <v>9.21</v>
      </c>
      <c r="V2380" s="8">
        <v>9.732</v>
      </c>
    </row>
    <row r="2381" spans="17:22">
      <c r="Q2381" s="10">
        <f ca="1" t="shared" si="1807"/>
        <v>9.906</v>
      </c>
      <c r="R2381" t="s">
        <v>65</v>
      </c>
      <c r="S2381">
        <v>2047</v>
      </c>
      <c r="T2381" s="8">
        <v>9.032</v>
      </c>
      <c r="U2381" s="8">
        <v>9.347</v>
      </c>
      <c r="V2381" s="8">
        <v>9.906</v>
      </c>
    </row>
    <row r="2382" spans="17:22">
      <c r="Q2382" s="10">
        <f ca="1" t="shared" ref="Q2382:Q2445" si="1808">OFFSET(S2382,0,MATCH($Q$3,$T$4:$V$4,0))</f>
        <v>10.077</v>
      </c>
      <c r="R2382" t="s">
        <v>65</v>
      </c>
      <c r="S2382">
        <v>2048</v>
      </c>
      <c r="T2382" s="8">
        <v>9.15</v>
      </c>
      <c r="U2382" s="8">
        <v>9.481</v>
      </c>
      <c r="V2382" s="8">
        <v>10.077</v>
      </c>
    </row>
    <row r="2383" spans="17:22">
      <c r="Q2383" s="10">
        <f ca="1" t="shared" si="1808"/>
        <v>10.245</v>
      </c>
      <c r="R2383" t="s">
        <v>65</v>
      </c>
      <c r="S2383">
        <v>2049</v>
      </c>
      <c r="T2383" s="8">
        <v>9.263</v>
      </c>
      <c r="U2383" s="8">
        <v>9.609</v>
      </c>
      <c r="V2383" s="8">
        <v>10.245</v>
      </c>
    </row>
    <row r="2384" spans="17:22">
      <c r="Q2384" s="10">
        <f ca="1" t="shared" si="1808"/>
        <v>10.409</v>
      </c>
      <c r="R2384" t="s">
        <v>65</v>
      </c>
      <c r="S2384">
        <v>2050</v>
      </c>
      <c r="T2384" s="8">
        <v>9.373</v>
      </c>
      <c r="U2384" s="8">
        <v>9.733</v>
      </c>
      <c r="V2384" s="8">
        <v>10.409</v>
      </c>
    </row>
    <row r="2385" spans="17:22">
      <c r="Q2385" s="10">
        <f ca="1" t="shared" si="1808"/>
        <v>10.571</v>
      </c>
      <c r="R2385" t="s">
        <v>65</v>
      </c>
      <c r="S2385">
        <v>2051</v>
      </c>
      <c r="T2385" s="8">
        <v>9.478</v>
      </c>
      <c r="U2385" s="8">
        <v>9.853</v>
      </c>
      <c r="V2385" s="8">
        <v>10.571</v>
      </c>
    </row>
    <row r="2386" spans="17:22">
      <c r="Q2386" s="10">
        <f ca="1" t="shared" si="1808"/>
        <v>10.728</v>
      </c>
      <c r="R2386" t="s">
        <v>65</v>
      </c>
      <c r="S2386">
        <v>2052</v>
      </c>
      <c r="T2386" s="8">
        <v>9.578</v>
      </c>
      <c r="U2386" s="8">
        <v>9.967</v>
      </c>
      <c r="V2386" s="8">
        <v>10.728</v>
      </c>
    </row>
    <row r="2387" spans="17:22">
      <c r="Q2387" s="10">
        <f ca="1" t="shared" si="1808"/>
        <v>10.882</v>
      </c>
      <c r="R2387" t="s">
        <v>65</v>
      </c>
      <c r="S2387">
        <v>2053</v>
      </c>
      <c r="T2387" s="8">
        <v>9.674</v>
      </c>
      <c r="U2387" s="8">
        <v>10.077</v>
      </c>
      <c r="V2387" s="8">
        <v>10.882</v>
      </c>
    </row>
    <row r="2388" spans="17:22">
      <c r="Q2388" s="10">
        <f ca="1" t="shared" si="1808"/>
        <v>11.032</v>
      </c>
      <c r="R2388" t="s">
        <v>65</v>
      </c>
      <c r="S2388">
        <v>2054</v>
      </c>
      <c r="T2388" s="8">
        <v>9.765</v>
      </c>
      <c r="U2388" s="8">
        <v>10.181</v>
      </c>
      <c r="V2388" s="8">
        <v>11.032</v>
      </c>
    </row>
    <row r="2389" spans="17:22">
      <c r="Q2389" s="10">
        <f ca="1" t="shared" si="1808"/>
        <v>11.177</v>
      </c>
      <c r="R2389" t="s">
        <v>65</v>
      </c>
      <c r="S2389">
        <v>2055</v>
      </c>
      <c r="T2389" s="8">
        <v>9.852</v>
      </c>
      <c r="U2389" s="8">
        <v>10.281</v>
      </c>
      <c r="V2389" s="8">
        <v>11.177</v>
      </c>
    </row>
    <row r="2390" spans="17:22">
      <c r="Q2390" s="10">
        <f ca="1" t="shared" si="1808"/>
        <v>11.318</v>
      </c>
      <c r="R2390" t="s">
        <v>65</v>
      </c>
      <c r="S2390">
        <v>2056</v>
      </c>
      <c r="T2390" s="8">
        <v>9.933</v>
      </c>
      <c r="U2390" s="8">
        <v>10.377</v>
      </c>
      <c r="V2390" s="8">
        <v>11.318</v>
      </c>
    </row>
    <row r="2391" spans="17:22">
      <c r="Q2391" s="10">
        <f ca="1" t="shared" si="1808"/>
        <v>11.455</v>
      </c>
      <c r="R2391" t="s">
        <v>65</v>
      </c>
      <c r="S2391">
        <v>2057</v>
      </c>
      <c r="T2391" s="8">
        <v>10.01</v>
      </c>
      <c r="U2391" s="8">
        <v>10.468</v>
      </c>
      <c r="V2391" s="8">
        <v>11.455</v>
      </c>
    </row>
    <row r="2392" spans="17:22">
      <c r="Q2392" s="10">
        <f ca="1" t="shared" si="1808"/>
        <v>11.587</v>
      </c>
      <c r="R2392" t="s">
        <v>65</v>
      </c>
      <c r="S2392">
        <v>2058</v>
      </c>
      <c r="T2392" s="8">
        <v>10.082</v>
      </c>
      <c r="U2392" s="8">
        <v>10.554</v>
      </c>
      <c r="V2392" s="8">
        <v>11.587</v>
      </c>
    </row>
    <row r="2393" spans="17:22">
      <c r="Q2393" s="10">
        <f ca="1" t="shared" si="1808"/>
        <v>11.714</v>
      </c>
      <c r="R2393" t="s">
        <v>65</v>
      </c>
      <c r="S2393">
        <v>2059</v>
      </c>
      <c r="T2393" s="8">
        <v>10.149</v>
      </c>
      <c r="U2393" s="8">
        <v>10.634</v>
      </c>
      <c r="V2393" s="8">
        <v>11.714</v>
      </c>
    </row>
    <row r="2394" spans="17:22">
      <c r="Q2394" s="10">
        <f ca="1" t="shared" si="1808"/>
        <v>11.837</v>
      </c>
      <c r="R2394" t="s">
        <v>65</v>
      </c>
      <c r="S2394">
        <v>2060</v>
      </c>
      <c r="T2394" s="8">
        <v>10.211</v>
      </c>
      <c r="U2394" s="8">
        <v>10.71</v>
      </c>
      <c r="V2394" s="8">
        <v>11.837</v>
      </c>
    </row>
    <row r="2395" spans="17:22">
      <c r="Q2395" s="10">
        <f ca="1" t="shared" si="1808"/>
        <v>11.956</v>
      </c>
      <c r="R2395" t="s">
        <v>65</v>
      </c>
      <c r="S2395">
        <v>2061</v>
      </c>
      <c r="T2395" s="8">
        <v>10.268</v>
      </c>
      <c r="U2395" s="8">
        <v>10.779</v>
      </c>
      <c r="V2395" s="8">
        <v>11.956</v>
      </c>
    </row>
    <row r="2396" spans="17:22">
      <c r="Q2396" s="10">
        <f ca="1" t="shared" si="1808"/>
        <v>12.07</v>
      </c>
      <c r="R2396" t="s">
        <v>65</v>
      </c>
      <c r="S2396">
        <v>2062</v>
      </c>
      <c r="T2396" s="8">
        <v>10.319</v>
      </c>
      <c r="U2396" s="8">
        <v>10.844</v>
      </c>
      <c r="V2396" s="8">
        <v>12.07</v>
      </c>
    </row>
    <row r="2397" spans="17:22">
      <c r="Q2397" s="10">
        <f ca="1" t="shared" si="1808"/>
        <v>12.179</v>
      </c>
      <c r="R2397" t="s">
        <v>65</v>
      </c>
      <c r="S2397">
        <v>2063</v>
      </c>
      <c r="T2397" s="8">
        <v>10.365</v>
      </c>
      <c r="U2397" s="8">
        <v>10.903</v>
      </c>
      <c r="V2397" s="8">
        <v>12.179</v>
      </c>
    </row>
    <row r="2398" spans="17:22">
      <c r="Q2398" s="10">
        <f ca="1" t="shared" si="1808"/>
        <v>12.285</v>
      </c>
      <c r="R2398" t="s">
        <v>65</v>
      </c>
      <c r="S2398">
        <v>2064</v>
      </c>
      <c r="T2398" s="8">
        <v>10.406</v>
      </c>
      <c r="U2398" s="8">
        <v>10.957</v>
      </c>
      <c r="V2398" s="8">
        <v>12.285</v>
      </c>
    </row>
    <row r="2399" spans="17:22">
      <c r="Q2399" s="10">
        <f ca="1" t="shared" si="1808"/>
        <v>12.387</v>
      </c>
      <c r="R2399" t="s">
        <v>65</v>
      </c>
      <c r="S2399">
        <v>2065</v>
      </c>
      <c r="T2399" s="8">
        <v>10.443</v>
      </c>
      <c r="U2399" s="8">
        <v>11.006</v>
      </c>
      <c r="V2399" s="8">
        <v>12.387</v>
      </c>
    </row>
    <row r="2400" spans="17:22">
      <c r="Q2400" s="10">
        <f ca="1" t="shared" si="1808"/>
        <v>12.484</v>
      </c>
      <c r="R2400" t="s">
        <v>65</v>
      </c>
      <c r="S2400">
        <v>2066</v>
      </c>
      <c r="T2400" s="8">
        <v>10.474</v>
      </c>
      <c r="U2400" s="8">
        <v>11.05</v>
      </c>
      <c r="V2400" s="8">
        <v>12.484</v>
      </c>
    </row>
    <row r="2401" spans="17:22">
      <c r="Q2401" s="10">
        <f ca="1" t="shared" si="1808"/>
        <v>12.578</v>
      </c>
      <c r="R2401" t="s">
        <v>65</v>
      </c>
      <c r="S2401">
        <v>2067</v>
      </c>
      <c r="T2401" s="8">
        <v>10.501</v>
      </c>
      <c r="U2401" s="8">
        <v>11.089</v>
      </c>
      <c r="V2401" s="8">
        <v>12.578</v>
      </c>
    </row>
    <row r="2402" spans="17:22">
      <c r="Q2402" s="10">
        <f ca="1" t="shared" si="1808"/>
        <v>12.668</v>
      </c>
      <c r="R2402" t="s">
        <v>65</v>
      </c>
      <c r="S2402">
        <v>2068</v>
      </c>
      <c r="T2402" s="8">
        <v>10.523</v>
      </c>
      <c r="U2402" s="8">
        <v>11.124</v>
      </c>
      <c r="V2402" s="8">
        <v>12.668</v>
      </c>
    </row>
    <row r="2403" spans="17:22">
      <c r="Q2403" s="10">
        <f ca="1" t="shared" si="1808"/>
        <v>12.755</v>
      </c>
      <c r="R2403" t="s">
        <v>65</v>
      </c>
      <c r="S2403">
        <v>2069</v>
      </c>
      <c r="T2403" s="8">
        <v>10.541</v>
      </c>
      <c r="U2403" s="8">
        <v>11.155</v>
      </c>
      <c r="V2403" s="8">
        <v>12.755</v>
      </c>
    </row>
    <row r="2404" spans="17:22">
      <c r="Q2404" s="10">
        <f ca="1" t="shared" si="1808"/>
        <v>12.838</v>
      </c>
      <c r="R2404" t="s">
        <v>65</v>
      </c>
      <c r="S2404">
        <v>2070</v>
      </c>
      <c r="T2404" s="8">
        <v>10.555</v>
      </c>
      <c r="U2404" s="8">
        <v>11.182</v>
      </c>
      <c r="V2404" s="8">
        <v>12.838</v>
      </c>
    </row>
    <row r="2405" spans="17:22">
      <c r="Q2405" s="10">
        <f ca="1" t="shared" si="1808"/>
        <v>12.918</v>
      </c>
      <c r="R2405" t="s">
        <v>65</v>
      </c>
      <c r="S2405">
        <v>2071</v>
      </c>
      <c r="T2405" s="8">
        <v>10.566</v>
      </c>
      <c r="U2405" s="8">
        <v>11.206</v>
      </c>
      <c r="V2405" s="8">
        <v>12.918</v>
      </c>
    </row>
    <row r="2406" spans="17:22">
      <c r="Q2406" s="10">
        <f ca="1" t="shared" si="1808"/>
        <v>12.996</v>
      </c>
      <c r="R2406" t="s">
        <v>65</v>
      </c>
      <c r="S2406">
        <v>2072</v>
      </c>
      <c r="T2406" s="8">
        <v>10.573</v>
      </c>
      <c r="U2406" s="8">
        <v>11.225</v>
      </c>
      <c r="V2406" s="8">
        <v>12.996</v>
      </c>
    </row>
    <row r="2407" spans="17:22">
      <c r="Q2407" s="10">
        <f ca="1" t="shared" si="1808"/>
        <v>13.071</v>
      </c>
      <c r="R2407" t="s">
        <v>65</v>
      </c>
      <c r="S2407">
        <v>2073</v>
      </c>
      <c r="T2407" s="8">
        <v>10.577</v>
      </c>
      <c r="U2407" s="8">
        <v>11.242</v>
      </c>
      <c r="V2407" s="8">
        <v>13.071</v>
      </c>
    </row>
    <row r="2408" spans="17:22">
      <c r="Q2408" s="10">
        <f ca="1" t="shared" si="1808"/>
        <v>13.143</v>
      </c>
      <c r="R2408" t="s">
        <v>65</v>
      </c>
      <c r="S2408">
        <v>2074</v>
      </c>
      <c r="T2408" s="8">
        <v>10.578</v>
      </c>
      <c r="U2408" s="8">
        <v>11.256</v>
      </c>
      <c r="V2408" s="8">
        <v>13.143</v>
      </c>
    </row>
    <row r="2409" spans="17:22">
      <c r="Q2409" s="10">
        <f ca="1" t="shared" si="1808"/>
        <v>13.213</v>
      </c>
      <c r="R2409" t="s">
        <v>65</v>
      </c>
      <c r="S2409">
        <v>2075</v>
      </c>
      <c r="T2409" s="8">
        <v>10.577</v>
      </c>
      <c r="U2409" s="8">
        <v>11.267</v>
      </c>
      <c r="V2409" s="8">
        <v>13.213</v>
      </c>
    </row>
    <row r="2410" spans="17:22">
      <c r="Q2410" s="10">
        <f ca="1" t="shared" si="1808"/>
        <v>13.281</v>
      </c>
      <c r="R2410" t="s">
        <v>65</v>
      </c>
      <c r="S2410">
        <v>2076</v>
      </c>
      <c r="T2410" s="8">
        <v>10.574</v>
      </c>
      <c r="U2410" s="8">
        <v>11.275</v>
      </c>
      <c r="V2410" s="8">
        <v>13.281</v>
      </c>
    </row>
    <row r="2411" spans="17:22">
      <c r="Q2411" s="10">
        <f ca="1" t="shared" si="1808"/>
        <v>13.347</v>
      </c>
      <c r="R2411" t="s">
        <v>65</v>
      </c>
      <c r="S2411">
        <v>2077</v>
      </c>
      <c r="T2411" s="8">
        <v>10.568</v>
      </c>
      <c r="U2411" s="8">
        <v>11.281</v>
      </c>
      <c r="V2411" s="8">
        <v>13.347</v>
      </c>
    </row>
    <row r="2412" spans="17:22">
      <c r="Q2412" s="10">
        <f ca="1" t="shared" si="1808"/>
        <v>13.41</v>
      </c>
      <c r="R2412" t="s">
        <v>65</v>
      </c>
      <c r="S2412">
        <v>2078</v>
      </c>
      <c r="T2412" s="8">
        <v>10.56</v>
      </c>
      <c r="U2412" s="8">
        <v>11.284</v>
      </c>
      <c r="V2412" s="8">
        <v>13.41</v>
      </c>
    </row>
    <row r="2413" spans="17:22">
      <c r="Q2413" s="10">
        <f ca="1" t="shared" si="1808"/>
        <v>13.472</v>
      </c>
      <c r="R2413" t="s">
        <v>65</v>
      </c>
      <c r="S2413">
        <v>2079</v>
      </c>
      <c r="T2413" s="8">
        <v>10.55</v>
      </c>
      <c r="U2413" s="8">
        <v>11.284</v>
      </c>
      <c r="V2413" s="8">
        <v>13.472</v>
      </c>
    </row>
    <row r="2414" spans="17:22">
      <c r="Q2414" s="10">
        <f ca="1" t="shared" si="1808"/>
        <v>13.532</v>
      </c>
      <c r="R2414" t="s">
        <v>65</v>
      </c>
      <c r="S2414">
        <v>2080</v>
      </c>
      <c r="T2414" s="8">
        <v>10.536</v>
      </c>
      <c r="U2414" s="8">
        <v>11.282</v>
      </c>
      <c r="V2414" s="8">
        <v>13.532</v>
      </c>
    </row>
    <row r="2415" spans="17:22">
      <c r="Q2415" s="10">
        <f ca="1" t="shared" si="1808"/>
        <v>13.589</v>
      </c>
      <c r="R2415" t="s">
        <v>65</v>
      </c>
      <c r="S2415">
        <v>2081</v>
      </c>
      <c r="T2415" s="8">
        <v>10.52</v>
      </c>
      <c r="U2415" s="8">
        <v>11.277</v>
      </c>
      <c r="V2415" s="8">
        <v>13.589</v>
      </c>
    </row>
    <row r="2416" spans="17:22">
      <c r="Q2416" s="10">
        <f ca="1" t="shared" si="1808"/>
        <v>13.645</v>
      </c>
      <c r="R2416" t="s">
        <v>65</v>
      </c>
      <c r="S2416">
        <v>2082</v>
      </c>
      <c r="T2416" s="8">
        <v>10.501</v>
      </c>
      <c r="U2416" s="8">
        <v>11.27</v>
      </c>
      <c r="V2416" s="8">
        <v>13.645</v>
      </c>
    </row>
    <row r="2417" spans="17:22">
      <c r="Q2417" s="10">
        <f ca="1" t="shared" si="1808"/>
        <v>13.699</v>
      </c>
      <c r="R2417" t="s">
        <v>65</v>
      </c>
      <c r="S2417">
        <v>2083</v>
      </c>
      <c r="T2417" s="8">
        <v>10.48</v>
      </c>
      <c r="U2417" s="8">
        <v>11.26</v>
      </c>
      <c r="V2417" s="8">
        <v>13.699</v>
      </c>
    </row>
    <row r="2418" spans="17:22">
      <c r="Q2418" s="10">
        <f ca="1" t="shared" si="1808"/>
        <v>13.751</v>
      </c>
      <c r="R2418" t="s">
        <v>65</v>
      </c>
      <c r="S2418">
        <v>2084</v>
      </c>
      <c r="T2418" s="8">
        <v>10.456</v>
      </c>
      <c r="U2418" s="8">
        <v>11.248</v>
      </c>
      <c r="V2418" s="8">
        <v>13.751</v>
      </c>
    </row>
    <row r="2419" spans="17:22">
      <c r="Q2419" s="10">
        <f ca="1" t="shared" si="1808"/>
        <v>13.8</v>
      </c>
      <c r="R2419" t="s">
        <v>65</v>
      </c>
      <c r="S2419">
        <v>2085</v>
      </c>
      <c r="T2419" s="8">
        <v>10.43</v>
      </c>
      <c r="U2419" s="8">
        <v>11.233</v>
      </c>
      <c r="V2419" s="8">
        <v>13.8</v>
      </c>
    </row>
    <row r="2420" spans="17:22">
      <c r="Q2420" s="10">
        <f ca="1" t="shared" si="1808"/>
        <v>13.848</v>
      </c>
      <c r="R2420" t="s">
        <v>65</v>
      </c>
      <c r="S2420">
        <v>2086</v>
      </c>
      <c r="T2420" s="8">
        <v>10.402</v>
      </c>
      <c r="U2420" s="8">
        <v>11.216</v>
      </c>
      <c r="V2420" s="8">
        <v>13.848</v>
      </c>
    </row>
    <row r="2421" spans="17:22">
      <c r="Q2421" s="10">
        <f ca="1" t="shared" si="1808"/>
        <v>13.893</v>
      </c>
      <c r="R2421" t="s">
        <v>65</v>
      </c>
      <c r="S2421">
        <v>2087</v>
      </c>
      <c r="T2421" s="8">
        <v>10.372</v>
      </c>
      <c r="U2421" s="8">
        <v>11.197</v>
      </c>
      <c r="V2421" s="8">
        <v>13.893</v>
      </c>
    </row>
    <row r="2422" spans="17:22">
      <c r="Q2422" s="10">
        <f ca="1" t="shared" si="1808"/>
        <v>13.937</v>
      </c>
      <c r="R2422" t="s">
        <v>65</v>
      </c>
      <c r="S2422">
        <v>2088</v>
      </c>
      <c r="T2422" s="8">
        <v>10.34</v>
      </c>
      <c r="U2422" s="8">
        <v>11.176</v>
      </c>
      <c r="V2422" s="8">
        <v>13.937</v>
      </c>
    </row>
    <row r="2423" spans="17:22">
      <c r="Q2423" s="10">
        <f ca="1" t="shared" si="1808"/>
        <v>13.978</v>
      </c>
      <c r="R2423" t="s">
        <v>65</v>
      </c>
      <c r="S2423">
        <v>2089</v>
      </c>
      <c r="T2423" s="8">
        <v>10.305</v>
      </c>
      <c r="U2423" s="8">
        <v>11.152</v>
      </c>
      <c r="V2423" s="8">
        <v>13.978</v>
      </c>
    </row>
    <row r="2424" spans="17:22">
      <c r="Q2424" s="10">
        <f ca="1" t="shared" si="1808"/>
        <v>14.017</v>
      </c>
      <c r="R2424" t="s">
        <v>65</v>
      </c>
      <c r="S2424">
        <v>2090</v>
      </c>
      <c r="T2424" s="8">
        <v>10.268</v>
      </c>
      <c r="U2424" s="8">
        <v>11.127</v>
      </c>
      <c r="V2424" s="8">
        <v>14.017</v>
      </c>
    </row>
    <row r="2425" spans="17:22">
      <c r="Q2425" s="10">
        <f ca="1" t="shared" si="1808"/>
        <v>14.053</v>
      </c>
      <c r="R2425" t="s">
        <v>65</v>
      </c>
      <c r="S2425">
        <v>2091</v>
      </c>
      <c r="T2425" s="8">
        <v>10.229</v>
      </c>
      <c r="U2425" s="8">
        <v>11.099</v>
      </c>
      <c r="V2425" s="8">
        <v>14.053</v>
      </c>
    </row>
    <row r="2426" spans="17:22">
      <c r="Q2426" s="10">
        <f ca="1" t="shared" si="1808"/>
        <v>14.088</v>
      </c>
      <c r="R2426" t="s">
        <v>65</v>
      </c>
      <c r="S2426">
        <v>2092</v>
      </c>
      <c r="T2426" s="8">
        <v>10.187</v>
      </c>
      <c r="U2426" s="8">
        <v>11.068</v>
      </c>
      <c r="V2426" s="8">
        <v>14.088</v>
      </c>
    </row>
    <row r="2427" spans="17:22">
      <c r="Q2427" s="10">
        <f ca="1" t="shared" si="1808"/>
        <v>14.12</v>
      </c>
      <c r="R2427" t="s">
        <v>65</v>
      </c>
      <c r="S2427">
        <v>2093</v>
      </c>
      <c r="T2427" s="8">
        <v>10.143</v>
      </c>
      <c r="U2427" s="8">
        <v>11.036</v>
      </c>
      <c r="V2427" s="8">
        <v>14.12</v>
      </c>
    </row>
    <row r="2428" spans="17:22">
      <c r="Q2428" s="10">
        <f ca="1" t="shared" si="1808"/>
        <v>14.151</v>
      </c>
      <c r="R2428" t="s">
        <v>65</v>
      </c>
      <c r="S2428">
        <v>2094</v>
      </c>
      <c r="T2428" s="8">
        <v>10.096</v>
      </c>
      <c r="U2428" s="8">
        <v>11.002</v>
      </c>
      <c r="V2428" s="8">
        <v>14.151</v>
      </c>
    </row>
    <row r="2429" spans="17:22">
      <c r="Q2429" s="10">
        <f ca="1" t="shared" si="1808"/>
        <v>14.179</v>
      </c>
      <c r="R2429" t="s">
        <v>65</v>
      </c>
      <c r="S2429">
        <v>2095</v>
      </c>
      <c r="T2429" s="8">
        <v>10.047</v>
      </c>
      <c r="U2429" s="8">
        <v>10.965</v>
      </c>
      <c r="V2429" s="8">
        <v>14.179</v>
      </c>
    </row>
    <row r="2430" spans="17:22">
      <c r="Q2430" s="10">
        <f ca="1" t="shared" si="1808"/>
        <v>14.206</v>
      </c>
      <c r="R2430" t="s">
        <v>65</v>
      </c>
      <c r="S2430">
        <v>2096</v>
      </c>
      <c r="T2430" s="8">
        <v>9.995</v>
      </c>
      <c r="U2430" s="8">
        <v>10.927</v>
      </c>
      <c r="V2430" s="8">
        <v>14.206</v>
      </c>
    </row>
    <row r="2431" spans="17:22">
      <c r="Q2431" s="10">
        <f ca="1" t="shared" si="1808"/>
        <v>14.231</v>
      </c>
      <c r="R2431" t="s">
        <v>65</v>
      </c>
      <c r="S2431">
        <v>2097</v>
      </c>
      <c r="T2431" s="8">
        <v>9.942</v>
      </c>
      <c r="U2431" s="8">
        <v>10.887</v>
      </c>
      <c r="V2431" s="8">
        <v>14.231</v>
      </c>
    </row>
    <row r="2432" spans="17:22">
      <c r="Q2432" s="10">
        <f ca="1" t="shared" si="1808"/>
        <v>14.254</v>
      </c>
      <c r="R2432" t="s">
        <v>65</v>
      </c>
      <c r="S2432">
        <v>2098</v>
      </c>
      <c r="T2432" s="8">
        <v>9.886</v>
      </c>
      <c r="U2432" s="8">
        <v>10.845</v>
      </c>
      <c r="V2432" s="8">
        <v>14.254</v>
      </c>
    </row>
    <row r="2433" spans="17:22">
      <c r="Q2433" s="10">
        <f ca="1" t="shared" si="1808"/>
        <v>14.275</v>
      </c>
      <c r="R2433" t="s">
        <v>65</v>
      </c>
      <c r="S2433">
        <v>2099</v>
      </c>
      <c r="T2433" s="8">
        <v>9.828</v>
      </c>
      <c r="U2433" s="8">
        <v>10.801</v>
      </c>
      <c r="V2433" s="8">
        <v>14.275</v>
      </c>
    </row>
    <row r="2434" spans="17:22">
      <c r="Q2434" s="10">
        <f ca="1" t="shared" si="1808"/>
        <v>14.294</v>
      </c>
      <c r="R2434" t="s">
        <v>65</v>
      </c>
      <c r="S2434">
        <v>2100</v>
      </c>
      <c r="T2434" s="8">
        <v>9.768</v>
      </c>
      <c r="U2434" s="8">
        <v>10.755</v>
      </c>
      <c r="V2434" s="8">
        <v>14.294</v>
      </c>
    </row>
    <row r="2435" spans="17:22">
      <c r="Q2435" s="10">
        <f ca="1" t="shared" si="1808"/>
        <v>0.617</v>
      </c>
      <c r="R2435" t="s">
        <v>67</v>
      </c>
      <c r="S2435">
        <v>2020</v>
      </c>
      <c r="T2435" s="8">
        <v>0.617</v>
      </c>
      <c r="U2435" s="8">
        <v>0.617</v>
      </c>
      <c r="V2435" s="8">
        <v>0.617</v>
      </c>
    </row>
    <row r="2436" spans="17:22">
      <c r="Q2436" s="10">
        <f ca="1" t="shared" si="1808"/>
        <v>0.656</v>
      </c>
      <c r="R2436" t="s">
        <v>67</v>
      </c>
      <c r="S2436">
        <v>2021</v>
      </c>
      <c r="T2436" s="8">
        <v>0.656</v>
      </c>
      <c r="U2436" s="8">
        <v>0.656</v>
      </c>
      <c r="V2436" s="8">
        <v>0.656</v>
      </c>
    </row>
    <row r="2437" spans="17:22">
      <c r="Q2437" s="10">
        <f ca="1" t="shared" si="1808"/>
        <v>0.699</v>
      </c>
      <c r="R2437" t="s">
        <v>67</v>
      </c>
      <c r="S2437">
        <v>2022</v>
      </c>
      <c r="T2437" s="8">
        <v>0.699</v>
      </c>
      <c r="U2437" s="8">
        <v>0.699</v>
      </c>
      <c r="V2437" s="8">
        <v>0.699</v>
      </c>
    </row>
    <row r="2438" spans="17:22">
      <c r="Q2438" s="10">
        <f ca="1" t="shared" si="1808"/>
        <v>0.744</v>
      </c>
      <c r="R2438" t="s">
        <v>67</v>
      </c>
      <c r="S2438">
        <v>2023</v>
      </c>
      <c r="T2438" s="8">
        <v>0.744</v>
      </c>
      <c r="U2438" s="8">
        <v>0.744</v>
      </c>
      <c r="V2438" s="8">
        <v>0.744</v>
      </c>
    </row>
    <row r="2439" spans="17:22">
      <c r="Q2439" s="10">
        <f ca="1" t="shared" si="1808"/>
        <v>0.794</v>
      </c>
      <c r="R2439" t="s">
        <v>67</v>
      </c>
      <c r="S2439">
        <v>2024</v>
      </c>
      <c r="T2439" s="8">
        <v>0.794</v>
      </c>
      <c r="U2439" s="8">
        <v>0.794</v>
      </c>
      <c r="V2439" s="8">
        <v>0.794</v>
      </c>
    </row>
    <row r="2440" spans="17:22">
      <c r="Q2440" s="10">
        <f ca="1" t="shared" si="1808"/>
        <v>0.846</v>
      </c>
      <c r="R2440" t="s">
        <v>67</v>
      </c>
      <c r="S2440">
        <v>2025</v>
      </c>
      <c r="T2440" s="8">
        <v>0.846</v>
      </c>
      <c r="U2440" s="8">
        <v>0.846</v>
      </c>
      <c r="V2440" s="8">
        <v>0.846</v>
      </c>
    </row>
    <row r="2441" spans="17:22">
      <c r="Q2441" s="10">
        <f ca="1" t="shared" si="1808"/>
        <v>0.903</v>
      </c>
      <c r="R2441" t="s">
        <v>67</v>
      </c>
      <c r="S2441">
        <v>2026</v>
      </c>
      <c r="T2441" s="8">
        <v>0.903</v>
      </c>
      <c r="U2441" s="8">
        <v>0.903</v>
      </c>
      <c r="V2441" s="8">
        <v>0.903</v>
      </c>
    </row>
    <row r="2442" spans="17:22">
      <c r="Q2442" s="10">
        <f ca="1" t="shared" si="1808"/>
        <v>0.963</v>
      </c>
      <c r="R2442" t="s">
        <v>67</v>
      </c>
      <c r="S2442">
        <v>2027</v>
      </c>
      <c r="T2442" s="8">
        <v>0.943</v>
      </c>
      <c r="U2442" s="8">
        <v>0.955</v>
      </c>
      <c r="V2442" s="8">
        <v>0.963</v>
      </c>
    </row>
    <row r="2443" spans="17:22">
      <c r="Q2443" s="10">
        <f ca="1" t="shared" si="1808"/>
        <v>1.026</v>
      </c>
      <c r="R2443" t="s">
        <v>67</v>
      </c>
      <c r="S2443">
        <v>2028</v>
      </c>
      <c r="T2443" s="8">
        <v>0.986</v>
      </c>
      <c r="U2443" s="8">
        <v>1.011</v>
      </c>
      <c r="V2443" s="8">
        <v>1.026</v>
      </c>
    </row>
    <row r="2444" spans="17:22">
      <c r="Q2444" s="10">
        <f ca="1" t="shared" si="1808"/>
        <v>1.094</v>
      </c>
      <c r="R2444" t="s">
        <v>67</v>
      </c>
      <c r="S2444">
        <v>2029</v>
      </c>
      <c r="T2444" s="8">
        <v>1.03</v>
      </c>
      <c r="U2444" s="8">
        <v>1.068</v>
      </c>
      <c r="V2444" s="8">
        <v>1.094</v>
      </c>
    </row>
    <row r="2445" spans="17:22">
      <c r="Q2445" s="10">
        <f ca="1" t="shared" si="1808"/>
        <v>1.165</v>
      </c>
      <c r="R2445" t="s">
        <v>67</v>
      </c>
      <c r="S2445">
        <v>2030</v>
      </c>
      <c r="T2445" s="8">
        <v>1.077</v>
      </c>
      <c r="U2445" s="8">
        <v>1.129</v>
      </c>
      <c r="V2445" s="8">
        <v>1.165</v>
      </c>
    </row>
    <row r="2446" spans="17:22">
      <c r="Q2446" s="10">
        <f ca="1" t="shared" ref="Q2446:Q2509" si="1809">OFFSET(S2446,0,MATCH($Q$3,$T$4:$V$4,0))</f>
        <v>1.24</v>
      </c>
      <c r="R2446" t="s">
        <v>67</v>
      </c>
      <c r="S2446">
        <v>2031</v>
      </c>
      <c r="T2446" s="8">
        <v>1.125</v>
      </c>
      <c r="U2446" s="8">
        <v>1.192</v>
      </c>
      <c r="V2446" s="8">
        <v>1.24</v>
      </c>
    </row>
    <row r="2447" spans="17:22">
      <c r="Q2447" s="10">
        <f ca="1" t="shared" si="1809"/>
        <v>1.319</v>
      </c>
      <c r="R2447" t="s">
        <v>67</v>
      </c>
      <c r="S2447">
        <v>2032</v>
      </c>
      <c r="T2447" s="8">
        <v>1.175</v>
      </c>
      <c r="U2447" s="8">
        <v>1.258</v>
      </c>
      <c r="V2447" s="8">
        <v>1.319</v>
      </c>
    </row>
    <row r="2448" spans="17:22">
      <c r="Q2448" s="10">
        <f ca="1" t="shared" si="1809"/>
        <v>1.402</v>
      </c>
      <c r="R2448" t="s">
        <v>67</v>
      </c>
      <c r="S2448">
        <v>2033</v>
      </c>
      <c r="T2448" s="8">
        <v>1.226</v>
      </c>
      <c r="U2448" s="8">
        <v>1.327</v>
      </c>
      <c r="V2448" s="8">
        <v>1.402</v>
      </c>
    </row>
    <row r="2449" spans="17:22">
      <c r="Q2449" s="10">
        <f ca="1" t="shared" si="1809"/>
        <v>1.49</v>
      </c>
      <c r="R2449" t="s">
        <v>67</v>
      </c>
      <c r="S2449">
        <v>2034</v>
      </c>
      <c r="T2449" s="8">
        <v>1.28</v>
      </c>
      <c r="U2449" s="8">
        <v>1.398</v>
      </c>
      <c r="V2449" s="8">
        <v>1.49</v>
      </c>
    </row>
    <row r="2450" spans="17:22">
      <c r="Q2450" s="10">
        <f ca="1" t="shared" si="1809"/>
        <v>1.582</v>
      </c>
      <c r="R2450" t="s">
        <v>67</v>
      </c>
      <c r="S2450">
        <v>2035</v>
      </c>
      <c r="T2450" s="8">
        <v>1.336</v>
      </c>
      <c r="U2450" s="8">
        <v>1.473</v>
      </c>
      <c r="V2450" s="8">
        <v>1.582</v>
      </c>
    </row>
    <row r="2451" spans="17:22">
      <c r="Q2451" s="10">
        <f ca="1" t="shared" si="1809"/>
        <v>1.679</v>
      </c>
      <c r="R2451" t="s">
        <v>67</v>
      </c>
      <c r="S2451">
        <v>2036</v>
      </c>
      <c r="T2451" s="8">
        <v>1.394</v>
      </c>
      <c r="U2451" s="8">
        <v>1.551</v>
      </c>
      <c r="V2451" s="8">
        <v>1.679</v>
      </c>
    </row>
    <row r="2452" spans="17:22">
      <c r="Q2452" s="10">
        <f ca="1" t="shared" si="1809"/>
        <v>1.78</v>
      </c>
      <c r="R2452" t="s">
        <v>67</v>
      </c>
      <c r="S2452">
        <v>2037</v>
      </c>
      <c r="T2452" s="8">
        <v>1.454</v>
      </c>
      <c r="U2452" s="8">
        <v>1.632</v>
      </c>
      <c r="V2452" s="8">
        <v>1.78</v>
      </c>
    </row>
    <row r="2453" spans="17:22">
      <c r="Q2453" s="10">
        <f ca="1" t="shared" si="1809"/>
        <v>1.887</v>
      </c>
      <c r="R2453" t="s">
        <v>67</v>
      </c>
      <c r="S2453">
        <v>2038</v>
      </c>
      <c r="T2453" s="8">
        <v>1.516</v>
      </c>
      <c r="U2453" s="8">
        <v>1.716</v>
      </c>
      <c r="V2453" s="8">
        <v>1.887</v>
      </c>
    </row>
    <row r="2454" spans="17:22">
      <c r="Q2454" s="10">
        <f ca="1" t="shared" si="1809"/>
        <v>1.999</v>
      </c>
      <c r="R2454" t="s">
        <v>67</v>
      </c>
      <c r="S2454">
        <v>2039</v>
      </c>
      <c r="T2454" s="8">
        <v>1.58</v>
      </c>
      <c r="U2454" s="8">
        <v>1.804</v>
      </c>
      <c r="V2454" s="8">
        <v>1.999</v>
      </c>
    </row>
    <row r="2455" spans="17:22">
      <c r="Q2455" s="10">
        <f ca="1" t="shared" si="1809"/>
        <v>2.116</v>
      </c>
      <c r="R2455" t="s">
        <v>67</v>
      </c>
      <c r="S2455">
        <v>2040</v>
      </c>
      <c r="T2455" s="8">
        <v>1.646</v>
      </c>
      <c r="U2455" s="8">
        <v>1.895</v>
      </c>
      <c r="V2455" s="8">
        <v>2.116</v>
      </c>
    </row>
    <row r="2456" spans="17:22">
      <c r="Q2456" s="10">
        <f ca="1" t="shared" si="1809"/>
        <v>2.239</v>
      </c>
      <c r="R2456" t="s">
        <v>67</v>
      </c>
      <c r="S2456">
        <v>2041</v>
      </c>
      <c r="T2456" s="8">
        <v>1.714</v>
      </c>
      <c r="U2456" s="8">
        <v>1.99</v>
      </c>
      <c r="V2456" s="8">
        <v>2.239</v>
      </c>
    </row>
    <row r="2457" spans="17:22">
      <c r="Q2457" s="10">
        <f ca="1" t="shared" si="1809"/>
        <v>2.368</v>
      </c>
      <c r="R2457" t="s">
        <v>67</v>
      </c>
      <c r="S2457">
        <v>2042</v>
      </c>
      <c r="T2457" s="8">
        <v>1.784</v>
      </c>
      <c r="U2457" s="8">
        <v>2.088</v>
      </c>
      <c r="V2457" s="8">
        <v>2.368</v>
      </c>
    </row>
    <row r="2458" spans="17:22">
      <c r="Q2458" s="10">
        <f ca="1" t="shared" si="1809"/>
        <v>2.504</v>
      </c>
      <c r="R2458" t="s">
        <v>67</v>
      </c>
      <c r="S2458">
        <v>2043</v>
      </c>
      <c r="T2458" s="8">
        <v>1.856</v>
      </c>
      <c r="U2458" s="8">
        <v>2.19</v>
      </c>
      <c r="V2458" s="8">
        <v>2.504</v>
      </c>
    </row>
    <row r="2459" spans="17:22">
      <c r="Q2459" s="10">
        <f ca="1" t="shared" si="1809"/>
        <v>2.645</v>
      </c>
      <c r="R2459" t="s">
        <v>67</v>
      </c>
      <c r="S2459">
        <v>2044</v>
      </c>
      <c r="T2459" s="8">
        <v>1.931</v>
      </c>
      <c r="U2459" s="8">
        <v>2.296</v>
      </c>
      <c r="V2459" s="8">
        <v>2.645</v>
      </c>
    </row>
    <row r="2460" spans="17:22">
      <c r="Q2460" s="10">
        <f ca="1" t="shared" si="1809"/>
        <v>2.793</v>
      </c>
      <c r="R2460" t="s">
        <v>67</v>
      </c>
      <c r="S2460">
        <v>2045</v>
      </c>
      <c r="T2460" s="8">
        <v>2.007</v>
      </c>
      <c r="U2460" s="8">
        <v>2.405</v>
      </c>
      <c r="V2460" s="8">
        <v>2.793</v>
      </c>
    </row>
    <row r="2461" spans="17:22">
      <c r="Q2461" s="10">
        <f ca="1" t="shared" si="1809"/>
        <v>2.948</v>
      </c>
      <c r="R2461" t="s">
        <v>67</v>
      </c>
      <c r="S2461">
        <v>2046</v>
      </c>
      <c r="T2461" s="8">
        <v>2.085</v>
      </c>
      <c r="U2461" s="8">
        <v>2.519</v>
      </c>
      <c r="V2461" s="8">
        <v>2.948</v>
      </c>
    </row>
    <row r="2462" spans="17:22">
      <c r="Q2462" s="10">
        <f ca="1" t="shared" si="1809"/>
        <v>3.111</v>
      </c>
      <c r="R2462" t="s">
        <v>67</v>
      </c>
      <c r="S2462">
        <v>2047</v>
      </c>
      <c r="T2462" s="8">
        <v>2.166</v>
      </c>
      <c r="U2462" s="8">
        <v>2.637</v>
      </c>
      <c r="V2462" s="8">
        <v>3.111</v>
      </c>
    </row>
    <row r="2463" spans="17:22">
      <c r="Q2463" s="10">
        <f ca="1" t="shared" si="1809"/>
        <v>3.28</v>
      </c>
      <c r="R2463" t="s">
        <v>67</v>
      </c>
      <c r="S2463">
        <v>2048</v>
      </c>
      <c r="T2463" s="8">
        <v>2.248</v>
      </c>
      <c r="U2463" s="8">
        <v>2.759</v>
      </c>
      <c r="V2463" s="8">
        <v>3.28</v>
      </c>
    </row>
    <row r="2464" spans="17:22">
      <c r="Q2464" s="10">
        <f ca="1" t="shared" si="1809"/>
        <v>3.458</v>
      </c>
      <c r="R2464" t="s">
        <v>67</v>
      </c>
      <c r="S2464">
        <v>2049</v>
      </c>
      <c r="T2464" s="8">
        <v>2.332</v>
      </c>
      <c r="U2464" s="8">
        <v>2.886</v>
      </c>
      <c r="V2464" s="8">
        <v>3.458</v>
      </c>
    </row>
    <row r="2465" spans="17:22">
      <c r="Q2465" s="10">
        <f ca="1" t="shared" si="1809"/>
        <v>3.643</v>
      </c>
      <c r="R2465" t="s">
        <v>67</v>
      </c>
      <c r="S2465">
        <v>2050</v>
      </c>
      <c r="T2465" s="8">
        <v>2.417</v>
      </c>
      <c r="U2465" s="8">
        <v>3.016</v>
      </c>
      <c r="V2465" s="8">
        <v>3.643</v>
      </c>
    </row>
    <row r="2466" spans="17:22">
      <c r="Q2466" s="10">
        <f ca="1" t="shared" si="1809"/>
        <v>3.837</v>
      </c>
      <c r="R2466" t="s">
        <v>67</v>
      </c>
      <c r="S2466">
        <v>2051</v>
      </c>
      <c r="T2466" s="8">
        <v>2.505</v>
      </c>
      <c r="U2466" s="8">
        <v>3.152</v>
      </c>
      <c r="V2466" s="8">
        <v>3.837</v>
      </c>
    </row>
    <row r="2467" spans="17:22">
      <c r="Q2467" s="10">
        <f ca="1" t="shared" si="1809"/>
        <v>4.038</v>
      </c>
      <c r="R2467" t="s">
        <v>67</v>
      </c>
      <c r="S2467">
        <v>2052</v>
      </c>
      <c r="T2467" s="8">
        <v>2.594</v>
      </c>
      <c r="U2467" s="8">
        <v>3.291</v>
      </c>
      <c r="V2467" s="8">
        <v>4.038</v>
      </c>
    </row>
    <row r="2468" spans="17:22">
      <c r="Q2468" s="10">
        <f ca="1" t="shared" si="1809"/>
        <v>4.249</v>
      </c>
      <c r="R2468" t="s">
        <v>67</v>
      </c>
      <c r="S2468">
        <v>2053</v>
      </c>
      <c r="T2468" s="8">
        <v>2.686</v>
      </c>
      <c r="U2468" s="8">
        <v>3.436</v>
      </c>
      <c r="V2468" s="8">
        <v>4.249</v>
      </c>
    </row>
    <row r="2469" spans="17:22">
      <c r="Q2469" s="10">
        <f ca="1" t="shared" si="1809"/>
        <v>4.468</v>
      </c>
      <c r="R2469" t="s">
        <v>67</v>
      </c>
      <c r="S2469">
        <v>2054</v>
      </c>
      <c r="T2469" s="8">
        <v>2.778</v>
      </c>
      <c r="U2469" s="8">
        <v>3.584</v>
      </c>
      <c r="V2469" s="8">
        <v>4.468</v>
      </c>
    </row>
    <row r="2470" spans="17:22">
      <c r="Q2470" s="10">
        <f ca="1" t="shared" si="1809"/>
        <v>4.696</v>
      </c>
      <c r="R2470" t="s">
        <v>67</v>
      </c>
      <c r="S2470">
        <v>2055</v>
      </c>
      <c r="T2470" s="8">
        <v>2.873</v>
      </c>
      <c r="U2470" s="8">
        <v>3.738</v>
      </c>
      <c r="V2470" s="8">
        <v>4.696</v>
      </c>
    </row>
    <row r="2471" spans="17:22">
      <c r="Q2471" s="10">
        <f ca="1" t="shared" si="1809"/>
        <v>4.933</v>
      </c>
      <c r="R2471" t="s">
        <v>67</v>
      </c>
      <c r="S2471">
        <v>2056</v>
      </c>
      <c r="T2471" s="8">
        <v>2.969</v>
      </c>
      <c r="U2471" s="8">
        <v>3.895</v>
      </c>
      <c r="V2471" s="8">
        <v>4.933</v>
      </c>
    </row>
    <row r="2472" spans="17:22">
      <c r="Q2472" s="10">
        <f ca="1" t="shared" si="1809"/>
        <v>5.18</v>
      </c>
      <c r="R2472" t="s">
        <v>67</v>
      </c>
      <c r="S2472">
        <v>2057</v>
      </c>
      <c r="T2472" s="8">
        <v>3.067</v>
      </c>
      <c r="U2472" s="8">
        <v>4.058</v>
      </c>
      <c r="V2472" s="8">
        <v>5.18</v>
      </c>
    </row>
    <row r="2473" spans="17:22">
      <c r="Q2473" s="10">
        <f ca="1" t="shared" si="1809"/>
        <v>5.435</v>
      </c>
      <c r="R2473" t="s">
        <v>67</v>
      </c>
      <c r="S2473">
        <v>2058</v>
      </c>
      <c r="T2473" s="8">
        <v>3.167</v>
      </c>
      <c r="U2473" s="8">
        <v>4.225</v>
      </c>
      <c r="V2473" s="8">
        <v>5.435</v>
      </c>
    </row>
    <row r="2474" spans="17:22">
      <c r="Q2474" s="10">
        <f ca="1" t="shared" si="1809"/>
        <v>5.701</v>
      </c>
      <c r="R2474" t="s">
        <v>67</v>
      </c>
      <c r="S2474">
        <v>2059</v>
      </c>
      <c r="T2474" s="8">
        <v>3.268</v>
      </c>
      <c r="U2474" s="8">
        <v>4.396</v>
      </c>
      <c r="V2474" s="8">
        <v>5.701</v>
      </c>
    </row>
    <row r="2475" spans="17:22">
      <c r="Q2475" s="10">
        <f ca="1" t="shared" si="1809"/>
        <v>5.975</v>
      </c>
      <c r="R2475" t="s">
        <v>67</v>
      </c>
      <c r="S2475">
        <v>2060</v>
      </c>
      <c r="T2475" s="8">
        <v>3.371</v>
      </c>
      <c r="U2475" s="8">
        <v>4.571</v>
      </c>
      <c r="V2475" s="8">
        <v>5.975</v>
      </c>
    </row>
    <row r="2476" spans="17:22">
      <c r="Q2476" s="10">
        <f ca="1" t="shared" si="1809"/>
        <v>6.259</v>
      </c>
      <c r="R2476" t="s">
        <v>67</v>
      </c>
      <c r="S2476">
        <v>2061</v>
      </c>
      <c r="T2476" s="8">
        <v>3.475</v>
      </c>
      <c r="U2476" s="8">
        <v>4.751</v>
      </c>
      <c r="V2476" s="8">
        <v>6.259</v>
      </c>
    </row>
    <row r="2477" spans="17:22">
      <c r="Q2477" s="10">
        <f ca="1" t="shared" si="1809"/>
        <v>6.553</v>
      </c>
      <c r="R2477" t="s">
        <v>67</v>
      </c>
      <c r="S2477">
        <v>2062</v>
      </c>
      <c r="T2477" s="8">
        <v>3.58</v>
      </c>
      <c r="U2477" s="8">
        <v>4.935</v>
      </c>
      <c r="V2477" s="8">
        <v>6.553</v>
      </c>
    </row>
    <row r="2478" spans="17:22">
      <c r="Q2478" s="10">
        <f ca="1" t="shared" si="1809"/>
        <v>6.857</v>
      </c>
      <c r="R2478" t="s">
        <v>67</v>
      </c>
      <c r="S2478">
        <v>2063</v>
      </c>
      <c r="T2478" s="8">
        <v>3.686</v>
      </c>
      <c r="U2478" s="8">
        <v>5.122</v>
      </c>
      <c r="V2478" s="8">
        <v>6.857</v>
      </c>
    </row>
    <row r="2479" spans="17:22">
      <c r="Q2479" s="10">
        <f ca="1" t="shared" si="1809"/>
        <v>7.17</v>
      </c>
      <c r="R2479" t="s">
        <v>67</v>
      </c>
      <c r="S2479">
        <v>2064</v>
      </c>
      <c r="T2479" s="8">
        <v>3.793</v>
      </c>
      <c r="U2479" s="8">
        <v>5.314</v>
      </c>
      <c r="V2479" s="8">
        <v>7.17</v>
      </c>
    </row>
    <row r="2480" spans="17:22">
      <c r="Q2480" s="10">
        <f ca="1" t="shared" si="1809"/>
        <v>7.493</v>
      </c>
      <c r="R2480" t="s">
        <v>67</v>
      </c>
      <c r="S2480">
        <v>2065</v>
      </c>
      <c r="T2480" s="8">
        <v>3.901</v>
      </c>
      <c r="U2480" s="8">
        <v>5.509</v>
      </c>
      <c r="V2480" s="8">
        <v>7.493</v>
      </c>
    </row>
    <row r="2481" spans="17:22">
      <c r="Q2481" s="10">
        <f ca="1" t="shared" si="1809"/>
        <v>7.825</v>
      </c>
      <c r="R2481" t="s">
        <v>67</v>
      </c>
      <c r="S2481">
        <v>2066</v>
      </c>
      <c r="T2481" s="8">
        <v>4.008</v>
      </c>
      <c r="U2481" s="8">
        <v>5.707</v>
      </c>
      <c r="V2481" s="8">
        <v>7.825</v>
      </c>
    </row>
    <row r="2482" spans="17:22">
      <c r="Q2482" s="10">
        <f ca="1" t="shared" si="1809"/>
        <v>8.168</v>
      </c>
      <c r="R2482" t="s">
        <v>67</v>
      </c>
      <c r="S2482">
        <v>2067</v>
      </c>
      <c r="T2482" s="8">
        <v>4.116</v>
      </c>
      <c r="U2482" s="8">
        <v>5.909</v>
      </c>
      <c r="V2482" s="8">
        <v>8.168</v>
      </c>
    </row>
    <row r="2483" spans="17:22">
      <c r="Q2483" s="10">
        <f ca="1" t="shared" si="1809"/>
        <v>8.52</v>
      </c>
      <c r="R2483" t="s">
        <v>67</v>
      </c>
      <c r="S2483">
        <v>2068</v>
      </c>
      <c r="T2483" s="8">
        <v>4.223</v>
      </c>
      <c r="U2483" s="8">
        <v>6.113</v>
      </c>
      <c r="V2483" s="8">
        <v>8.52</v>
      </c>
    </row>
    <row r="2484" spans="17:22">
      <c r="Q2484" s="10">
        <f ca="1" t="shared" si="1809"/>
        <v>8.881</v>
      </c>
      <c r="R2484" t="s">
        <v>67</v>
      </c>
      <c r="S2484">
        <v>2069</v>
      </c>
      <c r="T2484" s="8">
        <v>4.33</v>
      </c>
      <c r="U2484" s="8">
        <v>6.321</v>
      </c>
      <c r="V2484" s="8">
        <v>8.881</v>
      </c>
    </row>
    <row r="2485" spans="17:22">
      <c r="Q2485" s="10">
        <f ca="1" t="shared" si="1809"/>
        <v>9.253</v>
      </c>
      <c r="R2485" t="s">
        <v>67</v>
      </c>
      <c r="S2485">
        <v>2070</v>
      </c>
      <c r="T2485" s="8">
        <v>4.436</v>
      </c>
      <c r="U2485" s="8">
        <v>6.531</v>
      </c>
      <c r="V2485" s="8">
        <v>9.253</v>
      </c>
    </row>
    <row r="2486" spans="17:22">
      <c r="Q2486" s="10">
        <f ca="1" t="shared" si="1809"/>
        <v>9.634</v>
      </c>
      <c r="R2486" t="s">
        <v>67</v>
      </c>
      <c r="S2486">
        <v>2071</v>
      </c>
      <c r="T2486" s="8">
        <v>4.541</v>
      </c>
      <c r="U2486" s="8">
        <v>6.743</v>
      </c>
      <c r="V2486" s="8">
        <v>9.634</v>
      </c>
    </row>
    <row r="2487" spans="17:22">
      <c r="Q2487" s="10">
        <f ca="1" t="shared" si="1809"/>
        <v>10.024</v>
      </c>
      <c r="R2487" t="s">
        <v>67</v>
      </c>
      <c r="S2487">
        <v>2072</v>
      </c>
      <c r="T2487" s="8">
        <v>4.644</v>
      </c>
      <c r="U2487" s="8">
        <v>6.957</v>
      </c>
      <c r="V2487" s="8">
        <v>10.024</v>
      </c>
    </row>
    <row r="2488" spans="17:22">
      <c r="Q2488" s="10">
        <f ca="1" t="shared" si="1809"/>
        <v>10.424</v>
      </c>
      <c r="R2488" t="s">
        <v>67</v>
      </c>
      <c r="S2488">
        <v>2073</v>
      </c>
      <c r="T2488" s="8">
        <v>4.746</v>
      </c>
      <c r="U2488" s="8">
        <v>7.173</v>
      </c>
      <c r="V2488" s="8">
        <v>10.424</v>
      </c>
    </row>
    <row r="2489" spans="17:22">
      <c r="Q2489" s="10">
        <f ca="1" t="shared" si="1809"/>
        <v>10.833</v>
      </c>
      <c r="R2489" t="s">
        <v>67</v>
      </c>
      <c r="S2489">
        <v>2074</v>
      </c>
      <c r="T2489" s="8">
        <v>4.846</v>
      </c>
      <c r="U2489" s="8">
        <v>7.391</v>
      </c>
      <c r="V2489" s="8">
        <v>10.833</v>
      </c>
    </row>
    <row r="2490" spans="17:22">
      <c r="Q2490" s="10">
        <f ca="1" t="shared" si="1809"/>
        <v>11.251</v>
      </c>
      <c r="R2490" t="s">
        <v>67</v>
      </c>
      <c r="S2490">
        <v>2075</v>
      </c>
      <c r="T2490" s="8">
        <v>4.944</v>
      </c>
      <c r="U2490" s="8">
        <v>7.61</v>
      </c>
      <c r="V2490" s="8">
        <v>11.251</v>
      </c>
    </row>
    <row r="2491" spans="17:22">
      <c r="Q2491" s="10">
        <f ca="1" t="shared" si="1809"/>
        <v>11.678</v>
      </c>
      <c r="R2491" t="s">
        <v>67</v>
      </c>
      <c r="S2491">
        <v>2076</v>
      </c>
      <c r="T2491" s="8">
        <v>5.04</v>
      </c>
      <c r="U2491" s="8">
        <v>7.829</v>
      </c>
      <c r="V2491" s="8">
        <v>11.678</v>
      </c>
    </row>
    <row r="2492" spans="17:22">
      <c r="Q2492" s="10">
        <f ca="1" t="shared" si="1809"/>
        <v>12.114</v>
      </c>
      <c r="R2492" t="s">
        <v>67</v>
      </c>
      <c r="S2492">
        <v>2077</v>
      </c>
      <c r="T2492" s="8">
        <v>5.133</v>
      </c>
      <c r="U2492" s="8">
        <v>8.05</v>
      </c>
      <c r="V2492" s="8">
        <v>12.114</v>
      </c>
    </row>
    <row r="2493" spans="17:22">
      <c r="Q2493" s="10">
        <f ca="1" t="shared" si="1809"/>
        <v>12.558</v>
      </c>
      <c r="R2493" t="s">
        <v>67</v>
      </c>
      <c r="S2493">
        <v>2078</v>
      </c>
      <c r="T2493" s="8">
        <v>5.223</v>
      </c>
      <c r="U2493" s="8">
        <v>8.27</v>
      </c>
      <c r="V2493" s="8">
        <v>12.558</v>
      </c>
    </row>
    <row r="2494" spans="17:22">
      <c r="Q2494" s="10">
        <f ca="1" t="shared" si="1809"/>
        <v>13.01</v>
      </c>
      <c r="R2494" t="s">
        <v>67</v>
      </c>
      <c r="S2494">
        <v>2079</v>
      </c>
      <c r="T2494" s="8">
        <v>5.31</v>
      </c>
      <c r="U2494" s="8">
        <v>8.491</v>
      </c>
      <c r="V2494" s="8">
        <v>13.01</v>
      </c>
    </row>
    <row r="2495" spans="17:22">
      <c r="Q2495" s="10">
        <f ca="1" t="shared" si="1809"/>
        <v>13.471</v>
      </c>
      <c r="R2495" t="s">
        <v>67</v>
      </c>
      <c r="S2495">
        <v>2080</v>
      </c>
      <c r="T2495" s="8">
        <v>5.395</v>
      </c>
      <c r="U2495" s="8">
        <v>8.711</v>
      </c>
      <c r="V2495" s="8">
        <v>13.471</v>
      </c>
    </row>
    <row r="2496" spans="17:22">
      <c r="Q2496" s="10">
        <f ca="1" t="shared" si="1809"/>
        <v>13.938</v>
      </c>
      <c r="R2496" t="s">
        <v>67</v>
      </c>
      <c r="S2496">
        <v>2081</v>
      </c>
      <c r="T2496" s="8">
        <v>5.475</v>
      </c>
      <c r="U2496" s="8">
        <v>8.93</v>
      </c>
      <c r="V2496" s="8">
        <v>13.938</v>
      </c>
    </row>
    <row r="2497" spans="17:22">
      <c r="Q2497" s="10">
        <f ca="1" t="shared" si="1809"/>
        <v>14.413</v>
      </c>
      <c r="R2497" t="s">
        <v>67</v>
      </c>
      <c r="S2497">
        <v>2082</v>
      </c>
      <c r="T2497" s="8">
        <v>5.553</v>
      </c>
      <c r="U2497" s="8">
        <v>9.149</v>
      </c>
      <c r="V2497" s="8">
        <v>14.413</v>
      </c>
    </row>
    <row r="2498" spans="17:22">
      <c r="Q2498" s="10">
        <f ca="1" t="shared" si="1809"/>
        <v>14.894</v>
      </c>
      <c r="R2498" t="s">
        <v>67</v>
      </c>
      <c r="S2498">
        <v>2083</v>
      </c>
      <c r="T2498" s="8">
        <v>5.626</v>
      </c>
      <c r="U2498" s="8">
        <v>9.366</v>
      </c>
      <c r="V2498" s="8">
        <v>14.894</v>
      </c>
    </row>
    <row r="2499" spans="17:22">
      <c r="Q2499" s="10">
        <f ca="1" t="shared" si="1809"/>
        <v>15.382</v>
      </c>
      <c r="R2499" t="s">
        <v>67</v>
      </c>
      <c r="S2499">
        <v>2084</v>
      </c>
      <c r="T2499" s="8">
        <v>5.696</v>
      </c>
      <c r="U2499" s="8">
        <v>9.581</v>
      </c>
      <c r="V2499" s="8">
        <v>15.382</v>
      </c>
    </row>
    <row r="2500" spans="17:22">
      <c r="Q2500" s="10">
        <f ca="1" t="shared" si="1809"/>
        <v>15.875</v>
      </c>
      <c r="R2500" t="s">
        <v>67</v>
      </c>
      <c r="S2500">
        <v>2085</v>
      </c>
      <c r="T2500" s="8">
        <v>5.761</v>
      </c>
      <c r="U2500" s="8">
        <v>9.795</v>
      </c>
      <c r="V2500" s="8">
        <v>15.875</v>
      </c>
    </row>
    <row r="2501" spans="17:22">
      <c r="Q2501" s="10">
        <f ca="1" t="shared" si="1809"/>
        <v>16.374</v>
      </c>
      <c r="R2501" t="s">
        <v>67</v>
      </c>
      <c r="S2501">
        <v>2086</v>
      </c>
      <c r="T2501" s="8">
        <v>5.821</v>
      </c>
      <c r="U2501" s="8">
        <v>10.006</v>
      </c>
      <c r="V2501" s="8">
        <v>16.374</v>
      </c>
    </row>
    <row r="2502" spans="17:22">
      <c r="Q2502" s="10">
        <f ca="1" t="shared" si="1809"/>
        <v>16.877</v>
      </c>
      <c r="R2502" t="s">
        <v>67</v>
      </c>
      <c r="S2502">
        <v>2087</v>
      </c>
      <c r="T2502" s="8">
        <v>5.878</v>
      </c>
      <c r="U2502" s="8">
        <v>10.215</v>
      </c>
      <c r="V2502" s="8">
        <v>16.877</v>
      </c>
    </row>
    <row r="2503" spans="17:22">
      <c r="Q2503" s="10">
        <f ca="1" t="shared" si="1809"/>
        <v>17.385</v>
      </c>
      <c r="R2503" t="s">
        <v>67</v>
      </c>
      <c r="S2503">
        <v>2088</v>
      </c>
      <c r="T2503" s="8">
        <v>5.929</v>
      </c>
      <c r="U2503" s="8">
        <v>10.421</v>
      </c>
      <c r="V2503" s="8">
        <v>17.385</v>
      </c>
    </row>
    <row r="2504" spans="17:22">
      <c r="Q2504" s="10">
        <f ca="1" t="shared" si="1809"/>
        <v>17.896</v>
      </c>
      <c r="R2504" t="s">
        <v>67</v>
      </c>
      <c r="S2504">
        <v>2089</v>
      </c>
      <c r="T2504" s="8">
        <v>5.977</v>
      </c>
      <c r="U2504" s="8">
        <v>10.624</v>
      </c>
      <c r="V2504" s="8">
        <v>17.896</v>
      </c>
    </row>
    <row r="2505" spans="17:22">
      <c r="Q2505" s="10">
        <f ca="1" t="shared" si="1809"/>
        <v>18.411</v>
      </c>
      <c r="R2505" t="s">
        <v>67</v>
      </c>
      <c r="S2505">
        <v>2090</v>
      </c>
      <c r="T2505" s="8">
        <v>6.02</v>
      </c>
      <c r="U2505" s="8">
        <v>10.823</v>
      </c>
      <c r="V2505" s="8">
        <v>18.411</v>
      </c>
    </row>
    <row r="2506" spans="17:22">
      <c r="Q2506" s="10">
        <f ca="1" t="shared" si="1809"/>
        <v>18.928</v>
      </c>
      <c r="R2506" t="s">
        <v>67</v>
      </c>
      <c r="S2506">
        <v>2091</v>
      </c>
      <c r="T2506" s="8">
        <v>6.059</v>
      </c>
      <c r="U2506" s="8">
        <v>11.018</v>
      </c>
      <c r="V2506" s="8">
        <v>18.928</v>
      </c>
    </row>
    <row r="2507" spans="17:22">
      <c r="Q2507" s="10">
        <f ca="1" t="shared" si="1809"/>
        <v>19.447</v>
      </c>
      <c r="R2507" t="s">
        <v>67</v>
      </c>
      <c r="S2507">
        <v>2092</v>
      </c>
      <c r="T2507" s="8">
        <v>6.093</v>
      </c>
      <c r="U2507" s="8">
        <v>11.209</v>
      </c>
      <c r="V2507" s="8">
        <v>19.447</v>
      </c>
    </row>
    <row r="2508" spans="17:22">
      <c r="Q2508" s="10">
        <f ca="1" t="shared" si="1809"/>
        <v>19.968</v>
      </c>
      <c r="R2508" t="s">
        <v>67</v>
      </c>
      <c r="S2508">
        <v>2093</v>
      </c>
      <c r="T2508" s="8">
        <v>6.124</v>
      </c>
      <c r="U2508" s="8">
        <v>11.395</v>
      </c>
      <c r="V2508" s="8">
        <v>19.968</v>
      </c>
    </row>
    <row r="2509" spans="17:22">
      <c r="Q2509" s="10">
        <f ca="1" t="shared" si="1809"/>
        <v>20.49</v>
      </c>
      <c r="R2509" t="s">
        <v>67</v>
      </c>
      <c r="S2509">
        <v>2094</v>
      </c>
      <c r="T2509" s="8">
        <v>6.151</v>
      </c>
      <c r="U2509" s="8">
        <v>11.577</v>
      </c>
      <c r="V2509" s="8">
        <v>20.49</v>
      </c>
    </row>
    <row r="2510" spans="17:22">
      <c r="Q2510" s="10">
        <f ca="1" t="shared" ref="Q2510:Q2573" si="1810">OFFSET(S2510,0,MATCH($Q$3,$T$4:$V$4,0))</f>
        <v>21.012</v>
      </c>
      <c r="R2510" t="s">
        <v>67</v>
      </c>
      <c r="S2510">
        <v>2095</v>
      </c>
      <c r="T2510" s="8">
        <v>6.174</v>
      </c>
      <c r="U2510" s="8">
        <v>11.754</v>
      </c>
      <c r="V2510" s="8">
        <v>21.012</v>
      </c>
    </row>
    <row r="2511" spans="17:22">
      <c r="Q2511" s="10">
        <f ca="1" t="shared" si="1810"/>
        <v>21.533</v>
      </c>
      <c r="R2511" t="s">
        <v>67</v>
      </c>
      <c r="S2511">
        <v>2096</v>
      </c>
      <c r="T2511" s="8">
        <v>6.194</v>
      </c>
      <c r="U2511" s="8">
        <v>11.926</v>
      </c>
      <c r="V2511" s="8">
        <v>21.533</v>
      </c>
    </row>
    <row r="2512" spans="17:22">
      <c r="Q2512" s="10">
        <f ca="1" t="shared" si="1810"/>
        <v>22.054</v>
      </c>
      <c r="R2512" t="s">
        <v>67</v>
      </c>
      <c r="S2512">
        <v>2097</v>
      </c>
      <c r="T2512" s="8">
        <v>6.211</v>
      </c>
      <c r="U2512" s="8">
        <v>12.093</v>
      </c>
      <c r="V2512" s="8">
        <v>22.054</v>
      </c>
    </row>
    <row r="2513" spans="17:22">
      <c r="Q2513" s="10">
        <f ca="1" t="shared" si="1810"/>
        <v>22.573</v>
      </c>
      <c r="R2513" t="s">
        <v>67</v>
      </c>
      <c r="S2513">
        <v>2098</v>
      </c>
      <c r="T2513" s="8">
        <v>6.225</v>
      </c>
      <c r="U2513" s="8">
        <v>12.255</v>
      </c>
      <c r="V2513" s="8">
        <v>22.573</v>
      </c>
    </row>
    <row r="2514" spans="17:22">
      <c r="Q2514" s="10">
        <f ca="1" t="shared" si="1810"/>
        <v>23.09</v>
      </c>
      <c r="R2514" t="s">
        <v>67</v>
      </c>
      <c r="S2514">
        <v>2099</v>
      </c>
      <c r="T2514" s="8">
        <v>6.236</v>
      </c>
      <c r="U2514" s="8">
        <v>12.411</v>
      </c>
      <c r="V2514" s="8">
        <v>23.09</v>
      </c>
    </row>
    <row r="2515" spans="17:22">
      <c r="Q2515" s="10">
        <f ca="1" t="shared" si="1810"/>
        <v>23.604</v>
      </c>
      <c r="R2515" t="s">
        <v>67</v>
      </c>
      <c r="S2515">
        <v>2100</v>
      </c>
      <c r="T2515" s="8">
        <v>6.244</v>
      </c>
      <c r="U2515" s="8">
        <v>12.561</v>
      </c>
      <c r="V2515" s="8">
        <v>23.604</v>
      </c>
    </row>
    <row r="2516" spans="17:22">
      <c r="Q2516" s="10">
        <f ca="1" t="shared" si="1810"/>
        <v>621.445</v>
      </c>
      <c r="R2516" t="s">
        <v>52</v>
      </c>
      <c r="S2516">
        <v>2020</v>
      </c>
      <c r="T2516" s="8">
        <v>621.445</v>
      </c>
      <c r="U2516" s="8">
        <v>621.445</v>
      </c>
      <c r="V2516" s="8">
        <v>621.445</v>
      </c>
    </row>
    <row r="2517" spans="17:22">
      <c r="Q2517" s="10">
        <f ca="1" t="shared" si="1810"/>
        <v>626.624</v>
      </c>
      <c r="R2517" t="s">
        <v>52</v>
      </c>
      <c r="S2517">
        <v>2021</v>
      </c>
      <c r="T2517" s="8">
        <v>626.624</v>
      </c>
      <c r="U2517" s="8">
        <v>626.624</v>
      </c>
      <c r="V2517" s="8">
        <v>626.624</v>
      </c>
    </row>
    <row r="2518" spans="17:22">
      <c r="Q2518" s="10">
        <f ca="1" t="shared" si="1810"/>
        <v>631.757</v>
      </c>
      <c r="R2518" t="s">
        <v>52</v>
      </c>
      <c r="S2518">
        <v>2022</v>
      </c>
      <c r="T2518" s="8">
        <v>631.757</v>
      </c>
      <c r="U2518" s="8">
        <v>631.757</v>
      </c>
      <c r="V2518" s="8">
        <v>631.757</v>
      </c>
    </row>
    <row r="2519" spans="17:22">
      <c r="Q2519" s="10">
        <f ca="1" t="shared" si="1810"/>
        <v>636.841</v>
      </c>
      <c r="R2519" t="s">
        <v>52</v>
      </c>
      <c r="S2519">
        <v>2023</v>
      </c>
      <c r="T2519" s="8">
        <v>636.841</v>
      </c>
      <c r="U2519" s="8">
        <v>636.841</v>
      </c>
      <c r="V2519" s="8">
        <v>636.841</v>
      </c>
    </row>
    <row r="2520" spans="17:22">
      <c r="Q2520" s="10">
        <f ca="1" t="shared" si="1810"/>
        <v>641.86</v>
      </c>
      <c r="R2520" t="s">
        <v>52</v>
      </c>
      <c r="S2520">
        <v>2024</v>
      </c>
      <c r="T2520" s="8">
        <v>641.86</v>
      </c>
      <c r="U2520" s="8">
        <v>641.86</v>
      </c>
      <c r="V2520" s="8">
        <v>641.86</v>
      </c>
    </row>
    <row r="2521" spans="17:22">
      <c r="Q2521" s="10">
        <f ca="1" t="shared" si="1810"/>
        <v>646.862</v>
      </c>
      <c r="R2521" t="s">
        <v>52</v>
      </c>
      <c r="S2521">
        <v>2025</v>
      </c>
      <c r="T2521" s="8">
        <v>646.862</v>
      </c>
      <c r="U2521" s="8">
        <v>646.862</v>
      </c>
      <c r="V2521" s="8">
        <v>646.862</v>
      </c>
    </row>
    <row r="2522" spans="17:22">
      <c r="Q2522" s="10">
        <f ca="1" t="shared" si="1810"/>
        <v>651.782</v>
      </c>
      <c r="R2522" t="s">
        <v>52</v>
      </c>
      <c r="S2522">
        <v>2026</v>
      </c>
      <c r="T2522" s="8">
        <v>651.782</v>
      </c>
      <c r="U2522" s="8">
        <v>651.782</v>
      </c>
      <c r="V2522" s="8">
        <v>651.782</v>
      </c>
    </row>
    <row r="2523" spans="17:22">
      <c r="Q2523" s="10">
        <f ca="1" t="shared" si="1810"/>
        <v>653.558</v>
      </c>
      <c r="R2523" t="s">
        <v>52</v>
      </c>
      <c r="S2523">
        <v>2027</v>
      </c>
      <c r="T2523" s="8">
        <v>655.03</v>
      </c>
      <c r="U2523" s="8">
        <v>655.975</v>
      </c>
      <c r="V2523" s="8">
        <v>653.558</v>
      </c>
    </row>
    <row r="2524" spans="17:22">
      <c r="Q2524" s="10">
        <f ca="1" t="shared" si="1810"/>
        <v>655.118</v>
      </c>
      <c r="R2524" t="s">
        <v>52</v>
      </c>
      <c r="S2524">
        <v>2028</v>
      </c>
      <c r="T2524" s="8">
        <v>658.203</v>
      </c>
      <c r="U2524" s="8">
        <v>660.131</v>
      </c>
      <c r="V2524" s="8">
        <v>655.118</v>
      </c>
    </row>
    <row r="2525" spans="17:22">
      <c r="Q2525" s="10">
        <f ca="1" t="shared" si="1810"/>
        <v>656.514</v>
      </c>
      <c r="R2525" t="s">
        <v>52</v>
      </c>
      <c r="S2525">
        <v>2029</v>
      </c>
      <c r="T2525" s="8">
        <v>661.3</v>
      </c>
      <c r="U2525" s="8">
        <v>664.242</v>
      </c>
      <c r="V2525" s="8">
        <v>656.514</v>
      </c>
    </row>
    <row r="2526" spans="17:22">
      <c r="Q2526" s="10">
        <f ca="1" t="shared" si="1810"/>
        <v>657.795</v>
      </c>
      <c r="R2526" t="s">
        <v>52</v>
      </c>
      <c r="S2526">
        <v>2030</v>
      </c>
      <c r="T2526" s="8">
        <v>664.322</v>
      </c>
      <c r="U2526" s="8">
        <v>668.299</v>
      </c>
      <c r="V2526" s="8">
        <v>657.795</v>
      </c>
    </row>
    <row r="2527" spans="17:22">
      <c r="Q2527" s="10">
        <f ca="1" t="shared" si="1810"/>
        <v>659</v>
      </c>
      <c r="R2527" t="s">
        <v>52</v>
      </c>
      <c r="S2527">
        <v>2031</v>
      </c>
      <c r="T2527" s="8">
        <v>667.264</v>
      </c>
      <c r="U2527" s="8">
        <v>672.295</v>
      </c>
      <c r="V2527" s="8">
        <v>659</v>
      </c>
    </row>
    <row r="2528" spans="17:22">
      <c r="Q2528" s="10">
        <f ca="1" t="shared" si="1810"/>
        <v>660.123</v>
      </c>
      <c r="R2528" t="s">
        <v>52</v>
      </c>
      <c r="S2528">
        <v>2032</v>
      </c>
      <c r="T2528" s="8">
        <v>670.125</v>
      </c>
      <c r="U2528" s="8">
        <v>676.224</v>
      </c>
      <c r="V2528" s="8">
        <v>660.123</v>
      </c>
    </row>
    <row r="2529" spans="17:22">
      <c r="Q2529" s="10">
        <f ca="1" t="shared" si="1810"/>
        <v>661.15</v>
      </c>
      <c r="R2529" t="s">
        <v>52</v>
      </c>
      <c r="S2529">
        <v>2033</v>
      </c>
      <c r="T2529" s="8">
        <v>672.901</v>
      </c>
      <c r="U2529" s="8">
        <v>680.086</v>
      </c>
      <c r="V2529" s="8">
        <v>661.15</v>
      </c>
    </row>
    <row r="2530" spans="17:22">
      <c r="Q2530" s="10">
        <f ca="1" t="shared" si="1810"/>
        <v>662.064</v>
      </c>
      <c r="R2530" t="s">
        <v>52</v>
      </c>
      <c r="S2530">
        <v>2034</v>
      </c>
      <c r="T2530" s="8">
        <v>675.589</v>
      </c>
      <c r="U2530" s="8">
        <v>683.878</v>
      </c>
      <c r="V2530" s="8">
        <v>662.064</v>
      </c>
    </row>
    <row r="2531" spans="17:22">
      <c r="Q2531" s="10">
        <f ca="1" t="shared" si="1810"/>
        <v>662.847</v>
      </c>
      <c r="R2531" t="s">
        <v>52</v>
      </c>
      <c r="S2531">
        <v>2035</v>
      </c>
      <c r="T2531" s="8">
        <v>678.186</v>
      </c>
      <c r="U2531" s="8">
        <v>687.597</v>
      </c>
      <c r="V2531" s="8">
        <v>662.847</v>
      </c>
    </row>
    <row r="2532" spans="17:22">
      <c r="Q2532" s="10">
        <f ca="1" t="shared" si="1810"/>
        <v>663.489</v>
      </c>
      <c r="R2532" t="s">
        <v>52</v>
      </c>
      <c r="S2532">
        <v>2036</v>
      </c>
      <c r="T2532" s="8">
        <v>680.69</v>
      </c>
      <c r="U2532" s="8">
        <v>691.243</v>
      </c>
      <c r="V2532" s="8">
        <v>663.489</v>
      </c>
    </row>
    <row r="2533" spans="17:22">
      <c r="Q2533" s="10">
        <f ca="1" t="shared" si="1810"/>
        <v>664.007</v>
      </c>
      <c r="R2533" t="s">
        <v>52</v>
      </c>
      <c r="S2533">
        <v>2037</v>
      </c>
      <c r="T2533" s="8">
        <v>683.107</v>
      </c>
      <c r="U2533" s="8">
        <v>694.827</v>
      </c>
      <c r="V2533" s="8">
        <v>664.007</v>
      </c>
    </row>
    <row r="2534" spans="17:22">
      <c r="Q2534" s="10">
        <f ca="1" t="shared" si="1810"/>
        <v>664.419</v>
      </c>
      <c r="R2534" t="s">
        <v>52</v>
      </c>
      <c r="S2534">
        <v>2038</v>
      </c>
      <c r="T2534" s="8">
        <v>685.448</v>
      </c>
      <c r="U2534" s="8">
        <v>698.358</v>
      </c>
      <c r="V2534" s="8">
        <v>664.419</v>
      </c>
    </row>
    <row r="2535" spans="17:22">
      <c r="Q2535" s="10">
        <f ca="1" t="shared" si="1810"/>
        <v>664.747</v>
      </c>
      <c r="R2535" t="s">
        <v>52</v>
      </c>
      <c r="S2535">
        <v>2039</v>
      </c>
      <c r="T2535" s="8">
        <v>687.717</v>
      </c>
      <c r="U2535" s="8">
        <v>701.852</v>
      </c>
      <c r="V2535" s="8">
        <v>664.747</v>
      </c>
    </row>
    <row r="2536" spans="17:22">
      <c r="Q2536" s="10">
        <f ca="1" t="shared" si="1810"/>
        <v>665.012</v>
      </c>
      <c r="R2536" t="s">
        <v>52</v>
      </c>
      <c r="S2536">
        <v>2040</v>
      </c>
      <c r="T2536" s="8">
        <v>689.927</v>
      </c>
      <c r="U2536" s="8">
        <v>705.316</v>
      </c>
      <c r="V2536" s="8">
        <v>665.012</v>
      </c>
    </row>
    <row r="2537" spans="17:22">
      <c r="Q2537" s="10">
        <f ca="1" t="shared" si="1810"/>
        <v>665.232</v>
      </c>
      <c r="R2537" t="s">
        <v>52</v>
      </c>
      <c r="S2537">
        <v>2041</v>
      </c>
      <c r="T2537" s="8">
        <v>692.085</v>
      </c>
      <c r="U2537" s="8">
        <v>708.761</v>
      </c>
      <c r="V2537" s="8">
        <v>665.232</v>
      </c>
    </row>
    <row r="2538" spans="17:22">
      <c r="Q2538" s="10">
        <f ca="1" t="shared" si="1810"/>
        <v>665.418</v>
      </c>
      <c r="R2538" t="s">
        <v>52</v>
      </c>
      <c r="S2538">
        <v>2042</v>
      </c>
      <c r="T2538" s="8">
        <v>694.19</v>
      </c>
      <c r="U2538" s="8">
        <v>712.192</v>
      </c>
      <c r="V2538" s="8">
        <v>665.418</v>
      </c>
    </row>
    <row r="2539" spans="17:22">
      <c r="Q2539" s="10">
        <f ca="1" t="shared" si="1810"/>
        <v>665.576</v>
      </c>
      <c r="R2539" t="s">
        <v>52</v>
      </c>
      <c r="S2539">
        <v>2043</v>
      </c>
      <c r="T2539" s="8">
        <v>696.245</v>
      </c>
      <c r="U2539" s="8">
        <v>715.609</v>
      </c>
      <c r="V2539" s="8">
        <v>665.576</v>
      </c>
    </row>
    <row r="2540" spans="17:22">
      <c r="Q2540" s="10">
        <f ca="1" t="shared" si="1810"/>
        <v>665.712</v>
      </c>
      <c r="R2540" t="s">
        <v>52</v>
      </c>
      <c r="S2540">
        <v>2044</v>
      </c>
      <c r="T2540" s="8">
        <v>698.25</v>
      </c>
      <c r="U2540" s="8">
        <v>719.014</v>
      </c>
      <c r="V2540" s="8">
        <v>665.712</v>
      </c>
    </row>
    <row r="2541" spans="17:22">
      <c r="Q2541" s="10">
        <f ca="1" t="shared" si="1810"/>
        <v>665.836</v>
      </c>
      <c r="R2541" t="s">
        <v>52</v>
      </c>
      <c r="S2541">
        <v>2045</v>
      </c>
      <c r="T2541" s="8">
        <v>700.206</v>
      </c>
      <c r="U2541" s="8">
        <v>722.405</v>
      </c>
      <c r="V2541" s="8">
        <v>665.836</v>
      </c>
    </row>
    <row r="2542" spans="17:22">
      <c r="Q2542" s="10">
        <f ca="1" t="shared" si="1810"/>
        <v>665.953</v>
      </c>
      <c r="R2542" t="s">
        <v>52</v>
      </c>
      <c r="S2542">
        <v>2046</v>
      </c>
      <c r="T2542" s="8">
        <v>702.115</v>
      </c>
      <c r="U2542" s="8">
        <v>725.789</v>
      </c>
      <c r="V2542" s="8">
        <v>665.953</v>
      </c>
    </row>
    <row r="2543" spans="17:22">
      <c r="Q2543" s="10">
        <f ca="1" t="shared" si="1810"/>
        <v>666.073</v>
      </c>
      <c r="R2543" t="s">
        <v>52</v>
      </c>
      <c r="S2543">
        <v>2047</v>
      </c>
      <c r="T2543" s="8">
        <v>703.973</v>
      </c>
      <c r="U2543" s="8">
        <v>729.168</v>
      </c>
      <c r="V2543" s="8">
        <v>666.073</v>
      </c>
    </row>
    <row r="2544" spans="17:22">
      <c r="Q2544" s="10">
        <f ca="1" t="shared" si="1810"/>
        <v>666.203</v>
      </c>
      <c r="R2544" t="s">
        <v>52</v>
      </c>
      <c r="S2544">
        <v>2048</v>
      </c>
      <c r="T2544" s="8">
        <v>705.778</v>
      </c>
      <c r="U2544" s="8">
        <v>732.545</v>
      </c>
      <c r="V2544" s="8">
        <v>666.203</v>
      </c>
    </row>
    <row r="2545" spans="17:22">
      <c r="Q2545" s="10">
        <f ca="1" t="shared" si="1810"/>
        <v>666.354</v>
      </c>
      <c r="R2545" t="s">
        <v>52</v>
      </c>
      <c r="S2545">
        <v>2049</v>
      </c>
      <c r="T2545" s="8">
        <v>707.523</v>
      </c>
      <c r="U2545" s="8">
        <v>735.925</v>
      </c>
      <c r="V2545" s="8">
        <v>666.354</v>
      </c>
    </row>
    <row r="2546" spans="17:22">
      <c r="Q2546" s="10">
        <f ca="1" t="shared" si="1810"/>
        <v>666.533</v>
      </c>
      <c r="R2546" t="s">
        <v>52</v>
      </c>
      <c r="S2546">
        <v>2050</v>
      </c>
      <c r="T2546" s="8">
        <v>709.209</v>
      </c>
      <c r="U2546" s="8">
        <v>739.313</v>
      </c>
      <c r="V2546" s="8">
        <v>666.533</v>
      </c>
    </row>
    <row r="2547" spans="17:22">
      <c r="Q2547" s="10">
        <f ca="1" t="shared" si="1810"/>
        <v>666.748</v>
      </c>
      <c r="R2547" t="s">
        <v>52</v>
      </c>
      <c r="S2547">
        <v>2051</v>
      </c>
      <c r="T2547" s="8">
        <v>710.831</v>
      </c>
      <c r="U2547" s="8">
        <v>742.714</v>
      </c>
      <c r="V2547" s="8">
        <v>666.748</v>
      </c>
    </row>
    <row r="2548" spans="17:22">
      <c r="Q2548" s="10">
        <f ca="1" t="shared" si="1810"/>
        <v>667.005</v>
      </c>
      <c r="R2548" t="s">
        <v>52</v>
      </c>
      <c r="S2548">
        <v>2052</v>
      </c>
      <c r="T2548" s="8">
        <v>712.391</v>
      </c>
      <c r="U2548" s="8">
        <v>746.131</v>
      </c>
      <c r="V2548" s="8">
        <v>667.005</v>
      </c>
    </row>
    <row r="2549" spans="17:22">
      <c r="Q2549" s="10">
        <f ca="1" t="shared" si="1810"/>
        <v>667.31</v>
      </c>
      <c r="R2549" t="s">
        <v>52</v>
      </c>
      <c r="S2549">
        <v>2053</v>
      </c>
      <c r="T2549" s="8">
        <v>713.896</v>
      </c>
      <c r="U2549" s="8">
        <v>749.575</v>
      </c>
      <c r="V2549" s="8">
        <v>667.31</v>
      </c>
    </row>
    <row r="2550" spans="17:22">
      <c r="Q2550" s="10">
        <f ca="1" t="shared" si="1810"/>
        <v>667.664</v>
      </c>
      <c r="R2550" t="s">
        <v>52</v>
      </c>
      <c r="S2550">
        <v>2054</v>
      </c>
      <c r="T2550" s="8">
        <v>715.343</v>
      </c>
      <c r="U2550" s="8">
        <v>753.046</v>
      </c>
      <c r="V2550" s="8">
        <v>667.664</v>
      </c>
    </row>
    <row r="2551" spans="17:22">
      <c r="Q2551" s="10">
        <f ca="1" t="shared" si="1810"/>
        <v>668.076</v>
      </c>
      <c r="R2551" t="s">
        <v>52</v>
      </c>
      <c r="S2551">
        <v>2055</v>
      </c>
      <c r="T2551" s="8">
        <v>716.738</v>
      </c>
      <c r="U2551" s="8">
        <v>756.553</v>
      </c>
      <c r="V2551" s="8">
        <v>668.076</v>
      </c>
    </row>
    <row r="2552" spans="17:22">
      <c r="Q2552" s="10">
        <f ca="1" t="shared" si="1810"/>
        <v>668.547</v>
      </c>
      <c r="R2552" t="s">
        <v>52</v>
      </c>
      <c r="S2552">
        <v>2056</v>
      </c>
      <c r="T2552" s="8">
        <v>718.084</v>
      </c>
      <c r="U2552" s="8">
        <v>760.101</v>
      </c>
      <c r="V2552" s="8">
        <v>668.547</v>
      </c>
    </row>
    <row r="2553" spans="17:22">
      <c r="Q2553" s="10">
        <f ca="1" t="shared" si="1810"/>
        <v>669.079</v>
      </c>
      <c r="R2553" t="s">
        <v>52</v>
      </c>
      <c r="S2553">
        <v>2057</v>
      </c>
      <c r="T2553" s="8">
        <v>719.39</v>
      </c>
      <c r="U2553" s="8">
        <v>763.693</v>
      </c>
      <c r="V2553" s="8">
        <v>669.079</v>
      </c>
    </row>
    <row r="2554" spans="17:22">
      <c r="Q2554" s="10">
        <f ca="1" t="shared" si="1810"/>
        <v>669.672</v>
      </c>
      <c r="R2554" t="s">
        <v>52</v>
      </c>
      <c r="S2554">
        <v>2058</v>
      </c>
      <c r="T2554" s="8">
        <v>720.67</v>
      </c>
      <c r="U2554" s="8">
        <v>767.337</v>
      </c>
      <c r="V2554" s="8">
        <v>669.672</v>
      </c>
    </row>
    <row r="2555" spans="17:22">
      <c r="Q2555" s="10">
        <f ca="1" t="shared" si="1810"/>
        <v>670.328</v>
      </c>
      <c r="R2555" t="s">
        <v>52</v>
      </c>
      <c r="S2555">
        <v>2059</v>
      </c>
      <c r="T2555" s="8">
        <v>721.934</v>
      </c>
      <c r="U2555" s="8">
        <v>771.033</v>
      </c>
      <c r="V2555" s="8">
        <v>670.328</v>
      </c>
    </row>
    <row r="2556" spans="17:22">
      <c r="Q2556" s="10">
        <f ca="1" t="shared" si="1810"/>
        <v>671.044</v>
      </c>
      <c r="R2556" t="s">
        <v>52</v>
      </c>
      <c r="S2556">
        <v>2060</v>
      </c>
      <c r="T2556" s="8">
        <v>723.192</v>
      </c>
      <c r="U2556" s="8">
        <v>774.788</v>
      </c>
      <c r="V2556" s="8">
        <v>671.044</v>
      </c>
    </row>
    <row r="2557" spans="17:22">
      <c r="Q2557" s="10">
        <f ca="1" t="shared" si="1810"/>
        <v>671.822</v>
      </c>
      <c r="R2557" t="s">
        <v>52</v>
      </c>
      <c r="S2557">
        <v>2061</v>
      </c>
      <c r="T2557" s="8">
        <v>724.456</v>
      </c>
      <c r="U2557" s="8">
        <v>778.605</v>
      </c>
      <c r="V2557" s="8">
        <v>671.822</v>
      </c>
    </row>
    <row r="2558" spans="17:22">
      <c r="Q2558" s="10">
        <f ca="1" t="shared" si="1810"/>
        <v>672.654</v>
      </c>
      <c r="R2558" t="s">
        <v>52</v>
      </c>
      <c r="S2558">
        <v>2062</v>
      </c>
      <c r="T2558" s="8">
        <v>725.732</v>
      </c>
      <c r="U2558" s="8">
        <v>782.481</v>
      </c>
      <c r="V2558" s="8">
        <v>672.654</v>
      </c>
    </row>
    <row r="2559" spans="17:22">
      <c r="Q2559" s="10">
        <f ca="1" t="shared" si="1810"/>
        <v>673.537</v>
      </c>
      <c r="R2559" t="s">
        <v>52</v>
      </c>
      <c r="S2559">
        <v>2063</v>
      </c>
      <c r="T2559" s="8">
        <v>727.027</v>
      </c>
      <c r="U2559" s="8">
        <v>786.414</v>
      </c>
      <c r="V2559" s="8">
        <v>673.537</v>
      </c>
    </row>
    <row r="2560" spans="17:22">
      <c r="Q2560" s="10">
        <f ca="1" t="shared" si="1810"/>
        <v>674.462</v>
      </c>
      <c r="R2560" t="s">
        <v>52</v>
      </c>
      <c r="S2560">
        <v>2064</v>
      </c>
      <c r="T2560" s="8">
        <v>728.346</v>
      </c>
      <c r="U2560" s="8">
        <v>790.399</v>
      </c>
      <c r="V2560" s="8">
        <v>674.462</v>
      </c>
    </row>
    <row r="2561" spans="17:22">
      <c r="Q2561" s="10">
        <f ca="1" t="shared" si="1810"/>
        <v>675.425</v>
      </c>
      <c r="R2561" t="s">
        <v>52</v>
      </c>
      <c r="S2561">
        <v>2065</v>
      </c>
      <c r="T2561" s="8">
        <v>729.695</v>
      </c>
      <c r="U2561" s="8">
        <v>794.436</v>
      </c>
      <c r="V2561" s="8">
        <v>675.425</v>
      </c>
    </row>
    <row r="2562" spans="17:22">
      <c r="Q2562" s="10">
        <f ca="1" t="shared" si="1810"/>
        <v>676.418</v>
      </c>
      <c r="R2562" t="s">
        <v>52</v>
      </c>
      <c r="S2562">
        <v>2066</v>
      </c>
      <c r="T2562" s="8">
        <v>731.081</v>
      </c>
      <c r="U2562" s="8">
        <v>798.52</v>
      </c>
      <c r="V2562" s="8">
        <v>676.418</v>
      </c>
    </row>
    <row r="2563" spans="17:22">
      <c r="Q2563" s="10">
        <f ca="1" t="shared" si="1810"/>
        <v>677.439</v>
      </c>
      <c r="R2563" t="s">
        <v>52</v>
      </c>
      <c r="S2563">
        <v>2067</v>
      </c>
      <c r="T2563" s="8">
        <v>732.499</v>
      </c>
      <c r="U2563" s="8">
        <v>802.642</v>
      </c>
      <c r="V2563" s="8">
        <v>677.439</v>
      </c>
    </row>
    <row r="2564" spans="17:22">
      <c r="Q2564" s="10">
        <f ca="1" t="shared" si="1810"/>
        <v>678.488</v>
      </c>
      <c r="R2564" t="s">
        <v>52</v>
      </c>
      <c r="S2564">
        <v>2068</v>
      </c>
      <c r="T2564" s="8">
        <v>733.945</v>
      </c>
      <c r="U2564" s="8">
        <v>806.798</v>
      </c>
      <c r="V2564" s="8">
        <v>678.488</v>
      </c>
    </row>
    <row r="2565" spans="17:22">
      <c r="Q2565" s="10">
        <f ca="1" t="shared" si="1810"/>
        <v>679.56</v>
      </c>
      <c r="R2565" t="s">
        <v>52</v>
      </c>
      <c r="S2565">
        <v>2069</v>
      </c>
      <c r="T2565" s="8">
        <v>735.417</v>
      </c>
      <c r="U2565" s="8">
        <v>810.979</v>
      </c>
      <c r="V2565" s="8">
        <v>679.56</v>
      </c>
    </row>
    <row r="2566" spans="17:22">
      <c r="Q2566" s="10">
        <f ca="1" t="shared" si="1810"/>
        <v>680.654</v>
      </c>
      <c r="R2566" t="s">
        <v>52</v>
      </c>
      <c r="S2566">
        <v>2070</v>
      </c>
      <c r="T2566" s="8">
        <v>736.908</v>
      </c>
      <c r="U2566" s="8">
        <v>815.177</v>
      </c>
      <c r="V2566" s="8">
        <v>680.654</v>
      </c>
    </row>
    <row r="2567" spans="17:22">
      <c r="Q2567" s="10">
        <f ca="1" t="shared" si="1810"/>
        <v>681.768</v>
      </c>
      <c r="R2567" t="s">
        <v>52</v>
      </c>
      <c r="S2567">
        <v>2071</v>
      </c>
      <c r="T2567" s="8">
        <v>738.417</v>
      </c>
      <c r="U2567" s="8">
        <v>819.383</v>
      </c>
      <c r="V2567" s="8">
        <v>681.768</v>
      </c>
    </row>
    <row r="2568" spans="17:22">
      <c r="Q2568" s="10">
        <f ca="1" t="shared" si="1810"/>
        <v>682.907</v>
      </c>
      <c r="R2568" t="s">
        <v>52</v>
      </c>
      <c r="S2568">
        <v>2072</v>
      </c>
      <c r="T2568" s="8">
        <v>739.936</v>
      </c>
      <c r="U2568" s="8">
        <v>823.597</v>
      </c>
      <c r="V2568" s="8">
        <v>682.907</v>
      </c>
    </row>
    <row r="2569" spans="17:22">
      <c r="Q2569" s="10">
        <f ca="1" t="shared" si="1810"/>
        <v>684.073</v>
      </c>
      <c r="R2569" t="s">
        <v>52</v>
      </c>
      <c r="S2569">
        <v>2073</v>
      </c>
      <c r="T2569" s="8">
        <v>741.46</v>
      </c>
      <c r="U2569" s="8">
        <v>827.813</v>
      </c>
      <c r="V2569" s="8">
        <v>684.073</v>
      </c>
    </row>
    <row r="2570" spans="17:22">
      <c r="Q2570" s="10">
        <f ca="1" t="shared" si="1810"/>
        <v>685.268</v>
      </c>
      <c r="R2570" t="s">
        <v>52</v>
      </c>
      <c r="S2570">
        <v>2074</v>
      </c>
      <c r="T2570" s="8">
        <v>742.98</v>
      </c>
      <c r="U2570" s="8">
        <v>832.029</v>
      </c>
      <c r="V2570" s="8">
        <v>685.268</v>
      </c>
    </row>
    <row r="2571" spans="17:22">
      <c r="Q2571" s="10">
        <f ca="1" t="shared" si="1810"/>
        <v>686.501</v>
      </c>
      <c r="R2571" t="s">
        <v>52</v>
      </c>
      <c r="S2571">
        <v>2075</v>
      </c>
      <c r="T2571" s="8">
        <v>744.491</v>
      </c>
      <c r="U2571" s="8">
        <v>836.238</v>
      </c>
      <c r="V2571" s="8">
        <v>686.501</v>
      </c>
    </row>
    <row r="2572" spans="17:22">
      <c r="Q2572" s="10">
        <f ca="1" t="shared" si="1810"/>
        <v>687.771</v>
      </c>
      <c r="R2572" t="s">
        <v>52</v>
      </c>
      <c r="S2572">
        <v>2076</v>
      </c>
      <c r="T2572" s="8">
        <v>745.986</v>
      </c>
      <c r="U2572" s="8">
        <v>840.441</v>
      </c>
      <c r="V2572" s="8">
        <v>687.771</v>
      </c>
    </row>
    <row r="2573" spans="17:22">
      <c r="Q2573" s="10">
        <f ca="1" t="shared" si="1810"/>
        <v>689.087</v>
      </c>
      <c r="R2573" t="s">
        <v>52</v>
      </c>
      <c r="S2573">
        <v>2077</v>
      </c>
      <c r="T2573" s="8">
        <v>747.454</v>
      </c>
      <c r="U2573" s="8">
        <v>844.632</v>
      </c>
      <c r="V2573" s="8">
        <v>689.087</v>
      </c>
    </row>
    <row r="2574" spans="17:22">
      <c r="Q2574" s="10">
        <f ca="1" t="shared" ref="Q2574:Q2637" si="1811">OFFSET(S2574,0,MATCH($Q$3,$T$4:$V$4,0))</f>
        <v>690.456</v>
      </c>
      <c r="R2574" t="s">
        <v>52</v>
      </c>
      <c r="S2574">
        <v>2078</v>
      </c>
      <c r="T2574" s="8">
        <v>748.884</v>
      </c>
      <c r="U2574" s="8">
        <v>848.812</v>
      </c>
      <c r="V2574" s="8">
        <v>690.456</v>
      </c>
    </row>
    <row r="2575" spans="17:22">
      <c r="Q2575" s="10">
        <f ca="1" t="shared" si="1811"/>
        <v>691.879</v>
      </c>
      <c r="R2575" t="s">
        <v>52</v>
      </c>
      <c r="S2575">
        <v>2079</v>
      </c>
      <c r="T2575" s="8">
        <v>750.266</v>
      </c>
      <c r="U2575" s="8">
        <v>852.974</v>
      </c>
      <c r="V2575" s="8">
        <v>691.879</v>
      </c>
    </row>
    <row r="2576" spans="17:22">
      <c r="Q2576" s="10">
        <f ca="1" t="shared" si="1811"/>
        <v>693.365</v>
      </c>
      <c r="R2576" t="s">
        <v>52</v>
      </c>
      <c r="S2576">
        <v>2080</v>
      </c>
      <c r="T2576" s="8">
        <v>751.589</v>
      </c>
      <c r="U2576" s="8">
        <v>857.122</v>
      </c>
      <c r="V2576" s="8">
        <v>693.365</v>
      </c>
    </row>
    <row r="2577" spans="17:22">
      <c r="Q2577" s="10">
        <f ca="1" t="shared" si="1811"/>
        <v>694.92</v>
      </c>
      <c r="R2577" t="s">
        <v>52</v>
      </c>
      <c r="S2577">
        <v>2081</v>
      </c>
      <c r="T2577" s="8">
        <v>752.844</v>
      </c>
      <c r="U2577" s="8">
        <v>861.248</v>
      </c>
      <c r="V2577" s="8">
        <v>694.92</v>
      </c>
    </row>
    <row r="2578" spans="17:22">
      <c r="Q2578" s="10">
        <f ca="1" t="shared" si="1811"/>
        <v>696.55</v>
      </c>
      <c r="R2578" t="s">
        <v>52</v>
      </c>
      <c r="S2578">
        <v>2082</v>
      </c>
      <c r="T2578" s="8">
        <v>754.025</v>
      </c>
      <c r="U2578" s="8">
        <v>865.355</v>
      </c>
      <c r="V2578" s="8">
        <v>696.55</v>
      </c>
    </row>
    <row r="2579" spans="17:22">
      <c r="Q2579" s="10">
        <f ca="1" t="shared" si="1811"/>
        <v>698.259</v>
      </c>
      <c r="R2579" t="s">
        <v>52</v>
      </c>
      <c r="S2579">
        <v>2083</v>
      </c>
      <c r="T2579" s="8">
        <v>755.13</v>
      </c>
      <c r="U2579" s="8">
        <v>869.446</v>
      </c>
      <c r="V2579" s="8">
        <v>698.259</v>
      </c>
    </row>
    <row r="2580" spans="17:22">
      <c r="Q2580" s="10">
        <f ca="1" t="shared" si="1811"/>
        <v>700.053</v>
      </c>
      <c r="R2580" t="s">
        <v>52</v>
      </c>
      <c r="S2580">
        <v>2084</v>
      </c>
      <c r="T2580" s="8">
        <v>756.157</v>
      </c>
      <c r="U2580" s="8">
        <v>873.524</v>
      </c>
      <c r="V2580" s="8">
        <v>700.053</v>
      </c>
    </row>
    <row r="2581" spans="17:22">
      <c r="Q2581" s="10">
        <f ca="1" t="shared" si="1811"/>
        <v>701.938</v>
      </c>
      <c r="R2581" t="s">
        <v>52</v>
      </c>
      <c r="S2581">
        <v>2085</v>
      </c>
      <c r="T2581" s="8">
        <v>757.102</v>
      </c>
      <c r="U2581" s="8">
        <v>877.589</v>
      </c>
      <c r="V2581" s="8">
        <v>701.938</v>
      </c>
    </row>
    <row r="2582" spans="17:22">
      <c r="Q2582" s="10">
        <f ca="1" t="shared" si="1811"/>
        <v>703.919</v>
      </c>
      <c r="R2582" t="s">
        <v>52</v>
      </c>
      <c r="S2582">
        <v>2086</v>
      </c>
      <c r="T2582" s="8">
        <v>757.96</v>
      </c>
      <c r="U2582" s="8">
        <v>881.643</v>
      </c>
      <c r="V2582" s="8">
        <v>703.919</v>
      </c>
    </row>
    <row r="2583" spans="17:22">
      <c r="Q2583" s="10">
        <f ca="1" t="shared" si="1811"/>
        <v>706.001</v>
      </c>
      <c r="R2583" t="s">
        <v>52</v>
      </c>
      <c r="S2583">
        <v>2087</v>
      </c>
      <c r="T2583" s="8">
        <v>758.719</v>
      </c>
      <c r="U2583" s="8">
        <v>885.691</v>
      </c>
      <c r="V2583" s="8">
        <v>706.001</v>
      </c>
    </row>
    <row r="2584" spans="17:22">
      <c r="Q2584" s="10">
        <f ca="1" t="shared" si="1811"/>
        <v>708.186</v>
      </c>
      <c r="R2584" t="s">
        <v>52</v>
      </c>
      <c r="S2584">
        <v>2088</v>
      </c>
      <c r="T2584" s="8">
        <v>759.37</v>
      </c>
      <c r="U2584" s="8">
        <v>889.735</v>
      </c>
      <c r="V2584" s="8">
        <v>708.186</v>
      </c>
    </row>
    <row r="2585" spans="17:22">
      <c r="Q2585" s="10">
        <f ca="1" t="shared" si="1811"/>
        <v>710.481</v>
      </c>
      <c r="R2585" t="s">
        <v>52</v>
      </c>
      <c r="S2585">
        <v>2089</v>
      </c>
      <c r="T2585" s="8">
        <v>759.897</v>
      </c>
      <c r="U2585" s="8">
        <v>893.779</v>
      </c>
      <c r="V2585" s="8">
        <v>710.481</v>
      </c>
    </row>
    <row r="2586" spans="17:22">
      <c r="Q2586" s="10">
        <f ca="1" t="shared" si="1811"/>
        <v>712.885</v>
      </c>
      <c r="R2586" t="s">
        <v>52</v>
      </c>
      <c r="S2586">
        <v>2090</v>
      </c>
      <c r="T2586" s="8">
        <v>760.289</v>
      </c>
      <c r="U2586" s="8">
        <v>897.824</v>
      </c>
      <c r="V2586" s="8">
        <v>712.885</v>
      </c>
    </row>
    <row r="2587" spans="17:22">
      <c r="Q2587" s="10">
        <f ca="1" t="shared" si="1811"/>
        <v>715.404</v>
      </c>
      <c r="R2587" t="s">
        <v>52</v>
      </c>
      <c r="S2587">
        <v>2091</v>
      </c>
      <c r="T2587" s="8">
        <v>760.531</v>
      </c>
      <c r="U2587" s="8">
        <v>901.879</v>
      </c>
      <c r="V2587" s="8">
        <v>715.404</v>
      </c>
    </row>
    <row r="2588" spans="17:22">
      <c r="Q2588" s="10">
        <f ca="1" t="shared" si="1811"/>
        <v>718.033</v>
      </c>
      <c r="R2588" t="s">
        <v>52</v>
      </c>
      <c r="S2588">
        <v>2092</v>
      </c>
      <c r="T2588" s="8">
        <v>760.605</v>
      </c>
      <c r="U2588" s="8">
        <v>905.949</v>
      </c>
      <c r="V2588" s="8">
        <v>718.033</v>
      </c>
    </row>
    <row r="2589" spans="17:22">
      <c r="Q2589" s="10">
        <f ca="1" t="shared" si="1811"/>
        <v>720.767</v>
      </c>
      <c r="R2589" t="s">
        <v>52</v>
      </c>
      <c r="S2589">
        <v>2093</v>
      </c>
      <c r="T2589" s="8">
        <v>760.489</v>
      </c>
      <c r="U2589" s="8">
        <v>910.044</v>
      </c>
      <c r="V2589" s="8">
        <v>720.767</v>
      </c>
    </row>
    <row r="2590" spans="17:22">
      <c r="Q2590" s="10">
        <f ca="1" t="shared" si="1811"/>
        <v>723.598</v>
      </c>
      <c r="R2590" t="s">
        <v>52</v>
      </c>
      <c r="S2590">
        <v>2094</v>
      </c>
      <c r="T2590" s="8">
        <v>760.164</v>
      </c>
      <c r="U2590" s="8">
        <v>914.173</v>
      </c>
      <c r="V2590" s="8">
        <v>723.598</v>
      </c>
    </row>
    <row r="2591" spans="17:22">
      <c r="Q2591" s="10">
        <f ca="1" t="shared" si="1811"/>
        <v>726.524</v>
      </c>
      <c r="R2591" t="s">
        <v>52</v>
      </c>
      <c r="S2591">
        <v>2095</v>
      </c>
      <c r="T2591" s="8">
        <v>759.609</v>
      </c>
      <c r="U2591" s="8">
        <v>918.346</v>
      </c>
      <c r="V2591" s="8">
        <v>726.524</v>
      </c>
    </row>
    <row r="2592" spans="17:22">
      <c r="Q2592" s="10">
        <f ca="1" t="shared" si="1811"/>
        <v>729.54</v>
      </c>
      <c r="R2592" t="s">
        <v>52</v>
      </c>
      <c r="S2592">
        <v>2096</v>
      </c>
      <c r="T2592" s="8">
        <v>758.801</v>
      </c>
      <c r="U2592" s="8">
        <v>922.571</v>
      </c>
      <c r="V2592" s="8">
        <v>729.54</v>
      </c>
    </row>
    <row r="2593" spans="17:22">
      <c r="Q2593" s="10">
        <f ca="1" t="shared" si="1811"/>
        <v>732.637</v>
      </c>
      <c r="R2593" t="s">
        <v>52</v>
      </c>
      <c r="S2593">
        <v>2097</v>
      </c>
      <c r="T2593" s="8">
        <v>757.723</v>
      </c>
      <c r="U2593" s="8">
        <v>926.858</v>
      </c>
      <c r="V2593" s="8">
        <v>732.637</v>
      </c>
    </row>
    <row r="2594" spans="17:22">
      <c r="Q2594" s="10">
        <f ca="1" t="shared" si="1811"/>
        <v>735.811</v>
      </c>
      <c r="R2594" t="s">
        <v>52</v>
      </c>
      <c r="S2594">
        <v>2098</v>
      </c>
      <c r="T2594" s="8">
        <v>756.353</v>
      </c>
      <c r="U2594" s="8">
        <v>931.214</v>
      </c>
      <c r="V2594" s="8">
        <v>735.811</v>
      </c>
    </row>
    <row r="2595" spans="17:22">
      <c r="Q2595" s="10">
        <f ca="1" t="shared" si="1811"/>
        <v>739.058</v>
      </c>
      <c r="R2595" t="s">
        <v>52</v>
      </c>
      <c r="S2595">
        <v>2099</v>
      </c>
      <c r="T2595" s="8">
        <v>754.669</v>
      </c>
      <c r="U2595" s="8">
        <v>935.652</v>
      </c>
      <c r="V2595" s="8">
        <v>739.058</v>
      </c>
    </row>
    <row r="2596" spans="17:22">
      <c r="Q2596" s="10">
        <f ca="1" t="shared" si="1811"/>
        <v>742.372</v>
      </c>
      <c r="R2596" t="s">
        <v>52</v>
      </c>
      <c r="S2596">
        <v>2100</v>
      </c>
      <c r="T2596" s="8">
        <v>752.653</v>
      </c>
      <c r="U2596" s="8">
        <v>940.18</v>
      </c>
      <c r="V2596" s="8">
        <v>742.372</v>
      </c>
    </row>
    <row r="2597" spans="17:22">
      <c r="Q2597" s="10">
        <f ca="1" t="shared" si="1811"/>
        <v>70.304</v>
      </c>
      <c r="R2597" t="s">
        <v>70</v>
      </c>
      <c r="S2597">
        <v>2020</v>
      </c>
      <c r="T2597" s="8">
        <v>70.304</v>
      </c>
      <c r="U2597" s="8">
        <v>70.304</v>
      </c>
      <c r="V2597" s="8">
        <v>70.304</v>
      </c>
    </row>
    <row r="2598" spans="17:22">
      <c r="Q2598" s="10">
        <f ca="1" t="shared" si="1811"/>
        <v>70.892</v>
      </c>
      <c r="R2598" t="s">
        <v>70</v>
      </c>
      <c r="S2598">
        <v>2021</v>
      </c>
      <c r="T2598" s="8">
        <v>70.892</v>
      </c>
      <c r="U2598" s="8">
        <v>70.892</v>
      </c>
      <c r="V2598" s="8">
        <v>70.892</v>
      </c>
    </row>
    <row r="2599" spans="17:22">
      <c r="Q2599" s="10">
        <f ca="1" t="shared" si="1811"/>
        <v>71.465</v>
      </c>
      <c r="R2599" t="s">
        <v>70</v>
      </c>
      <c r="S2599">
        <v>2022</v>
      </c>
      <c r="T2599" s="8">
        <v>71.465</v>
      </c>
      <c r="U2599" s="8">
        <v>71.465</v>
      </c>
      <c r="V2599" s="8">
        <v>71.465</v>
      </c>
    </row>
    <row r="2600" spans="17:22">
      <c r="Q2600" s="10">
        <f ca="1" t="shared" si="1811"/>
        <v>72.015</v>
      </c>
      <c r="R2600" t="s">
        <v>70</v>
      </c>
      <c r="S2600">
        <v>2023</v>
      </c>
      <c r="T2600" s="8">
        <v>72.015</v>
      </c>
      <c r="U2600" s="8">
        <v>72.015</v>
      </c>
      <c r="V2600" s="8">
        <v>72.015</v>
      </c>
    </row>
    <row r="2601" spans="17:22">
      <c r="Q2601" s="10">
        <f ca="1" t="shared" si="1811"/>
        <v>72.56</v>
      </c>
      <c r="R2601" t="s">
        <v>70</v>
      </c>
      <c r="S2601">
        <v>2024</v>
      </c>
      <c r="T2601" s="8">
        <v>72.56</v>
      </c>
      <c r="U2601" s="8">
        <v>72.56</v>
      </c>
      <c r="V2601" s="8">
        <v>72.56</v>
      </c>
    </row>
    <row r="2602" spans="17:22">
      <c r="Q2602" s="10">
        <f ca="1" t="shared" si="1811"/>
        <v>73.083</v>
      </c>
      <c r="R2602" t="s">
        <v>70</v>
      </c>
      <c r="S2602">
        <v>2025</v>
      </c>
      <c r="T2602" s="8">
        <v>73.083</v>
      </c>
      <c r="U2602" s="8">
        <v>73.083</v>
      </c>
      <c r="V2602" s="8">
        <v>73.083</v>
      </c>
    </row>
    <row r="2603" spans="17:22">
      <c r="Q2603" s="10">
        <f ca="1" t="shared" si="1811"/>
        <v>73.601</v>
      </c>
      <c r="R2603" t="s">
        <v>70</v>
      </c>
      <c r="S2603">
        <v>2026</v>
      </c>
      <c r="T2603" s="8">
        <v>73.601</v>
      </c>
      <c r="U2603" s="8">
        <v>73.601</v>
      </c>
      <c r="V2603" s="8">
        <v>73.601</v>
      </c>
    </row>
    <row r="2604" spans="17:22">
      <c r="Q2604" s="10">
        <f ca="1" t="shared" si="1811"/>
        <v>73.846</v>
      </c>
      <c r="R2604" t="s">
        <v>70</v>
      </c>
      <c r="S2604">
        <v>2027</v>
      </c>
      <c r="T2604" s="8">
        <v>73.995</v>
      </c>
      <c r="U2604" s="8">
        <v>74.099</v>
      </c>
      <c r="V2604" s="8">
        <v>73.846</v>
      </c>
    </row>
    <row r="2605" spans="17:22">
      <c r="Q2605" s="10">
        <f ca="1" t="shared" si="1811"/>
        <v>74.062</v>
      </c>
      <c r="R2605" t="s">
        <v>70</v>
      </c>
      <c r="S2605">
        <v>2028</v>
      </c>
      <c r="T2605" s="8">
        <v>74.375</v>
      </c>
      <c r="U2605" s="8">
        <v>74.589</v>
      </c>
      <c r="V2605" s="8">
        <v>74.062</v>
      </c>
    </row>
    <row r="2606" spans="17:22">
      <c r="Q2606" s="10">
        <f ca="1" t="shared" si="1811"/>
        <v>74.256</v>
      </c>
      <c r="R2606" t="s">
        <v>70</v>
      </c>
      <c r="S2606">
        <v>2029</v>
      </c>
      <c r="T2606" s="8">
        <v>74.743</v>
      </c>
      <c r="U2606" s="8">
        <v>75.07</v>
      </c>
      <c r="V2606" s="8">
        <v>74.256</v>
      </c>
    </row>
    <row r="2607" spans="17:22">
      <c r="Q2607" s="10">
        <f ca="1" t="shared" si="1811"/>
        <v>74.433</v>
      </c>
      <c r="R2607" t="s">
        <v>70</v>
      </c>
      <c r="S2607">
        <v>2030</v>
      </c>
      <c r="T2607" s="8">
        <v>75.1</v>
      </c>
      <c r="U2607" s="8">
        <v>75.542</v>
      </c>
      <c r="V2607" s="8">
        <v>74.433</v>
      </c>
    </row>
    <row r="2608" spans="17:22">
      <c r="Q2608" s="10">
        <f ca="1" t="shared" si="1811"/>
        <v>74.598</v>
      </c>
      <c r="R2608" t="s">
        <v>70</v>
      </c>
      <c r="S2608">
        <v>2031</v>
      </c>
      <c r="T2608" s="8">
        <v>75.446</v>
      </c>
      <c r="U2608" s="8">
        <v>76.004</v>
      </c>
      <c r="V2608" s="8">
        <v>74.598</v>
      </c>
    </row>
    <row r="2609" spans="17:22">
      <c r="Q2609" s="10">
        <f ca="1" t="shared" si="1811"/>
        <v>74.751</v>
      </c>
      <c r="R2609" t="s">
        <v>70</v>
      </c>
      <c r="S2609">
        <v>2032</v>
      </c>
      <c r="T2609" s="8">
        <v>75.781</v>
      </c>
      <c r="U2609" s="8">
        <v>76.458</v>
      </c>
      <c r="V2609" s="8">
        <v>74.751</v>
      </c>
    </row>
    <row r="2610" spans="17:22">
      <c r="Q2610" s="10">
        <f ca="1" t="shared" si="1811"/>
        <v>74.89</v>
      </c>
      <c r="R2610" t="s">
        <v>70</v>
      </c>
      <c r="S2610">
        <v>2033</v>
      </c>
      <c r="T2610" s="8">
        <v>76.106</v>
      </c>
      <c r="U2610" s="8">
        <v>76.904</v>
      </c>
      <c r="V2610" s="8">
        <v>74.89</v>
      </c>
    </row>
    <row r="2611" spans="17:22">
      <c r="Q2611" s="10">
        <f ca="1" t="shared" si="1811"/>
        <v>75.016</v>
      </c>
      <c r="R2611" t="s">
        <v>70</v>
      </c>
      <c r="S2611">
        <v>2034</v>
      </c>
      <c r="T2611" s="8">
        <v>76.42</v>
      </c>
      <c r="U2611" s="8">
        <v>77.341</v>
      </c>
      <c r="V2611" s="8">
        <v>75.016</v>
      </c>
    </row>
    <row r="2612" spans="17:22">
      <c r="Q2612" s="10">
        <f ca="1" t="shared" si="1811"/>
        <v>75.127</v>
      </c>
      <c r="R2612" t="s">
        <v>70</v>
      </c>
      <c r="S2612">
        <v>2035</v>
      </c>
      <c r="T2612" s="8">
        <v>76.723</v>
      </c>
      <c r="U2612" s="8">
        <v>77.769</v>
      </c>
      <c r="V2612" s="8">
        <v>75.127</v>
      </c>
    </row>
    <row r="2613" spans="17:22">
      <c r="Q2613" s="10">
        <f ca="1" t="shared" si="1811"/>
        <v>75.223</v>
      </c>
      <c r="R2613" t="s">
        <v>70</v>
      </c>
      <c r="S2613">
        <v>2036</v>
      </c>
      <c r="T2613" s="8">
        <v>77.015</v>
      </c>
      <c r="U2613" s="8">
        <v>78.19</v>
      </c>
      <c r="V2613" s="8">
        <v>75.223</v>
      </c>
    </row>
    <row r="2614" spans="17:22">
      <c r="Q2614" s="10">
        <f ca="1" t="shared" si="1811"/>
        <v>75.305</v>
      </c>
      <c r="R2614" t="s">
        <v>70</v>
      </c>
      <c r="S2614">
        <v>2037</v>
      </c>
      <c r="T2614" s="8">
        <v>77.299</v>
      </c>
      <c r="U2614" s="8">
        <v>78.604</v>
      </c>
      <c r="V2614" s="8">
        <v>75.305</v>
      </c>
    </row>
    <row r="2615" spans="17:22">
      <c r="Q2615" s="10">
        <f ca="1" t="shared" si="1811"/>
        <v>75.375</v>
      </c>
      <c r="R2615" t="s">
        <v>70</v>
      </c>
      <c r="S2615">
        <v>2038</v>
      </c>
      <c r="T2615" s="8">
        <v>77.574</v>
      </c>
      <c r="U2615" s="8">
        <v>79.013</v>
      </c>
      <c r="V2615" s="8">
        <v>75.375</v>
      </c>
    </row>
    <row r="2616" spans="17:22">
      <c r="Q2616" s="10">
        <f ca="1" t="shared" si="1811"/>
        <v>75.437</v>
      </c>
      <c r="R2616" t="s">
        <v>70</v>
      </c>
      <c r="S2616">
        <v>2039</v>
      </c>
      <c r="T2616" s="8">
        <v>77.842</v>
      </c>
      <c r="U2616" s="8">
        <v>79.417</v>
      </c>
      <c r="V2616" s="8">
        <v>75.437</v>
      </c>
    </row>
    <row r="2617" spans="17:22">
      <c r="Q2617" s="10">
        <f ca="1" t="shared" si="1811"/>
        <v>75.491</v>
      </c>
      <c r="R2617" t="s">
        <v>70</v>
      </c>
      <c r="S2617">
        <v>2040</v>
      </c>
      <c r="T2617" s="8">
        <v>78.104</v>
      </c>
      <c r="U2617" s="8">
        <v>79.819</v>
      </c>
      <c r="V2617" s="8">
        <v>75.491</v>
      </c>
    </row>
    <row r="2618" spans="17:22">
      <c r="Q2618" s="10">
        <f ca="1" t="shared" si="1811"/>
        <v>75.541</v>
      </c>
      <c r="R2618" t="s">
        <v>70</v>
      </c>
      <c r="S2618">
        <v>2041</v>
      </c>
      <c r="T2618" s="8">
        <v>78.362</v>
      </c>
      <c r="U2618" s="8">
        <v>80.218</v>
      </c>
      <c r="V2618" s="8">
        <v>75.541</v>
      </c>
    </row>
    <row r="2619" spans="17:22">
      <c r="Q2619" s="10">
        <f ca="1" t="shared" si="1811"/>
        <v>75.586</v>
      </c>
      <c r="R2619" t="s">
        <v>70</v>
      </c>
      <c r="S2619">
        <v>2042</v>
      </c>
      <c r="T2619" s="8">
        <v>78.614</v>
      </c>
      <c r="U2619" s="8">
        <v>80.616</v>
      </c>
      <c r="V2619" s="8">
        <v>75.586</v>
      </c>
    </row>
    <row r="2620" spans="17:22">
      <c r="Q2620" s="10">
        <f ca="1" t="shared" si="1811"/>
        <v>75.627</v>
      </c>
      <c r="R2620" t="s">
        <v>70</v>
      </c>
      <c r="S2620">
        <v>2043</v>
      </c>
      <c r="T2620" s="8">
        <v>78.863</v>
      </c>
      <c r="U2620" s="8">
        <v>81.013</v>
      </c>
      <c r="V2620" s="8">
        <v>75.627</v>
      </c>
    </row>
    <row r="2621" spans="17:22">
      <c r="Q2621" s="10">
        <f ca="1" t="shared" si="1811"/>
        <v>75.664</v>
      </c>
      <c r="R2621" t="s">
        <v>70</v>
      </c>
      <c r="S2621">
        <v>2044</v>
      </c>
      <c r="T2621" s="8">
        <v>79.108</v>
      </c>
      <c r="U2621" s="8">
        <v>81.408</v>
      </c>
      <c r="V2621" s="8">
        <v>75.664</v>
      </c>
    </row>
    <row r="2622" spans="17:22">
      <c r="Q2622" s="10">
        <f ca="1" t="shared" si="1811"/>
        <v>75.697</v>
      </c>
      <c r="R2622" t="s">
        <v>70</v>
      </c>
      <c r="S2622">
        <v>2045</v>
      </c>
      <c r="T2622" s="8">
        <v>79.35</v>
      </c>
      <c r="U2622" s="8">
        <v>81.803</v>
      </c>
      <c r="V2622" s="8">
        <v>75.697</v>
      </c>
    </row>
    <row r="2623" spans="17:22">
      <c r="Q2623" s="10">
        <f ca="1" t="shared" si="1811"/>
        <v>75.727</v>
      </c>
      <c r="R2623" t="s">
        <v>70</v>
      </c>
      <c r="S2623">
        <v>2046</v>
      </c>
      <c r="T2623" s="8">
        <v>79.588</v>
      </c>
      <c r="U2623" s="8">
        <v>82.197</v>
      </c>
      <c r="V2623" s="8">
        <v>75.727</v>
      </c>
    </row>
    <row r="2624" spans="17:22">
      <c r="Q2624" s="10">
        <f ca="1" t="shared" si="1811"/>
        <v>75.754</v>
      </c>
      <c r="R2624" t="s">
        <v>70</v>
      </c>
      <c r="S2624">
        <v>2047</v>
      </c>
      <c r="T2624" s="8">
        <v>79.823</v>
      </c>
      <c r="U2624" s="8">
        <v>82.59</v>
      </c>
      <c r="V2624" s="8">
        <v>75.754</v>
      </c>
    </row>
    <row r="2625" spans="17:22">
      <c r="Q2625" s="10">
        <f ca="1" t="shared" si="1811"/>
        <v>75.777</v>
      </c>
      <c r="R2625" t="s">
        <v>70</v>
      </c>
      <c r="S2625">
        <v>2048</v>
      </c>
      <c r="T2625" s="8">
        <v>80.052</v>
      </c>
      <c r="U2625" s="8">
        <v>82.98</v>
      </c>
      <c r="V2625" s="8">
        <v>75.777</v>
      </c>
    </row>
    <row r="2626" spans="17:22">
      <c r="Q2626" s="10">
        <f ca="1" t="shared" si="1811"/>
        <v>75.796</v>
      </c>
      <c r="R2626" t="s">
        <v>70</v>
      </c>
      <c r="S2626">
        <v>2049</v>
      </c>
      <c r="T2626" s="8">
        <v>80.275</v>
      </c>
      <c r="U2626" s="8">
        <v>83.369</v>
      </c>
      <c r="V2626" s="8">
        <v>75.796</v>
      </c>
    </row>
    <row r="2627" spans="17:22">
      <c r="Q2627" s="10">
        <f ca="1" t="shared" si="1811"/>
        <v>75.812</v>
      </c>
      <c r="R2627" t="s">
        <v>70</v>
      </c>
      <c r="S2627">
        <v>2050</v>
      </c>
      <c r="T2627" s="8">
        <v>80.491</v>
      </c>
      <c r="U2627" s="8">
        <v>83.754</v>
      </c>
      <c r="V2627" s="8">
        <v>75.812</v>
      </c>
    </row>
    <row r="2628" spans="17:22">
      <c r="Q2628" s="10">
        <f ca="1" t="shared" si="1811"/>
        <v>75.824</v>
      </c>
      <c r="R2628" t="s">
        <v>70</v>
      </c>
      <c r="S2628">
        <v>2051</v>
      </c>
      <c r="T2628" s="8">
        <v>80.698</v>
      </c>
      <c r="U2628" s="8">
        <v>84.136</v>
      </c>
      <c r="V2628" s="8">
        <v>75.824</v>
      </c>
    </row>
    <row r="2629" spans="17:22">
      <c r="Q2629" s="10">
        <f ca="1" t="shared" si="1811"/>
        <v>75.832</v>
      </c>
      <c r="R2629" t="s">
        <v>70</v>
      </c>
      <c r="S2629">
        <v>2052</v>
      </c>
      <c r="T2629" s="8">
        <v>80.896</v>
      </c>
      <c r="U2629" s="8">
        <v>84.513</v>
      </c>
      <c r="V2629" s="8">
        <v>75.832</v>
      </c>
    </row>
    <row r="2630" spans="17:22">
      <c r="Q2630" s="10">
        <f ca="1" t="shared" si="1811"/>
        <v>75.836</v>
      </c>
      <c r="R2630" t="s">
        <v>70</v>
      </c>
      <c r="S2630">
        <v>2053</v>
      </c>
      <c r="T2630" s="8">
        <v>81.084</v>
      </c>
      <c r="U2630" s="8">
        <v>84.886</v>
      </c>
      <c r="V2630" s="8">
        <v>75.836</v>
      </c>
    </row>
    <row r="2631" spans="17:22">
      <c r="Q2631" s="10">
        <f ca="1" t="shared" si="1811"/>
        <v>75.839</v>
      </c>
      <c r="R2631" t="s">
        <v>70</v>
      </c>
      <c r="S2631">
        <v>2054</v>
      </c>
      <c r="T2631" s="8">
        <v>81.261</v>
      </c>
      <c r="U2631" s="8">
        <v>85.254</v>
      </c>
      <c r="V2631" s="8">
        <v>75.839</v>
      </c>
    </row>
    <row r="2632" spans="17:22">
      <c r="Q2632" s="10">
        <f ca="1" t="shared" si="1811"/>
        <v>75.838</v>
      </c>
      <c r="R2632" t="s">
        <v>70</v>
      </c>
      <c r="S2632">
        <v>2055</v>
      </c>
      <c r="T2632" s="8">
        <v>81.427</v>
      </c>
      <c r="U2632" s="8">
        <v>85.617</v>
      </c>
      <c r="V2632" s="8">
        <v>75.838</v>
      </c>
    </row>
    <row r="2633" spans="17:22">
      <c r="Q2633" s="10">
        <f ca="1" t="shared" si="1811"/>
        <v>75.837</v>
      </c>
      <c r="R2633" t="s">
        <v>70</v>
      </c>
      <c r="S2633">
        <v>2056</v>
      </c>
      <c r="T2633" s="8">
        <v>81.58</v>
      </c>
      <c r="U2633" s="8">
        <v>85.974</v>
      </c>
      <c r="V2633" s="8">
        <v>75.837</v>
      </c>
    </row>
    <row r="2634" spans="17:22">
      <c r="Q2634" s="10">
        <f ca="1" t="shared" si="1811"/>
        <v>75.834</v>
      </c>
      <c r="R2634" t="s">
        <v>70</v>
      </c>
      <c r="S2634">
        <v>2057</v>
      </c>
      <c r="T2634" s="8">
        <v>81.721</v>
      </c>
      <c r="U2634" s="8">
        <v>86.325</v>
      </c>
      <c r="V2634" s="8">
        <v>75.834</v>
      </c>
    </row>
    <row r="2635" spans="17:22">
      <c r="Q2635" s="10">
        <f ca="1" t="shared" si="1811"/>
        <v>75.832</v>
      </c>
      <c r="R2635" t="s">
        <v>70</v>
      </c>
      <c r="S2635">
        <v>2058</v>
      </c>
      <c r="T2635" s="8">
        <v>81.85</v>
      </c>
      <c r="U2635" s="8">
        <v>86.673</v>
      </c>
      <c r="V2635" s="8">
        <v>75.832</v>
      </c>
    </row>
    <row r="2636" spans="17:22">
      <c r="Q2636" s="10">
        <f ca="1" t="shared" si="1811"/>
        <v>75.833</v>
      </c>
      <c r="R2636" t="s">
        <v>70</v>
      </c>
      <c r="S2636">
        <v>2059</v>
      </c>
      <c r="T2636" s="8">
        <v>81.967</v>
      </c>
      <c r="U2636" s="8">
        <v>87.019</v>
      </c>
      <c r="V2636" s="8">
        <v>75.833</v>
      </c>
    </row>
    <row r="2637" spans="17:22">
      <c r="Q2637" s="10">
        <f ca="1" t="shared" si="1811"/>
        <v>75.836</v>
      </c>
      <c r="R2637" t="s">
        <v>70</v>
      </c>
      <c r="S2637">
        <v>2060</v>
      </c>
      <c r="T2637" s="8">
        <v>82.073</v>
      </c>
      <c r="U2637" s="8">
        <v>87.362</v>
      </c>
      <c r="V2637" s="8">
        <v>75.836</v>
      </c>
    </row>
    <row r="2638" spans="17:22">
      <c r="Q2638" s="10">
        <f ca="1" t="shared" ref="Q2638:Q2701" si="1812">OFFSET(S2638,0,MATCH($Q$3,$T$4:$V$4,0))</f>
        <v>75.844</v>
      </c>
      <c r="R2638" t="s">
        <v>70</v>
      </c>
      <c r="S2638">
        <v>2061</v>
      </c>
      <c r="T2638" s="8">
        <v>82.167</v>
      </c>
      <c r="U2638" s="8">
        <v>87.706</v>
      </c>
      <c r="V2638" s="8">
        <v>75.844</v>
      </c>
    </row>
    <row r="2639" spans="17:22">
      <c r="Q2639" s="10">
        <f ca="1" t="shared" si="1812"/>
        <v>75.857</v>
      </c>
      <c r="R2639" t="s">
        <v>70</v>
      </c>
      <c r="S2639">
        <v>2062</v>
      </c>
      <c r="T2639" s="8">
        <v>82.252</v>
      </c>
      <c r="U2639" s="8">
        <v>88.05</v>
      </c>
      <c r="V2639" s="8">
        <v>75.857</v>
      </c>
    </row>
    <row r="2640" spans="17:22">
      <c r="Q2640" s="10">
        <f ca="1" t="shared" si="1812"/>
        <v>75.875</v>
      </c>
      <c r="R2640" t="s">
        <v>70</v>
      </c>
      <c r="S2640">
        <v>2063</v>
      </c>
      <c r="T2640" s="8">
        <v>82.33</v>
      </c>
      <c r="U2640" s="8">
        <v>88.396</v>
      </c>
      <c r="V2640" s="8">
        <v>75.875</v>
      </c>
    </row>
    <row r="2641" spans="17:22">
      <c r="Q2641" s="10">
        <f ca="1" t="shared" si="1812"/>
        <v>75.9</v>
      </c>
      <c r="R2641" t="s">
        <v>70</v>
      </c>
      <c r="S2641">
        <v>2064</v>
      </c>
      <c r="T2641" s="8">
        <v>82.402</v>
      </c>
      <c r="U2641" s="8">
        <v>88.746</v>
      </c>
      <c r="V2641" s="8">
        <v>75.9</v>
      </c>
    </row>
    <row r="2642" spans="17:22">
      <c r="Q2642" s="10">
        <f ca="1" t="shared" si="1812"/>
        <v>75.931</v>
      </c>
      <c r="R2642" t="s">
        <v>70</v>
      </c>
      <c r="S2642">
        <v>2065</v>
      </c>
      <c r="T2642" s="8">
        <v>82.47</v>
      </c>
      <c r="U2642" s="8">
        <v>89.099</v>
      </c>
      <c r="V2642" s="8">
        <v>75.931</v>
      </c>
    </row>
    <row r="2643" spans="17:22">
      <c r="Q2643" s="10">
        <f ca="1" t="shared" si="1812"/>
        <v>75.968</v>
      </c>
      <c r="R2643" t="s">
        <v>70</v>
      </c>
      <c r="S2643">
        <v>2066</v>
      </c>
      <c r="T2643" s="8">
        <v>82.538</v>
      </c>
      <c r="U2643" s="8">
        <v>89.46</v>
      </c>
      <c r="V2643" s="8">
        <v>75.968</v>
      </c>
    </row>
    <row r="2644" spans="17:22">
      <c r="Q2644" s="10">
        <f ca="1" t="shared" si="1812"/>
        <v>76.012</v>
      </c>
      <c r="R2644" t="s">
        <v>70</v>
      </c>
      <c r="S2644">
        <v>2067</v>
      </c>
      <c r="T2644" s="8">
        <v>82.604</v>
      </c>
      <c r="U2644" s="8">
        <v>89.827</v>
      </c>
      <c r="V2644" s="8">
        <v>76.012</v>
      </c>
    </row>
    <row r="2645" spans="17:22">
      <c r="Q2645" s="10">
        <f ca="1" t="shared" si="1812"/>
        <v>76.063</v>
      </c>
      <c r="R2645" t="s">
        <v>70</v>
      </c>
      <c r="S2645">
        <v>2068</v>
      </c>
      <c r="T2645" s="8">
        <v>82.67</v>
      </c>
      <c r="U2645" s="8">
        <v>90.199</v>
      </c>
      <c r="V2645" s="8">
        <v>76.063</v>
      </c>
    </row>
    <row r="2646" spans="17:22">
      <c r="Q2646" s="10">
        <f ca="1" t="shared" si="1812"/>
        <v>76.119</v>
      </c>
      <c r="R2646" t="s">
        <v>70</v>
      </c>
      <c r="S2646">
        <v>2069</v>
      </c>
      <c r="T2646" s="8">
        <v>82.736</v>
      </c>
      <c r="U2646" s="8">
        <v>90.579</v>
      </c>
      <c r="V2646" s="8">
        <v>76.119</v>
      </c>
    </row>
    <row r="2647" spans="17:22">
      <c r="Q2647" s="10">
        <f ca="1" t="shared" si="1812"/>
        <v>76.182</v>
      </c>
      <c r="R2647" t="s">
        <v>70</v>
      </c>
      <c r="S2647">
        <v>2070</v>
      </c>
      <c r="T2647" s="8">
        <v>82.802</v>
      </c>
      <c r="U2647" s="8">
        <v>90.963</v>
      </c>
      <c r="V2647" s="8">
        <v>76.182</v>
      </c>
    </row>
    <row r="2648" spans="17:22">
      <c r="Q2648" s="10">
        <f ca="1" t="shared" si="1812"/>
        <v>76.251</v>
      </c>
      <c r="R2648" t="s">
        <v>70</v>
      </c>
      <c r="S2648">
        <v>2071</v>
      </c>
      <c r="T2648" s="8">
        <v>82.87</v>
      </c>
      <c r="U2648" s="8">
        <v>91.354</v>
      </c>
      <c r="V2648" s="8">
        <v>76.251</v>
      </c>
    </row>
    <row r="2649" spans="17:22">
      <c r="Q2649" s="10">
        <f ca="1" t="shared" si="1812"/>
        <v>76.327</v>
      </c>
      <c r="R2649" t="s">
        <v>70</v>
      </c>
      <c r="S2649">
        <v>2072</v>
      </c>
      <c r="T2649" s="8">
        <v>82.943</v>
      </c>
      <c r="U2649" s="8">
        <v>91.749</v>
      </c>
      <c r="V2649" s="8">
        <v>76.327</v>
      </c>
    </row>
    <row r="2650" spans="17:22">
      <c r="Q2650" s="10">
        <f ca="1" t="shared" si="1812"/>
        <v>76.408</v>
      </c>
      <c r="R2650" t="s">
        <v>70</v>
      </c>
      <c r="S2650">
        <v>2073</v>
      </c>
      <c r="T2650" s="8">
        <v>83.028</v>
      </c>
      <c r="U2650" s="8">
        <v>92.148</v>
      </c>
      <c r="V2650" s="8">
        <v>76.408</v>
      </c>
    </row>
    <row r="2651" spans="17:22">
      <c r="Q2651" s="10">
        <f ca="1" t="shared" si="1812"/>
        <v>76.497</v>
      </c>
      <c r="R2651" t="s">
        <v>70</v>
      </c>
      <c r="S2651">
        <v>2074</v>
      </c>
      <c r="T2651" s="8">
        <v>83.128</v>
      </c>
      <c r="U2651" s="8">
        <v>92.552</v>
      </c>
      <c r="V2651" s="8">
        <v>76.497</v>
      </c>
    </row>
    <row r="2652" spans="17:22">
      <c r="Q2652" s="10">
        <f ca="1" t="shared" si="1812"/>
        <v>76.592</v>
      </c>
      <c r="R2652" t="s">
        <v>70</v>
      </c>
      <c r="S2652">
        <v>2075</v>
      </c>
      <c r="T2652" s="8">
        <v>83.249</v>
      </c>
      <c r="U2652" s="8">
        <v>92.958</v>
      </c>
      <c r="V2652" s="8">
        <v>76.592</v>
      </c>
    </row>
    <row r="2653" spans="17:22">
      <c r="Q2653" s="10">
        <f ca="1" t="shared" si="1812"/>
        <v>76.695</v>
      </c>
      <c r="R2653" t="s">
        <v>70</v>
      </c>
      <c r="S2653">
        <v>2076</v>
      </c>
      <c r="T2653" s="8">
        <v>83.393</v>
      </c>
      <c r="U2653" s="8">
        <v>93.366</v>
      </c>
      <c r="V2653" s="8">
        <v>76.695</v>
      </c>
    </row>
    <row r="2654" spans="17:22">
      <c r="Q2654" s="10">
        <f ca="1" t="shared" si="1812"/>
        <v>76.806</v>
      </c>
      <c r="R2654" t="s">
        <v>70</v>
      </c>
      <c r="S2654">
        <v>2077</v>
      </c>
      <c r="T2654" s="8">
        <v>83.541</v>
      </c>
      <c r="U2654" s="8">
        <v>93.777</v>
      </c>
      <c r="V2654" s="8">
        <v>76.806</v>
      </c>
    </row>
    <row r="2655" spans="17:22">
      <c r="Q2655" s="10">
        <f ca="1" t="shared" si="1812"/>
        <v>76.927</v>
      </c>
      <c r="R2655" t="s">
        <v>70</v>
      </c>
      <c r="S2655">
        <v>2078</v>
      </c>
      <c r="T2655" s="8">
        <v>83.675</v>
      </c>
      <c r="U2655" s="8">
        <v>94.187</v>
      </c>
      <c r="V2655" s="8">
        <v>76.927</v>
      </c>
    </row>
    <row r="2656" spans="17:22">
      <c r="Q2656" s="10">
        <f ca="1" t="shared" si="1812"/>
        <v>77.059</v>
      </c>
      <c r="R2656" t="s">
        <v>70</v>
      </c>
      <c r="S2656">
        <v>2079</v>
      </c>
      <c r="T2656" s="8">
        <v>83.773</v>
      </c>
      <c r="U2656" s="8">
        <v>94.598</v>
      </c>
      <c r="V2656" s="8">
        <v>77.059</v>
      </c>
    </row>
    <row r="2657" spans="17:22">
      <c r="Q2657" s="10">
        <f ca="1" t="shared" si="1812"/>
        <v>77.202</v>
      </c>
      <c r="R2657" t="s">
        <v>70</v>
      </c>
      <c r="S2657">
        <v>2080</v>
      </c>
      <c r="T2657" s="8">
        <v>83.815</v>
      </c>
      <c r="U2657" s="8">
        <v>95.008</v>
      </c>
      <c r="V2657" s="8">
        <v>77.202</v>
      </c>
    </row>
    <row r="2658" spans="17:22">
      <c r="Q2658" s="10">
        <f ca="1" t="shared" si="1812"/>
        <v>77.359</v>
      </c>
      <c r="R2658" t="s">
        <v>70</v>
      </c>
      <c r="S2658">
        <v>2081</v>
      </c>
      <c r="T2658" s="8">
        <v>83.784</v>
      </c>
      <c r="U2658" s="8">
        <v>95.418</v>
      </c>
      <c r="V2658" s="8">
        <v>77.359</v>
      </c>
    </row>
    <row r="2659" spans="17:22">
      <c r="Q2659" s="10">
        <f ca="1" t="shared" si="1812"/>
        <v>77.53</v>
      </c>
      <c r="R2659" t="s">
        <v>70</v>
      </c>
      <c r="S2659">
        <v>2082</v>
      </c>
      <c r="T2659" s="8">
        <v>83.688</v>
      </c>
      <c r="U2659" s="8">
        <v>95.828</v>
      </c>
      <c r="V2659" s="8">
        <v>77.53</v>
      </c>
    </row>
    <row r="2660" spans="17:22">
      <c r="Q2660" s="10">
        <f ca="1" t="shared" si="1812"/>
        <v>77.717</v>
      </c>
      <c r="R2660" t="s">
        <v>70</v>
      </c>
      <c r="S2660">
        <v>2083</v>
      </c>
      <c r="T2660" s="8">
        <v>83.536</v>
      </c>
      <c r="U2660" s="8">
        <v>96.239</v>
      </c>
      <c r="V2660" s="8">
        <v>77.717</v>
      </c>
    </row>
    <row r="2661" spans="17:22">
      <c r="Q2661" s="10">
        <f ca="1" t="shared" si="1812"/>
        <v>77.92</v>
      </c>
      <c r="R2661" t="s">
        <v>70</v>
      </c>
      <c r="S2661">
        <v>2084</v>
      </c>
      <c r="T2661" s="8">
        <v>83.339</v>
      </c>
      <c r="U2661" s="8">
        <v>96.651</v>
      </c>
      <c r="V2661" s="8">
        <v>77.92</v>
      </c>
    </row>
    <row r="2662" spans="17:22">
      <c r="Q2662" s="10">
        <f ca="1" t="shared" si="1812"/>
        <v>78.139</v>
      </c>
      <c r="R2662" t="s">
        <v>70</v>
      </c>
      <c r="S2662">
        <v>2085</v>
      </c>
      <c r="T2662" s="8">
        <v>83.107</v>
      </c>
      <c r="U2662" s="8">
        <v>97.065</v>
      </c>
      <c r="V2662" s="8">
        <v>78.139</v>
      </c>
    </row>
    <row r="2663" spans="17:22">
      <c r="Q2663" s="10">
        <f ca="1" t="shared" si="1812"/>
        <v>78.377</v>
      </c>
      <c r="R2663" t="s">
        <v>70</v>
      </c>
      <c r="S2663">
        <v>2086</v>
      </c>
      <c r="T2663" s="8">
        <v>82.851</v>
      </c>
      <c r="U2663" s="8">
        <v>97.484</v>
      </c>
      <c r="V2663" s="8">
        <v>78.377</v>
      </c>
    </row>
    <row r="2664" spans="17:22">
      <c r="Q2664" s="10">
        <f ca="1" t="shared" si="1812"/>
        <v>78.633</v>
      </c>
      <c r="R2664" t="s">
        <v>70</v>
      </c>
      <c r="S2664">
        <v>2087</v>
      </c>
      <c r="T2664" s="8">
        <v>82.574</v>
      </c>
      <c r="U2664" s="8">
        <v>97.905</v>
      </c>
      <c r="V2664" s="8">
        <v>78.633</v>
      </c>
    </row>
    <row r="2665" spans="17:22">
      <c r="Q2665" s="10">
        <f ca="1" t="shared" si="1812"/>
        <v>78.906</v>
      </c>
      <c r="R2665" t="s">
        <v>70</v>
      </c>
      <c r="S2665">
        <v>2088</v>
      </c>
      <c r="T2665" s="8">
        <v>82.281</v>
      </c>
      <c r="U2665" s="8">
        <v>98.332</v>
      </c>
      <c r="V2665" s="8">
        <v>78.906</v>
      </c>
    </row>
    <row r="2666" spans="17:22">
      <c r="Q2666" s="10">
        <f ca="1" t="shared" si="1812"/>
        <v>79.197</v>
      </c>
      <c r="R2666" t="s">
        <v>70</v>
      </c>
      <c r="S2666">
        <v>2089</v>
      </c>
      <c r="T2666" s="8">
        <v>81.975</v>
      </c>
      <c r="U2666" s="8">
        <v>98.762</v>
      </c>
      <c r="V2666" s="8">
        <v>79.197</v>
      </c>
    </row>
    <row r="2667" spans="17:22">
      <c r="Q2667" s="10">
        <f ca="1" t="shared" si="1812"/>
        <v>79.504</v>
      </c>
      <c r="R2667" t="s">
        <v>70</v>
      </c>
      <c r="S2667">
        <v>2090</v>
      </c>
      <c r="T2667" s="8">
        <v>81.66</v>
      </c>
      <c r="U2667" s="8">
        <v>99.199</v>
      </c>
      <c r="V2667" s="8">
        <v>79.504</v>
      </c>
    </row>
    <row r="2668" spans="17:22">
      <c r="Q2668" s="10">
        <f ca="1" t="shared" si="1812"/>
        <v>79.828</v>
      </c>
      <c r="R2668" t="s">
        <v>70</v>
      </c>
      <c r="S2668">
        <v>2091</v>
      </c>
      <c r="T2668" s="8">
        <v>81.338</v>
      </c>
      <c r="U2668" s="8">
        <v>99.64</v>
      </c>
      <c r="V2668" s="8">
        <v>79.828</v>
      </c>
    </row>
    <row r="2669" spans="17:22">
      <c r="Q2669" s="10">
        <f ca="1" t="shared" si="1812"/>
        <v>80.168</v>
      </c>
      <c r="R2669" t="s">
        <v>70</v>
      </c>
      <c r="S2669">
        <v>2092</v>
      </c>
      <c r="T2669" s="8">
        <v>81.012</v>
      </c>
      <c r="U2669" s="8">
        <v>100.087</v>
      </c>
      <c r="V2669" s="8">
        <v>80.168</v>
      </c>
    </row>
    <row r="2670" spans="17:22">
      <c r="Q2670" s="10">
        <f ca="1" t="shared" si="1812"/>
        <v>80.521</v>
      </c>
      <c r="R2670" t="s">
        <v>70</v>
      </c>
      <c r="S2670">
        <v>2093</v>
      </c>
      <c r="T2670" s="8">
        <v>80.684</v>
      </c>
      <c r="U2670" s="8">
        <v>100.539</v>
      </c>
      <c r="V2670" s="8">
        <v>80.521</v>
      </c>
    </row>
    <row r="2671" spans="17:22">
      <c r="Q2671" s="10">
        <f ca="1" t="shared" si="1812"/>
        <v>80.888</v>
      </c>
      <c r="R2671" t="s">
        <v>70</v>
      </c>
      <c r="S2671">
        <v>2094</v>
      </c>
      <c r="T2671" s="8">
        <v>80.355</v>
      </c>
      <c r="U2671" s="8">
        <v>100.997</v>
      </c>
      <c r="V2671" s="8">
        <v>80.888</v>
      </c>
    </row>
    <row r="2672" spans="17:22">
      <c r="Q2672" s="10">
        <f ca="1" t="shared" si="1812"/>
        <v>81.265</v>
      </c>
      <c r="R2672" t="s">
        <v>70</v>
      </c>
      <c r="S2672">
        <v>2095</v>
      </c>
      <c r="T2672" s="8">
        <v>80.027</v>
      </c>
      <c r="U2672" s="8">
        <v>101.46</v>
      </c>
      <c r="V2672" s="8">
        <v>81.265</v>
      </c>
    </row>
    <row r="2673" spans="17:22">
      <c r="Q2673" s="10">
        <f ca="1" t="shared" si="1812"/>
        <v>81.653</v>
      </c>
      <c r="R2673" t="s">
        <v>70</v>
      </c>
      <c r="S2673">
        <v>2096</v>
      </c>
      <c r="T2673" s="8">
        <v>79.701</v>
      </c>
      <c r="U2673" s="8">
        <v>101.929</v>
      </c>
      <c r="V2673" s="8">
        <v>81.653</v>
      </c>
    </row>
    <row r="2674" spans="17:22">
      <c r="Q2674" s="10">
        <f ca="1" t="shared" si="1812"/>
        <v>82.049</v>
      </c>
      <c r="R2674" t="s">
        <v>70</v>
      </c>
      <c r="S2674">
        <v>2097</v>
      </c>
      <c r="T2674" s="8">
        <v>79.38</v>
      </c>
      <c r="U2674" s="8">
        <v>102.404</v>
      </c>
      <c r="V2674" s="8">
        <v>82.049</v>
      </c>
    </row>
    <row r="2675" spans="17:22">
      <c r="Q2675" s="10">
        <f ca="1" t="shared" si="1812"/>
        <v>82.453</v>
      </c>
      <c r="R2675" t="s">
        <v>70</v>
      </c>
      <c r="S2675">
        <v>2098</v>
      </c>
      <c r="T2675" s="8">
        <v>79.065</v>
      </c>
      <c r="U2675" s="8">
        <v>102.883</v>
      </c>
      <c r="V2675" s="8">
        <v>82.453</v>
      </c>
    </row>
    <row r="2676" spans="17:22">
      <c r="Q2676" s="10">
        <f ca="1" t="shared" si="1812"/>
        <v>82.863</v>
      </c>
      <c r="R2676" t="s">
        <v>70</v>
      </c>
      <c r="S2676">
        <v>2099</v>
      </c>
      <c r="T2676" s="8">
        <v>78.757</v>
      </c>
      <c r="U2676" s="8">
        <v>103.369</v>
      </c>
      <c r="V2676" s="8">
        <v>82.863</v>
      </c>
    </row>
    <row r="2677" spans="17:22">
      <c r="Q2677" s="10">
        <f ca="1" t="shared" si="1812"/>
        <v>83.278</v>
      </c>
      <c r="R2677" t="s">
        <v>70</v>
      </c>
      <c r="S2677">
        <v>2100</v>
      </c>
      <c r="T2677" s="8">
        <v>78.459</v>
      </c>
      <c r="U2677" s="8">
        <v>103.86</v>
      </c>
      <c r="V2677" s="8">
        <v>83.278</v>
      </c>
    </row>
    <row r="2678" spans="17:22">
      <c r="Q2678" s="10">
        <f ca="1" t="shared" si="1812"/>
        <v>83.795</v>
      </c>
      <c r="R2678" t="s">
        <v>53</v>
      </c>
      <c r="S2678">
        <v>2020</v>
      </c>
      <c r="T2678" s="8">
        <v>83.795</v>
      </c>
      <c r="U2678" s="8">
        <v>83.795</v>
      </c>
      <c r="V2678" s="8">
        <v>83.795</v>
      </c>
    </row>
    <row r="2679" spans="17:22">
      <c r="Q2679" s="10">
        <f ca="1" t="shared" si="1812"/>
        <v>85.672</v>
      </c>
      <c r="R2679" t="s">
        <v>53</v>
      </c>
      <c r="S2679">
        <v>2021</v>
      </c>
      <c r="T2679" s="8">
        <v>85.672</v>
      </c>
      <c r="U2679" s="8">
        <v>85.672</v>
      </c>
      <c r="V2679" s="8">
        <v>85.672</v>
      </c>
    </row>
    <row r="2680" spans="17:22">
      <c r="Q2680" s="10">
        <f ca="1" t="shared" si="1812"/>
        <v>87.24</v>
      </c>
      <c r="R2680" t="s">
        <v>53</v>
      </c>
      <c r="S2680">
        <v>2022</v>
      </c>
      <c r="T2680" s="8">
        <v>87.24</v>
      </c>
      <c r="U2680" s="8">
        <v>87.24</v>
      </c>
      <c r="V2680" s="8">
        <v>87.24</v>
      </c>
    </row>
    <row r="2681" spans="17:22">
      <c r="Q2681" s="10">
        <f ca="1" t="shared" si="1812"/>
        <v>88.578</v>
      </c>
      <c r="R2681" t="s">
        <v>53</v>
      </c>
      <c r="S2681">
        <v>2023</v>
      </c>
      <c r="T2681" s="8">
        <v>88.578</v>
      </c>
      <c r="U2681" s="8">
        <v>88.578</v>
      </c>
      <c r="V2681" s="8">
        <v>88.578</v>
      </c>
    </row>
    <row r="2682" spans="17:22">
      <c r="Q2682" s="10">
        <f ca="1" t="shared" si="1812"/>
        <v>89.804</v>
      </c>
      <c r="R2682" t="s">
        <v>53</v>
      </c>
      <c r="S2682">
        <v>2024</v>
      </c>
      <c r="T2682" s="8">
        <v>89.804</v>
      </c>
      <c r="U2682" s="8">
        <v>89.804</v>
      </c>
      <c r="V2682" s="8">
        <v>89.804</v>
      </c>
    </row>
    <row r="2683" spans="17:22">
      <c r="Q2683" s="10">
        <f ca="1" t="shared" si="1812"/>
        <v>91.029</v>
      </c>
      <c r="R2683" t="s">
        <v>53</v>
      </c>
      <c r="S2683">
        <v>2025</v>
      </c>
      <c r="T2683" s="8">
        <v>91.029</v>
      </c>
      <c r="U2683" s="8">
        <v>91.029</v>
      </c>
      <c r="V2683" s="8">
        <v>91.029</v>
      </c>
    </row>
    <row r="2684" spans="17:22">
      <c r="Q2684" s="10">
        <f ca="1" t="shared" si="1812"/>
        <v>92.282</v>
      </c>
      <c r="R2684" t="s">
        <v>53</v>
      </c>
      <c r="S2684">
        <v>2026</v>
      </c>
      <c r="T2684" s="8">
        <v>92.282</v>
      </c>
      <c r="U2684" s="8">
        <v>92.282</v>
      </c>
      <c r="V2684" s="8">
        <v>92.282</v>
      </c>
    </row>
    <row r="2685" spans="17:22">
      <c r="Q2685" s="10">
        <f ca="1" t="shared" si="1812"/>
        <v>93.971</v>
      </c>
      <c r="R2685" t="s">
        <v>53</v>
      </c>
      <c r="S2685">
        <v>2027</v>
      </c>
      <c r="T2685" s="8">
        <v>93.718</v>
      </c>
      <c r="U2685" s="8">
        <v>93.792</v>
      </c>
      <c r="V2685" s="8">
        <v>93.971</v>
      </c>
    </row>
    <row r="2686" spans="17:22">
      <c r="Q2686" s="10">
        <f ca="1" t="shared" si="1812"/>
        <v>95.601</v>
      </c>
      <c r="R2686" t="s">
        <v>53</v>
      </c>
      <c r="S2686">
        <v>2028</v>
      </c>
      <c r="T2686" s="8">
        <v>95.084</v>
      </c>
      <c r="U2686" s="8">
        <v>95.232</v>
      </c>
      <c r="V2686" s="8">
        <v>95.601</v>
      </c>
    </row>
    <row r="2687" spans="17:22">
      <c r="Q2687" s="10">
        <f ca="1" t="shared" si="1812"/>
        <v>97.17</v>
      </c>
      <c r="R2687" t="s">
        <v>53</v>
      </c>
      <c r="S2687">
        <v>2029</v>
      </c>
      <c r="T2687" s="8">
        <v>96.38</v>
      </c>
      <c r="U2687" s="8">
        <v>96.603</v>
      </c>
      <c r="V2687" s="8">
        <v>97.17</v>
      </c>
    </row>
    <row r="2688" spans="17:22">
      <c r="Q2688" s="10">
        <f ca="1" t="shared" si="1812"/>
        <v>98.677</v>
      </c>
      <c r="R2688" t="s">
        <v>53</v>
      </c>
      <c r="S2688">
        <v>2030</v>
      </c>
      <c r="T2688" s="8">
        <v>97.607</v>
      </c>
      <c r="U2688" s="8">
        <v>97.905</v>
      </c>
      <c r="V2688" s="8">
        <v>98.677</v>
      </c>
    </row>
    <row r="2689" spans="17:22">
      <c r="Q2689" s="10">
        <f ca="1" t="shared" si="1812"/>
        <v>100.119</v>
      </c>
      <c r="R2689" t="s">
        <v>53</v>
      </c>
      <c r="S2689">
        <v>2031</v>
      </c>
      <c r="T2689" s="8">
        <v>98.765</v>
      </c>
      <c r="U2689" s="8">
        <v>99.138</v>
      </c>
      <c r="V2689" s="8">
        <v>100.119</v>
      </c>
    </row>
    <row r="2690" spans="17:22">
      <c r="Q2690" s="10">
        <f ca="1" t="shared" si="1812"/>
        <v>101.496</v>
      </c>
      <c r="R2690" t="s">
        <v>53</v>
      </c>
      <c r="S2690">
        <v>2032</v>
      </c>
      <c r="T2690" s="8">
        <v>99.857</v>
      </c>
      <c r="U2690" s="8">
        <v>100.304</v>
      </c>
      <c r="V2690" s="8">
        <v>101.496</v>
      </c>
    </row>
    <row r="2691" spans="17:22">
      <c r="Q2691" s="10">
        <f ca="1" t="shared" si="1812"/>
        <v>102.809</v>
      </c>
      <c r="R2691" t="s">
        <v>53</v>
      </c>
      <c r="S2691">
        <v>2033</v>
      </c>
      <c r="T2691" s="8">
        <v>100.882</v>
      </c>
      <c r="U2691" s="8">
        <v>101.401</v>
      </c>
      <c r="V2691" s="8">
        <v>102.809</v>
      </c>
    </row>
    <row r="2692" spans="17:22">
      <c r="Q2692" s="10">
        <f ca="1" t="shared" si="1812"/>
        <v>104.056</v>
      </c>
      <c r="R2692" t="s">
        <v>53</v>
      </c>
      <c r="S2692">
        <v>2034</v>
      </c>
      <c r="T2692" s="8">
        <v>101.841</v>
      </c>
      <c r="U2692" s="8">
        <v>102.43</v>
      </c>
      <c r="V2692" s="8">
        <v>104.056</v>
      </c>
    </row>
    <row r="2693" spans="17:22">
      <c r="Q2693" s="10">
        <f ca="1" t="shared" si="1812"/>
        <v>105.239</v>
      </c>
      <c r="R2693" t="s">
        <v>53</v>
      </c>
      <c r="S2693">
        <v>2035</v>
      </c>
      <c r="T2693" s="8">
        <v>102.737</v>
      </c>
      <c r="U2693" s="8">
        <v>103.393</v>
      </c>
      <c r="V2693" s="8">
        <v>105.239</v>
      </c>
    </row>
    <row r="2694" spans="17:22">
      <c r="Q2694" s="10">
        <f ca="1" t="shared" si="1812"/>
        <v>106.357</v>
      </c>
      <c r="R2694" t="s">
        <v>53</v>
      </c>
      <c r="S2694">
        <v>2036</v>
      </c>
      <c r="T2694" s="8">
        <v>103.568</v>
      </c>
      <c r="U2694" s="8">
        <v>104.29</v>
      </c>
      <c r="V2694" s="8">
        <v>106.357</v>
      </c>
    </row>
    <row r="2695" spans="17:22">
      <c r="Q2695" s="10">
        <f ca="1" t="shared" si="1812"/>
        <v>107.413</v>
      </c>
      <c r="R2695" t="s">
        <v>53</v>
      </c>
      <c r="S2695">
        <v>2037</v>
      </c>
      <c r="T2695" s="8">
        <v>104.339</v>
      </c>
      <c r="U2695" s="8">
        <v>105.121</v>
      </c>
      <c r="V2695" s="8">
        <v>107.413</v>
      </c>
    </row>
    <row r="2696" spans="17:22">
      <c r="Q2696" s="10">
        <f ca="1" t="shared" si="1812"/>
        <v>108.408</v>
      </c>
      <c r="R2696" t="s">
        <v>53</v>
      </c>
      <c r="S2696">
        <v>2038</v>
      </c>
      <c r="T2696" s="8">
        <v>105.049</v>
      </c>
      <c r="U2696" s="8">
        <v>105.891</v>
      </c>
      <c r="V2696" s="8">
        <v>108.408</v>
      </c>
    </row>
    <row r="2697" spans="17:22">
      <c r="Q2697" s="10">
        <f ca="1" t="shared" si="1812"/>
        <v>109.345</v>
      </c>
      <c r="R2697" t="s">
        <v>53</v>
      </c>
      <c r="S2697">
        <v>2039</v>
      </c>
      <c r="T2697" s="8">
        <v>105.7</v>
      </c>
      <c r="U2697" s="8">
        <v>106.598</v>
      </c>
      <c r="V2697" s="8">
        <v>109.345</v>
      </c>
    </row>
    <row r="2698" spans="17:22">
      <c r="Q2698" s="10">
        <f ca="1" t="shared" si="1812"/>
        <v>110.227</v>
      </c>
      <c r="R2698" t="s">
        <v>53</v>
      </c>
      <c r="S2698">
        <v>2040</v>
      </c>
      <c r="T2698" s="8">
        <v>106.294</v>
      </c>
      <c r="U2698" s="8">
        <v>107.247</v>
      </c>
      <c r="V2698" s="8">
        <v>110.227</v>
      </c>
    </row>
    <row r="2699" spans="17:22">
      <c r="Q2699" s="10">
        <f ca="1" t="shared" si="1812"/>
        <v>111.055</v>
      </c>
      <c r="R2699" t="s">
        <v>53</v>
      </c>
      <c r="S2699">
        <v>2041</v>
      </c>
      <c r="T2699" s="8">
        <v>106.832</v>
      </c>
      <c r="U2699" s="8">
        <v>107.839</v>
      </c>
      <c r="V2699" s="8">
        <v>111.055</v>
      </c>
    </row>
    <row r="2700" spans="17:22">
      <c r="Q2700" s="10">
        <f ca="1" t="shared" si="1812"/>
        <v>111.833</v>
      </c>
      <c r="R2700" t="s">
        <v>53</v>
      </c>
      <c r="S2700">
        <v>2042</v>
      </c>
      <c r="T2700" s="8">
        <v>107.317</v>
      </c>
      <c r="U2700" s="8">
        <v>108.375</v>
      </c>
      <c r="V2700" s="8">
        <v>111.833</v>
      </c>
    </row>
    <row r="2701" spans="17:22">
      <c r="Q2701" s="10">
        <f ca="1" t="shared" si="1812"/>
        <v>112.565</v>
      </c>
      <c r="R2701" t="s">
        <v>53</v>
      </c>
      <c r="S2701">
        <v>2043</v>
      </c>
      <c r="T2701" s="8">
        <v>107.751</v>
      </c>
      <c r="U2701" s="8">
        <v>108.859</v>
      </c>
      <c r="V2701" s="8">
        <v>112.565</v>
      </c>
    </row>
    <row r="2702" spans="17:22">
      <c r="Q2702" s="10">
        <f ca="1" t="shared" ref="Q2702:Q2765" si="1813">OFFSET(S2702,0,MATCH($Q$3,$T$4:$V$4,0))</f>
        <v>113.254</v>
      </c>
      <c r="R2702" t="s">
        <v>53</v>
      </c>
      <c r="S2702">
        <v>2044</v>
      </c>
      <c r="T2702" s="8">
        <v>108.134</v>
      </c>
      <c r="U2702" s="8">
        <v>109.293</v>
      </c>
      <c r="V2702" s="8">
        <v>113.254</v>
      </c>
    </row>
    <row r="2703" spans="17:22">
      <c r="Q2703" s="10">
        <f ca="1" t="shared" si="1813"/>
        <v>113.904</v>
      </c>
      <c r="R2703" t="s">
        <v>53</v>
      </c>
      <c r="S2703">
        <v>2045</v>
      </c>
      <c r="T2703" s="8">
        <v>108.47</v>
      </c>
      <c r="U2703" s="8">
        <v>109.678</v>
      </c>
      <c r="V2703" s="8">
        <v>113.904</v>
      </c>
    </row>
    <row r="2704" spans="17:22">
      <c r="Q2704" s="10">
        <f ca="1" t="shared" si="1813"/>
        <v>114.518</v>
      </c>
      <c r="R2704" t="s">
        <v>53</v>
      </c>
      <c r="S2704">
        <v>2046</v>
      </c>
      <c r="T2704" s="8">
        <v>108.761</v>
      </c>
      <c r="U2704" s="8">
        <v>110.018</v>
      </c>
      <c r="V2704" s="8">
        <v>114.518</v>
      </c>
    </row>
    <row r="2705" spans="17:22">
      <c r="Q2705" s="10">
        <f ca="1" t="shared" si="1813"/>
        <v>115.097</v>
      </c>
      <c r="R2705" t="s">
        <v>53</v>
      </c>
      <c r="S2705">
        <v>2047</v>
      </c>
      <c r="T2705" s="8">
        <v>109.007</v>
      </c>
      <c r="U2705" s="8">
        <v>110.314</v>
      </c>
      <c r="V2705" s="8">
        <v>115.097</v>
      </c>
    </row>
    <row r="2706" spans="17:22">
      <c r="Q2706" s="10">
        <f ca="1" t="shared" si="1813"/>
        <v>115.646</v>
      </c>
      <c r="R2706" t="s">
        <v>53</v>
      </c>
      <c r="S2706">
        <v>2048</v>
      </c>
      <c r="T2706" s="8">
        <v>109.212</v>
      </c>
      <c r="U2706" s="8">
        <v>110.568</v>
      </c>
      <c r="V2706" s="8">
        <v>115.646</v>
      </c>
    </row>
    <row r="2707" spans="17:22">
      <c r="Q2707" s="10">
        <f ca="1" t="shared" si="1813"/>
        <v>116.162</v>
      </c>
      <c r="R2707" t="s">
        <v>53</v>
      </c>
      <c r="S2707">
        <v>2049</v>
      </c>
      <c r="T2707" s="8">
        <v>109.376</v>
      </c>
      <c r="U2707" s="8">
        <v>110.781</v>
      </c>
      <c r="V2707" s="8">
        <v>116.162</v>
      </c>
    </row>
    <row r="2708" spans="17:22">
      <c r="Q2708" s="10">
        <f ca="1" t="shared" si="1813"/>
        <v>116.65</v>
      </c>
      <c r="R2708" t="s">
        <v>53</v>
      </c>
      <c r="S2708">
        <v>2050</v>
      </c>
      <c r="T2708" s="8">
        <v>109.502</v>
      </c>
      <c r="U2708" s="8">
        <v>110.956</v>
      </c>
      <c r="V2708" s="8">
        <v>116.65</v>
      </c>
    </row>
    <row r="2709" spans="17:22">
      <c r="Q2709" s="10">
        <f ca="1" t="shared" si="1813"/>
        <v>117.11</v>
      </c>
      <c r="R2709" t="s">
        <v>53</v>
      </c>
      <c r="S2709">
        <v>2051</v>
      </c>
      <c r="T2709" s="8">
        <v>109.591</v>
      </c>
      <c r="U2709" s="8">
        <v>111.093</v>
      </c>
      <c r="V2709" s="8">
        <v>117.11</v>
      </c>
    </row>
    <row r="2710" spans="17:22">
      <c r="Q2710" s="10">
        <f ca="1" t="shared" si="1813"/>
        <v>117.545</v>
      </c>
      <c r="R2710" t="s">
        <v>53</v>
      </c>
      <c r="S2710">
        <v>2052</v>
      </c>
      <c r="T2710" s="8">
        <v>109.645</v>
      </c>
      <c r="U2710" s="8">
        <v>111.195</v>
      </c>
      <c r="V2710" s="8">
        <v>117.545</v>
      </c>
    </row>
    <row r="2711" spans="17:22">
      <c r="Q2711" s="10">
        <f ca="1" t="shared" si="1813"/>
        <v>117.952</v>
      </c>
      <c r="R2711" t="s">
        <v>53</v>
      </c>
      <c r="S2711">
        <v>2053</v>
      </c>
      <c r="T2711" s="8">
        <v>109.664</v>
      </c>
      <c r="U2711" s="8">
        <v>111.265</v>
      </c>
      <c r="V2711" s="8">
        <v>117.952</v>
      </c>
    </row>
    <row r="2712" spans="17:22">
      <c r="Q2712" s="10">
        <f ca="1" t="shared" si="1813"/>
        <v>118.336</v>
      </c>
      <c r="R2712" t="s">
        <v>53</v>
      </c>
      <c r="S2712">
        <v>2054</v>
      </c>
      <c r="T2712" s="8">
        <v>109.652</v>
      </c>
      <c r="U2712" s="8">
        <v>111.302</v>
      </c>
      <c r="V2712" s="8">
        <v>118.336</v>
      </c>
    </row>
    <row r="2713" spans="17:22">
      <c r="Q2713" s="10">
        <f ca="1" t="shared" si="1813"/>
        <v>118.695</v>
      </c>
      <c r="R2713" t="s">
        <v>53</v>
      </c>
      <c r="S2713">
        <v>2055</v>
      </c>
      <c r="T2713" s="8">
        <v>109.607</v>
      </c>
      <c r="U2713" s="8">
        <v>111.311</v>
      </c>
      <c r="V2713" s="8">
        <v>118.695</v>
      </c>
    </row>
    <row r="2714" spans="17:22">
      <c r="Q2714" s="10">
        <f ca="1" t="shared" si="1813"/>
        <v>119.032</v>
      </c>
      <c r="R2714" t="s">
        <v>53</v>
      </c>
      <c r="S2714">
        <v>2056</v>
      </c>
      <c r="T2714" s="8">
        <v>109.534</v>
      </c>
      <c r="U2714" s="8">
        <v>111.291</v>
      </c>
      <c r="V2714" s="8">
        <v>119.032</v>
      </c>
    </row>
    <row r="2715" spans="17:22">
      <c r="Q2715" s="10">
        <f ca="1" t="shared" si="1813"/>
        <v>119.347</v>
      </c>
      <c r="R2715" t="s">
        <v>53</v>
      </c>
      <c r="S2715">
        <v>2057</v>
      </c>
      <c r="T2715" s="8">
        <v>109.431</v>
      </c>
      <c r="U2715" s="8">
        <v>111.246</v>
      </c>
      <c r="V2715" s="8">
        <v>119.347</v>
      </c>
    </row>
    <row r="2716" spans="17:22">
      <c r="Q2716" s="10">
        <f ca="1" t="shared" si="1813"/>
        <v>119.643</v>
      </c>
      <c r="R2716" t="s">
        <v>53</v>
      </c>
      <c r="S2716">
        <v>2058</v>
      </c>
      <c r="T2716" s="8">
        <v>109.302</v>
      </c>
      <c r="U2716" s="8">
        <v>111.173</v>
      </c>
      <c r="V2716" s="8">
        <v>119.643</v>
      </c>
    </row>
    <row r="2717" spans="17:22">
      <c r="Q2717" s="10">
        <f ca="1" t="shared" si="1813"/>
        <v>119.92</v>
      </c>
      <c r="R2717" t="s">
        <v>53</v>
      </c>
      <c r="S2717">
        <v>2059</v>
      </c>
      <c r="T2717" s="8">
        <v>109.147</v>
      </c>
      <c r="U2717" s="8">
        <v>111.077</v>
      </c>
      <c r="V2717" s="8">
        <v>119.92</v>
      </c>
    </row>
    <row r="2718" spans="17:22">
      <c r="Q2718" s="10">
        <f ca="1" t="shared" si="1813"/>
        <v>120.182</v>
      </c>
      <c r="R2718" t="s">
        <v>53</v>
      </c>
      <c r="S2718">
        <v>2060</v>
      </c>
      <c r="T2718" s="8">
        <v>108.969</v>
      </c>
      <c r="U2718" s="8">
        <v>110.957</v>
      </c>
      <c r="V2718" s="8">
        <v>120.182</v>
      </c>
    </row>
    <row r="2719" spans="17:22">
      <c r="Q2719" s="10">
        <f ca="1" t="shared" si="1813"/>
        <v>120.429</v>
      </c>
      <c r="R2719" t="s">
        <v>53</v>
      </c>
      <c r="S2719">
        <v>2061</v>
      </c>
      <c r="T2719" s="8">
        <v>108.767</v>
      </c>
      <c r="U2719" s="8">
        <v>110.814</v>
      </c>
      <c r="V2719" s="8">
        <v>120.429</v>
      </c>
    </row>
    <row r="2720" spans="17:22">
      <c r="Q2720" s="10">
        <f ca="1" t="shared" si="1813"/>
        <v>120.661</v>
      </c>
      <c r="R2720" t="s">
        <v>53</v>
      </c>
      <c r="S2720">
        <v>2062</v>
      </c>
      <c r="T2720" s="8">
        <v>108.544</v>
      </c>
      <c r="U2720" s="8">
        <v>110.649</v>
      </c>
      <c r="V2720" s="8">
        <v>120.661</v>
      </c>
    </row>
    <row r="2721" spans="17:22">
      <c r="Q2721" s="10">
        <f ca="1" t="shared" si="1813"/>
        <v>120.88</v>
      </c>
      <c r="R2721" t="s">
        <v>53</v>
      </c>
      <c r="S2721">
        <v>2063</v>
      </c>
      <c r="T2721" s="8">
        <v>108.301</v>
      </c>
      <c r="U2721" s="8">
        <v>110.464</v>
      </c>
      <c r="V2721" s="8">
        <v>120.88</v>
      </c>
    </row>
    <row r="2722" spans="17:22">
      <c r="Q2722" s="10">
        <f ca="1" t="shared" si="1813"/>
        <v>121.086</v>
      </c>
      <c r="R2722" t="s">
        <v>53</v>
      </c>
      <c r="S2722">
        <v>2064</v>
      </c>
      <c r="T2722" s="8">
        <v>108.04</v>
      </c>
      <c r="U2722" s="8">
        <v>110.26</v>
      </c>
      <c r="V2722" s="8">
        <v>121.086</v>
      </c>
    </row>
    <row r="2723" spans="17:22">
      <c r="Q2723" s="10">
        <f ca="1" t="shared" si="1813"/>
        <v>121.279</v>
      </c>
      <c r="R2723" t="s">
        <v>53</v>
      </c>
      <c r="S2723">
        <v>2065</v>
      </c>
      <c r="T2723" s="8">
        <v>107.759</v>
      </c>
      <c r="U2723" s="8">
        <v>110.038</v>
      </c>
      <c r="V2723" s="8">
        <v>121.279</v>
      </c>
    </row>
    <row r="2724" spans="17:22">
      <c r="Q2724" s="10">
        <f ca="1" t="shared" si="1813"/>
        <v>121.46</v>
      </c>
      <c r="R2724" t="s">
        <v>53</v>
      </c>
      <c r="S2724">
        <v>2066</v>
      </c>
      <c r="T2724" s="8">
        <v>107.462</v>
      </c>
      <c r="U2724" s="8">
        <v>109.798</v>
      </c>
      <c r="V2724" s="8">
        <v>121.46</v>
      </c>
    </row>
    <row r="2725" spans="17:22">
      <c r="Q2725" s="10">
        <f ca="1" t="shared" si="1813"/>
        <v>121.63</v>
      </c>
      <c r="R2725" t="s">
        <v>53</v>
      </c>
      <c r="S2725">
        <v>2067</v>
      </c>
      <c r="T2725" s="8">
        <v>107.148</v>
      </c>
      <c r="U2725" s="8">
        <v>109.542</v>
      </c>
      <c r="V2725" s="8">
        <v>121.63</v>
      </c>
    </row>
    <row r="2726" spans="17:22">
      <c r="Q2726" s="10">
        <f ca="1" t="shared" si="1813"/>
        <v>121.789</v>
      </c>
      <c r="R2726" t="s">
        <v>53</v>
      </c>
      <c r="S2726">
        <v>2068</v>
      </c>
      <c r="T2726" s="8">
        <v>106.82</v>
      </c>
      <c r="U2726" s="8">
        <v>109.272</v>
      </c>
      <c r="V2726" s="8">
        <v>121.789</v>
      </c>
    </row>
    <row r="2727" spans="17:22">
      <c r="Q2727" s="10">
        <f ca="1" t="shared" si="1813"/>
        <v>121.938</v>
      </c>
      <c r="R2727" t="s">
        <v>53</v>
      </c>
      <c r="S2727">
        <v>2069</v>
      </c>
      <c r="T2727" s="8">
        <v>106.477</v>
      </c>
      <c r="U2727" s="8">
        <v>108.988</v>
      </c>
      <c r="V2727" s="8">
        <v>121.938</v>
      </c>
    </row>
    <row r="2728" spans="17:22">
      <c r="Q2728" s="10">
        <f ca="1" t="shared" si="1813"/>
        <v>122.078</v>
      </c>
      <c r="R2728" t="s">
        <v>53</v>
      </c>
      <c r="S2728">
        <v>2070</v>
      </c>
      <c r="T2728" s="8">
        <v>106.121</v>
      </c>
      <c r="U2728" s="8">
        <v>108.69</v>
      </c>
      <c r="V2728" s="8">
        <v>122.078</v>
      </c>
    </row>
    <row r="2729" spans="17:22">
      <c r="Q2729" s="10">
        <f ca="1" t="shared" si="1813"/>
        <v>122.209</v>
      </c>
      <c r="R2729" t="s">
        <v>53</v>
      </c>
      <c r="S2729">
        <v>2071</v>
      </c>
      <c r="T2729" s="8">
        <v>105.753</v>
      </c>
      <c r="U2729" s="8">
        <v>108.381</v>
      </c>
      <c r="V2729" s="8">
        <v>122.209</v>
      </c>
    </row>
    <row r="2730" spans="17:22">
      <c r="Q2730" s="10">
        <f ca="1" t="shared" si="1813"/>
        <v>122.333</v>
      </c>
      <c r="R2730" t="s">
        <v>53</v>
      </c>
      <c r="S2730">
        <v>2072</v>
      </c>
      <c r="T2730" s="8">
        <v>105.372</v>
      </c>
      <c r="U2730" s="8">
        <v>108.059</v>
      </c>
      <c r="V2730" s="8">
        <v>122.333</v>
      </c>
    </row>
    <row r="2731" spans="17:22">
      <c r="Q2731" s="10">
        <f ca="1" t="shared" si="1813"/>
        <v>122.45</v>
      </c>
      <c r="R2731" t="s">
        <v>53</v>
      </c>
      <c r="S2731">
        <v>2073</v>
      </c>
      <c r="T2731" s="8">
        <v>104.98</v>
      </c>
      <c r="U2731" s="8">
        <v>107.725</v>
      </c>
      <c r="V2731" s="8">
        <v>122.45</v>
      </c>
    </row>
    <row r="2732" spans="17:22">
      <c r="Q2732" s="10">
        <f ca="1" t="shared" si="1813"/>
        <v>122.561</v>
      </c>
      <c r="R2732" t="s">
        <v>53</v>
      </c>
      <c r="S2732">
        <v>2074</v>
      </c>
      <c r="T2732" s="8">
        <v>104.578</v>
      </c>
      <c r="U2732" s="8">
        <v>107.38</v>
      </c>
      <c r="V2732" s="8">
        <v>122.561</v>
      </c>
    </row>
    <row r="2733" spans="17:22">
      <c r="Q2733" s="10">
        <f ca="1" t="shared" si="1813"/>
        <v>122.667</v>
      </c>
      <c r="R2733" t="s">
        <v>53</v>
      </c>
      <c r="S2733">
        <v>2075</v>
      </c>
      <c r="T2733" s="8">
        <v>104.166</v>
      </c>
      <c r="U2733" s="8">
        <v>107.024</v>
      </c>
      <c r="V2733" s="8">
        <v>122.667</v>
      </c>
    </row>
    <row r="2734" spans="17:22">
      <c r="Q2734" s="10">
        <f ca="1" t="shared" si="1813"/>
        <v>122.769</v>
      </c>
      <c r="R2734" t="s">
        <v>53</v>
      </c>
      <c r="S2734">
        <v>2076</v>
      </c>
      <c r="T2734" s="8">
        <v>103.745</v>
      </c>
      <c r="U2734" s="8">
        <v>106.656</v>
      </c>
      <c r="V2734" s="8">
        <v>122.769</v>
      </c>
    </row>
    <row r="2735" spans="17:22">
      <c r="Q2735" s="10">
        <f ca="1" t="shared" si="1813"/>
        <v>122.869</v>
      </c>
      <c r="R2735" t="s">
        <v>53</v>
      </c>
      <c r="S2735">
        <v>2077</v>
      </c>
      <c r="T2735" s="8">
        <v>103.315</v>
      </c>
      <c r="U2735" s="8">
        <v>106.277</v>
      </c>
      <c r="V2735" s="8">
        <v>122.869</v>
      </c>
    </row>
    <row r="2736" spans="17:22">
      <c r="Q2736" s="10">
        <f ca="1" t="shared" si="1813"/>
        <v>122.966</v>
      </c>
      <c r="R2736" t="s">
        <v>53</v>
      </c>
      <c r="S2736">
        <v>2078</v>
      </c>
      <c r="T2736" s="8">
        <v>102.875</v>
      </c>
      <c r="U2736" s="8">
        <v>105.887</v>
      </c>
      <c r="V2736" s="8">
        <v>122.966</v>
      </c>
    </row>
    <row r="2737" spans="17:22">
      <c r="Q2737" s="10">
        <f ca="1" t="shared" si="1813"/>
        <v>123.064</v>
      </c>
      <c r="R2737" t="s">
        <v>53</v>
      </c>
      <c r="S2737">
        <v>2079</v>
      </c>
      <c r="T2737" s="8">
        <v>102.427</v>
      </c>
      <c r="U2737" s="8">
        <v>105.488</v>
      </c>
      <c r="V2737" s="8">
        <v>123.064</v>
      </c>
    </row>
    <row r="2738" spans="17:22">
      <c r="Q2738" s="10">
        <f ca="1" t="shared" si="1813"/>
        <v>123.163</v>
      </c>
      <c r="R2738" t="s">
        <v>53</v>
      </c>
      <c r="S2738">
        <v>2080</v>
      </c>
      <c r="T2738" s="8">
        <v>101.968</v>
      </c>
      <c r="U2738" s="8">
        <v>105.078</v>
      </c>
      <c r="V2738" s="8">
        <v>123.163</v>
      </c>
    </row>
    <row r="2739" spans="17:22">
      <c r="Q2739" s="10">
        <f ca="1" t="shared" si="1813"/>
        <v>123.264</v>
      </c>
      <c r="R2739" t="s">
        <v>53</v>
      </c>
      <c r="S2739">
        <v>2081</v>
      </c>
      <c r="T2739" s="8">
        <v>101.5</v>
      </c>
      <c r="U2739" s="8">
        <v>104.66</v>
      </c>
      <c r="V2739" s="8">
        <v>123.264</v>
      </c>
    </row>
    <row r="2740" spans="17:22">
      <c r="Q2740" s="10">
        <f ca="1" t="shared" si="1813"/>
        <v>123.368</v>
      </c>
      <c r="R2740" t="s">
        <v>53</v>
      </c>
      <c r="S2740">
        <v>2082</v>
      </c>
      <c r="T2740" s="8">
        <v>101.022</v>
      </c>
      <c r="U2740" s="8">
        <v>104.233</v>
      </c>
      <c r="V2740" s="8">
        <v>123.368</v>
      </c>
    </row>
    <row r="2741" spans="17:22">
      <c r="Q2741" s="10">
        <f ca="1" t="shared" si="1813"/>
        <v>123.477</v>
      </c>
      <c r="R2741" t="s">
        <v>53</v>
      </c>
      <c r="S2741">
        <v>2083</v>
      </c>
      <c r="T2741" s="8">
        <v>100.535</v>
      </c>
      <c r="U2741" s="8">
        <v>103.798</v>
      </c>
      <c r="V2741" s="8">
        <v>123.477</v>
      </c>
    </row>
    <row r="2742" spans="17:22">
      <c r="Q2742" s="10">
        <f ca="1" t="shared" si="1813"/>
        <v>123.589</v>
      </c>
      <c r="R2742" t="s">
        <v>53</v>
      </c>
      <c r="S2742">
        <v>2084</v>
      </c>
      <c r="T2742" s="8">
        <v>100.039</v>
      </c>
      <c r="U2742" s="8">
        <v>103.356</v>
      </c>
      <c r="V2742" s="8">
        <v>123.589</v>
      </c>
    </row>
    <row r="2743" spans="17:22">
      <c r="Q2743" s="10">
        <f ca="1" t="shared" si="1813"/>
        <v>123.707</v>
      </c>
      <c r="R2743" t="s">
        <v>53</v>
      </c>
      <c r="S2743">
        <v>2085</v>
      </c>
      <c r="T2743" s="8">
        <v>99.535</v>
      </c>
      <c r="U2743" s="8">
        <v>102.907</v>
      </c>
      <c r="V2743" s="8">
        <v>123.707</v>
      </c>
    </row>
    <row r="2744" spans="17:22">
      <c r="Q2744" s="10">
        <f ca="1" t="shared" si="1813"/>
        <v>123.831</v>
      </c>
      <c r="R2744" t="s">
        <v>53</v>
      </c>
      <c r="S2744">
        <v>2086</v>
      </c>
      <c r="T2744" s="8">
        <v>99.02</v>
      </c>
      <c r="U2744" s="8">
        <v>102.451</v>
      </c>
      <c r="V2744" s="8">
        <v>123.831</v>
      </c>
    </row>
    <row r="2745" spans="17:22">
      <c r="Q2745" s="10">
        <f ca="1" t="shared" si="1813"/>
        <v>123.963</v>
      </c>
      <c r="R2745" t="s">
        <v>53</v>
      </c>
      <c r="S2745">
        <v>2087</v>
      </c>
      <c r="T2745" s="8">
        <v>98.499</v>
      </c>
      <c r="U2745" s="8">
        <v>101.991</v>
      </c>
      <c r="V2745" s="8">
        <v>123.963</v>
      </c>
    </row>
    <row r="2746" spans="17:22">
      <c r="Q2746" s="10">
        <f ca="1" t="shared" si="1813"/>
        <v>124.101</v>
      </c>
      <c r="R2746" t="s">
        <v>53</v>
      </c>
      <c r="S2746">
        <v>2088</v>
      </c>
      <c r="T2746" s="8">
        <v>97.968</v>
      </c>
      <c r="U2746" s="8">
        <v>101.525</v>
      </c>
      <c r="V2746" s="8">
        <v>124.101</v>
      </c>
    </row>
    <row r="2747" spans="17:22">
      <c r="Q2747" s="10">
        <f ca="1" t="shared" si="1813"/>
        <v>124.248</v>
      </c>
      <c r="R2747" t="s">
        <v>53</v>
      </c>
      <c r="S2747">
        <v>2089</v>
      </c>
      <c r="T2747" s="8">
        <v>97.429</v>
      </c>
      <c r="U2747" s="8">
        <v>101.056</v>
      </c>
      <c r="V2747" s="8">
        <v>124.248</v>
      </c>
    </row>
    <row r="2748" spans="17:22">
      <c r="Q2748" s="10">
        <f ca="1" t="shared" si="1813"/>
        <v>124.403</v>
      </c>
      <c r="R2748" t="s">
        <v>53</v>
      </c>
      <c r="S2748">
        <v>2090</v>
      </c>
      <c r="T2748" s="8">
        <v>96.882</v>
      </c>
      <c r="U2748" s="8">
        <v>100.583</v>
      </c>
      <c r="V2748" s="8">
        <v>124.403</v>
      </c>
    </row>
    <row r="2749" spans="17:22">
      <c r="Q2749" s="10">
        <f ca="1" t="shared" si="1813"/>
        <v>124.567</v>
      </c>
      <c r="R2749" t="s">
        <v>53</v>
      </c>
      <c r="S2749">
        <v>2091</v>
      </c>
      <c r="T2749" s="8">
        <v>96.327</v>
      </c>
      <c r="U2749" s="8">
        <v>100.11</v>
      </c>
      <c r="V2749" s="8">
        <v>124.567</v>
      </c>
    </row>
    <row r="2750" spans="17:22">
      <c r="Q2750" s="10">
        <f ca="1" t="shared" si="1813"/>
        <v>124.74</v>
      </c>
      <c r="R2750" t="s">
        <v>53</v>
      </c>
      <c r="S2750">
        <v>2092</v>
      </c>
      <c r="T2750" s="8">
        <v>95.766</v>
      </c>
      <c r="U2750" s="8">
        <v>99.634</v>
      </c>
      <c r="V2750" s="8">
        <v>124.74</v>
      </c>
    </row>
    <row r="2751" spans="17:22">
      <c r="Q2751" s="10">
        <f ca="1" t="shared" si="1813"/>
        <v>124.922</v>
      </c>
      <c r="R2751" t="s">
        <v>53</v>
      </c>
      <c r="S2751">
        <v>2093</v>
      </c>
      <c r="T2751" s="8">
        <v>95.198</v>
      </c>
      <c r="U2751" s="8">
        <v>99.158</v>
      </c>
      <c r="V2751" s="8">
        <v>124.922</v>
      </c>
    </row>
    <row r="2752" spans="17:22">
      <c r="Q2752" s="10">
        <f ca="1" t="shared" si="1813"/>
        <v>125.113</v>
      </c>
      <c r="R2752" t="s">
        <v>53</v>
      </c>
      <c r="S2752">
        <v>2094</v>
      </c>
      <c r="T2752" s="8">
        <v>94.626</v>
      </c>
      <c r="U2752" s="8">
        <v>98.683</v>
      </c>
      <c r="V2752" s="8">
        <v>125.113</v>
      </c>
    </row>
    <row r="2753" spans="17:22">
      <c r="Q2753" s="10">
        <f ca="1" t="shared" si="1813"/>
        <v>125.314</v>
      </c>
      <c r="R2753" t="s">
        <v>53</v>
      </c>
      <c r="S2753">
        <v>2095</v>
      </c>
      <c r="T2753" s="8">
        <v>94.049</v>
      </c>
      <c r="U2753" s="8">
        <v>98.208</v>
      </c>
      <c r="V2753" s="8">
        <v>125.314</v>
      </c>
    </row>
    <row r="2754" spans="17:22">
      <c r="Q2754" s="10">
        <f ca="1" t="shared" si="1813"/>
        <v>125.524</v>
      </c>
      <c r="R2754" t="s">
        <v>53</v>
      </c>
      <c r="S2754">
        <v>2096</v>
      </c>
      <c r="T2754" s="8">
        <v>93.468</v>
      </c>
      <c r="U2754" s="8">
        <v>97.735</v>
      </c>
      <c r="V2754" s="8">
        <v>125.524</v>
      </c>
    </row>
    <row r="2755" spans="17:22">
      <c r="Q2755" s="10">
        <f ca="1" t="shared" si="1813"/>
        <v>125.742</v>
      </c>
      <c r="R2755" t="s">
        <v>53</v>
      </c>
      <c r="S2755">
        <v>2097</v>
      </c>
      <c r="T2755" s="8">
        <v>92.885</v>
      </c>
      <c r="U2755" s="8">
        <v>97.264</v>
      </c>
      <c r="V2755" s="8">
        <v>125.742</v>
      </c>
    </row>
    <row r="2756" spans="17:22">
      <c r="Q2756" s="10">
        <f ca="1" t="shared" si="1813"/>
        <v>125.97</v>
      </c>
      <c r="R2756" t="s">
        <v>53</v>
      </c>
      <c r="S2756">
        <v>2098</v>
      </c>
      <c r="T2756" s="8">
        <v>92.301</v>
      </c>
      <c r="U2756" s="8">
        <v>96.796</v>
      </c>
      <c r="V2756" s="8">
        <v>125.97</v>
      </c>
    </row>
    <row r="2757" spans="17:22">
      <c r="Q2757" s="10">
        <f ca="1" t="shared" si="1813"/>
        <v>126.207</v>
      </c>
      <c r="R2757" t="s">
        <v>53</v>
      </c>
      <c r="S2757">
        <v>2099</v>
      </c>
      <c r="T2757" s="8">
        <v>91.716</v>
      </c>
      <c r="U2757" s="8">
        <v>96.332</v>
      </c>
      <c r="V2757" s="8">
        <v>126.207</v>
      </c>
    </row>
    <row r="2758" spans="17:22">
      <c r="Q2758" s="10">
        <f ca="1" t="shared" si="1813"/>
        <v>126.452</v>
      </c>
      <c r="R2758" t="s">
        <v>53</v>
      </c>
      <c r="S2758">
        <v>2100</v>
      </c>
      <c r="T2758" s="8">
        <v>91.131</v>
      </c>
      <c r="U2758" s="8">
        <v>95.872</v>
      </c>
      <c r="V2758" s="8">
        <v>126.452</v>
      </c>
    </row>
    <row r="2759" spans="17:22">
      <c r="Q2759" s="10">
        <f ca="1" t="shared" si="1813"/>
        <v>9138.5</v>
      </c>
      <c r="R2759" t="s">
        <v>55</v>
      </c>
      <c r="S2759">
        <v>2020</v>
      </c>
      <c r="T2759" s="8">
        <v>9138.5</v>
      </c>
      <c r="U2759" s="8">
        <v>9138.5</v>
      </c>
      <c r="V2759" s="8">
        <v>9138.5</v>
      </c>
    </row>
    <row r="2760" spans="17:22">
      <c r="Q2760" s="10">
        <f ca="1" t="shared" si="1813"/>
        <v>9718.42</v>
      </c>
      <c r="R2760" t="s">
        <v>55</v>
      </c>
      <c r="S2760">
        <v>2021</v>
      </c>
      <c r="T2760" s="8">
        <v>9718.42</v>
      </c>
      <c r="U2760" s="8">
        <v>9718.42</v>
      </c>
      <c r="V2760" s="8">
        <v>9718.42</v>
      </c>
    </row>
    <row r="2761" spans="17:22">
      <c r="Q2761" s="10">
        <f ca="1" t="shared" si="1813"/>
        <v>10364.5</v>
      </c>
      <c r="R2761" t="s">
        <v>55</v>
      </c>
      <c r="S2761">
        <v>2022</v>
      </c>
      <c r="T2761" s="8">
        <v>10364.5</v>
      </c>
      <c r="U2761" s="8">
        <v>10364.5</v>
      </c>
      <c r="V2761" s="8">
        <v>10364.5</v>
      </c>
    </row>
    <row r="2762" spans="17:22">
      <c r="Q2762" s="10">
        <f ca="1" t="shared" si="1813"/>
        <v>11014.9</v>
      </c>
      <c r="R2762" t="s">
        <v>55</v>
      </c>
      <c r="S2762">
        <v>2023</v>
      </c>
      <c r="T2762" s="8">
        <v>11014.9</v>
      </c>
      <c r="U2762" s="8">
        <v>11014.9</v>
      </c>
      <c r="V2762" s="8">
        <v>11014.9</v>
      </c>
    </row>
    <row r="2763" spans="17:22">
      <c r="Q2763" s="10">
        <f ca="1" t="shared" si="1813"/>
        <v>11665.3</v>
      </c>
      <c r="R2763" t="s">
        <v>55</v>
      </c>
      <c r="S2763">
        <v>2024</v>
      </c>
      <c r="T2763" s="8">
        <v>11665.3</v>
      </c>
      <c r="U2763" s="8">
        <v>11665.3</v>
      </c>
      <c r="V2763" s="8">
        <v>11665.3</v>
      </c>
    </row>
    <row r="2764" spans="17:22">
      <c r="Q2764" s="10">
        <f ca="1" t="shared" si="1813"/>
        <v>12311</v>
      </c>
      <c r="R2764" t="s">
        <v>55</v>
      </c>
      <c r="S2764">
        <v>2025</v>
      </c>
      <c r="T2764" s="8">
        <v>12311</v>
      </c>
      <c r="U2764" s="8">
        <v>12311</v>
      </c>
      <c r="V2764" s="8">
        <v>12311</v>
      </c>
    </row>
    <row r="2765" spans="17:22">
      <c r="Q2765" s="10">
        <f ca="1" t="shared" si="1813"/>
        <v>12948</v>
      </c>
      <c r="R2765" t="s">
        <v>55</v>
      </c>
      <c r="S2765">
        <v>2026</v>
      </c>
      <c r="T2765" s="8">
        <v>12948</v>
      </c>
      <c r="U2765" s="8">
        <v>12948</v>
      </c>
      <c r="V2765" s="8">
        <v>12948</v>
      </c>
    </row>
    <row r="2766" spans="17:22">
      <c r="Q2766" s="10">
        <f ca="1" t="shared" ref="Q2766:Q2829" si="1814">OFFSET(S2766,0,MATCH($Q$3,$T$4:$V$4,0))</f>
        <v>13566.6</v>
      </c>
      <c r="R2766" t="s">
        <v>55</v>
      </c>
      <c r="S2766">
        <v>2027</v>
      </c>
      <c r="T2766" s="8">
        <v>13533</v>
      </c>
      <c r="U2766" s="8">
        <v>13544.1</v>
      </c>
      <c r="V2766" s="8">
        <v>13566.6</v>
      </c>
    </row>
    <row r="2767" spans="17:22">
      <c r="Q2767" s="10">
        <f ca="1" t="shared" si="1814"/>
        <v>14167</v>
      </c>
      <c r="R2767" t="s">
        <v>55</v>
      </c>
      <c r="S2767">
        <v>2028</v>
      </c>
      <c r="T2767" s="8">
        <v>14097.7</v>
      </c>
      <c r="U2767" s="8">
        <v>14120</v>
      </c>
      <c r="V2767" s="8">
        <v>14167</v>
      </c>
    </row>
    <row r="2768" spans="17:22">
      <c r="Q2768" s="10">
        <f ca="1" t="shared" si="1814"/>
        <v>14746</v>
      </c>
      <c r="R2768" t="s">
        <v>55</v>
      </c>
      <c r="S2768">
        <v>2029</v>
      </c>
      <c r="T2768" s="8">
        <v>14639</v>
      </c>
      <c r="U2768" s="8">
        <v>14672.4</v>
      </c>
      <c r="V2768" s="8">
        <v>14746</v>
      </c>
    </row>
    <row r="2769" spans="17:22">
      <c r="Q2769" s="10">
        <f ca="1" t="shared" si="1814"/>
        <v>15300.8</v>
      </c>
      <c r="R2769" t="s">
        <v>55</v>
      </c>
      <c r="S2769">
        <v>2030</v>
      </c>
      <c r="T2769" s="8">
        <v>15154.5</v>
      </c>
      <c r="U2769" s="8">
        <v>15198.9</v>
      </c>
      <c r="V2769" s="8">
        <v>15300.8</v>
      </c>
    </row>
    <row r="2770" spans="17:22">
      <c r="Q2770" s="10">
        <f ca="1" t="shared" si="1814"/>
        <v>15829.1</v>
      </c>
      <c r="R2770" t="s">
        <v>55</v>
      </c>
      <c r="S2770">
        <v>2031</v>
      </c>
      <c r="T2770" s="8">
        <v>15642.4</v>
      </c>
      <c r="U2770" s="8">
        <v>15697.3</v>
      </c>
      <c r="V2770" s="8">
        <v>15829.1</v>
      </c>
    </row>
    <row r="2771" spans="17:22">
      <c r="Q2771" s="10">
        <f ca="1" t="shared" si="1814"/>
        <v>16328.5</v>
      </c>
      <c r="R2771" t="s">
        <v>55</v>
      </c>
      <c r="S2771">
        <v>2032</v>
      </c>
      <c r="T2771" s="8">
        <v>16101.1</v>
      </c>
      <c r="U2771" s="8">
        <v>16166</v>
      </c>
      <c r="V2771" s="8">
        <v>16328.5</v>
      </c>
    </row>
    <row r="2772" spans="17:22">
      <c r="Q2772" s="10">
        <f ca="1" t="shared" si="1814"/>
        <v>16797.6</v>
      </c>
      <c r="R2772" t="s">
        <v>55</v>
      </c>
      <c r="S2772">
        <v>2033</v>
      </c>
      <c r="T2772" s="8">
        <v>16529.3</v>
      </c>
      <c r="U2772" s="8">
        <v>16603.5</v>
      </c>
      <c r="V2772" s="8">
        <v>16797.6</v>
      </c>
    </row>
    <row r="2773" spans="17:22">
      <c r="Q2773" s="10">
        <f ca="1" t="shared" si="1814"/>
        <v>17235.1</v>
      </c>
      <c r="R2773" t="s">
        <v>55</v>
      </c>
      <c r="S2773">
        <v>2034</v>
      </c>
      <c r="T2773" s="8">
        <v>16926.5</v>
      </c>
      <c r="U2773" s="8">
        <v>17008.8</v>
      </c>
      <c r="V2773" s="8">
        <v>17235.1</v>
      </c>
    </row>
    <row r="2774" spans="17:22">
      <c r="Q2774" s="10">
        <f ca="1" t="shared" si="1814"/>
        <v>17640.3</v>
      </c>
      <c r="R2774" t="s">
        <v>55</v>
      </c>
      <c r="S2774">
        <v>2035</v>
      </c>
      <c r="T2774" s="8">
        <v>17292.5</v>
      </c>
      <c r="U2774" s="8">
        <v>17381.6</v>
      </c>
      <c r="V2774" s="8">
        <v>17640.3</v>
      </c>
    </row>
    <row r="2775" spans="17:22">
      <c r="Q2775" s="10">
        <f ca="1" t="shared" si="1814"/>
        <v>18013</v>
      </c>
      <c r="R2775" t="s">
        <v>55</v>
      </c>
      <c r="S2775">
        <v>2036</v>
      </c>
      <c r="T2775" s="8">
        <v>17627.3</v>
      </c>
      <c r="U2775" s="8">
        <v>17721.8</v>
      </c>
      <c r="V2775" s="8">
        <v>18013</v>
      </c>
    </row>
    <row r="2776" spans="17:22">
      <c r="Q2776" s="10">
        <f ca="1" t="shared" si="1814"/>
        <v>18353</v>
      </c>
      <c r="R2776" t="s">
        <v>55</v>
      </c>
      <c r="S2776">
        <v>2037</v>
      </c>
      <c r="T2776" s="8">
        <v>17930.9</v>
      </c>
      <c r="U2776" s="8">
        <v>18029.4</v>
      </c>
      <c r="V2776" s="8">
        <v>18353</v>
      </c>
    </row>
    <row r="2777" spans="17:22">
      <c r="Q2777" s="10">
        <f ca="1" t="shared" si="1814"/>
        <v>18660.7</v>
      </c>
      <c r="R2777" t="s">
        <v>55</v>
      </c>
      <c r="S2777">
        <v>2038</v>
      </c>
      <c r="T2777" s="8">
        <v>18203.6</v>
      </c>
      <c r="U2777" s="8">
        <v>18304.6</v>
      </c>
      <c r="V2777" s="8">
        <v>18660.7</v>
      </c>
    </row>
    <row r="2778" spans="17:22">
      <c r="Q2778" s="10">
        <f ca="1" t="shared" si="1814"/>
        <v>18936.6</v>
      </c>
      <c r="R2778" t="s">
        <v>55</v>
      </c>
      <c r="S2778">
        <v>2039</v>
      </c>
      <c r="T2778" s="8">
        <v>18445.6</v>
      </c>
      <c r="U2778" s="8">
        <v>18547.7</v>
      </c>
      <c r="V2778" s="8">
        <v>18936.6</v>
      </c>
    </row>
    <row r="2779" spans="17:22">
      <c r="Q2779" s="10">
        <f ca="1" t="shared" si="1814"/>
        <v>19181.5</v>
      </c>
      <c r="R2779" t="s">
        <v>55</v>
      </c>
      <c r="S2779">
        <v>2040</v>
      </c>
      <c r="T2779" s="8">
        <v>18657.5</v>
      </c>
      <c r="U2779" s="8">
        <v>18759.6</v>
      </c>
      <c r="V2779" s="8">
        <v>19181.5</v>
      </c>
    </row>
    <row r="2780" spans="17:22">
      <c r="Q2780" s="10">
        <f ca="1" t="shared" si="1814"/>
        <v>19396.3</v>
      </c>
      <c r="R2780" t="s">
        <v>55</v>
      </c>
      <c r="S2780">
        <v>2041</v>
      </c>
      <c r="T2780" s="8">
        <v>18839.9</v>
      </c>
      <c r="U2780" s="8">
        <v>18941.1</v>
      </c>
      <c r="V2780" s="8">
        <v>19396.3</v>
      </c>
    </row>
    <row r="2781" spans="17:22">
      <c r="Q2781" s="10">
        <f ca="1" t="shared" si="1814"/>
        <v>19582.9</v>
      </c>
      <c r="R2781" t="s">
        <v>55</v>
      </c>
      <c r="S2781">
        <v>2042</v>
      </c>
      <c r="T2781" s="8">
        <v>18994.7</v>
      </c>
      <c r="U2781" s="8">
        <v>19093.8</v>
      </c>
      <c r="V2781" s="8">
        <v>19582.9</v>
      </c>
    </row>
    <row r="2782" spans="17:22">
      <c r="Q2782" s="10">
        <f ca="1" t="shared" si="1814"/>
        <v>19742.8</v>
      </c>
      <c r="R2782" t="s">
        <v>55</v>
      </c>
      <c r="S2782">
        <v>2043</v>
      </c>
      <c r="T2782" s="8">
        <v>19122.9</v>
      </c>
      <c r="U2782" s="8">
        <v>19219.3</v>
      </c>
      <c r="V2782" s="8">
        <v>19742.8</v>
      </c>
    </row>
    <row r="2783" spans="17:22">
      <c r="Q2783" s="10">
        <f ca="1" t="shared" si="1814"/>
        <v>19878</v>
      </c>
      <c r="R2783" t="s">
        <v>55</v>
      </c>
      <c r="S2783">
        <v>2044</v>
      </c>
      <c r="T2783" s="8">
        <v>19226.8</v>
      </c>
      <c r="U2783" s="8">
        <v>19319.8</v>
      </c>
      <c r="V2783" s="8">
        <v>19878</v>
      </c>
    </row>
    <row r="2784" spans="17:22">
      <c r="Q2784" s="10">
        <f ca="1" t="shared" si="1814"/>
        <v>19990.5</v>
      </c>
      <c r="R2784" t="s">
        <v>55</v>
      </c>
      <c r="S2784">
        <v>2045</v>
      </c>
      <c r="T2784" s="8">
        <v>19307.8</v>
      </c>
      <c r="U2784" s="8">
        <v>19396.9</v>
      </c>
      <c r="V2784" s="8">
        <v>19990.5</v>
      </c>
    </row>
    <row r="2785" spans="17:22">
      <c r="Q2785" s="10">
        <f ca="1" t="shared" si="1814"/>
        <v>20082.2</v>
      </c>
      <c r="R2785" t="s">
        <v>55</v>
      </c>
      <c r="S2785">
        <v>2046</v>
      </c>
      <c r="T2785" s="8">
        <v>19367.6</v>
      </c>
      <c r="U2785" s="8">
        <v>19452.6</v>
      </c>
      <c r="V2785" s="8">
        <v>20082.2</v>
      </c>
    </row>
    <row r="2786" spans="17:22">
      <c r="Q2786" s="10">
        <f ca="1" t="shared" si="1814"/>
        <v>20154.5</v>
      </c>
      <c r="R2786" t="s">
        <v>55</v>
      </c>
      <c r="S2786">
        <v>2047</v>
      </c>
      <c r="T2786" s="8">
        <v>19407.1</v>
      </c>
      <c r="U2786" s="8">
        <v>19487.9</v>
      </c>
      <c r="V2786" s="8">
        <v>20154.5</v>
      </c>
    </row>
    <row r="2787" spans="17:22">
      <c r="Q2787" s="10">
        <f ca="1" t="shared" si="1814"/>
        <v>20208.6</v>
      </c>
      <c r="R2787" t="s">
        <v>55</v>
      </c>
      <c r="S2787">
        <v>2048</v>
      </c>
      <c r="T2787" s="8">
        <v>19427.9</v>
      </c>
      <c r="U2787" s="8">
        <v>19504.2</v>
      </c>
      <c r="V2787" s="8">
        <v>20208.6</v>
      </c>
    </row>
    <row r="2788" spans="17:22">
      <c r="Q2788" s="10">
        <f ca="1" t="shared" si="1814"/>
        <v>20245.6</v>
      </c>
      <c r="R2788" t="s">
        <v>55</v>
      </c>
      <c r="S2788">
        <v>2049</v>
      </c>
      <c r="T2788" s="8">
        <v>19430.2</v>
      </c>
      <c r="U2788" s="8">
        <v>19502.3</v>
      </c>
      <c r="V2788" s="8">
        <v>20245.6</v>
      </c>
    </row>
    <row r="2789" spans="17:22">
      <c r="Q2789" s="10">
        <f ca="1" t="shared" si="1814"/>
        <v>20266.9</v>
      </c>
      <c r="R2789" t="s">
        <v>55</v>
      </c>
      <c r="S2789">
        <v>2050</v>
      </c>
      <c r="T2789" s="8">
        <v>19415.5</v>
      </c>
      <c r="U2789" s="8">
        <v>19483.2</v>
      </c>
      <c r="V2789" s="8">
        <v>20266.9</v>
      </c>
    </row>
    <row r="2790" spans="17:22">
      <c r="Q2790" s="10">
        <f ca="1" t="shared" si="1814"/>
        <v>20273.4</v>
      </c>
      <c r="R2790" t="s">
        <v>55</v>
      </c>
      <c r="S2790">
        <v>2051</v>
      </c>
      <c r="T2790" s="8">
        <v>19384.1</v>
      </c>
      <c r="U2790" s="8">
        <v>19448</v>
      </c>
      <c r="V2790" s="8">
        <v>20273.4</v>
      </c>
    </row>
    <row r="2791" spans="17:22">
      <c r="Q2791" s="10">
        <f ca="1" t="shared" si="1814"/>
        <v>20266.7</v>
      </c>
      <c r="R2791" t="s">
        <v>55</v>
      </c>
      <c r="S2791">
        <v>2052</v>
      </c>
      <c r="T2791" s="8">
        <v>19337.5</v>
      </c>
      <c r="U2791" s="8">
        <v>19397.8</v>
      </c>
      <c r="V2791" s="8">
        <v>20266.7</v>
      </c>
    </row>
    <row r="2792" spans="17:22">
      <c r="Q2792" s="10">
        <f ca="1" t="shared" si="1814"/>
        <v>20247.7</v>
      </c>
      <c r="R2792" t="s">
        <v>55</v>
      </c>
      <c r="S2792">
        <v>2053</v>
      </c>
      <c r="T2792" s="8">
        <v>19277</v>
      </c>
      <c r="U2792" s="8">
        <v>19333.8</v>
      </c>
      <c r="V2792" s="8">
        <v>20247.7</v>
      </c>
    </row>
    <row r="2793" spans="17:22">
      <c r="Q2793" s="10">
        <f ca="1" t="shared" si="1814"/>
        <v>20217.8</v>
      </c>
      <c r="R2793" t="s">
        <v>55</v>
      </c>
      <c r="S2793">
        <v>2054</v>
      </c>
      <c r="T2793" s="8">
        <v>19203.5</v>
      </c>
      <c r="U2793" s="8">
        <v>19257.4</v>
      </c>
      <c r="V2793" s="8">
        <v>20217.8</v>
      </c>
    </row>
    <row r="2794" spans="17:22">
      <c r="Q2794" s="10">
        <f ca="1" t="shared" si="1814"/>
        <v>20178.3</v>
      </c>
      <c r="R2794" t="s">
        <v>55</v>
      </c>
      <c r="S2794">
        <v>2055</v>
      </c>
      <c r="T2794" s="8">
        <v>19118.2</v>
      </c>
      <c r="U2794" s="8">
        <v>19169.9</v>
      </c>
      <c r="V2794" s="8">
        <v>20178.3</v>
      </c>
    </row>
    <row r="2795" spans="17:22">
      <c r="Q2795" s="10">
        <f ca="1" t="shared" si="1814"/>
        <v>20130.1</v>
      </c>
      <c r="R2795" t="s">
        <v>55</v>
      </c>
      <c r="S2795">
        <v>2056</v>
      </c>
      <c r="T2795" s="8">
        <v>19022.1</v>
      </c>
      <c r="U2795" s="8">
        <v>19071.9</v>
      </c>
      <c r="V2795" s="8">
        <v>20130.1</v>
      </c>
    </row>
    <row r="2796" spans="17:22">
      <c r="Q2796" s="10">
        <f ca="1" t="shared" si="1814"/>
        <v>20074.1</v>
      </c>
      <c r="R2796" t="s">
        <v>55</v>
      </c>
      <c r="S2796">
        <v>2057</v>
      </c>
      <c r="T2796" s="8">
        <v>18916</v>
      </c>
      <c r="U2796" s="8">
        <v>18964.5</v>
      </c>
      <c r="V2796" s="8">
        <v>20074.1</v>
      </c>
    </row>
    <row r="2797" spans="17:22">
      <c r="Q2797" s="10">
        <f ca="1" t="shared" si="1814"/>
        <v>20011.1</v>
      </c>
      <c r="R2797" t="s">
        <v>55</v>
      </c>
      <c r="S2797">
        <v>2058</v>
      </c>
      <c r="T2797" s="8">
        <v>18800.6</v>
      </c>
      <c r="U2797" s="8">
        <v>18848.4</v>
      </c>
      <c r="V2797" s="8">
        <v>20011.1</v>
      </c>
    </row>
    <row r="2798" spans="17:22">
      <c r="Q2798" s="10">
        <f ca="1" t="shared" si="1814"/>
        <v>19942</v>
      </c>
      <c r="R2798" t="s">
        <v>55</v>
      </c>
      <c r="S2798">
        <v>2059</v>
      </c>
      <c r="T2798" s="8">
        <v>18676.6</v>
      </c>
      <c r="U2798" s="8">
        <v>18724.4</v>
      </c>
      <c r="V2798" s="8">
        <v>19942</v>
      </c>
    </row>
    <row r="2799" spans="17:22">
      <c r="Q2799" s="10">
        <f ca="1" t="shared" si="1814"/>
        <v>19867.5</v>
      </c>
      <c r="R2799" t="s">
        <v>55</v>
      </c>
      <c r="S2799">
        <v>2060</v>
      </c>
      <c r="T2799" s="8">
        <v>18544.2</v>
      </c>
      <c r="U2799" s="8">
        <v>18592.9</v>
      </c>
      <c r="V2799" s="8">
        <v>19867.5</v>
      </c>
    </row>
    <row r="2800" spans="17:22">
      <c r="Q2800" s="10">
        <f ca="1" t="shared" si="1814"/>
        <v>19788.5</v>
      </c>
      <c r="R2800" t="s">
        <v>55</v>
      </c>
      <c r="S2800">
        <v>2061</v>
      </c>
      <c r="T2800" s="8">
        <v>18404.6</v>
      </c>
      <c r="U2800" s="8">
        <v>18454.9</v>
      </c>
      <c r="V2800" s="8">
        <v>19788.5</v>
      </c>
    </row>
    <row r="2801" spans="17:22">
      <c r="Q2801" s="10">
        <f ca="1" t="shared" si="1814"/>
        <v>19705.6</v>
      </c>
      <c r="R2801" t="s">
        <v>55</v>
      </c>
      <c r="S2801">
        <v>2062</v>
      </c>
      <c r="T2801" s="8">
        <v>18258.5</v>
      </c>
      <c r="U2801" s="8">
        <v>18311.2</v>
      </c>
      <c r="V2801" s="8">
        <v>19705.6</v>
      </c>
    </row>
    <row r="2802" spans="17:22">
      <c r="Q2802" s="10">
        <f ca="1" t="shared" si="1814"/>
        <v>19620.2</v>
      </c>
      <c r="R2802" t="s">
        <v>55</v>
      </c>
      <c r="S2802">
        <v>2063</v>
      </c>
      <c r="T2802" s="8">
        <v>18107.3</v>
      </c>
      <c r="U2802" s="8">
        <v>18163.2</v>
      </c>
      <c r="V2802" s="8">
        <v>19620.2</v>
      </c>
    </row>
    <row r="2803" spans="17:22">
      <c r="Q2803" s="10">
        <f ca="1" t="shared" si="1814"/>
        <v>19533.1</v>
      </c>
      <c r="R2803" t="s">
        <v>55</v>
      </c>
      <c r="S2803">
        <v>2064</v>
      </c>
      <c r="T2803" s="8">
        <v>17952</v>
      </c>
      <c r="U2803" s="8">
        <v>18012</v>
      </c>
      <c r="V2803" s="8">
        <v>19533.1</v>
      </c>
    </row>
    <row r="2804" spans="17:22">
      <c r="Q2804" s="10">
        <f ca="1" t="shared" si="1814"/>
        <v>19445.5</v>
      </c>
      <c r="R2804" t="s">
        <v>55</v>
      </c>
      <c r="S2804">
        <v>2065</v>
      </c>
      <c r="T2804" s="8">
        <v>17793.8</v>
      </c>
      <c r="U2804" s="8">
        <v>17858.6</v>
      </c>
      <c r="V2804" s="8">
        <v>19445.5</v>
      </c>
    </row>
    <row r="2805" spans="17:22">
      <c r="Q2805" s="10">
        <f ca="1" t="shared" si="1814"/>
        <v>19357.8</v>
      </c>
      <c r="R2805" t="s">
        <v>55</v>
      </c>
      <c r="S2805">
        <v>2066</v>
      </c>
      <c r="T2805" s="8">
        <v>17633.4</v>
      </c>
      <c r="U2805" s="8">
        <v>17704</v>
      </c>
      <c r="V2805" s="8">
        <v>19357.8</v>
      </c>
    </row>
    <row r="2806" spans="17:22">
      <c r="Q2806" s="10">
        <f ca="1" t="shared" si="1814"/>
        <v>19270.6</v>
      </c>
      <c r="R2806" t="s">
        <v>55</v>
      </c>
      <c r="S2806">
        <v>2067</v>
      </c>
      <c r="T2806" s="8">
        <v>17471.9</v>
      </c>
      <c r="U2806" s="8">
        <v>17548.5</v>
      </c>
      <c r="V2806" s="8">
        <v>19270.6</v>
      </c>
    </row>
    <row r="2807" spans="17:22">
      <c r="Q2807" s="10">
        <f ca="1" t="shared" si="1814"/>
        <v>19183.8</v>
      </c>
      <c r="R2807" t="s">
        <v>55</v>
      </c>
      <c r="S2807">
        <v>2068</v>
      </c>
      <c r="T2807" s="8">
        <v>17309.3</v>
      </c>
      <c r="U2807" s="8">
        <v>17392.2</v>
      </c>
      <c r="V2807" s="8">
        <v>19183.8</v>
      </c>
    </row>
    <row r="2808" spans="17:22">
      <c r="Q2808" s="10">
        <f ca="1" t="shared" si="1814"/>
        <v>19097.4</v>
      </c>
      <c r="R2808" t="s">
        <v>55</v>
      </c>
      <c r="S2808">
        <v>2069</v>
      </c>
      <c r="T2808" s="8">
        <v>17146.2</v>
      </c>
      <c r="U2808" s="8">
        <v>17235.3</v>
      </c>
      <c r="V2808" s="8">
        <v>19097.4</v>
      </c>
    </row>
    <row r="2809" spans="17:22">
      <c r="Q2809" s="10">
        <f ca="1" t="shared" si="1814"/>
        <v>19011.1</v>
      </c>
      <c r="R2809" t="s">
        <v>55</v>
      </c>
      <c r="S2809">
        <v>2070</v>
      </c>
      <c r="T2809" s="8">
        <v>16983.1</v>
      </c>
      <c r="U2809" s="8">
        <v>17077.8</v>
      </c>
      <c r="V2809" s="8">
        <v>19011.1</v>
      </c>
    </row>
    <row r="2810" spans="17:22">
      <c r="Q2810" s="10">
        <f ca="1" t="shared" si="1814"/>
        <v>18925.4</v>
      </c>
      <c r="R2810" t="s">
        <v>55</v>
      </c>
      <c r="S2810">
        <v>2071</v>
      </c>
      <c r="T2810" s="8">
        <v>16820.3</v>
      </c>
      <c r="U2810" s="8">
        <v>16919.8</v>
      </c>
      <c r="V2810" s="8">
        <v>18925.4</v>
      </c>
    </row>
    <row r="2811" spans="17:22">
      <c r="Q2811" s="10">
        <f ca="1" t="shared" si="1814"/>
        <v>18840.3</v>
      </c>
      <c r="R2811" t="s">
        <v>55</v>
      </c>
      <c r="S2811">
        <v>2072</v>
      </c>
      <c r="T2811" s="8">
        <v>16657.9</v>
      </c>
      <c r="U2811" s="8">
        <v>16761.5</v>
      </c>
      <c r="V2811" s="8">
        <v>18840.3</v>
      </c>
    </row>
    <row r="2812" spans="17:22">
      <c r="Q2812" s="10">
        <f ca="1" t="shared" si="1814"/>
        <v>18756.4</v>
      </c>
      <c r="R2812" t="s">
        <v>55</v>
      </c>
      <c r="S2812">
        <v>2073</v>
      </c>
      <c r="T2812" s="8">
        <v>16495.9</v>
      </c>
      <c r="U2812" s="8">
        <v>16603</v>
      </c>
      <c r="V2812" s="8">
        <v>18756.4</v>
      </c>
    </row>
    <row r="2813" spans="17:22">
      <c r="Q2813" s="10">
        <f ca="1" t="shared" si="1814"/>
        <v>18673.7</v>
      </c>
      <c r="R2813" t="s">
        <v>55</v>
      </c>
      <c r="S2813">
        <v>2074</v>
      </c>
      <c r="T2813" s="8">
        <v>16334.6</v>
      </c>
      <c r="U2813" s="8">
        <v>16444.9</v>
      </c>
      <c r="V2813" s="8">
        <v>18673.7</v>
      </c>
    </row>
    <row r="2814" spans="17:22">
      <c r="Q2814" s="10">
        <f ca="1" t="shared" si="1814"/>
        <v>18592.9</v>
      </c>
      <c r="R2814" t="s">
        <v>55</v>
      </c>
      <c r="S2814">
        <v>2075</v>
      </c>
      <c r="T2814" s="8">
        <v>16174</v>
      </c>
      <c r="U2814" s="8">
        <v>16287.1</v>
      </c>
      <c r="V2814" s="8">
        <v>18592.9</v>
      </c>
    </row>
    <row r="2815" spans="17:22">
      <c r="Q2815" s="10">
        <f ca="1" t="shared" si="1814"/>
        <v>18514.1</v>
      </c>
      <c r="R2815" t="s">
        <v>55</v>
      </c>
      <c r="S2815">
        <v>2076</v>
      </c>
      <c r="T2815" s="8">
        <v>16014</v>
      </c>
      <c r="U2815" s="8">
        <v>16129.6</v>
      </c>
      <c r="V2815" s="8">
        <v>18514.1</v>
      </c>
    </row>
    <row r="2816" spans="17:22">
      <c r="Q2816" s="10">
        <f ca="1" t="shared" si="1814"/>
        <v>18437.7</v>
      </c>
      <c r="R2816" t="s">
        <v>55</v>
      </c>
      <c r="S2816">
        <v>2077</v>
      </c>
      <c r="T2816" s="8">
        <v>15854.3</v>
      </c>
      <c r="U2816" s="8">
        <v>15972.8</v>
      </c>
      <c r="V2816" s="8">
        <v>18437.7</v>
      </c>
    </row>
    <row r="2817" spans="17:22">
      <c r="Q2817" s="10">
        <f ca="1" t="shared" si="1814"/>
        <v>18363.7</v>
      </c>
      <c r="R2817" t="s">
        <v>55</v>
      </c>
      <c r="S2817">
        <v>2078</v>
      </c>
      <c r="T2817" s="8">
        <v>15694.7</v>
      </c>
      <c r="U2817" s="8">
        <v>15816.6</v>
      </c>
      <c r="V2817" s="8">
        <v>18363.7</v>
      </c>
    </row>
    <row r="2818" spans="17:22">
      <c r="Q2818" s="10">
        <f ca="1" t="shared" si="1814"/>
        <v>18292.2</v>
      </c>
      <c r="R2818" t="s">
        <v>55</v>
      </c>
      <c r="S2818">
        <v>2079</v>
      </c>
      <c r="T2818" s="8">
        <v>15534.9</v>
      </c>
      <c r="U2818" s="8">
        <v>15660.8</v>
      </c>
      <c r="V2818" s="8">
        <v>18292.2</v>
      </c>
    </row>
    <row r="2819" spans="17:22">
      <c r="Q2819" s="10">
        <f ca="1" t="shared" si="1814"/>
        <v>18223.6</v>
      </c>
      <c r="R2819" t="s">
        <v>55</v>
      </c>
      <c r="S2819">
        <v>2080</v>
      </c>
      <c r="T2819" s="8">
        <v>15374.7</v>
      </c>
      <c r="U2819" s="8">
        <v>15505.5</v>
      </c>
      <c r="V2819" s="8">
        <v>18223.6</v>
      </c>
    </row>
    <row r="2820" spans="17:22">
      <c r="Q2820" s="10">
        <f ca="1" t="shared" si="1814"/>
        <v>18157.7</v>
      </c>
      <c r="R2820" t="s">
        <v>55</v>
      </c>
      <c r="S2820">
        <v>2081</v>
      </c>
      <c r="T2820" s="8">
        <v>15213.6</v>
      </c>
      <c r="U2820" s="8">
        <v>15350.6</v>
      </c>
      <c r="V2820" s="8">
        <v>18157.7</v>
      </c>
    </row>
    <row r="2821" spans="17:22">
      <c r="Q2821" s="10">
        <f ca="1" t="shared" si="1814"/>
        <v>18094.9</v>
      </c>
      <c r="R2821" t="s">
        <v>55</v>
      </c>
      <c r="S2821">
        <v>2082</v>
      </c>
      <c r="T2821" s="8">
        <v>15051.8</v>
      </c>
      <c r="U2821" s="8">
        <v>15196.5</v>
      </c>
      <c r="V2821" s="8">
        <v>18094.9</v>
      </c>
    </row>
    <row r="2822" spans="17:22">
      <c r="Q2822" s="10">
        <f ca="1" t="shared" si="1814"/>
        <v>18035</v>
      </c>
      <c r="R2822" t="s">
        <v>55</v>
      </c>
      <c r="S2822">
        <v>2083</v>
      </c>
      <c r="T2822" s="8">
        <v>14889.4</v>
      </c>
      <c r="U2822" s="8">
        <v>15043.4</v>
      </c>
      <c r="V2822" s="8">
        <v>18035</v>
      </c>
    </row>
    <row r="2823" spans="17:22">
      <c r="Q2823" s="10">
        <f ca="1" t="shared" si="1814"/>
        <v>17978.1</v>
      </c>
      <c r="R2823" t="s">
        <v>55</v>
      </c>
      <c r="S2823">
        <v>2084</v>
      </c>
      <c r="T2823" s="8">
        <v>14726.3</v>
      </c>
      <c r="U2823" s="8">
        <v>14891.7</v>
      </c>
      <c r="V2823" s="8">
        <v>17978.1</v>
      </c>
    </row>
    <row r="2824" spans="17:22">
      <c r="Q2824" s="10">
        <f ca="1" t="shared" si="1814"/>
        <v>17924.1</v>
      </c>
      <c r="R2824" t="s">
        <v>55</v>
      </c>
      <c r="S2824">
        <v>2085</v>
      </c>
      <c r="T2824" s="8">
        <v>14562.7</v>
      </c>
      <c r="U2824" s="8">
        <v>14741.6</v>
      </c>
      <c r="V2824" s="8">
        <v>17924.1</v>
      </c>
    </row>
    <row r="2825" spans="17:22">
      <c r="Q2825" s="10">
        <f ca="1" t="shared" si="1814"/>
        <v>17873.1</v>
      </c>
      <c r="R2825" t="s">
        <v>55</v>
      </c>
      <c r="S2825">
        <v>2086</v>
      </c>
      <c r="T2825" s="8">
        <v>14398.7</v>
      </c>
      <c r="U2825" s="8">
        <v>14593.4</v>
      </c>
      <c r="V2825" s="8">
        <v>17873.1</v>
      </c>
    </row>
    <row r="2826" spans="17:22">
      <c r="Q2826" s="10">
        <f ca="1" t="shared" si="1814"/>
        <v>17825.1</v>
      </c>
      <c r="R2826" t="s">
        <v>55</v>
      </c>
      <c r="S2826">
        <v>2087</v>
      </c>
      <c r="T2826" s="8">
        <v>14234.7</v>
      </c>
      <c r="U2826" s="8">
        <v>14447.2</v>
      </c>
      <c r="V2826" s="8">
        <v>17825.1</v>
      </c>
    </row>
    <row r="2827" spans="17:22">
      <c r="Q2827" s="10">
        <f ca="1" t="shared" si="1814"/>
        <v>17779.6</v>
      </c>
      <c r="R2827" t="s">
        <v>55</v>
      </c>
      <c r="S2827">
        <v>2088</v>
      </c>
      <c r="T2827" s="8">
        <v>14071.2</v>
      </c>
      <c r="U2827" s="8">
        <v>14303.1</v>
      </c>
      <c r="V2827" s="8">
        <v>17779.6</v>
      </c>
    </row>
    <row r="2828" spans="17:22">
      <c r="Q2828" s="10">
        <f ca="1" t="shared" si="1814"/>
        <v>17736.5</v>
      </c>
      <c r="R2828" t="s">
        <v>55</v>
      </c>
      <c r="S2828">
        <v>2089</v>
      </c>
      <c r="T2828" s="8">
        <v>13908.4</v>
      </c>
      <c r="U2828" s="8">
        <v>14161.3</v>
      </c>
      <c r="V2828" s="8">
        <v>17736.5</v>
      </c>
    </row>
    <row r="2829" spans="17:22">
      <c r="Q2829" s="10">
        <f ca="1" t="shared" si="1814"/>
        <v>17695.6</v>
      </c>
      <c r="R2829" t="s">
        <v>55</v>
      </c>
      <c r="S2829">
        <v>2090</v>
      </c>
      <c r="T2829" s="8">
        <v>13747</v>
      </c>
      <c r="U2829" s="8">
        <v>14021.8</v>
      </c>
      <c r="V2829" s="8">
        <v>17695.6</v>
      </c>
    </row>
    <row r="2830" spans="17:22">
      <c r="Q2830" s="10">
        <f ca="1" t="shared" ref="Q2830:Q2893" si="1815">OFFSET(S2830,0,MATCH($Q$3,$T$4:$V$4,0))</f>
        <v>17656.6</v>
      </c>
      <c r="R2830" t="s">
        <v>55</v>
      </c>
      <c r="S2830">
        <v>2091</v>
      </c>
      <c r="T2830" s="8">
        <v>13587.3</v>
      </c>
      <c r="U2830" s="8">
        <v>13884.5</v>
      </c>
      <c r="V2830" s="8">
        <v>17656.6</v>
      </c>
    </row>
    <row r="2831" spans="17:22">
      <c r="Q2831" s="10">
        <f ca="1" t="shared" si="1815"/>
        <v>17619.5</v>
      </c>
      <c r="R2831" t="s">
        <v>55</v>
      </c>
      <c r="S2831">
        <v>2092</v>
      </c>
      <c r="T2831" s="8">
        <v>13429.6</v>
      </c>
      <c r="U2831" s="8">
        <v>13749.6</v>
      </c>
      <c r="V2831" s="8">
        <v>17619.5</v>
      </c>
    </row>
    <row r="2832" spans="17:22">
      <c r="Q2832" s="10">
        <f ca="1" t="shared" si="1815"/>
        <v>17584.2</v>
      </c>
      <c r="R2832" t="s">
        <v>55</v>
      </c>
      <c r="S2832">
        <v>2093</v>
      </c>
      <c r="T2832" s="8">
        <v>13274</v>
      </c>
      <c r="U2832" s="8">
        <v>13616.6</v>
      </c>
      <c r="V2832" s="8">
        <v>17584.2</v>
      </c>
    </row>
    <row r="2833" spans="17:22">
      <c r="Q2833" s="10">
        <f ca="1" t="shared" si="1815"/>
        <v>17550.3</v>
      </c>
      <c r="R2833" t="s">
        <v>55</v>
      </c>
      <c r="S2833">
        <v>2094</v>
      </c>
      <c r="T2833" s="8">
        <v>13120.8</v>
      </c>
      <c r="U2833" s="8">
        <v>13485.5</v>
      </c>
      <c r="V2833" s="8">
        <v>17550.3</v>
      </c>
    </row>
    <row r="2834" spans="17:22">
      <c r="Q2834" s="10">
        <f ca="1" t="shared" si="1815"/>
        <v>17518</v>
      </c>
      <c r="R2834" t="s">
        <v>55</v>
      </c>
      <c r="S2834">
        <v>2095</v>
      </c>
      <c r="T2834" s="8">
        <v>12970.1</v>
      </c>
      <c r="U2834" s="8">
        <v>13356</v>
      </c>
      <c r="V2834" s="8">
        <v>17518</v>
      </c>
    </row>
    <row r="2835" spans="17:22">
      <c r="Q2835" s="10">
        <f ca="1" t="shared" si="1815"/>
        <v>17487</v>
      </c>
      <c r="R2835" t="s">
        <v>55</v>
      </c>
      <c r="S2835">
        <v>2096</v>
      </c>
      <c r="T2835" s="8">
        <v>12822.2</v>
      </c>
      <c r="U2835" s="8">
        <v>13228</v>
      </c>
      <c r="V2835" s="8">
        <v>17487</v>
      </c>
    </row>
    <row r="2836" spans="17:22">
      <c r="Q2836" s="10">
        <f ca="1" t="shared" si="1815"/>
        <v>17457.1</v>
      </c>
      <c r="R2836" t="s">
        <v>55</v>
      </c>
      <c r="S2836">
        <v>2097</v>
      </c>
      <c r="T2836" s="8">
        <v>12677.3</v>
      </c>
      <c r="U2836" s="8">
        <v>13101.2</v>
      </c>
      <c r="V2836" s="8">
        <v>17457.1</v>
      </c>
    </row>
    <row r="2837" spans="17:22">
      <c r="Q2837" s="10">
        <f ca="1" t="shared" si="1815"/>
        <v>17428.4</v>
      </c>
      <c r="R2837" t="s">
        <v>55</v>
      </c>
      <c r="S2837">
        <v>2098</v>
      </c>
      <c r="T2837" s="8">
        <v>12535.5</v>
      </c>
      <c r="U2837" s="8">
        <v>12975.5</v>
      </c>
      <c r="V2837" s="8">
        <v>17428.4</v>
      </c>
    </row>
    <row r="2838" spans="17:22">
      <c r="Q2838" s="10">
        <f ca="1" t="shared" si="1815"/>
        <v>17400.6</v>
      </c>
      <c r="R2838" t="s">
        <v>55</v>
      </c>
      <c r="S2838">
        <v>2099</v>
      </c>
      <c r="T2838" s="8">
        <v>12397.1</v>
      </c>
      <c r="U2838" s="8">
        <v>12850.8</v>
      </c>
      <c r="V2838" s="8">
        <v>17400.6</v>
      </c>
    </row>
    <row r="2839" spans="17:22">
      <c r="Q2839" s="10">
        <f ca="1" t="shared" si="1815"/>
        <v>17373.6</v>
      </c>
      <c r="R2839" t="s">
        <v>55</v>
      </c>
      <c r="S2839">
        <v>2100</v>
      </c>
      <c r="T2839" s="8">
        <v>12262.3</v>
      </c>
      <c r="U2839" s="8">
        <v>12726.7</v>
      </c>
      <c r="V2839" s="8">
        <v>17373.6</v>
      </c>
    </row>
    <row r="2840" spans="17:22">
      <c r="Q2840" s="10">
        <f ca="1" t="shared" si="1815"/>
        <v>7.911</v>
      </c>
      <c r="R2840" t="s">
        <v>56</v>
      </c>
      <c r="S2840">
        <v>2020</v>
      </c>
      <c r="T2840" s="8">
        <v>7.911</v>
      </c>
      <c r="U2840" s="8">
        <v>7.911</v>
      </c>
      <c r="V2840" s="8">
        <v>7.911</v>
      </c>
    </row>
    <row r="2841" spans="17:22">
      <c r="Q2841" s="10">
        <f ca="1" t="shared" si="1815"/>
        <v>8.409</v>
      </c>
      <c r="R2841" t="s">
        <v>56</v>
      </c>
      <c r="S2841">
        <v>2021</v>
      </c>
      <c r="T2841" s="8">
        <v>8.409</v>
      </c>
      <c r="U2841" s="8">
        <v>8.409</v>
      </c>
      <c r="V2841" s="8">
        <v>8.409</v>
      </c>
    </row>
    <row r="2842" spans="17:22">
      <c r="Q2842" s="10">
        <f ca="1" t="shared" si="1815"/>
        <v>8.937</v>
      </c>
      <c r="R2842" t="s">
        <v>56</v>
      </c>
      <c r="S2842">
        <v>2022</v>
      </c>
      <c r="T2842" s="8">
        <v>8.937</v>
      </c>
      <c r="U2842" s="8">
        <v>8.937</v>
      </c>
      <c r="V2842" s="8">
        <v>8.937</v>
      </c>
    </row>
    <row r="2843" spans="17:22">
      <c r="Q2843" s="10">
        <f ca="1" t="shared" si="1815"/>
        <v>9.495</v>
      </c>
      <c r="R2843" t="s">
        <v>56</v>
      </c>
      <c r="S2843">
        <v>2023</v>
      </c>
      <c r="T2843" s="8">
        <v>9.495</v>
      </c>
      <c r="U2843" s="8">
        <v>9.495</v>
      </c>
      <c r="V2843" s="8">
        <v>9.495</v>
      </c>
    </row>
    <row r="2844" spans="17:22">
      <c r="Q2844" s="10">
        <f ca="1" t="shared" si="1815"/>
        <v>10.085</v>
      </c>
      <c r="R2844" t="s">
        <v>56</v>
      </c>
      <c r="S2844">
        <v>2024</v>
      </c>
      <c r="T2844" s="8">
        <v>10.085</v>
      </c>
      <c r="U2844" s="8">
        <v>10.085</v>
      </c>
      <c r="V2844" s="8">
        <v>10.085</v>
      </c>
    </row>
    <row r="2845" spans="17:22">
      <c r="Q2845" s="10">
        <f ca="1" t="shared" si="1815"/>
        <v>10.708</v>
      </c>
      <c r="R2845" t="s">
        <v>56</v>
      </c>
      <c r="S2845">
        <v>2025</v>
      </c>
      <c r="T2845" s="8">
        <v>10.708</v>
      </c>
      <c r="U2845" s="8">
        <v>10.708</v>
      </c>
      <c r="V2845" s="8">
        <v>10.708</v>
      </c>
    </row>
    <row r="2846" spans="17:22">
      <c r="Q2846" s="10">
        <f ca="1" t="shared" si="1815"/>
        <v>11.367</v>
      </c>
      <c r="R2846" t="s">
        <v>56</v>
      </c>
      <c r="S2846">
        <v>2026</v>
      </c>
      <c r="T2846" s="8">
        <v>11.367</v>
      </c>
      <c r="U2846" s="8">
        <v>11.367</v>
      </c>
      <c r="V2846" s="8">
        <v>11.367</v>
      </c>
    </row>
    <row r="2847" spans="17:22">
      <c r="Q2847" s="10">
        <f ca="1" t="shared" si="1815"/>
        <v>12.03</v>
      </c>
      <c r="R2847" t="s">
        <v>56</v>
      </c>
      <c r="S2847">
        <v>2027</v>
      </c>
      <c r="T2847" s="8">
        <v>11.821</v>
      </c>
      <c r="U2847" s="8">
        <v>11.975</v>
      </c>
      <c r="V2847" s="8">
        <v>12.03</v>
      </c>
    </row>
    <row r="2848" spans="17:22">
      <c r="Q2848" s="10">
        <f ca="1" t="shared" si="1815"/>
        <v>12.725</v>
      </c>
      <c r="R2848" t="s">
        <v>56</v>
      </c>
      <c r="S2848">
        <v>2028</v>
      </c>
      <c r="T2848" s="8">
        <v>12.293</v>
      </c>
      <c r="U2848" s="8">
        <v>12.608</v>
      </c>
      <c r="V2848" s="8">
        <v>12.725</v>
      </c>
    </row>
    <row r="2849" spans="17:22">
      <c r="Q2849" s="10">
        <f ca="1" t="shared" si="1815"/>
        <v>13.451</v>
      </c>
      <c r="R2849" t="s">
        <v>56</v>
      </c>
      <c r="S2849">
        <v>2029</v>
      </c>
      <c r="T2849" s="8">
        <v>12.785</v>
      </c>
      <c r="U2849" s="8">
        <v>13.266</v>
      </c>
      <c r="V2849" s="8">
        <v>13.451</v>
      </c>
    </row>
    <row r="2850" spans="17:22">
      <c r="Q2850" s="10">
        <f ca="1" t="shared" si="1815"/>
        <v>14.211</v>
      </c>
      <c r="R2850" t="s">
        <v>56</v>
      </c>
      <c r="S2850">
        <v>2030</v>
      </c>
      <c r="T2850" s="8">
        <v>13.299</v>
      </c>
      <c r="U2850" s="8">
        <v>13.95</v>
      </c>
      <c r="V2850" s="8">
        <v>14.211</v>
      </c>
    </row>
    <row r="2851" spans="17:22">
      <c r="Q2851" s="10">
        <f ca="1" t="shared" si="1815"/>
        <v>15.006</v>
      </c>
      <c r="R2851" t="s">
        <v>56</v>
      </c>
      <c r="S2851">
        <v>2031</v>
      </c>
      <c r="T2851" s="8">
        <v>13.835</v>
      </c>
      <c r="U2851" s="8">
        <v>14.661</v>
      </c>
      <c r="V2851" s="8">
        <v>15.006</v>
      </c>
    </row>
    <row r="2852" spans="17:22">
      <c r="Q2852" s="10">
        <f ca="1" t="shared" si="1815"/>
        <v>15.836</v>
      </c>
      <c r="R2852" t="s">
        <v>56</v>
      </c>
      <c r="S2852">
        <v>2032</v>
      </c>
      <c r="T2852" s="8">
        <v>14.395</v>
      </c>
      <c r="U2852" s="8">
        <v>15.4</v>
      </c>
      <c r="V2852" s="8">
        <v>15.836</v>
      </c>
    </row>
    <row r="2853" spans="17:22">
      <c r="Q2853" s="10">
        <f ca="1" t="shared" si="1815"/>
        <v>16.703</v>
      </c>
      <c r="R2853" t="s">
        <v>56</v>
      </c>
      <c r="S2853">
        <v>2033</v>
      </c>
      <c r="T2853" s="8">
        <v>14.977</v>
      </c>
      <c r="U2853" s="8">
        <v>16.166</v>
      </c>
      <c r="V2853" s="8">
        <v>16.703</v>
      </c>
    </row>
    <row r="2854" spans="17:22">
      <c r="Q2854" s="10">
        <f ca="1" t="shared" si="1815"/>
        <v>17.606</v>
      </c>
      <c r="R2854" t="s">
        <v>56</v>
      </c>
      <c r="S2854">
        <v>2034</v>
      </c>
      <c r="T2854" s="8">
        <v>15.583</v>
      </c>
      <c r="U2854" s="8">
        <v>16.962</v>
      </c>
      <c r="V2854" s="8">
        <v>17.606</v>
      </c>
    </row>
    <row r="2855" spans="17:22">
      <c r="Q2855" s="10">
        <f ca="1" t="shared" si="1815"/>
        <v>18.548</v>
      </c>
      <c r="R2855" t="s">
        <v>56</v>
      </c>
      <c r="S2855">
        <v>2035</v>
      </c>
      <c r="T2855" s="8">
        <v>16.212</v>
      </c>
      <c r="U2855" s="8">
        <v>17.786</v>
      </c>
      <c r="V2855" s="8">
        <v>18.548</v>
      </c>
    </row>
    <row r="2856" spans="17:22">
      <c r="Q2856" s="10">
        <f ca="1" t="shared" si="1815"/>
        <v>19.529</v>
      </c>
      <c r="R2856" t="s">
        <v>56</v>
      </c>
      <c r="S2856">
        <v>2036</v>
      </c>
      <c r="T2856" s="8">
        <v>16.863</v>
      </c>
      <c r="U2856" s="8">
        <v>18.639</v>
      </c>
      <c r="V2856" s="8">
        <v>19.529</v>
      </c>
    </row>
    <row r="2857" spans="17:22">
      <c r="Q2857" s="10">
        <f ca="1" t="shared" si="1815"/>
        <v>20.549</v>
      </c>
      <c r="R2857" t="s">
        <v>56</v>
      </c>
      <c r="S2857">
        <v>2037</v>
      </c>
      <c r="T2857" s="8">
        <v>17.535</v>
      </c>
      <c r="U2857" s="8">
        <v>19.523</v>
      </c>
      <c r="V2857" s="8">
        <v>20.549</v>
      </c>
    </row>
    <row r="2858" spans="17:22">
      <c r="Q2858" s="10">
        <f ca="1" t="shared" si="1815"/>
        <v>21.611</v>
      </c>
      <c r="R2858" t="s">
        <v>56</v>
      </c>
      <c r="S2858">
        <v>2038</v>
      </c>
      <c r="T2858" s="8">
        <v>18.229</v>
      </c>
      <c r="U2858" s="8">
        <v>20.436</v>
      </c>
      <c r="V2858" s="8">
        <v>21.611</v>
      </c>
    </row>
    <row r="2859" spans="17:22">
      <c r="Q2859" s="10">
        <f ca="1" t="shared" si="1815"/>
        <v>22.715</v>
      </c>
      <c r="R2859" t="s">
        <v>56</v>
      </c>
      <c r="S2859">
        <v>2039</v>
      </c>
      <c r="T2859" s="8">
        <v>18.943</v>
      </c>
      <c r="U2859" s="8">
        <v>21.381</v>
      </c>
      <c r="V2859" s="8">
        <v>22.715</v>
      </c>
    </row>
    <row r="2860" spans="17:22">
      <c r="Q2860" s="10">
        <f ca="1" t="shared" si="1815"/>
        <v>23.862</v>
      </c>
      <c r="R2860" t="s">
        <v>56</v>
      </c>
      <c r="S2860">
        <v>2040</v>
      </c>
      <c r="T2860" s="8">
        <v>19.677</v>
      </c>
      <c r="U2860" s="8">
        <v>22.356</v>
      </c>
      <c r="V2860" s="8">
        <v>23.862</v>
      </c>
    </row>
    <row r="2861" spans="17:22">
      <c r="Q2861" s="10">
        <f ca="1" t="shared" si="1815"/>
        <v>25.053</v>
      </c>
      <c r="R2861" t="s">
        <v>56</v>
      </c>
      <c r="S2861">
        <v>2041</v>
      </c>
      <c r="T2861" s="8">
        <v>20.429</v>
      </c>
      <c r="U2861" s="8">
        <v>23.362</v>
      </c>
      <c r="V2861" s="8">
        <v>25.053</v>
      </c>
    </row>
    <row r="2862" spans="17:22">
      <c r="Q2862" s="10">
        <f ca="1" t="shared" si="1815"/>
        <v>26.289</v>
      </c>
      <c r="R2862" t="s">
        <v>56</v>
      </c>
      <c r="S2862">
        <v>2042</v>
      </c>
      <c r="T2862" s="8">
        <v>21.199</v>
      </c>
      <c r="U2862" s="8">
        <v>24.4</v>
      </c>
      <c r="V2862" s="8">
        <v>26.289</v>
      </c>
    </row>
    <row r="2863" spans="17:22">
      <c r="Q2863" s="10">
        <f ca="1" t="shared" si="1815"/>
        <v>27.572</v>
      </c>
      <c r="R2863" t="s">
        <v>56</v>
      </c>
      <c r="S2863">
        <v>2043</v>
      </c>
      <c r="T2863" s="8">
        <v>21.987</v>
      </c>
      <c r="U2863" s="8">
        <v>25.47</v>
      </c>
      <c r="V2863" s="8">
        <v>27.572</v>
      </c>
    </row>
    <row r="2864" spans="17:22">
      <c r="Q2864" s="10">
        <f ca="1" t="shared" si="1815"/>
        <v>28.901</v>
      </c>
      <c r="R2864" t="s">
        <v>56</v>
      </c>
      <c r="S2864">
        <v>2044</v>
      </c>
      <c r="T2864" s="8">
        <v>22.792</v>
      </c>
      <c r="U2864" s="8">
        <v>26.573</v>
      </c>
      <c r="V2864" s="8">
        <v>28.901</v>
      </c>
    </row>
    <row r="2865" spans="17:22">
      <c r="Q2865" s="10">
        <f ca="1" t="shared" si="1815"/>
        <v>30.279</v>
      </c>
      <c r="R2865" t="s">
        <v>56</v>
      </c>
      <c r="S2865">
        <v>2045</v>
      </c>
      <c r="T2865" s="8">
        <v>23.613</v>
      </c>
      <c r="U2865" s="8">
        <v>27.708</v>
      </c>
      <c r="V2865" s="8">
        <v>30.279</v>
      </c>
    </row>
    <row r="2866" spans="17:22">
      <c r="Q2866" s="10">
        <f ca="1" t="shared" si="1815"/>
        <v>31.706</v>
      </c>
      <c r="R2866" t="s">
        <v>56</v>
      </c>
      <c r="S2866">
        <v>2046</v>
      </c>
      <c r="T2866" s="8">
        <v>24.45</v>
      </c>
      <c r="U2866" s="8">
        <v>28.877</v>
      </c>
      <c r="V2866" s="8">
        <v>31.706</v>
      </c>
    </row>
    <row r="2867" spans="17:22">
      <c r="Q2867" s="10">
        <f ca="1" t="shared" si="1815"/>
        <v>33.183</v>
      </c>
      <c r="R2867" t="s">
        <v>56</v>
      </c>
      <c r="S2867">
        <v>2047</v>
      </c>
      <c r="T2867" s="8">
        <v>25.303</v>
      </c>
      <c r="U2867" s="8">
        <v>30.078</v>
      </c>
      <c r="V2867" s="8">
        <v>33.183</v>
      </c>
    </row>
    <row r="2868" spans="17:22">
      <c r="Q2868" s="10">
        <f ca="1" t="shared" si="1815"/>
        <v>34.711</v>
      </c>
      <c r="R2868" t="s">
        <v>56</v>
      </c>
      <c r="S2868">
        <v>2048</v>
      </c>
      <c r="T2868" s="8">
        <v>26.17</v>
      </c>
      <c r="U2868" s="8">
        <v>31.313</v>
      </c>
      <c r="V2868" s="8">
        <v>34.711</v>
      </c>
    </row>
    <row r="2869" spans="17:22">
      <c r="Q2869" s="10">
        <f ca="1" t="shared" si="1815"/>
        <v>36.29</v>
      </c>
      <c r="R2869" t="s">
        <v>56</v>
      </c>
      <c r="S2869">
        <v>2049</v>
      </c>
      <c r="T2869" s="8">
        <v>27.053</v>
      </c>
      <c r="U2869" s="8">
        <v>32.582</v>
      </c>
      <c r="V2869" s="8">
        <v>36.29</v>
      </c>
    </row>
    <row r="2870" spans="17:22">
      <c r="Q2870" s="10">
        <f ca="1" t="shared" si="1815"/>
        <v>37.921</v>
      </c>
      <c r="R2870" t="s">
        <v>56</v>
      </c>
      <c r="S2870">
        <v>2050</v>
      </c>
      <c r="T2870" s="8">
        <v>27.949</v>
      </c>
      <c r="U2870" s="8">
        <v>33.884</v>
      </c>
      <c r="V2870" s="8">
        <v>37.921</v>
      </c>
    </row>
    <row r="2871" spans="17:22">
      <c r="Q2871" s="10">
        <f ca="1" t="shared" si="1815"/>
        <v>39.604</v>
      </c>
      <c r="R2871" t="s">
        <v>56</v>
      </c>
      <c r="S2871">
        <v>2051</v>
      </c>
      <c r="T2871" s="8">
        <v>28.86</v>
      </c>
      <c r="U2871" s="8">
        <v>35.22</v>
      </c>
      <c r="V2871" s="8">
        <v>39.604</v>
      </c>
    </row>
    <row r="2872" spans="17:22">
      <c r="Q2872" s="10">
        <f ca="1" t="shared" si="1815"/>
        <v>41.34</v>
      </c>
      <c r="R2872" t="s">
        <v>56</v>
      </c>
      <c r="S2872">
        <v>2052</v>
      </c>
      <c r="T2872" s="8">
        <v>29.784</v>
      </c>
      <c r="U2872" s="8">
        <v>36.588</v>
      </c>
      <c r="V2872" s="8">
        <v>41.34</v>
      </c>
    </row>
    <row r="2873" spans="17:22">
      <c r="Q2873" s="10">
        <f ca="1" t="shared" si="1815"/>
        <v>43.129</v>
      </c>
      <c r="R2873" t="s">
        <v>56</v>
      </c>
      <c r="S2873">
        <v>2053</v>
      </c>
      <c r="T2873" s="8">
        <v>30.72</v>
      </c>
      <c r="U2873" s="8">
        <v>37.99</v>
      </c>
      <c r="V2873" s="8">
        <v>43.129</v>
      </c>
    </row>
    <row r="2874" spans="17:22">
      <c r="Q2874" s="10">
        <f ca="1" t="shared" si="1815"/>
        <v>44.971</v>
      </c>
      <c r="R2874" t="s">
        <v>56</v>
      </c>
      <c r="S2874">
        <v>2054</v>
      </c>
      <c r="T2874" s="8">
        <v>31.669</v>
      </c>
      <c r="U2874" s="8">
        <v>39.423</v>
      </c>
      <c r="V2874" s="8">
        <v>44.971</v>
      </c>
    </row>
    <row r="2875" spans="17:22">
      <c r="Q2875" s="10">
        <f ca="1" t="shared" si="1815"/>
        <v>46.867</v>
      </c>
      <c r="R2875" t="s">
        <v>56</v>
      </c>
      <c r="S2875">
        <v>2055</v>
      </c>
      <c r="T2875" s="8">
        <v>32.628</v>
      </c>
      <c r="U2875" s="8">
        <v>40.888</v>
      </c>
      <c r="V2875" s="8">
        <v>46.867</v>
      </c>
    </row>
    <row r="2876" spans="17:22">
      <c r="Q2876" s="10">
        <f ca="1" t="shared" si="1815"/>
        <v>48.817</v>
      </c>
      <c r="R2876" t="s">
        <v>56</v>
      </c>
      <c r="S2876">
        <v>2056</v>
      </c>
      <c r="T2876" s="8">
        <v>33.598</v>
      </c>
      <c r="U2876" s="8">
        <v>42.384</v>
      </c>
      <c r="V2876" s="8">
        <v>48.817</v>
      </c>
    </row>
    <row r="2877" spans="17:22">
      <c r="Q2877" s="10">
        <f ca="1" t="shared" si="1815"/>
        <v>50.819</v>
      </c>
      <c r="R2877" t="s">
        <v>56</v>
      </c>
      <c r="S2877">
        <v>2057</v>
      </c>
      <c r="T2877" s="8">
        <v>34.577</v>
      </c>
      <c r="U2877" s="8">
        <v>43.909</v>
      </c>
      <c r="V2877" s="8">
        <v>50.819</v>
      </c>
    </row>
    <row r="2878" spans="17:22">
      <c r="Q2878" s="10">
        <f ca="1" t="shared" si="1815"/>
        <v>52.875</v>
      </c>
      <c r="R2878" t="s">
        <v>56</v>
      </c>
      <c r="S2878">
        <v>2058</v>
      </c>
      <c r="T2878" s="8">
        <v>35.565</v>
      </c>
      <c r="U2878" s="8">
        <v>45.464</v>
      </c>
      <c r="V2878" s="8">
        <v>52.875</v>
      </c>
    </row>
    <row r="2879" spans="17:22">
      <c r="Q2879" s="10">
        <f ca="1" t="shared" si="1815"/>
        <v>54.983</v>
      </c>
      <c r="R2879" t="s">
        <v>56</v>
      </c>
      <c r="S2879">
        <v>2059</v>
      </c>
      <c r="T2879" s="8">
        <v>36.562</v>
      </c>
      <c r="U2879" s="8">
        <v>47.047</v>
      </c>
      <c r="V2879" s="8">
        <v>54.983</v>
      </c>
    </row>
    <row r="2880" spans="17:22">
      <c r="Q2880" s="10">
        <f ca="1" t="shared" si="1815"/>
        <v>57.144</v>
      </c>
      <c r="R2880" t="s">
        <v>56</v>
      </c>
      <c r="S2880">
        <v>2060</v>
      </c>
      <c r="T2880" s="8">
        <v>37.566</v>
      </c>
      <c r="U2880" s="8">
        <v>48.657</v>
      </c>
      <c r="V2880" s="8">
        <v>57.144</v>
      </c>
    </row>
    <row r="2881" spans="17:22">
      <c r="Q2881" s="10">
        <f ca="1" t="shared" si="1815"/>
        <v>59.355</v>
      </c>
      <c r="R2881" t="s">
        <v>56</v>
      </c>
      <c r="S2881">
        <v>2061</v>
      </c>
      <c r="T2881" s="8">
        <v>38.578</v>
      </c>
      <c r="U2881" s="8">
        <v>50.293</v>
      </c>
      <c r="V2881" s="8">
        <v>59.355</v>
      </c>
    </row>
    <row r="2882" spans="17:22">
      <c r="Q2882" s="10">
        <f ca="1" t="shared" si="1815"/>
        <v>61.617</v>
      </c>
      <c r="R2882" t="s">
        <v>56</v>
      </c>
      <c r="S2882">
        <v>2062</v>
      </c>
      <c r="T2882" s="8">
        <v>39.596</v>
      </c>
      <c r="U2882" s="8">
        <v>51.953</v>
      </c>
      <c r="V2882" s="8">
        <v>61.617</v>
      </c>
    </row>
    <row r="2883" spans="17:22">
      <c r="Q2883" s="10">
        <f ca="1" t="shared" si="1815"/>
        <v>63.929</v>
      </c>
      <c r="R2883" t="s">
        <v>56</v>
      </c>
      <c r="S2883">
        <v>2063</v>
      </c>
      <c r="T2883" s="8">
        <v>40.618</v>
      </c>
      <c r="U2883" s="8">
        <v>53.637</v>
      </c>
      <c r="V2883" s="8">
        <v>63.929</v>
      </c>
    </row>
    <row r="2884" spans="17:22">
      <c r="Q2884" s="10">
        <f ca="1" t="shared" si="1815"/>
        <v>66.289</v>
      </c>
      <c r="R2884" t="s">
        <v>56</v>
      </c>
      <c r="S2884">
        <v>2064</v>
      </c>
      <c r="T2884" s="8">
        <v>41.645</v>
      </c>
      <c r="U2884" s="8">
        <v>55.344</v>
      </c>
      <c r="V2884" s="8">
        <v>66.289</v>
      </c>
    </row>
    <row r="2885" spans="17:22">
      <c r="Q2885" s="10">
        <f ca="1" t="shared" si="1815"/>
        <v>68.697</v>
      </c>
      <c r="R2885" t="s">
        <v>56</v>
      </c>
      <c r="S2885">
        <v>2065</v>
      </c>
      <c r="T2885" s="8">
        <v>42.674</v>
      </c>
      <c r="U2885" s="8">
        <v>57.07</v>
      </c>
      <c r="V2885" s="8">
        <v>68.697</v>
      </c>
    </row>
    <row r="2886" spans="17:22">
      <c r="Q2886" s="10">
        <f ca="1" t="shared" si="1815"/>
        <v>71.151</v>
      </c>
      <c r="R2886" t="s">
        <v>56</v>
      </c>
      <c r="S2886">
        <v>2066</v>
      </c>
      <c r="T2886" s="8">
        <v>43.705</v>
      </c>
      <c r="U2886" s="8">
        <v>58.816</v>
      </c>
      <c r="V2886" s="8">
        <v>71.151</v>
      </c>
    </row>
    <row r="2887" spans="17:22">
      <c r="Q2887" s="10">
        <f ca="1" t="shared" si="1815"/>
        <v>73.649</v>
      </c>
      <c r="R2887" t="s">
        <v>56</v>
      </c>
      <c r="S2887">
        <v>2067</v>
      </c>
      <c r="T2887" s="8">
        <v>44.737</v>
      </c>
      <c r="U2887" s="8">
        <v>60.579</v>
      </c>
      <c r="V2887" s="8">
        <v>73.649</v>
      </c>
    </row>
    <row r="2888" spans="17:22">
      <c r="Q2888" s="10">
        <f ca="1" t="shared" si="1815"/>
        <v>76.191</v>
      </c>
      <c r="R2888" t="s">
        <v>56</v>
      </c>
      <c r="S2888">
        <v>2068</v>
      </c>
      <c r="T2888" s="8">
        <v>45.768</v>
      </c>
      <c r="U2888" s="8">
        <v>62.358</v>
      </c>
      <c r="V2888" s="8">
        <v>76.191</v>
      </c>
    </row>
    <row r="2889" spans="17:22">
      <c r="Q2889" s="10">
        <f ca="1" t="shared" si="1815"/>
        <v>78.776</v>
      </c>
      <c r="R2889" t="s">
        <v>56</v>
      </c>
      <c r="S2889">
        <v>2069</v>
      </c>
      <c r="T2889" s="8">
        <v>46.798</v>
      </c>
      <c r="U2889" s="8">
        <v>64.15</v>
      </c>
      <c r="V2889" s="8">
        <v>78.776</v>
      </c>
    </row>
    <row r="2890" spans="17:22">
      <c r="Q2890" s="10">
        <f ca="1" t="shared" si="1815"/>
        <v>81.4</v>
      </c>
      <c r="R2890" t="s">
        <v>56</v>
      </c>
      <c r="S2890">
        <v>2070</v>
      </c>
      <c r="T2890" s="8">
        <v>47.826</v>
      </c>
      <c r="U2890" s="8">
        <v>65.955</v>
      </c>
      <c r="V2890" s="8">
        <v>81.4</v>
      </c>
    </row>
    <row r="2891" spans="17:22">
      <c r="Q2891" s="10">
        <f ca="1" t="shared" si="1815"/>
        <v>84.063</v>
      </c>
      <c r="R2891" t="s">
        <v>56</v>
      </c>
      <c r="S2891">
        <v>2071</v>
      </c>
      <c r="T2891" s="8">
        <v>48.851</v>
      </c>
      <c r="U2891" s="8">
        <v>67.768</v>
      </c>
      <c r="V2891" s="8">
        <v>84.063</v>
      </c>
    </row>
    <row r="2892" spans="17:22">
      <c r="Q2892" s="10">
        <f ca="1" t="shared" si="1815"/>
        <v>86.764</v>
      </c>
      <c r="R2892" t="s">
        <v>56</v>
      </c>
      <c r="S2892">
        <v>2072</v>
      </c>
      <c r="T2892" s="8">
        <v>49.872</v>
      </c>
      <c r="U2892" s="8">
        <v>69.591</v>
      </c>
      <c r="V2892" s="8">
        <v>86.764</v>
      </c>
    </row>
    <row r="2893" spans="17:22">
      <c r="Q2893" s="10">
        <f ca="1" t="shared" si="1815"/>
        <v>89.5</v>
      </c>
      <c r="R2893" t="s">
        <v>56</v>
      </c>
      <c r="S2893">
        <v>2073</v>
      </c>
      <c r="T2893" s="8">
        <v>50.887</v>
      </c>
      <c r="U2893" s="8">
        <v>71.42</v>
      </c>
      <c r="V2893" s="8">
        <v>89.5</v>
      </c>
    </row>
    <row r="2894" spans="17:22">
      <c r="Q2894" s="10">
        <f ca="1" t="shared" ref="Q2894:Q2957" si="1816">OFFSET(S2894,0,MATCH($Q$3,$T$4:$V$4,0))</f>
        <v>92.27</v>
      </c>
      <c r="R2894" t="s">
        <v>56</v>
      </c>
      <c r="S2894">
        <v>2074</v>
      </c>
      <c r="T2894" s="8">
        <v>51.895</v>
      </c>
      <c r="U2894" s="8">
        <v>73.256</v>
      </c>
      <c r="V2894" s="8">
        <v>92.27</v>
      </c>
    </row>
    <row r="2895" spans="17:22">
      <c r="Q2895" s="10">
        <f ca="1" t="shared" si="1816"/>
        <v>95.072</v>
      </c>
      <c r="R2895" t="s">
        <v>56</v>
      </c>
      <c r="S2895">
        <v>2075</v>
      </c>
      <c r="T2895" s="8">
        <v>52.893</v>
      </c>
      <c r="U2895" s="8">
        <v>75.096</v>
      </c>
      <c r="V2895" s="8">
        <v>95.072</v>
      </c>
    </row>
    <row r="2896" spans="17:22">
      <c r="Q2896" s="10">
        <f ca="1" t="shared" si="1816"/>
        <v>97.905</v>
      </c>
      <c r="R2896" t="s">
        <v>56</v>
      </c>
      <c r="S2896">
        <v>2076</v>
      </c>
      <c r="T2896" s="8">
        <v>53.881</v>
      </c>
      <c r="U2896" s="8">
        <v>76.94</v>
      </c>
      <c r="V2896" s="8">
        <v>97.905</v>
      </c>
    </row>
    <row r="2897" spans="17:22">
      <c r="Q2897" s="10">
        <f ca="1" t="shared" si="1816"/>
        <v>100.766</v>
      </c>
      <c r="R2897" t="s">
        <v>56</v>
      </c>
      <c r="S2897">
        <v>2077</v>
      </c>
      <c r="T2897" s="8">
        <v>54.856</v>
      </c>
      <c r="U2897" s="8">
        <v>78.784</v>
      </c>
      <c r="V2897" s="8">
        <v>100.766</v>
      </c>
    </row>
    <row r="2898" spans="17:22">
      <c r="Q2898" s="10">
        <f ca="1" t="shared" si="1816"/>
        <v>103.653</v>
      </c>
      <c r="R2898" t="s">
        <v>56</v>
      </c>
      <c r="S2898">
        <v>2078</v>
      </c>
      <c r="T2898" s="8">
        <v>55.817</v>
      </c>
      <c r="U2898" s="8">
        <v>80.627</v>
      </c>
      <c r="V2898" s="8">
        <v>103.653</v>
      </c>
    </row>
    <row r="2899" spans="17:22">
      <c r="Q2899" s="10">
        <f ca="1" t="shared" si="1816"/>
        <v>106.565</v>
      </c>
      <c r="R2899" t="s">
        <v>56</v>
      </c>
      <c r="S2899">
        <v>2079</v>
      </c>
      <c r="T2899" s="8">
        <v>56.76</v>
      </c>
      <c r="U2899" s="8">
        <v>82.463</v>
      </c>
      <c r="V2899" s="8">
        <v>106.565</v>
      </c>
    </row>
    <row r="2900" spans="17:22">
      <c r="Q2900" s="10">
        <f ca="1" t="shared" si="1816"/>
        <v>109.499</v>
      </c>
      <c r="R2900" t="s">
        <v>56</v>
      </c>
      <c r="S2900">
        <v>2080</v>
      </c>
      <c r="T2900" s="8">
        <v>57.684</v>
      </c>
      <c r="U2900" s="8">
        <v>84.292</v>
      </c>
      <c r="V2900" s="8">
        <v>109.499</v>
      </c>
    </row>
    <row r="2901" spans="17:22">
      <c r="Q2901" s="10">
        <f ca="1" t="shared" si="1816"/>
        <v>112.454</v>
      </c>
      <c r="R2901" t="s">
        <v>56</v>
      </c>
      <c r="S2901">
        <v>2081</v>
      </c>
      <c r="T2901" s="8">
        <v>58.587</v>
      </c>
      <c r="U2901" s="8">
        <v>86.108</v>
      </c>
      <c r="V2901" s="8">
        <v>112.454</v>
      </c>
    </row>
    <row r="2902" spans="17:22">
      <c r="Q2902" s="10">
        <f ca="1" t="shared" si="1816"/>
        <v>115.426</v>
      </c>
      <c r="R2902" t="s">
        <v>56</v>
      </c>
      <c r="S2902">
        <v>2082</v>
      </c>
      <c r="T2902" s="8">
        <v>59.468</v>
      </c>
      <c r="U2902" s="8">
        <v>87.911</v>
      </c>
      <c r="V2902" s="8">
        <v>115.426</v>
      </c>
    </row>
    <row r="2903" spans="17:22">
      <c r="Q2903" s="10">
        <f ca="1" t="shared" si="1816"/>
        <v>118.414</v>
      </c>
      <c r="R2903" t="s">
        <v>56</v>
      </c>
      <c r="S2903">
        <v>2083</v>
      </c>
      <c r="T2903" s="8">
        <v>60.326</v>
      </c>
      <c r="U2903" s="8">
        <v>89.699</v>
      </c>
      <c r="V2903" s="8">
        <v>118.414</v>
      </c>
    </row>
    <row r="2904" spans="17:22">
      <c r="Q2904" s="10">
        <f ca="1" t="shared" si="1816"/>
        <v>121.416</v>
      </c>
      <c r="R2904" t="s">
        <v>56</v>
      </c>
      <c r="S2904">
        <v>2084</v>
      </c>
      <c r="T2904" s="8">
        <v>61.162</v>
      </c>
      <c r="U2904" s="8">
        <v>91.469</v>
      </c>
      <c r="V2904" s="8">
        <v>121.416</v>
      </c>
    </row>
    <row r="2905" spans="17:22">
      <c r="Q2905" s="10">
        <f ca="1" t="shared" si="1816"/>
        <v>124.428</v>
      </c>
      <c r="R2905" t="s">
        <v>56</v>
      </c>
      <c r="S2905">
        <v>2085</v>
      </c>
      <c r="T2905" s="8">
        <v>61.974</v>
      </c>
      <c r="U2905" s="8">
        <v>93.221</v>
      </c>
      <c r="V2905" s="8">
        <v>124.428</v>
      </c>
    </row>
    <row r="2906" spans="17:22">
      <c r="Q2906" s="10">
        <f ca="1" t="shared" si="1816"/>
        <v>127.45</v>
      </c>
      <c r="R2906" t="s">
        <v>56</v>
      </c>
      <c r="S2906">
        <v>2086</v>
      </c>
      <c r="T2906" s="8">
        <v>62.763</v>
      </c>
      <c r="U2906" s="8">
        <v>94.954</v>
      </c>
      <c r="V2906" s="8">
        <v>127.45</v>
      </c>
    </row>
    <row r="2907" spans="17:22">
      <c r="Q2907" s="10">
        <f ca="1" t="shared" si="1816"/>
        <v>130.477</v>
      </c>
      <c r="R2907" t="s">
        <v>56</v>
      </c>
      <c r="S2907">
        <v>2087</v>
      </c>
      <c r="T2907" s="8">
        <v>63.528</v>
      </c>
      <c r="U2907" s="8">
        <v>96.664</v>
      </c>
      <c r="V2907" s="8">
        <v>130.477</v>
      </c>
    </row>
    <row r="2908" spans="17:22">
      <c r="Q2908" s="10">
        <f ca="1" t="shared" si="1816"/>
        <v>133.509</v>
      </c>
      <c r="R2908" t="s">
        <v>56</v>
      </c>
      <c r="S2908">
        <v>2088</v>
      </c>
      <c r="T2908" s="8">
        <v>64.267</v>
      </c>
      <c r="U2908" s="8">
        <v>98.352</v>
      </c>
      <c r="V2908" s="8">
        <v>133.509</v>
      </c>
    </row>
    <row r="2909" spans="17:22">
      <c r="Q2909" s="10">
        <f ca="1" t="shared" si="1816"/>
        <v>136.541</v>
      </c>
      <c r="R2909" t="s">
        <v>56</v>
      </c>
      <c r="S2909">
        <v>2089</v>
      </c>
      <c r="T2909" s="8">
        <v>64.979</v>
      </c>
      <c r="U2909" s="8">
        <v>100.016</v>
      </c>
      <c r="V2909" s="8">
        <v>136.541</v>
      </c>
    </row>
    <row r="2910" spans="17:22">
      <c r="Q2910" s="10">
        <f ca="1" t="shared" si="1816"/>
        <v>139.573</v>
      </c>
      <c r="R2910" t="s">
        <v>56</v>
      </c>
      <c r="S2910">
        <v>2090</v>
      </c>
      <c r="T2910" s="8">
        <v>65.665</v>
      </c>
      <c r="U2910" s="8">
        <v>101.654</v>
      </c>
      <c r="V2910" s="8">
        <v>139.573</v>
      </c>
    </row>
    <row r="2911" spans="17:22">
      <c r="Q2911" s="10">
        <f ca="1" t="shared" si="1816"/>
        <v>142.601</v>
      </c>
      <c r="R2911" t="s">
        <v>56</v>
      </c>
      <c r="S2911">
        <v>2091</v>
      </c>
      <c r="T2911" s="8">
        <v>66.323</v>
      </c>
      <c r="U2911" s="8">
        <v>103.265</v>
      </c>
      <c r="V2911" s="8">
        <v>142.601</v>
      </c>
    </row>
    <row r="2912" spans="17:22">
      <c r="Q2912" s="10">
        <f ca="1" t="shared" si="1816"/>
        <v>145.623</v>
      </c>
      <c r="R2912" t="s">
        <v>56</v>
      </c>
      <c r="S2912">
        <v>2092</v>
      </c>
      <c r="T2912" s="8">
        <v>66.951</v>
      </c>
      <c r="U2912" s="8">
        <v>104.849</v>
      </c>
      <c r="V2912" s="8">
        <v>145.623</v>
      </c>
    </row>
    <row r="2913" spans="17:22">
      <c r="Q2913" s="10">
        <f ca="1" t="shared" si="1816"/>
        <v>148.638</v>
      </c>
      <c r="R2913" t="s">
        <v>56</v>
      </c>
      <c r="S2913">
        <v>2093</v>
      </c>
      <c r="T2913" s="8">
        <v>67.551</v>
      </c>
      <c r="U2913" s="8">
        <v>106.403</v>
      </c>
      <c r="V2913" s="8">
        <v>148.638</v>
      </c>
    </row>
    <row r="2914" spans="17:22">
      <c r="Q2914" s="10">
        <f ca="1" t="shared" si="1816"/>
        <v>151.643</v>
      </c>
      <c r="R2914" t="s">
        <v>56</v>
      </c>
      <c r="S2914">
        <v>2094</v>
      </c>
      <c r="T2914" s="8">
        <v>68.12</v>
      </c>
      <c r="U2914" s="8">
        <v>107.926</v>
      </c>
      <c r="V2914" s="8">
        <v>151.643</v>
      </c>
    </row>
    <row r="2915" spans="17:22">
      <c r="Q2915" s="10">
        <f ca="1" t="shared" si="1816"/>
        <v>154.636</v>
      </c>
      <c r="R2915" t="s">
        <v>56</v>
      </c>
      <c r="S2915">
        <v>2095</v>
      </c>
      <c r="T2915" s="8">
        <v>68.659</v>
      </c>
      <c r="U2915" s="8">
        <v>109.418</v>
      </c>
      <c r="V2915" s="8">
        <v>154.636</v>
      </c>
    </row>
    <row r="2916" spans="17:22">
      <c r="Q2916" s="10">
        <f ca="1" t="shared" si="1816"/>
        <v>157.616</v>
      </c>
      <c r="R2916" t="s">
        <v>56</v>
      </c>
      <c r="S2916">
        <v>2096</v>
      </c>
      <c r="T2916" s="8">
        <v>69.166</v>
      </c>
      <c r="U2916" s="8">
        <v>110.877</v>
      </c>
      <c r="V2916" s="8">
        <v>157.616</v>
      </c>
    </row>
    <row r="2917" spans="17:22">
      <c r="Q2917" s="10">
        <f ca="1" t="shared" si="1816"/>
        <v>160.58</v>
      </c>
      <c r="R2917" t="s">
        <v>56</v>
      </c>
      <c r="S2917">
        <v>2097</v>
      </c>
      <c r="T2917" s="8">
        <v>69.642</v>
      </c>
      <c r="U2917" s="8">
        <v>112.302</v>
      </c>
      <c r="V2917" s="8">
        <v>160.58</v>
      </c>
    </row>
    <row r="2918" spans="17:22">
      <c r="Q2918" s="10">
        <f ca="1" t="shared" si="1816"/>
        <v>163.527</v>
      </c>
      <c r="R2918" t="s">
        <v>56</v>
      </c>
      <c r="S2918">
        <v>2098</v>
      </c>
      <c r="T2918" s="8">
        <v>70.086</v>
      </c>
      <c r="U2918" s="8">
        <v>113.692</v>
      </c>
      <c r="V2918" s="8">
        <v>163.527</v>
      </c>
    </row>
    <row r="2919" spans="17:22">
      <c r="Q2919" s="10">
        <f ca="1" t="shared" si="1816"/>
        <v>166.456</v>
      </c>
      <c r="R2919" t="s">
        <v>56</v>
      </c>
      <c r="S2919">
        <v>2099</v>
      </c>
      <c r="T2919" s="8">
        <v>70.497</v>
      </c>
      <c r="U2919" s="8">
        <v>115.046</v>
      </c>
      <c r="V2919" s="8">
        <v>166.456</v>
      </c>
    </row>
    <row r="2920" spans="17:22">
      <c r="Q2920" s="10">
        <f ca="1" t="shared" si="1816"/>
        <v>169.364</v>
      </c>
      <c r="R2920" t="s">
        <v>56</v>
      </c>
      <c r="S2920">
        <v>2100</v>
      </c>
      <c r="T2920" s="8">
        <v>70.876</v>
      </c>
      <c r="U2920" s="8">
        <v>116.364</v>
      </c>
      <c r="V2920" s="8">
        <v>169.364</v>
      </c>
    </row>
    <row r="2921" spans="17:22">
      <c r="Q2921" s="10">
        <f ca="1" t="shared" si="1816"/>
        <v>8.955</v>
      </c>
      <c r="R2921" t="s">
        <v>75</v>
      </c>
      <c r="S2921">
        <v>2020</v>
      </c>
      <c r="T2921" s="8">
        <v>8.955</v>
      </c>
      <c r="U2921" s="8">
        <v>8.955</v>
      </c>
      <c r="V2921" s="8">
        <v>8.955</v>
      </c>
    </row>
    <row r="2922" spans="17:22">
      <c r="Q2922" s="10">
        <f ca="1" t="shared" si="1816"/>
        <v>9.508</v>
      </c>
      <c r="R2922" t="s">
        <v>75</v>
      </c>
      <c r="S2922">
        <v>2021</v>
      </c>
      <c r="T2922" s="8">
        <v>9.508</v>
      </c>
      <c r="U2922" s="8">
        <v>9.508</v>
      </c>
      <c r="V2922" s="8">
        <v>9.508</v>
      </c>
    </row>
    <row r="2923" spans="17:22">
      <c r="Q2923" s="10">
        <f ca="1" t="shared" si="1816"/>
        <v>10.091</v>
      </c>
      <c r="R2923" t="s">
        <v>75</v>
      </c>
      <c r="S2923">
        <v>2022</v>
      </c>
      <c r="T2923" s="8">
        <v>10.091</v>
      </c>
      <c r="U2923" s="8">
        <v>10.091</v>
      </c>
      <c r="V2923" s="8">
        <v>10.091</v>
      </c>
    </row>
    <row r="2924" spans="17:22">
      <c r="Q2924" s="10">
        <f ca="1" t="shared" si="1816"/>
        <v>10.705</v>
      </c>
      <c r="R2924" t="s">
        <v>75</v>
      </c>
      <c r="S2924">
        <v>2023</v>
      </c>
      <c r="T2924" s="8">
        <v>10.705</v>
      </c>
      <c r="U2924" s="8">
        <v>10.705</v>
      </c>
      <c r="V2924" s="8">
        <v>10.705</v>
      </c>
    </row>
    <row r="2925" spans="17:22">
      <c r="Q2925" s="10">
        <f ca="1" t="shared" si="1816"/>
        <v>11.352</v>
      </c>
      <c r="R2925" t="s">
        <v>75</v>
      </c>
      <c r="S2925">
        <v>2024</v>
      </c>
      <c r="T2925" s="8">
        <v>11.352</v>
      </c>
      <c r="U2925" s="8">
        <v>11.352</v>
      </c>
      <c r="V2925" s="8">
        <v>11.352</v>
      </c>
    </row>
    <row r="2926" spans="17:22">
      <c r="Q2926" s="10">
        <f ca="1" t="shared" si="1816"/>
        <v>12.034</v>
      </c>
      <c r="R2926" t="s">
        <v>75</v>
      </c>
      <c r="S2926">
        <v>2025</v>
      </c>
      <c r="T2926" s="8">
        <v>12.034</v>
      </c>
      <c r="U2926" s="8">
        <v>12.034</v>
      </c>
      <c r="V2926" s="8">
        <v>12.034</v>
      </c>
    </row>
    <row r="2927" spans="17:22">
      <c r="Q2927" s="10">
        <f ca="1" t="shared" si="1816"/>
        <v>12.752</v>
      </c>
      <c r="R2927" t="s">
        <v>75</v>
      </c>
      <c r="S2927">
        <v>2026</v>
      </c>
      <c r="T2927" s="8">
        <v>12.752</v>
      </c>
      <c r="U2927" s="8">
        <v>12.752</v>
      </c>
      <c r="V2927" s="8">
        <v>12.752</v>
      </c>
    </row>
    <row r="2928" spans="17:22">
      <c r="Q2928" s="10">
        <f ca="1" t="shared" si="1816"/>
        <v>13.491</v>
      </c>
      <c r="R2928" t="s">
        <v>75</v>
      </c>
      <c r="S2928">
        <v>2027</v>
      </c>
      <c r="T2928" s="8">
        <v>13.299</v>
      </c>
      <c r="U2928" s="8">
        <v>13.416</v>
      </c>
      <c r="V2928" s="8">
        <v>13.491</v>
      </c>
    </row>
    <row r="2929" spans="17:22">
      <c r="Q2929" s="10">
        <f ca="1" t="shared" si="1816"/>
        <v>14.265</v>
      </c>
      <c r="R2929" t="s">
        <v>75</v>
      </c>
      <c r="S2929">
        <v>2028</v>
      </c>
      <c r="T2929" s="8">
        <v>13.866</v>
      </c>
      <c r="U2929" s="8">
        <v>14.107</v>
      </c>
      <c r="V2929" s="8">
        <v>14.265</v>
      </c>
    </row>
    <row r="2930" spans="17:22">
      <c r="Q2930" s="10">
        <f ca="1" t="shared" si="1816"/>
        <v>15.075</v>
      </c>
      <c r="R2930" t="s">
        <v>75</v>
      </c>
      <c r="S2930">
        <v>2029</v>
      </c>
      <c r="T2930" s="8">
        <v>14.453</v>
      </c>
      <c r="U2930" s="8">
        <v>14.824</v>
      </c>
      <c r="V2930" s="8">
        <v>15.075</v>
      </c>
    </row>
    <row r="2931" spans="17:22">
      <c r="Q2931" s="10">
        <f ca="1" t="shared" si="1816"/>
        <v>15.92</v>
      </c>
      <c r="R2931" t="s">
        <v>75</v>
      </c>
      <c r="S2931">
        <v>2030</v>
      </c>
      <c r="T2931" s="8">
        <v>15.062</v>
      </c>
      <c r="U2931" s="8">
        <v>15.569</v>
      </c>
      <c r="V2931" s="8">
        <v>15.92</v>
      </c>
    </row>
    <row r="2932" spans="17:22">
      <c r="Q2932" s="10">
        <f ca="1" t="shared" si="1816"/>
        <v>16.802</v>
      </c>
      <c r="R2932" t="s">
        <v>75</v>
      </c>
      <c r="S2932">
        <v>2031</v>
      </c>
      <c r="T2932" s="8">
        <v>15.693</v>
      </c>
      <c r="U2932" s="8">
        <v>16.342</v>
      </c>
      <c r="V2932" s="8">
        <v>16.802</v>
      </c>
    </row>
    <row r="2933" spans="17:22">
      <c r="Q2933" s="10">
        <f ca="1" t="shared" si="1816"/>
        <v>17.721</v>
      </c>
      <c r="R2933" t="s">
        <v>75</v>
      </c>
      <c r="S2933">
        <v>2032</v>
      </c>
      <c r="T2933" s="8">
        <v>16.346</v>
      </c>
      <c r="U2933" s="8">
        <v>17.144</v>
      </c>
      <c r="V2933" s="8">
        <v>17.721</v>
      </c>
    </row>
    <row r="2934" spans="17:22">
      <c r="Q2934" s="10">
        <f ca="1" t="shared" si="1816"/>
        <v>18.678</v>
      </c>
      <c r="R2934" t="s">
        <v>75</v>
      </c>
      <c r="S2934">
        <v>2033</v>
      </c>
      <c r="T2934" s="8">
        <v>17.021</v>
      </c>
      <c r="U2934" s="8">
        <v>17.975</v>
      </c>
      <c r="V2934" s="8">
        <v>18.678</v>
      </c>
    </row>
    <row r="2935" spans="17:22">
      <c r="Q2935" s="10">
        <f ca="1" t="shared" si="1816"/>
        <v>19.675</v>
      </c>
      <c r="R2935" t="s">
        <v>75</v>
      </c>
      <c r="S2935">
        <v>2034</v>
      </c>
      <c r="T2935" s="8">
        <v>17.718</v>
      </c>
      <c r="U2935" s="8">
        <v>18.836</v>
      </c>
      <c r="V2935" s="8">
        <v>19.675</v>
      </c>
    </row>
    <row r="2936" spans="17:22">
      <c r="Q2936" s="10">
        <f ca="1" t="shared" si="1816"/>
        <v>20.711</v>
      </c>
      <c r="R2936" t="s">
        <v>75</v>
      </c>
      <c r="S2936">
        <v>2035</v>
      </c>
      <c r="T2936" s="8">
        <v>18.438</v>
      </c>
      <c r="U2936" s="8">
        <v>19.727</v>
      </c>
      <c r="V2936" s="8">
        <v>20.711</v>
      </c>
    </row>
    <row r="2937" spans="17:22">
      <c r="Q2937" s="10">
        <f ca="1" t="shared" si="1816"/>
        <v>21.789</v>
      </c>
      <c r="R2937" t="s">
        <v>75</v>
      </c>
      <c r="S2937">
        <v>2036</v>
      </c>
      <c r="T2937" s="8">
        <v>19.18</v>
      </c>
      <c r="U2937" s="8">
        <v>20.648</v>
      </c>
      <c r="V2937" s="8">
        <v>21.789</v>
      </c>
    </row>
    <row r="2938" spans="17:22">
      <c r="Q2938" s="10">
        <f ca="1" t="shared" si="1816"/>
        <v>22.908</v>
      </c>
      <c r="R2938" t="s">
        <v>75</v>
      </c>
      <c r="S2938">
        <v>2037</v>
      </c>
      <c r="T2938" s="8">
        <v>19.944</v>
      </c>
      <c r="U2938" s="8">
        <v>21.599</v>
      </c>
      <c r="V2938" s="8">
        <v>22.908</v>
      </c>
    </row>
    <row r="2939" spans="17:22">
      <c r="Q2939" s="10">
        <f ca="1" t="shared" si="1816"/>
        <v>24.069</v>
      </c>
      <c r="R2939" t="s">
        <v>75</v>
      </c>
      <c r="S2939">
        <v>2038</v>
      </c>
      <c r="T2939" s="8">
        <v>20.73</v>
      </c>
      <c r="U2939" s="8">
        <v>22.582</v>
      </c>
      <c r="V2939" s="8">
        <v>24.069</v>
      </c>
    </row>
    <row r="2940" spans="17:22">
      <c r="Q2940" s="10">
        <f ca="1" t="shared" si="1816"/>
        <v>25.274</v>
      </c>
      <c r="R2940" t="s">
        <v>75</v>
      </c>
      <c r="S2940">
        <v>2039</v>
      </c>
      <c r="T2940" s="8">
        <v>21.538</v>
      </c>
      <c r="U2940" s="8">
        <v>23.595</v>
      </c>
      <c r="V2940" s="8">
        <v>25.274</v>
      </c>
    </row>
    <row r="2941" spans="17:22">
      <c r="Q2941" s="10">
        <f ca="1" t="shared" si="1816"/>
        <v>26.524</v>
      </c>
      <c r="R2941" t="s">
        <v>75</v>
      </c>
      <c r="S2941">
        <v>2040</v>
      </c>
      <c r="T2941" s="8">
        <v>22.367</v>
      </c>
      <c r="U2941" s="8">
        <v>24.64</v>
      </c>
      <c r="V2941" s="8">
        <v>26.524</v>
      </c>
    </row>
    <row r="2942" spans="17:22">
      <c r="Q2942" s="10">
        <f ca="1" t="shared" si="1816"/>
        <v>27.818</v>
      </c>
      <c r="R2942" t="s">
        <v>75</v>
      </c>
      <c r="S2942">
        <v>2041</v>
      </c>
      <c r="T2942" s="8">
        <v>23.218</v>
      </c>
      <c r="U2942" s="8">
        <v>25.716</v>
      </c>
      <c r="V2942" s="8">
        <v>27.818</v>
      </c>
    </row>
    <row r="2943" spans="17:22">
      <c r="Q2943" s="10">
        <f ca="1" t="shared" si="1816"/>
        <v>29.159</v>
      </c>
      <c r="R2943" t="s">
        <v>75</v>
      </c>
      <c r="S2943">
        <v>2042</v>
      </c>
      <c r="T2943" s="8">
        <v>24.089</v>
      </c>
      <c r="U2943" s="8">
        <v>26.824</v>
      </c>
      <c r="V2943" s="8">
        <v>29.159</v>
      </c>
    </row>
    <row r="2944" spans="17:22">
      <c r="Q2944" s="10">
        <f ca="1" t="shared" si="1816"/>
        <v>30.546</v>
      </c>
      <c r="R2944" t="s">
        <v>75</v>
      </c>
      <c r="S2944">
        <v>2043</v>
      </c>
      <c r="T2944" s="8">
        <v>24.98</v>
      </c>
      <c r="U2944" s="8">
        <v>27.963</v>
      </c>
      <c r="V2944" s="8">
        <v>30.546</v>
      </c>
    </row>
    <row r="2945" spans="17:22">
      <c r="Q2945" s="10">
        <f ca="1" t="shared" si="1816"/>
        <v>31.981</v>
      </c>
      <c r="R2945" t="s">
        <v>75</v>
      </c>
      <c r="S2945">
        <v>2044</v>
      </c>
      <c r="T2945" s="8">
        <v>25.891</v>
      </c>
      <c r="U2945" s="8">
        <v>29.134</v>
      </c>
      <c r="V2945" s="8">
        <v>31.981</v>
      </c>
    </row>
    <row r="2946" spans="17:22">
      <c r="Q2946" s="10">
        <f ca="1" t="shared" si="1816"/>
        <v>33.464</v>
      </c>
      <c r="R2946" t="s">
        <v>75</v>
      </c>
      <c r="S2946">
        <v>2045</v>
      </c>
      <c r="T2946" s="8">
        <v>26.82</v>
      </c>
      <c r="U2946" s="8">
        <v>30.336</v>
      </c>
      <c r="V2946" s="8">
        <v>33.464</v>
      </c>
    </row>
    <row r="2947" spans="17:22">
      <c r="Q2947" s="10">
        <f ca="1" t="shared" si="1816"/>
        <v>34.996</v>
      </c>
      <c r="R2947" t="s">
        <v>75</v>
      </c>
      <c r="S2947">
        <v>2046</v>
      </c>
      <c r="T2947" s="8">
        <v>27.768</v>
      </c>
      <c r="U2947" s="8">
        <v>31.569</v>
      </c>
      <c r="V2947" s="8">
        <v>34.996</v>
      </c>
    </row>
    <row r="2948" spans="17:22">
      <c r="Q2948" s="10">
        <f ca="1" t="shared" si="1816"/>
        <v>36.578</v>
      </c>
      <c r="R2948" t="s">
        <v>75</v>
      </c>
      <c r="S2948">
        <v>2047</v>
      </c>
      <c r="T2948" s="8">
        <v>28.732</v>
      </c>
      <c r="U2948" s="8">
        <v>32.834</v>
      </c>
      <c r="V2948" s="8">
        <v>36.578</v>
      </c>
    </row>
    <row r="2949" spans="17:22">
      <c r="Q2949" s="10">
        <f ca="1" t="shared" si="1816"/>
        <v>38.209</v>
      </c>
      <c r="R2949" t="s">
        <v>75</v>
      </c>
      <c r="S2949">
        <v>2048</v>
      </c>
      <c r="T2949" s="8">
        <v>29.712</v>
      </c>
      <c r="U2949" s="8">
        <v>34.129</v>
      </c>
      <c r="V2949" s="8">
        <v>38.209</v>
      </c>
    </row>
    <row r="2950" spans="17:22">
      <c r="Q2950" s="10">
        <f ca="1" t="shared" si="1816"/>
        <v>39.891</v>
      </c>
      <c r="R2950" t="s">
        <v>75</v>
      </c>
      <c r="S2950">
        <v>2049</v>
      </c>
      <c r="T2950" s="8">
        <v>30.706</v>
      </c>
      <c r="U2950" s="8">
        <v>35.454</v>
      </c>
      <c r="V2950" s="8">
        <v>39.891</v>
      </c>
    </row>
    <row r="2951" spans="17:22">
      <c r="Q2951" s="10">
        <f ca="1" t="shared" si="1816"/>
        <v>41.624</v>
      </c>
      <c r="R2951" t="s">
        <v>75</v>
      </c>
      <c r="S2951">
        <v>2050</v>
      </c>
      <c r="T2951" s="8">
        <v>31.714</v>
      </c>
      <c r="U2951" s="8">
        <v>36.808</v>
      </c>
      <c r="V2951" s="8">
        <v>41.624</v>
      </c>
    </row>
    <row r="2952" spans="17:22">
      <c r="Q2952" s="10">
        <f ca="1" t="shared" si="1816"/>
        <v>43.407</v>
      </c>
      <c r="R2952" t="s">
        <v>75</v>
      </c>
      <c r="S2952">
        <v>2051</v>
      </c>
      <c r="T2952" s="8">
        <v>32.732</v>
      </c>
      <c r="U2952" s="8">
        <v>38.192</v>
      </c>
      <c r="V2952" s="8">
        <v>43.407</v>
      </c>
    </row>
    <row r="2953" spans="17:22">
      <c r="Q2953" s="10">
        <f ca="1" t="shared" si="1816"/>
        <v>45.241</v>
      </c>
      <c r="R2953" t="s">
        <v>75</v>
      </c>
      <c r="S2953">
        <v>2052</v>
      </c>
      <c r="T2953" s="8">
        <v>33.761</v>
      </c>
      <c r="U2953" s="8">
        <v>39.603</v>
      </c>
      <c r="V2953" s="8">
        <v>45.241</v>
      </c>
    </row>
    <row r="2954" spans="17:22">
      <c r="Q2954" s="10">
        <f ca="1" t="shared" si="1816"/>
        <v>47.125</v>
      </c>
      <c r="R2954" t="s">
        <v>75</v>
      </c>
      <c r="S2954">
        <v>2053</v>
      </c>
      <c r="T2954" s="8">
        <v>34.798</v>
      </c>
      <c r="U2954" s="8">
        <v>41.042</v>
      </c>
      <c r="V2954" s="8">
        <v>47.125</v>
      </c>
    </row>
    <row r="2955" spans="17:22">
      <c r="Q2955" s="10">
        <f ca="1" t="shared" si="1816"/>
        <v>49.061</v>
      </c>
      <c r="R2955" t="s">
        <v>75</v>
      </c>
      <c r="S2955">
        <v>2054</v>
      </c>
      <c r="T2955" s="8">
        <v>35.842</v>
      </c>
      <c r="U2955" s="8">
        <v>42.507</v>
      </c>
      <c r="V2955" s="8">
        <v>49.061</v>
      </c>
    </row>
    <row r="2956" spans="17:22">
      <c r="Q2956" s="10">
        <f ca="1" t="shared" si="1816"/>
        <v>51.047</v>
      </c>
      <c r="R2956" t="s">
        <v>75</v>
      </c>
      <c r="S2956">
        <v>2055</v>
      </c>
      <c r="T2956" s="8">
        <v>36.892</v>
      </c>
      <c r="U2956" s="8">
        <v>43.998</v>
      </c>
      <c r="V2956" s="8">
        <v>51.047</v>
      </c>
    </row>
    <row r="2957" spans="17:22">
      <c r="Q2957" s="10">
        <f ca="1" t="shared" si="1816"/>
        <v>53.083</v>
      </c>
      <c r="R2957" t="s">
        <v>75</v>
      </c>
      <c r="S2957">
        <v>2056</v>
      </c>
      <c r="T2957" s="8">
        <v>37.946</v>
      </c>
      <c r="U2957" s="8">
        <v>45.514</v>
      </c>
      <c r="V2957" s="8">
        <v>53.083</v>
      </c>
    </row>
    <row r="2958" spans="17:22">
      <c r="Q2958" s="10">
        <f ca="1" t="shared" ref="Q2958:Q3021" si="1817">OFFSET(S2958,0,MATCH($Q$3,$T$4:$V$4,0))</f>
        <v>55.169</v>
      </c>
      <c r="R2958" t="s">
        <v>75</v>
      </c>
      <c r="S2958">
        <v>2057</v>
      </c>
      <c r="T2958" s="8">
        <v>39.004</v>
      </c>
      <c r="U2958" s="8">
        <v>47.053</v>
      </c>
      <c r="V2958" s="8">
        <v>55.169</v>
      </c>
    </row>
    <row r="2959" spans="17:22">
      <c r="Q2959" s="10">
        <f ca="1" t="shared" si="1817"/>
        <v>57.304</v>
      </c>
      <c r="R2959" t="s">
        <v>75</v>
      </c>
      <c r="S2959">
        <v>2058</v>
      </c>
      <c r="T2959" s="8">
        <v>40.064</v>
      </c>
      <c r="U2959" s="8">
        <v>48.615</v>
      </c>
      <c r="V2959" s="8">
        <v>57.304</v>
      </c>
    </row>
    <row r="2960" spans="17:22">
      <c r="Q2960" s="10">
        <f ca="1" t="shared" si="1817"/>
        <v>59.487</v>
      </c>
      <c r="R2960" t="s">
        <v>75</v>
      </c>
      <c r="S2960">
        <v>2059</v>
      </c>
      <c r="T2960" s="8">
        <v>41.127</v>
      </c>
      <c r="U2960" s="8">
        <v>50.2</v>
      </c>
      <c r="V2960" s="8">
        <v>59.487</v>
      </c>
    </row>
    <row r="2961" spans="17:22">
      <c r="Q2961" s="10">
        <f ca="1" t="shared" si="1817"/>
        <v>61.718</v>
      </c>
      <c r="R2961" t="s">
        <v>75</v>
      </c>
      <c r="S2961">
        <v>2060</v>
      </c>
      <c r="T2961" s="8">
        <v>42.19</v>
      </c>
      <c r="U2961" s="8">
        <v>51.804</v>
      </c>
      <c r="V2961" s="8">
        <v>61.718</v>
      </c>
    </row>
    <row r="2962" spans="17:22">
      <c r="Q2962" s="10">
        <f ca="1" t="shared" si="1817"/>
        <v>63.995</v>
      </c>
      <c r="R2962" t="s">
        <v>75</v>
      </c>
      <c r="S2962">
        <v>2061</v>
      </c>
      <c r="T2962" s="8">
        <v>43.253</v>
      </c>
      <c r="U2962" s="8">
        <v>53.429</v>
      </c>
      <c r="V2962" s="8">
        <v>63.995</v>
      </c>
    </row>
    <row r="2963" spans="17:22">
      <c r="Q2963" s="10">
        <f ca="1" t="shared" si="1817"/>
        <v>66.318</v>
      </c>
      <c r="R2963" t="s">
        <v>75</v>
      </c>
      <c r="S2963">
        <v>2062</v>
      </c>
      <c r="T2963" s="8">
        <v>44.317</v>
      </c>
      <c r="U2963" s="8">
        <v>55.071</v>
      </c>
      <c r="V2963" s="8">
        <v>66.318</v>
      </c>
    </row>
    <row r="2964" spans="17:22">
      <c r="Q2964" s="10">
        <f ca="1" t="shared" si="1817"/>
        <v>68.686</v>
      </c>
      <c r="R2964" t="s">
        <v>75</v>
      </c>
      <c r="S2964">
        <v>2063</v>
      </c>
      <c r="T2964" s="8">
        <v>45.378</v>
      </c>
      <c r="U2964" s="8">
        <v>56.73</v>
      </c>
      <c r="V2964" s="8">
        <v>68.686</v>
      </c>
    </row>
    <row r="2965" spans="17:22">
      <c r="Q2965" s="10">
        <f ca="1" t="shared" si="1817"/>
        <v>71.096</v>
      </c>
      <c r="R2965" t="s">
        <v>75</v>
      </c>
      <c r="S2965">
        <v>2064</v>
      </c>
      <c r="T2965" s="8">
        <v>46.437</v>
      </c>
      <c r="U2965" s="8">
        <v>58.403</v>
      </c>
      <c r="V2965" s="8">
        <v>71.096</v>
      </c>
    </row>
    <row r="2966" spans="17:22">
      <c r="Q2966" s="10">
        <f ca="1" t="shared" si="1817"/>
        <v>73.549</v>
      </c>
      <c r="R2966" t="s">
        <v>75</v>
      </c>
      <c r="S2966">
        <v>2065</v>
      </c>
      <c r="T2966" s="8">
        <v>47.493</v>
      </c>
      <c r="U2966" s="8">
        <v>60.09</v>
      </c>
      <c r="V2966" s="8">
        <v>73.549</v>
      </c>
    </row>
    <row r="2967" spans="17:22">
      <c r="Q2967" s="10">
        <f ca="1" t="shared" si="1817"/>
        <v>76.042</v>
      </c>
      <c r="R2967" t="s">
        <v>75</v>
      </c>
      <c r="S2967">
        <v>2066</v>
      </c>
      <c r="T2967" s="8">
        <v>48.545</v>
      </c>
      <c r="U2967" s="8">
        <v>61.788</v>
      </c>
      <c r="V2967" s="8">
        <v>76.042</v>
      </c>
    </row>
    <row r="2968" spans="17:22">
      <c r="Q2968" s="10">
        <f ca="1" t="shared" si="1817"/>
        <v>78.574</v>
      </c>
      <c r="R2968" t="s">
        <v>75</v>
      </c>
      <c r="S2968">
        <v>2067</v>
      </c>
      <c r="T2968" s="8">
        <v>49.59</v>
      </c>
      <c r="U2968" s="8">
        <v>63.495</v>
      </c>
      <c r="V2968" s="8">
        <v>78.574</v>
      </c>
    </row>
    <row r="2969" spans="17:22">
      <c r="Q2969" s="10">
        <f ca="1" t="shared" si="1817"/>
        <v>81.143</v>
      </c>
      <c r="R2969" t="s">
        <v>75</v>
      </c>
      <c r="S2969">
        <v>2068</v>
      </c>
      <c r="T2969" s="8">
        <v>50.628</v>
      </c>
      <c r="U2969" s="8">
        <v>65.21</v>
      </c>
      <c r="V2969" s="8">
        <v>81.143</v>
      </c>
    </row>
    <row r="2970" spans="17:22">
      <c r="Q2970" s="10">
        <f ca="1" t="shared" si="1817"/>
        <v>83.748</v>
      </c>
      <c r="R2970" t="s">
        <v>75</v>
      </c>
      <c r="S2970">
        <v>2069</v>
      </c>
      <c r="T2970" s="8">
        <v>51.657</v>
      </c>
      <c r="U2970" s="8">
        <v>66.931</v>
      </c>
      <c r="V2970" s="8">
        <v>83.748</v>
      </c>
    </row>
    <row r="2971" spans="17:22">
      <c r="Q2971" s="10">
        <f ca="1" t="shared" si="1817"/>
        <v>86.386</v>
      </c>
      <c r="R2971" t="s">
        <v>75</v>
      </c>
      <c r="S2971">
        <v>2070</v>
      </c>
      <c r="T2971" s="8">
        <v>52.674</v>
      </c>
      <c r="U2971" s="8">
        <v>68.656</v>
      </c>
      <c r="V2971" s="8">
        <v>86.386</v>
      </c>
    </row>
    <row r="2972" spans="17:22">
      <c r="Q2972" s="10">
        <f ca="1" t="shared" si="1817"/>
        <v>89.057</v>
      </c>
      <c r="R2972" t="s">
        <v>75</v>
      </c>
      <c r="S2972">
        <v>2071</v>
      </c>
      <c r="T2972" s="8">
        <v>53.678</v>
      </c>
      <c r="U2972" s="8">
        <v>70.383</v>
      </c>
      <c r="V2972" s="8">
        <v>89.057</v>
      </c>
    </row>
    <row r="2973" spans="17:22">
      <c r="Q2973" s="10">
        <f ca="1" t="shared" si="1817"/>
        <v>91.756</v>
      </c>
      <c r="R2973" t="s">
        <v>75</v>
      </c>
      <c r="S2973">
        <v>2072</v>
      </c>
      <c r="T2973" s="8">
        <v>54.666</v>
      </c>
      <c r="U2973" s="8">
        <v>72.11</v>
      </c>
      <c r="V2973" s="8">
        <v>91.756</v>
      </c>
    </row>
    <row r="2974" spans="17:22">
      <c r="Q2974" s="10">
        <f ca="1" t="shared" si="1817"/>
        <v>94.484</v>
      </c>
      <c r="R2974" t="s">
        <v>75</v>
      </c>
      <c r="S2974">
        <v>2073</v>
      </c>
      <c r="T2974" s="8">
        <v>55.637</v>
      </c>
      <c r="U2974" s="8">
        <v>73.833</v>
      </c>
      <c r="V2974" s="8">
        <v>94.484</v>
      </c>
    </row>
    <row r="2975" spans="17:22">
      <c r="Q2975" s="10">
        <f ca="1" t="shared" si="1817"/>
        <v>97.237</v>
      </c>
      <c r="R2975" t="s">
        <v>75</v>
      </c>
      <c r="S2975">
        <v>2074</v>
      </c>
      <c r="T2975" s="8">
        <v>56.588</v>
      </c>
      <c r="U2975" s="8">
        <v>75.551</v>
      </c>
      <c r="V2975" s="8">
        <v>97.237</v>
      </c>
    </row>
    <row r="2976" spans="17:22">
      <c r="Q2976" s="10">
        <f ca="1" t="shared" si="1817"/>
        <v>100.013</v>
      </c>
      <c r="R2976" t="s">
        <v>75</v>
      </c>
      <c r="S2976">
        <v>2075</v>
      </c>
      <c r="T2976" s="8">
        <v>57.517</v>
      </c>
      <c r="U2976" s="8">
        <v>77.26</v>
      </c>
      <c r="V2976" s="8">
        <v>100.013</v>
      </c>
    </row>
    <row r="2977" spans="17:22">
      <c r="Q2977" s="10">
        <f ca="1" t="shared" si="1817"/>
        <v>102.81</v>
      </c>
      <c r="R2977" t="s">
        <v>75</v>
      </c>
      <c r="S2977">
        <v>2076</v>
      </c>
      <c r="T2977" s="8">
        <v>58.421</v>
      </c>
      <c r="U2977" s="8">
        <v>78.957</v>
      </c>
      <c r="V2977" s="8">
        <v>102.81</v>
      </c>
    </row>
    <row r="2978" spans="17:22">
      <c r="Q2978" s="10">
        <f ca="1" t="shared" si="1817"/>
        <v>105.625</v>
      </c>
      <c r="R2978" t="s">
        <v>75</v>
      </c>
      <c r="S2978">
        <v>2077</v>
      </c>
      <c r="T2978" s="8">
        <v>59.3</v>
      </c>
      <c r="U2978" s="8">
        <v>80.641</v>
      </c>
      <c r="V2978" s="8">
        <v>105.625</v>
      </c>
    </row>
    <row r="2979" spans="17:22">
      <c r="Q2979" s="10">
        <f ca="1" t="shared" si="1817"/>
        <v>108.457</v>
      </c>
      <c r="R2979" t="s">
        <v>75</v>
      </c>
      <c r="S2979">
        <v>2078</v>
      </c>
      <c r="T2979" s="8">
        <v>60.15</v>
      </c>
      <c r="U2979" s="8">
        <v>82.309</v>
      </c>
      <c r="V2979" s="8">
        <v>108.457</v>
      </c>
    </row>
    <row r="2980" spans="17:22">
      <c r="Q2980" s="10">
        <f ca="1" t="shared" si="1817"/>
        <v>111.302</v>
      </c>
      <c r="R2980" t="s">
        <v>75</v>
      </c>
      <c r="S2980">
        <v>2079</v>
      </c>
      <c r="T2980" s="8">
        <v>60.971</v>
      </c>
      <c r="U2980" s="8">
        <v>83.959</v>
      </c>
      <c r="V2980" s="8">
        <v>111.302</v>
      </c>
    </row>
    <row r="2981" spans="17:22">
      <c r="Q2981" s="10">
        <f ca="1" t="shared" si="1817"/>
        <v>114.158</v>
      </c>
      <c r="R2981" t="s">
        <v>75</v>
      </c>
      <c r="S2981">
        <v>2080</v>
      </c>
      <c r="T2981" s="8">
        <v>61.759</v>
      </c>
      <c r="U2981" s="8">
        <v>85.588</v>
      </c>
      <c r="V2981" s="8">
        <v>114.158</v>
      </c>
    </row>
    <row r="2982" spans="17:22">
      <c r="Q2982" s="10">
        <f ca="1" t="shared" si="1817"/>
        <v>117.022</v>
      </c>
      <c r="R2982" t="s">
        <v>75</v>
      </c>
      <c r="S2982">
        <v>2081</v>
      </c>
      <c r="T2982" s="8">
        <v>62.515</v>
      </c>
      <c r="U2982" s="8">
        <v>87.193</v>
      </c>
      <c r="V2982" s="8">
        <v>117.022</v>
      </c>
    </row>
    <row r="2983" spans="17:22">
      <c r="Q2983" s="10">
        <f ca="1" t="shared" si="1817"/>
        <v>119.892</v>
      </c>
      <c r="R2983" t="s">
        <v>75</v>
      </c>
      <c r="S2983">
        <v>2082</v>
      </c>
      <c r="T2983" s="8">
        <v>63.235</v>
      </c>
      <c r="U2983" s="8">
        <v>88.774</v>
      </c>
      <c r="V2983" s="8">
        <v>119.892</v>
      </c>
    </row>
    <row r="2984" spans="17:22">
      <c r="Q2984" s="10">
        <f ca="1" t="shared" si="1817"/>
        <v>122.766</v>
      </c>
      <c r="R2984" t="s">
        <v>75</v>
      </c>
      <c r="S2984">
        <v>2083</v>
      </c>
      <c r="T2984" s="8">
        <v>63.918</v>
      </c>
      <c r="U2984" s="8">
        <v>90.327</v>
      </c>
      <c r="V2984" s="8">
        <v>122.766</v>
      </c>
    </row>
    <row r="2985" spans="17:22">
      <c r="Q2985" s="10">
        <f ca="1" t="shared" si="1817"/>
        <v>125.64</v>
      </c>
      <c r="R2985" t="s">
        <v>75</v>
      </c>
      <c r="S2985">
        <v>2084</v>
      </c>
      <c r="T2985" s="8">
        <v>64.561</v>
      </c>
      <c r="U2985" s="8">
        <v>91.852</v>
      </c>
      <c r="V2985" s="8">
        <v>125.64</v>
      </c>
    </row>
    <row r="2986" spans="17:22">
      <c r="Q2986" s="10">
        <f ca="1" t="shared" si="1817"/>
        <v>128.512</v>
      </c>
      <c r="R2986" t="s">
        <v>75</v>
      </c>
      <c r="S2986">
        <v>2085</v>
      </c>
      <c r="T2986" s="8">
        <v>65.162</v>
      </c>
      <c r="U2986" s="8">
        <v>93.347</v>
      </c>
      <c r="V2986" s="8">
        <v>128.512</v>
      </c>
    </row>
    <row r="2987" spans="17:22">
      <c r="Q2987" s="10">
        <f ca="1" t="shared" si="1817"/>
        <v>131.38</v>
      </c>
      <c r="R2987" t="s">
        <v>75</v>
      </c>
      <c r="S2987">
        <v>2086</v>
      </c>
      <c r="T2987" s="8">
        <v>65.719</v>
      </c>
      <c r="U2987" s="8">
        <v>94.809</v>
      </c>
      <c r="V2987" s="8">
        <v>131.38</v>
      </c>
    </row>
    <row r="2988" spans="17:22">
      <c r="Q2988" s="10">
        <f ca="1" t="shared" si="1817"/>
        <v>134.241</v>
      </c>
      <c r="R2988" t="s">
        <v>75</v>
      </c>
      <c r="S2988">
        <v>2087</v>
      </c>
      <c r="T2988" s="8">
        <v>66.232</v>
      </c>
      <c r="U2988" s="8">
        <v>96.239</v>
      </c>
      <c r="V2988" s="8">
        <v>134.241</v>
      </c>
    </row>
    <row r="2989" spans="17:22">
      <c r="Q2989" s="10">
        <f ca="1" t="shared" si="1817"/>
        <v>137.094</v>
      </c>
      <c r="R2989" t="s">
        <v>75</v>
      </c>
      <c r="S2989">
        <v>2088</v>
      </c>
      <c r="T2989" s="8">
        <v>66.703</v>
      </c>
      <c r="U2989" s="8">
        <v>97.634</v>
      </c>
      <c r="V2989" s="8">
        <v>137.094</v>
      </c>
    </row>
    <row r="2990" spans="17:22">
      <c r="Q2990" s="10">
        <f ca="1" t="shared" si="1817"/>
        <v>139.936</v>
      </c>
      <c r="R2990" t="s">
        <v>75</v>
      </c>
      <c r="S2990">
        <v>2089</v>
      </c>
      <c r="T2990" s="8">
        <v>67.13</v>
      </c>
      <c r="U2990" s="8">
        <v>98.993</v>
      </c>
      <c r="V2990" s="8">
        <v>139.936</v>
      </c>
    </row>
    <row r="2991" spans="17:22">
      <c r="Q2991" s="10">
        <f ca="1" t="shared" si="1817"/>
        <v>142.764</v>
      </c>
      <c r="R2991" t="s">
        <v>75</v>
      </c>
      <c r="S2991">
        <v>2090</v>
      </c>
      <c r="T2991" s="8">
        <v>67.517</v>
      </c>
      <c r="U2991" s="8">
        <v>100.315</v>
      </c>
      <c r="V2991" s="8">
        <v>142.764</v>
      </c>
    </row>
    <row r="2992" spans="17:22">
      <c r="Q2992" s="10">
        <f ca="1" t="shared" si="1817"/>
        <v>145.577</v>
      </c>
      <c r="R2992" t="s">
        <v>75</v>
      </c>
      <c r="S2992">
        <v>2091</v>
      </c>
      <c r="T2992" s="8">
        <v>67.864</v>
      </c>
      <c r="U2992" s="8">
        <v>101.6</v>
      </c>
      <c r="V2992" s="8">
        <v>145.577</v>
      </c>
    </row>
    <row r="2993" spans="17:22">
      <c r="Q2993" s="10">
        <f ca="1" t="shared" si="1817"/>
        <v>148.373</v>
      </c>
      <c r="R2993" t="s">
        <v>75</v>
      </c>
      <c r="S2993">
        <v>2092</v>
      </c>
      <c r="T2993" s="8">
        <v>68.172</v>
      </c>
      <c r="U2993" s="8">
        <v>102.848</v>
      </c>
      <c r="V2993" s="8">
        <v>148.373</v>
      </c>
    </row>
    <row r="2994" spans="17:22">
      <c r="Q2994" s="10">
        <f ca="1" t="shared" si="1817"/>
        <v>151.149</v>
      </c>
      <c r="R2994" t="s">
        <v>75</v>
      </c>
      <c r="S2994">
        <v>2093</v>
      </c>
      <c r="T2994" s="8">
        <v>68.443</v>
      </c>
      <c r="U2994" s="8">
        <v>104.056</v>
      </c>
      <c r="V2994" s="8">
        <v>151.149</v>
      </c>
    </row>
    <row r="2995" spans="17:22">
      <c r="Q2995" s="10">
        <f ca="1" t="shared" si="1817"/>
        <v>153.904</v>
      </c>
      <c r="R2995" t="s">
        <v>75</v>
      </c>
      <c r="S2995">
        <v>2094</v>
      </c>
      <c r="T2995" s="8">
        <v>68.679</v>
      </c>
      <c r="U2995" s="8">
        <v>105.227</v>
      </c>
      <c r="V2995" s="8">
        <v>153.904</v>
      </c>
    </row>
    <row r="2996" spans="17:22">
      <c r="Q2996" s="10">
        <f ca="1" t="shared" si="1817"/>
        <v>156.636</v>
      </c>
      <c r="R2996" t="s">
        <v>75</v>
      </c>
      <c r="S2996">
        <v>2095</v>
      </c>
      <c r="T2996" s="8">
        <v>68.881</v>
      </c>
      <c r="U2996" s="8">
        <v>106.358</v>
      </c>
      <c r="V2996" s="8">
        <v>156.636</v>
      </c>
    </row>
    <row r="2997" spans="17:22">
      <c r="Q2997" s="10">
        <f ca="1" t="shared" si="1817"/>
        <v>159.343</v>
      </c>
      <c r="R2997" t="s">
        <v>75</v>
      </c>
      <c r="S2997">
        <v>2096</v>
      </c>
      <c r="T2997" s="8">
        <v>69.052</v>
      </c>
      <c r="U2997" s="8">
        <v>107.451</v>
      </c>
      <c r="V2997" s="8">
        <v>159.343</v>
      </c>
    </row>
    <row r="2998" spans="17:22">
      <c r="Q2998" s="10">
        <f ca="1" t="shared" si="1817"/>
        <v>162.024</v>
      </c>
      <c r="R2998" t="s">
        <v>75</v>
      </c>
      <c r="S2998">
        <v>2097</v>
      </c>
      <c r="T2998" s="8">
        <v>69.195</v>
      </c>
      <c r="U2998" s="8">
        <v>108.505</v>
      </c>
      <c r="V2998" s="8">
        <v>162.024</v>
      </c>
    </row>
    <row r="2999" spans="17:22">
      <c r="Q2999" s="10">
        <f ca="1" t="shared" si="1817"/>
        <v>164.677</v>
      </c>
      <c r="R2999" t="s">
        <v>75</v>
      </c>
      <c r="S2999">
        <v>2098</v>
      </c>
      <c r="T2999" s="8">
        <v>69.311</v>
      </c>
      <c r="U2999" s="8">
        <v>109.521</v>
      </c>
      <c r="V2999" s="8">
        <v>164.677</v>
      </c>
    </row>
    <row r="3000" spans="17:22">
      <c r="Q3000" s="10">
        <f ca="1" t="shared" si="1817"/>
        <v>167.3</v>
      </c>
      <c r="R3000" t="s">
        <v>75</v>
      </c>
      <c r="S3000">
        <v>2099</v>
      </c>
      <c r="T3000" s="8">
        <v>69.404</v>
      </c>
      <c r="U3000" s="8">
        <v>110.499</v>
      </c>
      <c r="V3000" s="8">
        <v>167.3</v>
      </c>
    </row>
    <row r="3001" spans="17:22">
      <c r="Q3001" s="10">
        <f ca="1" t="shared" si="1817"/>
        <v>169.893</v>
      </c>
      <c r="R3001" t="s">
        <v>75</v>
      </c>
      <c r="S3001">
        <v>2100</v>
      </c>
      <c r="T3001" s="8">
        <v>69.475</v>
      </c>
      <c r="U3001" s="8">
        <v>111.44</v>
      </c>
      <c r="V3001" s="8">
        <v>169.893</v>
      </c>
    </row>
    <row r="3002" spans="17:22">
      <c r="Q3002" s="10">
        <f ca="1" t="shared" si="1817"/>
        <v>14.216</v>
      </c>
      <c r="R3002" t="s">
        <v>57</v>
      </c>
      <c r="S3002">
        <v>2020</v>
      </c>
      <c r="T3002" s="8">
        <v>14.216</v>
      </c>
      <c r="U3002" s="8">
        <v>14.216</v>
      </c>
      <c r="V3002" s="8">
        <v>14.216</v>
      </c>
    </row>
    <row r="3003" spans="17:22">
      <c r="Q3003" s="10">
        <f ca="1" t="shared" si="1817"/>
        <v>15.27</v>
      </c>
      <c r="R3003" t="s">
        <v>57</v>
      </c>
      <c r="S3003">
        <v>2021</v>
      </c>
      <c r="T3003" s="8">
        <v>15.27</v>
      </c>
      <c r="U3003" s="8">
        <v>15.27</v>
      </c>
      <c r="V3003" s="8">
        <v>15.27</v>
      </c>
    </row>
    <row r="3004" spans="17:22">
      <c r="Q3004" s="10">
        <f ca="1" t="shared" si="1817"/>
        <v>16.394</v>
      </c>
      <c r="R3004" t="s">
        <v>57</v>
      </c>
      <c r="S3004">
        <v>2022</v>
      </c>
      <c r="T3004" s="8">
        <v>16.394</v>
      </c>
      <c r="U3004" s="8">
        <v>16.394</v>
      </c>
      <c r="V3004" s="8">
        <v>16.394</v>
      </c>
    </row>
    <row r="3005" spans="17:22">
      <c r="Q3005" s="10">
        <f ca="1" t="shared" si="1817"/>
        <v>17.592</v>
      </c>
      <c r="R3005" t="s">
        <v>57</v>
      </c>
      <c r="S3005">
        <v>2023</v>
      </c>
      <c r="T3005" s="8">
        <v>17.592</v>
      </c>
      <c r="U3005" s="8">
        <v>17.592</v>
      </c>
      <c r="V3005" s="8">
        <v>17.592</v>
      </c>
    </row>
    <row r="3006" spans="17:22">
      <c r="Q3006" s="10">
        <f ca="1" t="shared" si="1817"/>
        <v>18.869</v>
      </c>
      <c r="R3006" t="s">
        <v>57</v>
      </c>
      <c r="S3006">
        <v>2024</v>
      </c>
      <c r="T3006" s="8">
        <v>18.869</v>
      </c>
      <c r="U3006" s="8">
        <v>18.869</v>
      </c>
      <c r="V3006" s="8">
        <v>18.869</v>
      </c>
    </row>
    <row r="3007" spans="17:22">
      <c r="Q3007" s="10">
        <f ca="1" t="shared" si="1817"/>
        <v>20.23</v>
      </c>
      <c r="R3007" t="s">
        <v>57</v>
      </c>
      <c r="S3007">
        <v>2025</v>
      </c>
      <c r="T3007" s="8">
        <v>20.23</v>
      </c>
      <c r="U3007" s="8">
        <v>20.23</v>
      </c>
      <c r="V3007" s="8">
        <v>20.23</v>
      </c>
    </row>
    <row r="3008" spans="17:22">
      <c r="Q3008" s="10">
        <f ca="1" t="shared" si="1817"/>
        <v>21.679</v>
      </c>
      <c r="R3008" t="s">
        <v>57</v>
      </c>
      <c r="S3008">
        <v>2026</v>
      </c>
      <c r="T3008" s="8">
        <v>21.679</v>
      </c>
      <c r="U3008" s="8">
        <v>21.679</v>
      </c>
      <c r="V3008" s="8">
        <v>21.679</v>
      </c>
    </row>
    <row r="3009" spans="17:22">
      <c r="Q3009" s="10">
        <f ca="1" t="shared" si="1817"/>
        <v>23.241</v>
      </c>
      <c r="R3009" t="s">
        <v>57</v>
      </c>
      <c r="S3009">
        <v>2027</v>
      </c>
      <c r="T3009" s="8">
        <v>22.862</v>
      </c>
      <c r="U3009" s="8">
        <v>23.104</v>
      </c>
      <c r="V3009" s="8">
        <v>23.241</v>
      </c>
    </row>
    <row r="3010" spans="17:22">
      <c r="Q3010" s="10">
        <f ca="1" t="shared" si="1817"/>
        <v>24.902</v>
      </c>
      <c r="R3010" t="s">
        <v>57</v>
      </c>
      <c r="S3010">
        <v>2028</v>
      </c>
      <c r="T3010" s="8">
        <v>24.101</v>
      </c>
      <c r="U3010" s="8">
        <v>24.609</v>
      </c>
      <c r="V3010" s="8">
        <v>24.902</v>
      </c>
    </row>
    <row r="3011" spans="17:22">
      <c r="Q3011" s="10">
        <f ca="1" t="shared" si="1817"/>
        <v>26.668</v>
      </c>
      <c r="R3011" t="s">
        <v>57</v>
      </c>
      <c r="S3011">
        <v>2029</v>
      </c>
      <c r="T3011" s="8">
        <v>25.402</v>
      </c>
      <c r="U3011" s="8">
        <v>26.198</v>
      </c>
      <c r="V3011" s="8">
        <v>26.668</v>
      </c>
    </row>
    <row r="3012" spans="17:22">
      <c r="Q3012" s="10">
        <f ca="1" t="shared" si="1817"/>
        <v>28.544</v>
      </c>
      <c r="R3012" t="s">
        <v>57</v>
      </c>
      <c r="S3012">
        <v>2030</v>
      </c>
      <c r="T3012" s="8">
        <v>26.772</v>
      </c>
      <c r="U3012" s="8">
        <v>27.876</v>
      </c>
      <c r="V3012" s="8">
        <v>28.544</v>
      </c>
    </row>
    <row r="3013" spans="17:22">
      <c r="Q3013" s="10">
        <f ca="1" t="shared" si="1817"/>
        <v>30.534</v>
      </c>
      <c r="R3013" t="s">
        <v>57</v>
      </c>
      <c r="S3013">
        <v>2031</v>
      </c>
      <c r="T3013" s="8">
        <v>28.215</v>
      </c>
      <c r="U3013" s="8">
        <v>29.647</v>
      </c>
      <c r="V3013" s="8">
        <v>30.534</v>
      </c>
    </row>
    <row r="3014" spans="17:22">
      <c r="Q3014" s="10">
        <f ca="1" t="shared" si="1817"/>
        <v>32.645</v>
      </c>
      <c r="R3014" t="s">
        <v>57</v>
      </c>
      <c r="S3014">
        <v>2032</v>
      </c>
      <c r="T3014" s="8">
        <v>29.735</v>
      </c>
      <c r="U3014" s="8">
        <v>31.514</v>
      </c>
      <c r="V3014" s="8">
        <v>32.645</v>
      </c>
    </row>
    <row r="3015" spans="17:22">
      <c r="Q3015" s="10">
        <f ca="1" t="shared" si="1817"/>
        <v>34.88</v>
      </c>
      <c r="R3015" t="s">
        <v>57</v>
      </c>
      <c r="S3015">
        <v>2033</v>
      </c>
      <c r="T3015" s="8">
        <v>31.332</v>
      </c>
      <c r="U3015" s="8">
        <v>33.48</v>
      </c>
      <c r="V3015" s="8">
        <v>34.88</v>
      </c>
    </row>
    <row r="3016" spans="17:22">
      <c r="Q3016" s="10">
        <f ca="1" t="shared" si="1817"/>
        <v>37.245</v>
      </c>
      <c r="R3016" t="s">
        <v>57</v>
      </c>
      <c r="S3016">
        <v>2034</v>
      </c>
      <c r="T3016" s="8">
        <v>33.006</v>
      </c>
      <c r="U3016" s="8">
        <v>35.549</v>
      </c>
      <c r="V3016" s="8">
        <v>37.245</v>
      </c>
    </row>
    <row r="3017" spans="17:22">
      <c r="Q3017" s="10">
        <f ca="1" t="shared" si="1817"/>
        <v>39.745</v>
      </c>
      <c r="R3017" t="s">
        <v>57</v>
      </c>
      <c r="S3017">
        <v>2035</v>
      </c>
      <c r="T3017" s="8">
        <v>34.756</v>
      </c>
      <c r="U3017" s="8">
        <v>37.721</v>
      </c>
      <c r="V3017" s="8">
        <v>39.745</v>
      </c>
    </row>
    <row r="3018" spans="17:22">
      <c r="Q3018" s="10">
        <f ca="1" t="shared" si="1817"/>
        <v>42.385</v>
      </c>
      <c r="R3018" t="s">
        <v>57</v>
      </c>
      <c r="S3018">
        <v>2036</v>
      </c>
      <c r="T3018" s="8">
        <v>36.583</v>
      </c>
      <c r="U3018" s="8">
        <v>40</v>
      </c>
      <c r="V3018" s="8">
        <v>42.385</v>
      </c>
    </row>
    <row r="3019" spans="17:22">
      <c r="Q3019" s="10">
        <f ca="1" t="shared" si="1817"/>
        <v>45.171</v>
      </c>
      <c r="R3019" t="s">
        <v>57</v>
      </c>
      <c r="S3019">
        <v>2037</v>
      </c>
      <c r="T3019" s="8">
        <v>38.487</v>
      </c>
      <c r="U3019" s="8">
        <v>42.39</v>
      </c>
      <c r="V3019" s="8">
        <v>45.171</v>
      </c>
    </row>
    <row r="3020" spans="17:22">
      <c r="Q3020" s="10">
        <f ca="1" t="shared" si="1817"/>
        <v>48.108</v>
      </c>
      <c r="R3020" t="s">
        <v>57</v>
      </c>
      <c r="S3020">
        <v>2038</v>
      </c>
      <c r="T3020" s="8">
        <v>40.469</v>
      </c>
      <c r="U3020" s="8">
        <v>44.893</v>
      </c>
      <c r="V3020" s="8">
        <v>48.108</v>
      </c>
    </row>
    <row r="3021" spans="17:22">
      <c r="Q3021" s="10">
        <f ca="1" t="shared" si="1817"/>
        <v>51.204</v>
      </c>
      <c r="R3021" t="s">
        <v>57</v>
      </c>
      <c r="S3021">
        <v>2039</v>
      </c>
      <c r="T3021" s="8">
        <v>42.53</v>
      </c>
      <c r="U3021" s="8">
        <v>47.514</v>
      </c>
      <c r="V3021" s="8">
        <v>51.204</v>
      </c>
    </row>
    <row r="3022" spans="17:22">
      <c r="Q3022" s="10">
        <f ca="1" t="shared" ref="Q3022:Q3085" si="1818">OFFSET(S3022,0,MATCH($Q$3,$T$4:$V$4,0))</f>
        <v>54.464</v>
      </c>
      <c r="R3022" t="s">
        <v>57</v>
      </c>
      <c r="S3022">
        <v>2040</v>
      </c>
      <c r="T3022" s="8">
        <v>44.671</v>
      </c>
      <c r="U3022" s="8">
        <v>50.255</v>
      </c>
      <c r="V3022" s="8">
        <v>54.464</v>
      </c>
    </row>
    <row r="3023" spans="17:22">
      <c r="Q3023" s="10">
        <f ca="1" t="shared" si="1818"/>
        <v>57.895</v>
      </c>
      <c r="R3023" t="s">
        <v>57</v>
      </c>
      <c r="S3023">
        <v>2041</v>
      </c>
      <c r="T3023" s="8">
        <v>46.892</v>
      </c>
      <c r="U3023" s="8">
        <v>53.119</v>
      </c>
      <c r="V3023" s="8">
        <v>57.895</v>
      </c>
    </row>
    <row r="3024" spans="17:22">
      <c r="Q3024" s="10">
        <f ca="1" t="shared" si="1818"/>
        <v>61.504</v>
      </c>
      <c r="R3024" t="s">
        <v>57</v>
      </c>
      <c r="S3024">
        <v>2042</v>
      </c>
      <c r="T3024" s="8">
        <v>49.193</v>
      </c>
      <c r="U3024" s="8">
        <v>56.111</v>
      </c>
      <c r="V3024" s="8">
        <v>61.504</v>
      </c>
    </row>
    <row r="3025" spans="17:22">
      <c r="Q3025" s="10">
        <f ca="1" t="shared" si="1818"/>
        <v>65.298</v>
      </c>
      <c r="R3025" t="s">
        <v>57</v>
      </c>
      <c r="S3025">
        <v>2043</v>
      </c>
      <c r="T3025" s="8">
        <v>51.577</v>
      </c>
      <c r="U3025" s="8">
        <v>59.233</v>
      </c>
      <c r="V3025" s="8">
        <v>65.298</v>
      </c>
    </row>
    <row r="3026" spans="17:22">
      <c r="Q3026" s="10">
        <f ca="1" t="shared" si="1818"/>
        <v>69.283</v>
      </c>
      <c r="R3026" t="s">
        <v>57</v>
      </c>
      <c r="S3026">
        <v>2044</v>
      </c>
      <c r="T3026" s="8">
        <v>54.042</v>
      </c>
      <c r="U3026" s="8">
        <v>62.49</v>
      </c>
      <c r="V3026" s="8">
        <v>69.283</v>
      </c>
    </row>
    <row r="3027" spans="17:22">
      <c r="Q3027" s="10">
        <f ca="1" t="shared" si="1818"/>
        <v>73.466</v>
      </c>
      <c r="R3027" t="s">
        <v>57</v>
      </c>
      <c r="S3027">
        <v>2045</v>
      </c>
      <c r="T3027" s="8">
        <v>56.591</v>
      </c>
      <c r="U3027" s="8">
        <v>65.884</v>
      </c>
      <c r="V3027" s="8">
        <v>73.466</v>
      </c>
    </row>
    <row r="3028" spans="17:22">
      <c r="Q3028" s="10">
        <f ca="1" t="shared" si="1818"/>
        <v>77.855</v>
      </c>
      <c r="R3028" t="s">
        <v>57</v>
      </c>
      <c r="S3028">
        <v>2046</v>
      </c>
      <c r="T3028" s="8">
        <v>59.225</v>
      </c>
      <c r="U3028" s="8">
        <v>69.418</v>
      </c>
      <c r="V3028" s="8">
        <v>77.855</v>
      </c>
    </row>
    <row r="3029" spans="17:22">
      <c r="Q3029" s="10">
        <f ca="1" t="shared" si="1818"/>
        <v>82.456</v>
      </c>
      <c r="R3029" t="s">
        <v>57</v>
      </c>
      <c r="S3029">
        <v>2047</v>
      </c>
      <c r="T3029" s="8">
        <v>61.941</v>
      </c>
      <c r="U3029" s="8">
        <v>73.097</v>
      </c>
      <c r="V3029" s="8">
        <v>82.456</v>
      </c>
    </row>
    <row r="3030" spans="17:22">
      <c r="Q3030" s="10">
        <f ca="1" t="shared" si="1818"/>
        <v>87.276</v>
      </c>
      <c r="R3030" t="s">
        <v>57</v>
      </c>
      <c r="S3030">
        <v>2048</v>
      </c>
      <c r="T3030" s="8">
        <v>64.742</v>
      </c>
      <c r="U3030" s="8">
        <v>76.924</v>
      </c>
      <c r="V3030" s="8">
        <v>87.276</v>
      </c>
    </row>
    <row r="3031" spans="17:22">
      <c r="Q3031" s="10">
        <f ca="1" t="shared" si="1818"/>
        <v>92.323</v>
      </c>
      <c r="R3031" t="s">
        <v>57</v>
      </c>
      <c r="S3031">
        <v>2049</v>
      </c>
      <c r="T3031" s="8">
        <v>67.628</v>
      </c>
      <c r="U3031" s="8">
        <v>80.901</v>
      </c>
      <c r="V3031" s="8">
        <v>92.323</v>
      </c>
    </row>
    <row r="3032" spans="17:22">
      <c r="Q3032" s="10">
        <f ca="1" t="shared" si="1818"/>
        <v>97.603</v>
      </c>
      <c r="R3032" t="s">
        <v>57</v>
      </c>
      <c r="S3032">
        <v>2050</v>
      </c>
      <c r="T3032" s="8">
        <v>70.598</v>
      </c>
      <c r="U3032" s="8">
        <v>85.032</v>
      </c>
      <c r="V3032" s="8">
        <v>97.603</v>
      </c>
    </row>
    <row r="3033" spans="17:22">
      <c r="Q3033" s="10">
        <f ca="1" t="shared" si="1818"/>
        <v>103.123</v>
      </c>
      <c r="R3033" t="s">
        <v>57</v>
      </c>
      <c r="S3033">
        <v>2051</v>
      </c>
      <c r="T3033" s="8">
        <v>73.652</v>
      </c>
      <c r="U3033" s="8">
        <v>89.32</v>
      </c>
      <c r="V3033" s="8">
        <v>103.123</v>
      </c>
    </row>
    <row r="3034" spans="17:22">
      <c r="Q3034" s="10">
        <f ca="1" t="shared" si="1818"/>
        <v>108.89</v>
      </c>
      <c r="R3034" t="s">
        <v>57</v>
      </c>
      <c r="S3034">
        <v>2052</v>
      </c>
      <c r="T3034" s="8">
        <v>76.789</v>
      </c>
      <c r="U3034" s="8">
        <v>93.768</v>
      </c>
      <c r="V3034" s="8">
        <v>108.89</v>
      </c>
    </row>
    <row r="3035" spans="17:22">
      <c r="Q3035" s="10">
        <f ca="1" t="shared" si="1818"/>
        <v>114.911</v>
      </c>
      <c r="R3035" t="s">
        <v>57</v>
      </c>
      <c r="S3035">
        <v>2053</v>
      </c>
      <c r="T3035" s="8">
        <v>80.011</v>
      </c>
      <c r="U3035" s="8">
        <v>98.379</v>
      </c>
      <c r="V3035" s="8">
        <v>114.911</v>
      </c>
    </row>
    <row r="3036" spans="17:22">
      <c r="Q3036" s="10">
        <f ca="1" t="shared" si="1818"/>
        <v>121.19</v>
      </c>
      <c r="R3036" t="s">
        <v>57</v>
      </c>
      <c r="S3036">
        <v>2054</v>
      </c>
      <c r="T3036" s="8">
        <v>83.315</v>
      </c>
      <c r="U3036" s="8">
        <v>103.154</v>
      </c>
      <c r="V3036" s="8">
        <v>121.19</v>
      </c>
    </row>
    <row r="3037" spans="17:22">
      <c r="Q3037" s="10">
        <f ca="1" t="shared" si="1818"/>
        <v>127.736</v>
      </c>
      <c r="R3037" t="s">
        <v>57</v>
      </c>
      <c r="S3037">
        <v>2055</v>
      </c>
      <c r="T3037" s="8">
        <v>86.702</v>
      </c>
      <c r="U3037" s="8">
        <v>108.097</v>
      </c>
      <c r="V3037" s="8">
        <v>127.736</v>
      </c>
    </row>
    <row r="3038" spans="17:22">
      <c r="Q3038" s="10">
        <f ca="1" t="shared" si="1818"/>
        <v>134.553</v>
      </c>
      <c r="R3038" t="s">
        <v>57</v>
      </c>
      <c r="S3038">
        <v>2056</v>
      </c>
      <c r="T3038" s="8">
        <v>90.17</v>
      </c>
      <c r="U3038" s="8">
        <v>113.21</v>
      </c>
      <c r="V3038" s="8">
        <v>134.553</v>
      </c>
    </row>
    <row r="3039" spans="17:22">
      <c r="Q3039" s="10">
        <f ca="1" t="shared" si="1818"/>
        <v>141.648</v>
      </c>
      <c r="R3039" t="s">
        <v>57</v>
      </c>
      <c r="S3039">
        <v>2057</v>
      </c>
      <c r="T3039" s="8">
        <v>93.72</v>
      </c>
      <c r="U3039" s="8">
        <v>118.493</v>
      </c>
      <c r="V3039" s="8">
        <v>141.648</v>
      </c>
    </row>
    <row r="3040" spans="17:22">
      <c r="Q3040" s="10">
        <f ca="1" t="shared" si="1818"/>
        <v>149.024</v>
      </c>
      <c r="R3040" t="s">
        <v>57</v>
      </c>
      <c r="S3040">
        <v>2058</v>
      </c>
      <c r="T3040" s="8">
        <v>97.352</v>
      </c>
      <c r="U3040" s="8">
        <v>123.948</v>
      </c>
      <c r="V3040" s="8">
        <v>149.024</v>
      </c>
    </row>
    <row r="3041" spans="17:22">
      <c r="Q3041" s="10">
        <f ca="1" t="shared" si="1818"/>
        <v>156.687</v>
      </c>
      <c r="R3041" t="s">
        <v>57</v>
      </c>
      <c r="S3041">
        <v>2059</v>
      </c>
      <c r="T3041" s="8">
        <v>101.067</v>
      </c>
      <c r="U3041" s="8">
        <v>129.577</v>
      </c>
      <c r="V3041" s="8">
        <v>156.687</v>
      </c>
    </row>
    <row r="3042" spans="17:22">
      <c r="Q3042" s="10">
        <f ca="1" t="shared" si="1818"/>
        <v>164.643</v>
      </c>
      <c r="R3042" t="s">
        <v>57</v>
      </c>
      <c r="S3042">
        <v>2060</v>
      </c>
      <c r="T3042" s="8">
        <v>104.867</v>
      </c>
      <c r="U3042" s="8">
        <v>135.379</v>
      </c>
      <c r="V3042" s="8">
        <v>164.643</v>
      </c>
    </row>
    <row r="3043" spans="17:22">
      <c r="Q3043" s="10">
        <f ca="1" t="shared" si="1818"/>
        <v>172.894</v>
      </c>
      <c r="R3043" t="s">
        <v>57</v>
      </c>
      <c r="S3043">
        <v>2061</v>
      </c>
      <c r="T3043" s="8">
        <v>108.75</v>
      </c>
      <c r="U3043" s="8">
        <v>141.355</v>
      </c>
      <c r="V3043" s="8">
        <v>172.894</v>
      </c>
    </row>
    <row r="3044" spans="17:22">
      <c r="Q3044" s="10">
        <f ca="1" t="shared" si="1818"/>
        <v>181.444</v>
      </c>
      <c r="R3044" t="s">
        <v>57</v>
      </c>
      <c r="S3044">
        <v>2062</v>
      </c>
      <c r="T3044" s="8">
        <v>112.715</v>
      </c>
      <c r="U3044" s="8">
        <v>147.505</v>
      </c>
      <c r="V3044" s="8">
        <v>181.444</v>
      </c>
    </row>
    <row r="3045" spans="17:22">
      <c r="Q3045" s="10">
        <f ca="1" t="shared" si="1818"/>
        <v>190.297</v>
      </c>
      <c r="R3045" t="s">
        <v>57</v>
      </c>
      <c r="S3045">
        <v>2063</v>
      </c>
      <c r="T3045" s="8">
        <v>116.763</v>
      </c>
      <c r="U3045" s="8">
        <v>153.827</v>
      </c>
      <c r="V3045" s="8">
        <v>190.297</v>
      </c>
    </row>
    <row r="3046" spans="17:22">
      <c r="Q3046" s="10">
        <f ca="1" t="shared" si="1818"/>
        <v>199.455</v>
      </c>
      <c r="R3046" t="s">
        <v>57</v>
      </c>
      <c r="S3046">
        <v>2064</v>
      </c>
      <c r="T3046" s="8">
        <v>120.891</v>
      </c>
      <c r="U3046" s="8">
        <v>160.321</v>
      </c>
      <c r="V3046" s="8">
        <v>199.455</v>
      </c>
    </row>
    <row r="3047" spans="17:22">
      <c r="Q3047" s="10">
        <f ca="1" t="shared" si="1818"/>
        <v>208.92</v>
      </c>
      <c r="R3047" t="s">
        <v>57</v>
      </c>
      <c r="S3047">
        <v>2065</v>
      </c>
      <c r="T3047" s="8">
        <v>125.098</v>
      </c>
      <c r="U3047" s="8">
        <v>166.985</v>
      </c>
      <c r="V3047" s="8">
        <v>208.92</v>
      </c>
    </row>
    <row r="3048" spans="17:22">
      <c r="Q3048" s="10">
        <f ca="1" t="shared" si="1818"/>
        <v>218.693</v>
      </c>
      <c r="R3048" t="s">
        <v>57</v>
      </c>
      <c r="S3048">
        <v>2066</v>
      </c>
      <c r="T3048" s="8">
        <v>129.382</v>
      </c>
      <c r="U3048" s="8">
        <v>173.818</v>
      </c>
      <c r="V3048" s="8">
        <v>218.693</v>
      </c>
    </row>
    <row r="3049" spans="17:22">
      <c r="Q3049" s="10">
        <f ca="1" t="shared" si="1818"/>
        <v>228.776</v>
      </c>
      <c r="R3049" t="s">
        <v>57</v>
      </c>
      <c r="S3049">
        <v>2067</v>
      </c>
      <c r="T3049" s="8">
        <v>133.739</v>
      </c>
      <c r="U3049" s="8">
        <v>180.815</v>
      </c>
      <c r="V3049" s="8">
        <v>228.776</v>
      </c>
    </row>
    <row r="3050" spans="17:22">
      <c r="Q3050" s="10">
        <f ca="1" t="shared" si="1818"/>
        <v>239.167</v>
      </c>
      <c r="R3050" t="s">
        <v>57</v>
      </c>
      <c r="S3050">
        <v>2068</v>
      </c>
      <c r="T3050" s="8">
        <v>138.164</v>
      </c>
      <c r="U3050" s="8">
        <v>187.974</v>
      </c>
      <c r="V3050" s="8">
        <v>239.167</v>
      </c>
    </row>
    <row r="3051" spans="17:22">
      <c r="Q3051" s="10">
        <f ca="1" t="shared" si="1818"/>
        <v>249.868</v>
      </c>
      <c r="R3051" t="s">
        <v>57</v>
      </c>
      <c r="S3051">
        <v>2069</v>
      </c>
      <c r="T3051" s="8">
        <v>142.655</v>
      </c>
      <c r="U3051" s="8">
        <v>195.29</v>
      </c>
      <c r="V3051" s="8">
        <v>249.868</v>
      </c>
    </row>
    <row r="3052" spans="17:22">
      <c r="Q3052" s="10">
        <f ca="1" t="shared" si="1818"/>
        <v>260.878</v>
      </c>
      <c r="R3052" t="s">
        <v>57</v>
      </c>
      <c r="S3052">
        <v>2070</v>
      </c>
      <c r="T3052" s="8">
        <v>147.204</v>
      </c>
      <c r="U3052" s="8">
        <v>202.759</v>
      </c>
      <c r="V3052" s="8">
        <v>260.878</v>
      </c>
    </row>
    <row r="3053" spans="17:22">
      <c r="Q3053" s="10">
        <f ca="1" t="shared" si="1818"/>
        <v>272.194</v>
      </c>
      <c r="R3053" t="s">
        <v>57</v>
      </c>
      <c r="S3053">
        <v>2071</v>
      </c>
      <c r="T3053" s="8">
        <v>151.809</v>
      </c>
      <c r="U3053" s="8">
        <v>210.376</v>
      </c>
      <c r="V3053" s="8">
        <v>272.194</v>
      </c>
    </row>
    <row r="3054" spans="17:22">
      <c r="Q3054" s="10">
        <f ca="1" t="shared" si="1818"/>
        <v>283.814</v>
      </c>
      <c r="R3054" t="s">
        <v>57</v>
      </c>
      <c r="S3054">
        <v>2072</v>
      </c>
      <c r="T3054" s="8">
        <v>156.46</v>
      </c>
      <c r="U3054" s="8">
        <v>218.133</v>
      </c>
      <c r="V3054" s="8">
        <v>283.814</v>
      </c>
    </row>
    <row r="3055" spans="17:22">
      <c r="Q3055" s="10">
        <f ca="1" t="shared" si="1818"/>
        <v>295.733</v>
      </c>
      <c r="R3055" t="s">
        <v>57</v>
      </c>
      <c r="S3055">
        <v>2073</v>
      </c>
      <c r="T3055" s="8">
        <v>161.154</v>
      </c>
      <c r="U3055" s="8">
        <v>226.025</v>
      </c>
      <c r="V3055" s="8">
        <v>295.733</v>
      </c>
    </row>
    <row r="3056" spans="17:22">
      <c r="Q3056" s="10">
        <f ca="1" t="shared" si="1818"/>
        <v>307.95</v>
      </c>
      <c r="R3056" t="s">
        <v>57</v>
      </c>
      <c r="S3056">
        <v>2074</v>
      </c>
      <c r="T3056" s="8">
        <v>165.881</v>
      </c>
      <c r="U3056" s="8">
        <v>234.044</v>
      </c>
      <c r="V3056" s="8">
        <v>307.95</v>
      </c>
    </row>
    <row r="3057" spans="17:22">
      <c r="Q3057" s="10">
        <f ca="1" t="shared" si="1818"/>
        <v>320.457</v>
      </c>
      <c r="R3057" t="s">
        <v>57</v>
      </c>
      <c r="S3057">
        <v>2075</v>
      </c>
      <c r="T3057" s="8">
        <v>170.633</v>
      </c>
      <c r="U3057" s="8">
        <v>242.182</v>
      </c>
      <c r="V3057" s="8">
        <v>320.457</v>
      </c>
    </row>
    <row r="3058" spans="17:22">
      <c r="Q3058" s="10">
        <f ca="1" t="shared" si="1818"/>
        <v>333.249</v>
      </c>
      <c r="R3058" t="s">
        <v>57</v>
      </c>
      <c r="S3058">
        <v>2076</v>
      </c>
      <c r="T3058" s="8">
        <v>175.404</v>
      </c>
      <c r="U3058" s="8">
        <v>250.428</v>
      </c>
      <c r="V3058" s="8">
        <v>333.249</v>
      </c>
    </row>
    <row r="3059" spans="17:22">
      <c r="Q3059" s="10">
        <f ca="1" t="shared" si="1818"/>
        <v>346.321</v>
      </c>
      <c r="R3059" t="s">
        <v>57</v>
      </c>
      <c r="S3059">
        <v>2077</v>
      </c>
      <c r="T3059" s="8">
        <v>180.183</v>
      </c>
      <c r="U3059" s="8">
        <v>258.777</v>
      </c>
      <c r="V3059" s="8">
        <v>346.321</v>
      </c>
    </row>
    <row r="3060" spans="17:22">
      <c r="Q3060" s="10">
        <f ca="1" t="shared" si="1818"/>
        <v>359.664</v>
      </c>
      <c r="R3060" t="s">
        <v>57</v>
      </c>
      <c r="S3060">
        <v>2078</v>
      </c>
      <c r="T3060" s="8">
        <v>184.965</v>
      </c>
      <c r="U3060" s="8">
        <v>267.219</v>
      </c>
      <c r="V3060" s="8">
        <v>359.664</v>
      </c>
    </row>
    <row r="3061" spans="17:22">
      <c r="Q3061" s="10">
        <f ca="1" t="shared" si="1818"/>
        <v>373.27</v>
      </c>
      <c r="R3061" t="s">
        <v>57</v>
      </c>
      <c r="S3061">
        <v>2079</v>
      </c>
      <c r="T3061" s="8">
        <v>189.737</v>
      </c>
      <c r="U3061" s="8">
        <v>275.746</v>
      </c>
      <c r="V3061" s="8">
        <v>373.27</v>
      </c>
    </row>
    <row r="3062" spans="17:22">
      <c r="Q3062" s="10">
        <f ca="1" t="shared" si="1818"/>
        <v>387.129</v>
      </c>
      <c r="R3062" t="s">
        <v>57</v>
      </c>
      <c r="S3062">
        <v>2080</v>
      </c>
      <c r="T3062" s="8">
        <v>194.495</v>
      </c>
      <c r="U3062" s="8">
        <v>284.346</v>
      </c>
      <c r="V3062" s="8">
        <v>387.129</v>
      </c>
    </row>
    <row r="3063" spans="17:22">
      <c r="Q3063" s="10">
        <f ca="1" t="shared" si="1818"/>
        <v>401.234</v>
      </c>
      <c r="R3063" t="s">
        <v>57</v>
      </c>
      <c r="S3063">
        <v>2081</v>
      </c>
      <c r="T3063" s="8">
        <v>199.223</v>
      </c>
      <c r="U3063" s="8">
        <v>293.012</v>
      </c>
      <c r="V3063" s="8">
        <v>401.234</v>
      </c>
    </row>
    <row r="3064" spans="17:22">
      <c r="Q3064" s="10">
        <f ca="1" t="shared" si="1818"/>
        <v>415.57</v>
      </c>
      <c r="R3064" t="s">
        <v>57</v>
      </c>
      <c r="S3064">
        <v>2082</v>
      </c>
      <c r="T3064" s="8">
        <v>203.918</v>
      </c>
      <c r="U3064" s="8">
        <v>301.73</v>
      </c>
      <c r="V3064" s="8">
        <v>415.57</v>
      </c>
    </row>
    <row r="3065" spans="17:22">
      <c r="Q3065" s="10">
        <f ca="1" t="shared" si="1818"/>
        <v>430.127</v>
      </c>
      <c r="R3065" t="s">
        <v>57</v>
      </c>
      <c r="S3065">
        <v>2083</v>
      </c>
      <c r="T3065" s="8">
        <v>208.571</v>
      </c>
      <c r="U3065" s="8">
        <v>310.489</v>
      </c>
      <c r="V3065" s="8">
        <v>430.127</v>
      </c>
    </row>
    <row r="3066" spans="17:22">
      <c r="Q3066" s="10">
        <f ca="1" t="shared" si="1818"/>
        <v>444.893</v>
      </c>
      <c r="R3066" t="s">
        <v>57</v>
      </c>
      <c r="S3066">
        <v>2084</v>
      </c>
      <c r="T3066" s="8">
        <v>213.172</v>
      </c>
      <c r="U3066" s="8">
        <v>319.274</v>
      </c>
      <c r="V3066" s="8">
        <v>444.893</v>
      </c>
    </row>
    <row r="3067" spans="17:22">
      <c r="Q3067" s="10">
        <f ca="1" t="shared" si="1818"/>
        <v>459.852</v>
      </c>
      <c r="R3067" t="s">
        <v>57</v>
      </c>
      <c r="S3067">
        <v>2085</v>
      </c>
      <c r="T3067" s="8">
        <v>217.714</v>
      </c>
      <c r="U3067" s="8">
        <v>328.07</v>
      </c>
      <c r="V3067" s="8">
        <v>459.852</v>
      </c>
    </row>
    <row r="3068" spans="17:22">
      <c r="Q3068" s="10">
        <f ca="1" t="shared" si="1818"/>
        <v>474.989</v>
      </c>
      <c r="R3068" t="s">
        <v>57</v>
      </c>
      <c r="S3068">
        <v>2086</v>
      </c>
      <c r="T3068" s="8">
        <v>222.186</v>
      </c>
      <c r="U3068" s="8">
        <v>336.866</v>
      </c>
      <c r="V3068" s="8">
        <v>474.989</v>
      </c>
    </row>
    <row r="3069" spans="17:22">
      <c r="Q3069" s="10">
        <f ca="1" t="shared" si="1818"/>
        <v>490.293</v>
      </c>
      <c r="R3069" t="s">
        <v>57</v>
      </c>
      <c r="S3069">
        <v>2087</v>
      </c>
      <c r="T3069" s="8">
        <v>226.579</v>
      </c>
      <c r="U3069" s="8">
        <v>345.65</v>
      </c>
      <c r="V3069" s="8">
        <v>490.293</v>
      </c>
    </row>
    <row r="3070" spans="17:22">
      <c r="Q3070" s="10">
        <f ca="1" t="shared" si="1818"/>
        <v>505.743</v>
      </c>
      <c r="R3070" t="s">
        <v>57</v>
      </c>
      <c r="S3070">
        <v>2088</v>
      </c>
      <c r="T3070" s="8">
        <v>230.882</v>
      </c>
      <c r="U3070" s="8">
        <v>354.409</v>
      </c>
      <c r="V3070" s="8">
        <v>505.743</v>
      </c>
    </row>
    <row r="3071" spans="17:22">
      <c r="Q3071" s="10">
        <f ca="1" t="shared" si="1818"/>
        <v>521.329</v>
      </c>
      <c r="R3071" t="s">
        <v>57</v>
      </c>
      <c r="S3071">
        <v>2089</v>
      </c>
      <c r="T3071" s="8">
        <v>235.08</v>
      </c>
      <c r="U3071" s="8">
        <v>363.135</v>
      </c>
      <c r="V3071" s="8">
        <v>521.329</v>
      </c>
    </row>
    <row r="3072" spans="17:22">
      <c r="Q3072" s="10">
        <f ca="1" t="shared" si="1818"/>
        <v>537.031</v>
      </c>
      <c r="R3072" t="s">
        <v>57</v>
      </c>
      <c r="S3072">
        <v>2090</v>
      </c>
      <c r="T3072" s="8">
        <v>239.16</v>
      </c>
      <c r="U3072" s="8">
        <v>371.817</v>
      </c>
      <c r="V3072" s="8">
        <v>537.031</v>
      </c>
    </row>
    <row r="3073" spans="17:22">
      <c r="Q3073" s="10">
        <f ca="1" t="shared" si="1818"/>
        <v>552.833</v>
      </c>
      <c r="R3073" t="s">
        <v>57</v>
      </c>
      <c r="S3073">
        <v>2091</v>
      </c>
      <c r="T3073" s="8">
        <v>243.115</v>
      </c>
      <c r="U3073" s="8">
        <v>380.445</v>
      </c>
      <c r="V3073" s="8">
        <v>552.833</v>
      </c>
    </row>
    <row r="3074" spans="17:22">
      <c r="Q3074" s="10">
        <f ca="1" t="shared" si="1818"/>
        <v>568.716</v>
      </c>
      <c r="R3074" t="s">
        <v>57</v>
      </c>
      <c r="S3074">
        <v>2092</v>
      </c>
      <c r="T3074" s="8">
        <v>246.936</v>
      </c>
      <c r="U3074" s="8">
        <v>389.008</v>
      </c>
      <c r="V3074" s="8">
        <v>568.716</v>
      </c>
    </row>
    <row r="3075" spans="17:22">
      <c r="Q3075" s="10">
        <f ca="1" t="shared" si="1818"/>
        <v>584.668</v>
      </c>
      <c r="R3075" t="s">
        <v>57</v>
      </c>
      <c r="S3075">
        <v>2093</v>
      </c>
      <c r="T3075" s="8">
        <v>250.621</v>
      </c>
      <c r="U3075" s="8">
        <v>397.495</v>
      </c>
      <c r="V3075" s="8">
        <v>584.668</v>
      </c>
    </row>
    <row r="3076" spans="17:22">
      <c r="Q3076" s="10">
        <f ca="1" t="shared" si="1818"/>
        <v>600.664</v>
      </c>
      <c r="R3076" t="s">
        <v>57</v>
      </c>
      <c r="S3076">
        <v>2094</v>
      </c>
      <c r="T3076" s="8">
        <v>254.17</v>
      </c>
      <c r="U3076" s="8">
        <v>405.895</v>
      </c>
      <c r="V3076" s="8">
        <v>600.664</v>
      </c>
    </row>
    <row r="3077" spans="17:22">
      <c r="Q3077" s="10">
        <f ca="1" t="shared" si="1818"/>
        <v>616.69</v>
      </c>
      <c r="R3077" t="s">
        <v>57</v>
      </c>
      <c r="S3077">
        <v>2095</v>
      </c>
      <c r="T3077" s="8">
        <v>257.58</v>
      </c>
      <c r="U3077" s="8">
        <v>414.197</v>
      </c>
      <c r="V3077" s="8">
        <v>616.69</v>
      </c>
    </row>
    <row r="3078" spans="17:22">
      <c r="Q3078" s="10">
        <f ca="1" t="shared" si="1818"/>
        <v>632.727</v>
      </c>
      <c r="R3078" t="s">
        <v>57</v>
      </c>
      <c r="S3078">
        <v>2096</v>
      </c>
      <c r="T3078" s="8">
        <v>260.853</v>
      </c>
      <c r="U3078" s="8">
        <v>422.391</v>
      </c>
      <c r="V3078" s="8">
        <v>632.727</v>
      </c>
    </row>
    <row r="3079" spans="17:22">
      <c r="Q3079" s="10">
        <f ca="1" t="shared" si="1818"/>
        <v>648.754</v>
      </c>
      <c r="R3079" t="s">
        <v>57</v>
      </c>
      <c r="S3079">
        <v>2097</v>
      </c>
      <c r="T3079" s="8">
        <v>263.985</v>
      </c>
      <c r="U3079" s="8">
        <v>430.465</v>
      </c>
      <c r="V3079" s="8">
        <v>648.754</v>
      </c>
    </row>
    <row r="3080" spans="17:22">
      <c r="Q3080" s="10">
        <f ca="1" t="shared" si="1818"/>
        <v>664.755</v>
      </c>
      <c r="R3080" t="s">
        <v>57</v>
      </c>
      <c r="S3080">
        <v>2098</v>
      </c>
      <c r="T3080" s="8">
        <v>266.983</v>
      </c>
      <c r="U3080" s="8">
        <v>438.41</v>
      </c>
      <c r="V3080" s="8">
        <v>664.755</v>
      </c>
    </row>
    <row r="3081" spans="17:22">
      <c r="Q3081" s="10">
        <f ca="1" t="shared" si="1818"/>
        <v>680.71</v>
      </c>
      <c r="R3081" t="s">
        <v>57</v>
      </c>
      <c r="S3081">
        <v>2099</v>
      </c>
      <c r="T3081" s="8">
        <v>269.844</v>
      </c>
      <c r="U3081" s="8">
        <v>446.218</v>
      </c>
      <c r="V3081" s="8">
        <v>680.71</v>
      </c>
    </row>
    <row r="3082" spans="17:22">
      <c r="Q3082" s="10">
        <f ca="1" t="shared" si="1818"/>
        <v>696.602</v>
      </c>
      <c r="R3082" t="s">
        <v>57</v>
      </c>
      <c r="S3082">
        <v>2100</v>
      </c>
      <c r="T3082" s="8">
        <v>272.573</v>
      </c>
      <c r="U3082" s="8">
        <v>453.877</v>
      </c>
      <c r="V3082" s="8">
        <v>696.602</v>
      </c>
    </row>
    <row r="3083" spans="17:22">
      <c r="Q3083" s="10">
        <f ca="1" t="shared" si="1818"/>
        <v>1.331</v>
      </c>
      <c r="R3083" t="s">
        <v>59</v>
      </c>
      <c r="S3083">
        <v>2020</v>
      </c>
      <c r="T3083" s="8">
        <v>1.331</v>
      </c>
      <c r="U3083" s="8">
        <v>1.331</v>
      </c>
      <c r="V3083" s="8">
        <v>1.331</v>
      </c>
    </row>
    <row r="3084" spans="17:22">
      <c r="Q3084" s="10">
        <f ca="1" t="shared" si="1818"/>
        <v>1.416</v>
      </c>
      <c r="R3084" t="s">
        <v>59</v>
      </c>
      <c r="S3084">
        <v>2021</v>
      </c>
      <c r="T3084" s="8">
        <v>1.416</v>
      </c>
      <c r="U3084" s="8">
        <v>1.416</v>
      </c>
      <c r="V3084" s="8">
        <v>1.416</v>
      </c>
    </row>
    <row r="3085" spans="17:22">
      <c r="Q3085" s="10">
        <f ca="1" t="shared" si="1818"/>
        <v>1.507</v>
      </c>
      <c r="R3085" t="s">
        <v>59</v>
      </c>
      <c r="S3085">
        <v>2022</v>
      </c>
      <c r="T3085" s="8">
        <v>1.507</v>
      </c>
      <c r="U3085" s="8">
        <v>1.507</v>
      </c>
      <c r="V3085" s="8">
        <v>1.507</v>
      </c>
    </row>
    <row r="3086" spans="17:22">
      <c r="Q3086" s="10">
        <f ca="1" t="shared" ref="Q3086:Q3149" si="1819">OFFSET(S3086,0,MATCH($Q$3,$T$4:$V$4,0))</f>
        <v>1.603</v>
      </c>
      <c r="R3086" t="s">
        <v>59</v>
      </c>
      <c r="S3086">
        <v>2023</v>
      </c>
      <c r="T3086" s="8">
        <v>1.603</v>
      </c>
      <c r="U3086" s="8">
        <v>1.603</v>
      </c>
      <c r="V3086" s="8">
        <v>1.603</v>
      </c>
    </row>
    <row r="3087" spans="17:22">
      <c r="Q3087" s="10">
        <f ca="1" t="shared" si="1819"/>
        <v>1.705</v>
      </c>
      <c r="R3087" t="s">
        <v>59</v>
      </c>
      <c r="S3087">
        <v>2024</v>
      </c>
      <c r="T3087" s="8">
        <v>1.705</v>
      </c>
      <c r="U3087" s="8">
        <v>1.705</v>
      </c>
      <c r="V3087" s="8">
        <v>1.705</v>
      </c>
    </row>
    <row r="3088" spans="17:22">
      <c r="Q3088" s="10">
        <f ca="1" t="shared" si="1819"/>
        <v>1.813</v>
      </c>
      <c r="R3088" t="s">
        <v>59</v>
      </c>
      <c r="S3088">
        <v>2025</v>
      </c>
      <c r="T3088" s="8">
        <v>1.813</v>
      </c>
      <c r="U3088" s="8">
        <v>1.813</v>
      </c>
      <c r="V3088" s="8">
        <v>1.813</v>
      </c>
    </row>
    <row r="3089" spans="17:22">
      <c r="Q3089" s="10">
        <f ca="1" t="shared" si="1819"/>
        <v>1.927</v>
      </c>
      <c r="R3089" t="s">
        <v>59</v>
      </c>
      <c r="S3089">
        <v>2026</v>
      </c>
      <c r="T3089" s="8">
        <v>1.927</v>
      </c>
      <c r="U3089" s="8">
        <v>1.927</v>
      </c>
      <c r="V3089" s="8">
        <v>1.927</v>
      </c>
    </row>
    <row r="3090" spans="17:22">
      <c r="Q3090" s="10">
        <f ca="1" t="shared" si="1819"/>
        <v>2.051</v>
      </c>
      <c r="R3090" t="s">
        <v>59</v>
      </c>
      <c r="S3090">
        <v>2027</v>
      </c>
      <c r="T3090" s="8">
        <v>2.02</v>
      </c>
      <c r="U3090" s="8">
        <v>2.038</v>
      </c>
      <c r="V3090" s="8">
        <v>2.051</v>
      </c>
    </row>
    <row r="3091" spans="17:22">
      <c r="Q3091" s="10">
        <f ca="1" t="shared" si="1819"/>
        <v>2.181</v>
      </c>
      <c r="R3091" t="s">
        <v>59</v>
      </c>
      <c r="S3091">
        <v>2028</v>
      </c>
      <c r="T3091" s="8">
        <v>2.117</v>
      </c>
      <c r="U3091" s="8">
        <v>2.155</v>
      </c>
      <c r="V3091" s="8">
        <v>2.181</v>
      </c>
    </row>
    <row r="3092" spans="17:22">
      <c r="Q3092" s="10">
        <f ca="1" t="shared" si="1819"/>
        <v>2.318</v>
      </c>
      <c r="R3092" t="s">
        <v>59</v>
      </c>
      <c r="S3092">
        <v>2029</v>
      </c>
      <c r="T3092" s="8">
        <v>2.218</v>
      </c>
      <c r="U3092" s="8">
        <v>2.276</v>
      </c>
      <c r="V3092" s="8">
        <v>2.318</v>
      </c>
    </row>
    <row r="3093" spans="17:22">
      <c r="Q3093" s="10">
        <f ca="1" t="shared" si="1819"/>
        <v>2.463</v>
      </c>
      <c r="R3093" t="s">
        <v>59</v>
      </c>
      <c r="S3093">
        <v>2030</v>
      </c>
      <c r="T3093" s="8">
        <v>2.323</v>
      </c>
      <c r="U3093" s="8">
        <v>2.404</v>
      </c>
      <c r="V3093" s="8">
        <v>2.463</v>
      </c>
    </row>
    <row r="3094" spans="17:22">
      <c r="Q3094" s="10">
        <f ca="1" t="shared" si="1819"/>
        <v>2.616</v>
      </c>
      <c r="R3094" t="s">
        <v>59</v>
      </c>
      <c r="S3094">
        <v>2031</v>
      </c>
      <c r="T3094" s="8">
        <v>2.433</v>
      </c>
      <c r="U3094" s="8">
        <v>2.538</v>
      </c>
      <c r="V3094" s="8">
        <v>2.616</v>
      </c>
    </row>
    <row r="3095" spans="17:22">
      <c r="Q3095" s="10">
        <f ca="1" t="shared" si="1819"/>
        <v>2.776</v>
      </c>
      <c r="R3095" t="s">
        <v>59</v>
      </c>
      <c r="S3095">
        <v>2032</v>
      </c>
      <c r="T3095" s="8">
        <v>2.548</v>
      </c>
      <c r="U3095" s="8">
        <v>2.678</v>
      </c>
      <c r="V3095" s="8">
        <v>2.776</v>
      </c>
    </row>
    <row r="3096" spans="17:22">
      <c r="Q3096" s="10">
        <f ca="1" t="shared" si="1819"/>
        <v>2.944</v>
      </c>
      <c r="R3096" t="s">
        <v>59</v>
      </c>
      <c r="S3096">
        <v>2033</v>
      </c>
      <c r="T3096" s="8">
        <v>2.668</v>
      </c>
      <c r="U3096" s="8">
        <v>2.824</v>
      </c>
      <c r="V3096" s="8">
        <v>2.944</v>
      </c>
    </row>
    <row r="3097" spans="17:22">
      <c r="Q3097" s="10">
        <f ca="1" t="shared" si="1819"/>
        <v>3.12</v>
      </c>
      <c r="R3097" t="s">
        <v>59</v>
      </c>
      <c r="S3097">
        <v>2034</v>
      </c>
      <c r="T3097" s="8">
        <v>2.792</v>
      </c>
      <c r="U3097" s="8">
        <v>2.976</v>
      </c>
      <c r="V3097" s="8">
        <v>3.12</v>
      </c>
    </row>
    <row r="3098" spans="17:22">
      <c r="Q3098" s="10">
        <f ca="1" t="shared" si="1819"/>
        <v>3.305</v>
      </c>
      <c r="R3098" t="s">
        <v>59</v>
      </c>
      <c r="S3098">
        <v>2035</v>
      </c>
      <c r="T3098" s="8">
        <v>2.922</v>
      </c>
      <c r="U3098" s="8">
        <v>3.134</v>
      </c>
      <c r="V3098" s="8">
        <v>3.305</v>
      </c>
    </row>
    <row r="3099" spans="17:22">
      <c r="Q3099" s="10">
        <f ca="1" t="shared" si="1819"/>
        <v>3.499</v>
      </c>
      <c r="R3099" t="s">
        <v>59</v>
      </c>
      <c r="S3099">
        <v>2036</v>
      </c>
      <c r="T3099" s="8">
        <v>3.056</v>
      </c>
      <c r="U3099" s="8">
        <v>3.299</v>
      </c>
      <c r="V3099" s="8">
        <v>3.499</v>
      </c>
    </row>
    <row r="3100" spans="17:22">
      <c r="Q3100" s="10">
        <f ca="1" t="shared" si="1819"/>
        <v>3.701</v>
      </c>
      <c r="R3100" t="s">
        <v>59</v>
      </c>
      <c r="S3100">
        <v>2037</v>
      </c>
      <c r="T3100" s="8">
        <v>3.195</v>
      </c>
      <c r="U3100" s="8">
        <v>3.47</v>
      </c>
      <c r="V3100" s="8">
        <v>3.701</v>
      </c>
    </row>
    <row r="3101" spans="17:22">
      <c r="Q3101" s="10">
        <f ca="1" t="shared" si="1819"/>
        <v>3.913</v>
      </c>
      <c r="R3101" t="s">
        <v>59</v>
      </c>
      <c r="S3101">
        <v>2038</v>
      </c>
      <c r="T3101" s="8">
        <v>3.338</v>
      </c>
      <c r="U3101" s="8">
        <v>3.648</v>
      </c>
      <c r="V3101" s="8">
        <v>3.913</v>
      </c>
    </row>
    <row r="3102" spans="17:22">
      <c r="Q3102" s="10">
        <f ca="1" t="shared" si="1819"/>
        <v>4.134</v>
      </c>
      <c r="R3102" t="s">
        <v>59</v>
      </c>
      <c r="S3102">
        <v>2039</v>
      </c>
      <c r="T3102" s="8">
        <v>3.486</v>
      </c>
      <c r="U3102" s="8">
        <v>3.833</v>
      </c>
      <c r="V3102" s="8">
        <v>4.134</v>
      </c>
    </row>
    <row r="3103" spans="17:22">
      <c r="Q3103" s="10">
        <f ca="1" t="shared" si="1819"/>
        <v>4.366</v>
      </c>
      <c r="R3103" t="s">
        <v>59</v>
      </c>
      <c r="S3103">
        <v>2040</v>
      </c>
      <c r="T3103" s="8">
        <v>3.639</v>
      </c>
      <c r="U3103" s="8">
        <v>4.024</v>
      </c>
      <c r="V3103" s="8">
        <v>4.366</v>
      </c>
    </row>
    <row r="3104" spans="17:22">
      <c r="Q3104" s="10">
        <f ca="1" t="shared" si="1819"/>
        <v>4.607</v>
      </c>
      <c r="R3104" t="s">
        <v>59</v>
      </c>
      <c r="S3104">
        <v>2041</v>
      </c>
      <c r="T3104" s="8">
        <v>3.795</v>
      </c>
      <c r="U3104" s="8">
        <v>4.222</v>
      </c>
      <c r="V3104" s="8">
        <v>4.607</v>
      </c>
    </row>
    <row r="3105" spans="17:22">
      <c r="Q3105" s="10">
        <f ca="1" t="shared" si="1819"/>
        <v>4.858</v>
      </c>
      <c r="R3105" t="s">
        <v>59</v>
      </c>
      <c r="S3105">
        <v>2042</v>
      </c>
      <c r="T3105" s="8">
        <v>3.956</v>
      </c>
      <c r="U3105" s="8">
        <v>4.426</v>
      </c>
      <c r="V3105" s="8">
        <v>4.858</v>
      </c>
    </row>
    <row r="3106" spans="17:22">
      <c r="Q3106" s="10">
        <f ca="1" t="shared" si="1819"/>
        <v>5.12</v>
      </c>
      <c r="R3106" t="s">
        <v>59</v>
      </c>
      <c r="S3106">
        <v>2043</v>
      </c>
      <c r="T3106" s="8">
        <v>4.121</v>
      </c>
      <c r="U3106" s="8">
        <v>4.638</v>
      </c>
      <c r="V3106" s="8">
        <v>5.12</v>
      </c>
    </row>
    <row r="3107" spans="17:22">
      <c r="Q3107" s="10">
        <f ca="1" t="shared" si="1819"/>
        <v>5.394</v>
      </c>
      <c r="R3107" t="s">
        <v>59</v>
      </c>
      <c r="S3107">
        <v>2044</v>
      </c>
      <c r="T3107" s="8">
        <v>4.29</v>
      </c>
      <c r="U3107" s="8">
        <v>4.856</v>
      </c>
      <c r="V3107" s="8">
        <v>5.394</v>
      </c>
    </row>
    <row r="3108" spans="17:22">
      <c r="Q3108" s="10">
        <f ca="1" t="shared" si="1819"/>
        <v>5.678</v>
      </c>
      <c r="R3108" t="s">
        <v>59</v>
      </c>
      <c r="S3108">
        <v>2045</v>
      </c>
      <c r="T3108" s="8">
        <v>4.462</v>
      </c>
      <c r="U3108" s="8">
        <v>5.081</v>
      </c>
      <c r="V3108" s="8">
        <v>5.678</v>
      </c>
    </row>
    <row r="3109" spans="17:22">
      <c r="Q3109" s="10">
        <f ca="1" t="shared" si="1819"/>
        <v>5.975</v>
      </c>
      <c r="R3109" t="s">
        <v>59</v>
      </c>
      <c r="S3109">
        <v>2046</v>
      </c>
      <c r="T3109" s="8">
        <v>4.638</v>
      </c>
      <c r="U3109" s="8">
        <v>5.314</v>
      </c>
      <c r="V3109" s="8">
        <v>5.975</v>
      </c>
    </row>
    <row r="3110" spans="17:22">
      <c r="Q3110" s="10">
        <f ca="1" t="shared" si="1819"/>
        <v>6.283</v>
      </c>
      <c r="R3110" t="s">
        <v>59</v>
      </c>
      <c r="S3110">
        <v>2047</v>
      </c>
      <c r="T3110" s="8">
        <v>4.817</v>
      </c>
      <c r="U3110" s="8">
        <v>5.553</v>
      </c>
      <c r="V3110" s="8">
        <v>6.283</v>
      </c>
    </row>
    <row r="3111" spans="17:22">
      <c r="Q3111" s="10">
        <f ca="1" t="shared" si="1819"/>
        <v>6.604</v>
      </c>
      <c r="R3111" t="s">
        <v>59</v>
      </c>
      <c r="S3111">
        <v>2048</v>
      </c>
      <c r="T3111" s="8">
        <v>5</v>
      </c>
      <c r="U3111" s="8">
        <v>5.8</v>
      </c>
      <c r="V3111" s="8">
        <v>6.604</v>
      </c>
    </row>
    <row r="3112" spans="17:22">
      <c r="Q3112" s="10">
        <f ca="1" t="shared" si="1819"/>
        <v>6.937</v>
      </c>
      <c r="R3112" t="s">
        <v>59</v>
      </c>
      <c r="S3112">
        <v>2049</v>
      </c>
      <c r="T3112" s="8">
        <v>5.186</v>
      </c>
      <c r="U3112" s="8">
        <v>6.054</v>
      </c>
      <c r="V3112" s="8">
        <v>6.937</v>
      </c>
    </row>
    <row r="3113" spans="17:22">
      <c r="Q3113" s="10">
        <f ca="1" t="shared" si="1819"/>
        <v>7.284</v>
      </c>
      <c r="R3113" t="s">
        <v>59</v>
      </c>
      <c r="S3113">
        <v>2050</v>
      </c>
      <c r="T3113" s="8">
        <v>5.376</v>
      </c>
      <c r="U3113" s="8">
        <v>6.316</v>
      </c>
      <c r="V3113" s="8">
        <v>7.284</v>
      </c>
    </row>
    <row r="3114" spans="17:22">
      <c r="Q3114" s="10">
        <f ca="1" t="shared" si="1819"/>
        <v>7.644</v>
      </c>
      <c r="R3114" t="s">
        <v>59</v>
      </c>
      <c r="S3114">
        <v>2051</v>
      </c>
      <c r="T3114" s="8">
        <v>5.569</v>
      </c>
      <c r="U3114" s="8">
        <v>6.585</v>
      </c>
      <c r="V3114" s="8">
        <v>7.644</v>
      </c>
    </row>
    <row r="3115" spans="17:22">
      <c r="Q3115" s="10">
        <f ca="1" t="shared" si="1819"/>
        <v>8.018</v>
      </c>
      <c r="R3115" t="s">
        <v>59</v>
      </c>
      <c r="S3115">
        <v>2052</v>
      </c>
      <c r="T3115" s="8">
        <v>5.765</v>
      </c>
      <c r="U3115" s="8">
        <v>6.861</v>
      </c>
      <c r="V3115" s="8">
        <v>8.018</v>
      </c>
    </row>
    <row r="3116" spans="17:22">
      <c r="Q3116" s="10">
        <f ca="1" t="shared" si="1819"/>
        <v>8.405</v>
      </c>
      <c r="R3116" t="s">
        <v>59</v>
      </c>
      <c r="S3116">
        <v>2053</v>
      </c>
      <c r="T3116" s="8">
        <v>5.964</v>
      </c>
      <c r="U3116" s="8">
        <v>7.145</v>
      </c>
      <c r="V3116" s="8">
        <v>8.405</v>
      </c>
    </row>
    <row r="3117" spans="17:22">
      <c r="Q3117" s="10">
        <f ca="1" t="shared" si="1819"/>
        <v>8.807</v>
      </c>
      <c r="R3117" t="s">
        <v>59</v>
      </c>
      <c r="S3117">
        <v>2054</v>
      </c>
      <c r="T3117" s="8">
        <v>6.166</v>
      </c>
      <c r="U3117" s="8">
        <v>7.437</v>
      </c>
      <c r="V3117" s="8">
        <v>8.807</v>
      </c>
    </row>
    <row r="3118" spans="17:22">
      <c r="Q3118" s="10">
        <f ca="1" t="shared" si="1819"/>
        <v>9.222</v>
      </c>
      <c r="R3118" t="s">
        <v>59</v>
      </c>
      <c r="S3118">
        <v>2055</v>
      </c>
      <c r="T3118" s="8">
        <v>6.372</v>
      </c>
      <c r="U3118" s="8">
        <v>7.737</v>
      </c>
      <c r="V3118" s="8">
        <v>9.222</v>
      </c>
    </row>
    <row r="3119" spans="17:22">
      <c r="Q3119" s="10">
        <f ca="1" t="shared" si="1819"/>
        <v>9.653</v>
      </c>
      <c r="R3119" t="s">
        <v>59</v>
      </c>
      <c r="S3119">
        <v>2056</v>
      </c>
      <c r="T3119" s="8">
        <v>6.581</v>
      </c>
      <c r="U3119" s="8">
        <v>8.044</v>
      </c>
      <c r="V3119" s="8">
        <v>9.653</v>
      </c>
    </row>
    <row r="3120" spans="17:22">
      <c r="Q3120" s="10">
        <f ca="1" t="shared" si="1819"/>
        <v>10.097</v>
      </c>
      <c r="R3120" t="s">
        <v>59</v>
      </c>
      <c r="S3120">
        <v>2057</v>
      </c>
      <c r="T3120" s="8">
        <v>6.793</v>
      </c>
      <c r="U3120" s="8">
        <v>8.358</v>
      </c>
      <c r="V3120" s="8">
        <v>10.097</v>
      </c>
    </row>
    <row r="3121" spans="17:22">
      <c r="Q3121" s="10">
        <f ca="1" t="shared" si="1819"/>
        <v>10.557</v>
      </c>
      <c r="R3121" t="s">
        <v>59</v>
      </c>
      <c r="S3121">
        <v>2058</v>
      </c>
      <c r="T3121" s="8">
        <v>7.007</v>
      </c>
      <c r="U3121" s="8">
        <v>8.68</v>
      </c>
      <c r="V3121" s="8">
        <v>10.557</v>
      </c>
    </row>
    <row r="3122" spans="17:22">
      <c r="Q3122" s="10">
        <f ca="1" t="shared" si="1819"/>
        <v>11.031</v>
      </c>
      <c r="R3122" t="s">
        <v>59</v>
      </c>
      <c r="S3122">
        <v>2059</v>
      </c>
      <c r="T3122" s="8">
        <v>7.225</v>
      </c>
      <c r="U3122" s="8">
        <v>9.01</v>
      </c>
      <c r="V3122" s="8">
        <v>11.031</v>
      </c>
    </row>
    <row r="3123" spans="17:22">
      <c r="Q3123" s="10">
        <f ca="1" t="shared" si="1819"/>
        <v>11.52</v>
      </c>
      <c r="R3123" t="s">
        <v>59</v>
      </c>
      <c r="S3123">
        <v>2060</v>
      </c>
      <c r="T3123" s="8">
        <v>7.446</v>
      </c>
      <c r="U3123" s="8">
        <v>9.347</v>
      </c>
      <c r="V3123" s="8">
        <v>11.52</v>
      </c>
    </row>
    <row r="3124" spans="17:22">
      <c r="Q3124" s="10">
        <f ca="1" t="shared" si="1819"/>
        <v>12.024</v>
      </c>
      <c r="R3124" t="s">
        <v>59</v>
      </c>
      <c r="S3124">
        <v>2061</v>
      </c>
      <c r="T3124" s="8">
        <v>7.669</v>
      </c>
      <c r="U3124" s="8">
        <v>9.69</v>
      </c>
      <c r="V3124" s="8">
        <v>12.024</v>
      </c>
    </row>
    <row r="3125" spans="17:22">
      <c r="Q3125" s="10">
        <f ca="1" t="shared" si="1819"/>
        <v>12.542</v>
      </c>
      <c r="R3125" t="s">
        <v>59</v>
      </c>
      <c r="S3125">
        <v>2062</v>
      </c>
      <c r="T3125" s="8">
        <v>7.895</v>
      </c>
      <c r="U3125" s="8">
        <v>10.041</v>
      </c>
      <c r="V3125" s="8">
        <v>12.542</v>
      </c>
    </row>
    <row r="3126" spans="17:22">
      <c r="Q3126" s="10">
        <f ca="1" t="shared" si="1819"/>
        <v>13.076</v>
      </c>
      <c r="R3126" t="s">
        <v>59</v>
      </c>
      <c r="S3126">
        <v>2063</v>
      </c>
      <c r="T3126" s="8">
        <v>8.122</v>
      </c>
      <c r="U3126" s="8">
        <v>10.397</v>
      </c>
      <c r="V3126" s="8">
        <v>13.076</v>
      </c>
    </row>
    <row r="3127" spans="17:22">
      <c r="Q3127" s="10">
        <f ca="1" t="shared" si="1819"/>
        <v>13.624</v>
      </c>
      <c r="R3127" t="s">
        <v>59</v>
      </c>
      <c r="S3127">
        <v>2064</v>
      </c>
      <c r="T3127" s="8">
        <v>8.352</v>
      </c>
      <c r="U3127" s="8">
        <v>10.761</v>
      </c>
      <c r="V3127" s="8">
        <v>13.624</v>
      </c>
    </row>
    <row r="3128" spans="17:22">
      <c r="Q3128" s="10">
        <f ca="1" t="shared" si="1819"/>
        <v>14.186</v>
      </c>
      <c r="R3128" t="s">
        <v>59</v>
      </c>
      <c r="S3128">
        <v>2065</v>
      </c>
      <c r="T3128" s="8">
        <v>8.583</v>
      </c>
      <c r="U3128" s="8">
        <v>11.129</v>
      </c>
      <c r="V3128" s="8">
        <v>14.186</v>
      </c>
    </row>
    <row r="3129" spans="17:22">
      <c r="Q3129" s="10">
        <f ca="1" t="shared" si="1819"/>
        <v>14.763</v>
      </c>
      <c r="R3129" t="s">
        <v>59</v>
      </c>
      <c r="S3129">
        <v>2066</v>
      </c>
      <c r="T3129" s="8">
        <v>8.815</v>
      </c>
      <c r="U3129" s="8">
        <v>11.504</v>
      </c>
      <c r="V3129" s="8">
        <v>14.763</v>
      </c>
    </row>
    <row r="3130" spans="17:22">
      <c r="Q3130" s="10">
        <f ca="1" t="shared" si="1819"/>
        <v>15.354</v>
      </c>
      <c r="R3130" t="s">
        <v>59</v>
      </c>
      <c r="S3130">
        <v>2067</v>
      </c>
      <c r="T3130" s="8">
        <v>9.048</v>
      </c>
      <c r="U3130" s="8">
        <v>11.883</v>
      </c>
      <c r="V3130" s="8">
        <v>15.354</v>
      </c>
    </row>
    <row r="3131" spans="17:22">
      <c r="Q3131" s="10">
        <f ca="1" t="shared" si="1819"/>
        <v>15.958</v>
      </c>
      <c r="R3131" t="s">
        <v>59</v>
      </c>
      <c r="S3131">
        <v>2068</v>
      </c>
      <c r="T3131" s="8">
        <v>9.281</v>
      </c>
      <c r="U3131" s="8">
        <v>12.267</v>
      </c>
      <c r="V3131" s="8">
        <v>15.958</v>
      </c>
    </row>
    <row r="3132" spans="17:22">
      <c r="Q3132" s="10">
        <f ca="1" t="shared" si="1819"/>
        <v>16.577</v>
      </c>
      <c r="R3132" t="s">
        <v>59</v>
      </c>
      <c r="S3132">
        <v>2069</v>
      </c>
      <c r="T3132" s="8">
        <v>9.513</v>
      </c>
      <c r="U3132" s="8">
        <v>12.655</v>
      </c>
      <c r="V3132" s="8">
        <v>16.577</v>
      </c>
    </row>
    <row r="3133" spans="17:22">
      <c r="Q3133" s="10">
        <f ca="1" t="shared" si="1819"/>
        <v>17.208</v>
      </c>
      <c r="R3133" t="s">
        <v>59</v>
      </c>
      <c r="S3133">
        <v>2070</v>
      </c>
      <c r="T3133" s="8">
        <v>9.744</v>
      </c>
      <c r="U3133" s="8">
        <v>13.046</v>
      </c>
      <c r="V3133" s="8">
        <v>17.208</v>
      </c>
    </row>
    <row r="3134" spans="17:22">
      <c r="Q3134" s="10">
        <f ca="1" t="shared" si="1819"/>
        <v>17.853</v>
      </c>
      <c r="R3134" t="s">
        <v>59</v>
      </c>
      <c r="S3134">
        <v>2071</v>
      </c>
      <c r="T3134" s="8">
        <v>9.974</v>
      </c>
      <c r="U3134" s="8">
        <v>13.44</v>
      </c>
      <c r="V3134" s="8">
        <v>17.853</v>
      </c>
    </row>
    <row r="3135" spans="17:22">
      <c r="Q3135" s="10">
        <f ca="1" t="shared" si="1819"/>
        <v>18.51</v>
      </c>
      <c r="R3135" t="s">
        <v>59</v>
      </c>
      <c r="S3135">
        <v>2072</v>
      </c>
      <c r="T3135" s="8">
        <v>10.201</v>
      </c>
      <c r="U3135" s="8">
        <v>13.837</v>
      </c>
      <c r="V3135" s="8">
        <v>18.51</v>
      </c>
    </row>
    <row r="3136" spans="17:22">
      <c r="Q3136" s="10">
        <f ca="1" t="shared" si="1819"/>
        <v>19.18</v>
      </c>
      <c r="R3136" t="s">
        <v>59</v>
      </c>
      <c r="S3136">
        <v>2073</v>
      </c>
      <c r="T3136" s="8">
        <v>10.426</v>
      </c>
      <c r="U3136" s="8">
        <v>14.235</v>
      </c>
      <c r="V3136" s="8">
        <v>19.18</v>
      </c>
    </row>
    <row r="3137" spans="17:22">
      <c r="Q3137" s="10">
        <f ca="1" t="shared" si="1819"/>
        <v>19.861</v>
      </c>
      <c r="R3137" t="s">
        <v>59</v>
      </c>
      <c r="S3137">
        <v>2074</v>
      </c>
      <c r="T3137" s="8">
        <v>10.647</v>
      </c>
      <c r="U3137" s="8">
        <v>14.635</v>
      </c>
      <c r="V3137" s="8">
        <v>19.861</v>
      </c>
    </row>
    <row r="3138" spans="17:22">
      <c r="Q3138" s="10">
        <f ca="1" t="shared" si="1819"/>
        <v>20.554</v>
      </c>
      <c r="R3138" t="s">
        <v>59</v>
      </c>
      <c r="S3138">
        <v>2075</v>
      </c>
      <c r="T3138" s="8">
        <v>10.865</v>
      </c>
      <c r="U3138" s="8">
        <v>15.035</v>
      </c>
      <c r="V3138" s="8">
        <v>20.554</v>
      </c>
    </row>
    <row r="3139" spans="17:22">
      <c r="Q3139" s="10">
        <f ca="1" t="shared" si="1819"/>
        <v>21.258</v>
      </c>
      <c r="R3139" t="s">
        <v>59</v>
      </c>
      <c r="S3139">
        <v>2076</v>
      </c>
      <c r="T3139" s="8">
        <v>11.078</v>
      </c>
      <c r="U3139" s="8">
        <v>15.436</v>
      </c>
      <c r="V3139" s="8">
        <v>21.258</v>
      </c>
    </row>
    <row r="3140" spans="17:22">
      <c r="Q3140" s="10">
        <f ca="1" t="shared" si="1819"/>
        <v>21.971</v>
      </c>
      <c r="R3140" t="s">
        <v>59</v>
      </c>
      <c r="S3140">
        <v>2077</v>
      </c>
      <c r="T3140" s="8">
        <v>11.286</v>
      </c>
      <c r="U3140" s="8">
        <v>15.836</v>
      </c>
      <c r="V3140" s="8">
        <v>21.971</v>
      </c>
    </row>
    <row r="3141" spans="17:22">
      <c r="Q3141" s="10">
        <f ca="1" t="shared" si="1819"/>
        <v>22.695</v>
      </c>
      <c r="R3141" t="s">
        <v>59</v>
      </c>
      <c r="S3141">
        <v>2078</v>
      </c>
      <c r="T3141" s="8">
        <v>11.488</v>
      </c>
      <c r="U3141" s="8">
        <v>16.235</v>
      </c>
      <c r="V3141" s="8">
        <v>22.695</v>
      </c>
    </row>
    <row r="3142" spans="17:22">
      <c r="Q3142" s="10">
        <f ca="1" t="shared" si="1819"/>
        <v>23.427</v>
      </c>
      <c r="R3142" t="s">
        <v>59</v>
      </c>
      <c r="S3142">
        <v>2079</v>
      </c>
      <c r="T3142" s="8">
        <v>11.685</v>
      </c>
      <c r="U3142" s="8">
        <v>16.632</v>
      </c>
      <c r="V3142" s="8">
        <v>23.427</v>
      </c>
    </row>
    <row r="3143" spans="17:22">
      <c r="Q3143" s="10">
        <f ca="1" t="shared" si="1819"/>
        <v>24.168</v>
      </c>
      <c r="R3143" t="s">
        <v>59</v>
      </c>
      <c r="S3143">
        <v>2080</v>
      </c>
      <c r="T3143" s="8">
        <v>11.876</v>
      </c>
      <c r="U3143" s="8">
        <v>17.028</v>
      </c>
      <c r="V3143" s="8">
        <v>24.168</v>
      </c>
    </row>
    <row r="3144" spans="17:22">
      <c r="Q3144" s="10">
        <f ca="1" t="shared" si="1819"/>
        <v>24.917</v>
      </c>
      <c r="R3144" t="s">
        <v>59</v>
      </c>
      <c r="S3144">
        <v>2081</v>
      </c>
      <c r="T3144" s="8">
        <v>12.061</v>
      </c>
      <c r="U3144" s="8">
        <v>17.421</v>
      </c>
      <c r="V3144" s="8">
        <v>24.917</v>
      </c>
    </row>
    <row r="3145" spans="17:22">
      <c r="Q3145" s="10">
        <f ca="1" t="shared" si="1819"/>
        <v>25.673</v>
      </c>
      <c r="R3145" t="s">
        <v>59</v>
      </c>
      <c r="S3145">
        <v>2082</v>
      </c>
      <c r="T3145" s="8">
        <v>12.239</v>
      </c>
      <c r="U3145" s="8">
        <v>17.81</v>
      </c>
      <c r="V3145" s="8">
        <v>25.673</v>
      </c>
    </row>
    <row r="3146" spans="17:22">
      <c r="Q3146" s="10">
        <f ca="1" t="shared" si="1819"/>
        <v>26.435</v>
      </c>
      <c r="R3146" t="s">
        <v>59</v>
      </c>
      <c r="S3146">
        <v>2083</v>
      </c>
      <c r="T3146" s="8">
        <v>12.409</v>
      </c>
      <c r="U3146" s="8">
        <v>18.196</v>
      </c>
      <c r="V3146" s="8">
        <v>26.435</v>
      </c>
    </row>
    <row r="3147" spans="17:22">
      <c r="Q3147" s="10">
        <f ca="1" t="shared" si="1819"/>
        <v>27.202</v>
      </c>
      <c r="R3147" t="s">
        <v>59</v>
      </c>
      <c r="S3147">
        <v>2084</v>
      </c>
      <c r="T3147" s="8">
        <v>12.573</v>
      </c>
      <c r="U3147" s="8">
        <v>18.577</v>
      </c>
      <c r="V3147" s="8">
        <v>27.202</v>
      </c>
    </row>
    <row r="3148" spans="17:22">
      <c r="Q3148" s="10">
        <f ca="1" t="shared" si="1819"/>
        <v>27.975</v>
      </c>
      <c r="R3148" t="s">
        <v>59</v>
      </c>
      <c r="S3148">
        <v>2085</v>
      </c>
      <c r="T3148" s="8">
        <v>12.729</v>
      </c>
      <c r="U3148" s="8">
        <v>18.954</v>
      </c>
      <c r="V3148" s="8">
        <v>27.975</v>
      </c>
    </row>
    <row r="3149" spans="17:22">
      <c r="Q3149" s="10">
        <f ca="1" t="shared" si="1819"/>
        <v>28.751</v>
      </c>
      <c r="R3149" t="s">
        <v>59</v>
      </c>
      <c r="S3149">
        <v>2086</v>
      </c>
      <c r="T3149" s="8">
        <v>12.877</v>
      </c>
      <c r="U3149" s="8">
        <v>19.326</v>
      </c>
      <c r="V3149" s="8">
        <v>28.751</v>
      </c>
    </row>
    <row r="3150" spans="17:22">
      <c r="Q3150" s="10">
        <f ca="1" t="shared" ref="Q3150:Q3213" si="1820">OFFSET(S3150,0,MATCH($Q$3,$T$4:$V$4,0))</f>
        <v>29.531</v>
      </c>
      <c r="R3150" t="s">
        <v>59</v>
      </c>
      <c r="S3150">
        <v>2087</v>
      </c>
      <c r="T3150" s="8">
        <v>13.018</v>
      </c>
      <c r="U3150" s="8">
        <v>19.691</v>
      </c>
      <c r="V3150" s="8">
        <v>29.531</v>
      </c>
    </row>
    <row r="3151" spans="17:22">
      <c r="Q3151" s="10">
        <f ca="1" t="shared" si="1820"/>
        <v>30.313</v>
      </c>
      <c r="R3151" t="s">
        <v>59</v>
      </c>
      <c r="S3151">
        <v>2088</v>
      </c>
      <c r="T3151" s="8">
        <v>13.15</v>
      </c>
      <c r="U3151" s="8">
        <v>20.051</v>
      </c>
      <c r="V3151" s="8">
        <v>30.313</v>
      </c>
    </row>
    <row r="3152" spans="17:22">
      <c r="Q3152" s="10">
        <f ca="1" t="shared" si="1820"/>
        <v>31.096</v>
      </c>
      <c r="R3152" t="s">
        <v>59</v>
      </c>
      <c r="S3152">
        <v>2089</v>
      </c>
      <c r="T3152" s="8">
        <v>13.274</v>
      </c>
      <c r="U3152" s="8">
        <v>20.404</v>
      </c>
      <c r="V3152" s="8">
        <v>31.096</v>
      </c>
    </row>
    <row r="3153" spans="17:22">
      <c r="Q3153" s="10">
        <f ca="1" t="shared" si="1820"/>
        <v>31.881</v>
      </c>
      <c r="R3153" t="s">
        <v>59</v>
      </c>
      <c r="S3153">
        <v>2090</v>
      </c>
      <c r="T3153" s="8">
        <v>13.39</v>
      </c>
      <c r="U3153" s="8">
        <v>20.749</v>
      </c>
      <c r="V3153" s="8">
        <v>31.881</v>
      </c>
    </row>
    <row r="3154" spans="17:22">
      <c r="Q3154" s="10">
        <f ca="1" t="shared" si="1820"/>
        <v>32.666</v>
      </c>
      <c r="R3154" t="s">
        <v>59</v>
      </c>
      <c r="S3154">
        <v>2091</v>
      </c>
      <c r="T3154" s="8">
        <v>13.498</v>
      </c>
      <c r="U3154" s="8">
        <v>21.087</v>
      </c>
      <c r="V3154" s="8">
        <v>32.666</v>
      </c>
    </row>
    <row r="3155" spans="17:22">
      <c r="Q3155" s="10">
        <f ca="1" t="shared" si="1820"/>
        <v>33.45</v>
      </c>
      <c r="R3155" t="s">
        <v>59</v>
      </c>
      <c r="S3155">
        <v>2092</v>
      </c>
      <c r="T3155" s="8">
        <v>13.598</v>
      </c>
      <c r="U3155" s="8">
        <v>21.417</v>
      </c>
      <c r="V3155" s="8">
        <v>33.45</v>
      </c>
    </row>
    <row r="3156" spans="17:22">
      <c r="Q3156" s="10">
        <f ca="1" t="shared" si="1820"/>
        <v>34.233</v>
      </c>
      <c r="R3156" t="s">
        <v>59</v>
      </c>
      <c r="S3156">
        <v>2093</v>
      </c>
      <c r="T3156" s="8">
        <v>13.69</v>
      </c>
      <c r="U3156" s="8">
        <v>21.739</v>
      </c>
      <c r="V3156" s="8">
        <v>34.233</v>
      </c>
    </row>
    <row r="3157" spans="17:22">
      <c r="Q3157" s="10">
        <f ca="1" t="shared" si="1820"/>
        <v>35.014</v>
      </c>
      <c r="R3157" t="s">
        <v>59</v>
      </c>
      <c r="S3157">
        <v>2094</v>
      </c>
      <c r="T3157" s="8">
        <v>13.774</v>
      </c>
      <c r="U3157" s="8">
        <v>22.052</v>
      </c>
      <c r="V3157" s="8">
        <v>35.014</v>
      </c>
    </row>
    <row r="3158" spans="17:22">
      <c r="Q3158" s="10">
        <f ca="1" t="shared" si="1820"/>
        <v>35.792</v>
      </c>
      <c r="R3158" t="s">
        <v>59</v>
      </c>
      <c r="S3158">
        <v>2095</v>
      </c>
      <c r="T3158" s="8">
        <v>13.851</v>
      </c>
      <c r="U3158" s="8">
        <v>22.357</v>
      </c>
      <c r="V3158" s="8">
        <v>35.792</v>
      </c>
    </row>
    <row r="3159" spans="17:22">
      <c r="Q3159" s="10">
        <f ca="1" t="shared" si="1820"/>
        <v>36.567</v>
      </c>
      <c r="R3159" t="s">
        <v>59</v>
      </c>
      <c r="S3159">
        <v>2096</v>
      </c>
      <c r="T3159" s="8">
        <v>13.921</v>
      </c>
      <c r="U3159" s="8">
        <v>22.653</v>
      </c>
      <c r="V3159" s="8">
        <v>36.567</v>
      </c>
    </row>
    <row r="3160" spans="17:22">
      <c r="Q3160" s="10">
        <f ca="1" t="shared" si="1820"/>
        <v>37.338</v>
      </c>
      <c r="R3160" t="s">
        <v>59</v>
      </c>
      <c r="S3160">
        <v>2097</v>
      </c>
      <c r="T3160" s="8">
        <v>13.985</v>
      </c>
      <c r="U3160" s="8">
        <v>22.94</v>
      </c>
      <c r="V3160" s="8">
        <v>37.338</v>
      </c>
    </row>
    <row r="3161" spans="17:22">
      <c r="Q3161" s="10">
        <f ca="1" t="shared" si="1820"/>
        <v>38.104</v>
      </c>
      <c r="R3161" t="s">
        <v>59</v>
      </c>
      <c r="S3161">
        <v>2098</v>
      </c>
      <c r="T3161" s="8">
        <v>14.042</v>
      </c>
      <c r="U3161" s="8">
        <v>23.218</v>
      </c>
      <c r="V3161" s="8">
        <v>38.104</v>
      </c>
    </row>
    <row r="3162" spans="17:22">
      <c r="Q3162" s="10">
        <f ca="1" t="shared" si="1820"/>
        <v>38.865</v>
      </c>
      <c r="R3162" t="s">
        <v>59</v>
      </c>
      <c r="S3162">
        <v>2099</v>
      </c>
      <c r="T3162" s="8">
        <v>14.093</v>
      </c>
      <c r="U3162" s="8">
        <v>23.487</v>
      </c>
      <c r="V3162" s="8">
        <v>38.865</v>
      </c>
    </row>
    <row r="3163" spans="17:22">
      <c r="Q3163" s="10">
        <f ca="1" t="shared" si="1820"/>
        <v>39.621</v>
      </c>
      <c r="R3163" t="s">
        <v>59</v>
      </c>
      <c r="S3163">
        <v>2100</v>
      </c>
      <c r="T3163" s="8">
        <v>14.139</v>
      </c>
      <c r="U3163" s="8">
        <v>23.747</v>
      </c>
      <c r="V3163" s="8">
        <v>39.621</v>
      </c>
    </row>
    <row r="3164" spans="17:22">
      <c r="Q3164" s="10">
        <f ca="1" t="shared" si="1820"/>
        <v>0.011</v>
      </c>
      <c r="R3164" t="s">
        <v>528</v>
      </c>
      <c r="S3164">
        <v>2020</v>
      </c>
      <c r="T3164" s="8">
        <v>0.011</v>
      </c>
      <c r="U3164" s="8">
        <v>0.011</v>
      </c>
      <c r="V3164" s="8">
        <v>0.011</v>
      </c>
    </row>
    <row r="3165" spans="17:22">
      <c r="Q3165" s="10">
        <f ca="1" t="shared" si="1820"/>
        <v>0.012</v>
      </c>
      <c r="R3165" t="s">
        <v>528</v>
      </c>
      <c r="S3165">
        <v>2021</v>
      </c>
      <c r="T3165" s="8">
        <v>0.011</v>
      </c>
      <c r="U3165" s="8">
        <v>0.011</v>
      </c>
      <c r="V3165" s="8">
        <v>0.012</v>
      </c>
    </row>
    <row r="3166" spans="17:22">
      <c r="Q3166" s="10">
        <f ca="1" t="shared" si="1820"/>
        <v>0.012</v>
      </c>
      <c r="R3166" t="s">
        <v>528</v>
      </c>
      <c r="S3166">
        <v>2022</v>
      </c>
      <c r="T3166" s="8">
        <v>0.012</v>
      </c>
      <c r="U3166" s="8">
        <v>0.012</v>
      </c>
      <c r="V3166" s="8">
        <v>0.012</v>
      </c>
    </row>
    <row r="3167" spans="17:22">
      <c r="Q3167" s="10">
        <f ca="1" t="shared" si="1820"/>
        <v>0.013</v>
      </c>
      <c r="R3167" t="s">
        <v>528</v>
      </c>
      <c r="S3167">
        <v>2023</v>
      </c>
      <c r="T3167" s="8">
        <v>0.012</v>
      </c>
      <c r="U3167" s="8">
        <v>0.013</v>
      </c>
      <c r="V3167" s="8">
        <v>0.013</v>
      </c>
    </row>
    <row r="3168" spans="17:22">
      <c r="Q3168" s="10">
        <f ca="1" t="shared" si="1820"/>
        <v>0.013</v>
      </c>
      <c r="R3168" t="s">
        <v>528</v>
      </c>
      <c r="S3168">
        <v>2024</v>
      </c>
      <c r="T3168" s="8">
        <v>0.013</v>
      </c>
      <c r="U3168" s="8">
        <v>0.013</v>
      </c>
      <c r="V3168" s="8">
        <v>0.013</v>
      </c>
    </row>
    <row r="3169" spans="17:22">
      <c r="Q3169" s="10">
        <f ca="1" t="shared" si="1820"/>
        <v>0.014</v>
      </c>
      <c r="R3169" t="s">
        <v>528</v>
      </c>
      <c r="S3169">
        <v>2025</v>
      </c>
      <c r="T3169" s="8">
        <v>0.013</v>
      </c>
      <c r="U3169" s="8">
        <v>0.014</v>
      </c>
      <c r="V3169" s="8">
        <v>0.014</v>
      </c>
    </row>
    <row r="3170" spans="17:22">
      <c r="Q3170" s="10">
        <f ca="1" t="shared" si="1820"/>
        <v>0.015</v>
      </c>
      <c r="R3170" t="s">
        <v>528</v>
      </c>
      <c r="S3170">
        <v>2026</v>
      </c>
      <c r="T3170" s="8">
        <v>0.014</v>
      </c>
      <c r="U3170" s="8">
        <v>0.014</v>
      </c>
      <c r="V3170" s="8">
        <v>0.015</v>
      </c>
    </row>
    <row r="3171" spans="17:22">
      <c r="Q3171" s="10">
        <f ca="1" t="shared" si="1820"/>
        <v>0.015</v>
      </c>
      <c r="R3171" t="s">
        <v>528</v>
      </c>
      <c r="S3171">
        <v>2027</v>
      </c>
      <c r="T3171" s="8">
        <v>0.014</v>
      </c>
      <c r="U3171" s="8">
        <v>0.015</v>
      </c>
      <c r="V3171" s="8">
        <v>0.015</v>
      </c>
    </row>
    <row r="3172" spans="17:22">
      <c r="Q3172" s="10">
        <f ca="1" t="shared" si="1820"/>
        <v>0.016</v>
      </c>
      <c r="R3172" t="s">
        <v>528</v>
      </c>
      <c r="S3172">
        <v>2028</v>
      </c>
      <c r="T3172" s="8">
        <v>0.015</v>
      </c>
      <c r="U3172" s="8">
        <v>0.016</v>
      </c>
      <c r="V3172" s="8">
        <v>0.016</v>
      </c>
    </row>
    <row r="3173" spans="17:22">
      <c r="Q3173" s="10">
        <f ca="1" t="shared" si="1820"/>
        <v>0.017</v>
      </c>
      <c r="R3173" t="s">
        <v>528</v>
      </c>
      <c r="S3173">
        <v>2029</v>
      </c>
      <c r="T3173" s="8">
        <v>0.015</v>
      </c>
      <c r="U3173" s="8">
        <v>0.016</v>
      </c>
      <c r="V3173" s="8">
        <v>0.017</v>
      </c>
    </row>
    <row r="3174" spans="17:22">
      <c r="Q3174" s="10">
        <f ca="1" t="shared" si="1820"/>
        <v>0.018</v>
      </c>
      <c r="R3174" t="s">
        <v>528</v>
      </c>
      <c r="S3174">
        <v>2030</v>
      </c>
      <c r="T3174" s="8">
        <v>0.016</v>
      </c>
      <c r="U3174" s="8">
        <v>0.017</v>
      </c>
      <c r="V3174" s="8">
        <v>0.018</v>
      </c>
    </row>
    <row r="3175" spans="17:22">
      <c r="Q3175" s="10">
        <f ca="1" t="shared" si="1820"/>
        <v>0.019</v>
      </c>
      <c r="R3175" t="s">
        <v>528</v>
      </c>
      <c r="S3175">
        <v>2031</v>
      </c>
      <c r="T3175" s="8">
        <v>0.017</v>
      </c>
      <c r="U3175" s="8">
        <v>0.018</v>
      </c>
      <c r="V3175" s="8">
        <v>0.019</v>
      </c>
    </row>
    <row r="3176" spans="17:22">
      <c r="Q3176" s="10">
        <f ca="1" t="shared" si="1820"/>
        <v>0.019</v>
      </c>
      <c r="R3176" t="s">
        <v>528</v>
      </c>
      <c r="S3176">
        <v>2032</v>
      </c>
      <c r="T3176" s="8">
        <v>0.017</v>
      </c>
      <c r="U3176" s="8">
        <v>0.018</v>
      </c>
      <c r="V3176" s="8">
        <v>0.019</v>
      </c>
    </row>
    <row r="3177" spans="17:22">
      <c r="Q3177" s="10">
        <f ca="1" t="shared" si="1820"/>
        <v>0.02</v>
      </c>
      <c r="R3177" t="s">
        <v>528</v>
      </c>
      <c r="S3177">
        <v>2033</v>
      </c>
      <c r="T3177" s="8">
        <v>0.018</v>
      </c>
      <c r="U3177" s="8">
        <v>0.019</v>
      </c>
      <c r="V3177" s="8">
        <v>0.02</v>
      </c>
    </row>
    <row r="3178" spans="17:22">
      <c r="Q3178" s="10">
        <f ca="1" t="shared" si="1820"/>
        <v>0.021</v>
      </c>
      <c r="R3178" t="s">
        <v>528</v>
      </c>
      <c r="S3178">
        <v>2034</v>
      </c>
      <c r="T3178" s="8">
        <v>0.019</v>
      </c>
      <c r="U3178" s="8">
        <v>0.02</v>
      </c>
      <c r="V3178" s="8">
        <v>0.021</v>
      </c>
    </row>
    <row r="3179" spans="17:22">
      <c r="Q3179" s="10">
        <f ca="1" t="shared" si="1820"/>
        <v>0.022</v>
      </c>
      <c r="R3179" t="s">
        <v>528</v>
      </c>
      <c r="S3179">
        <v>2035</v>
      </c>
      <c r="T3179" s="8">
        <v>0.019</v>
      </c>
      <c r="U3179" s="8">
        <v>0.021</v>
      </c>
      <c r="V3179" s="8">
        <v>0.022</v>
      </c>
    </row>
    <row r="3180" spans="17:22">
      <c r="Q3180" s="10">
        <f ca="1" t="shared" si="1820"/>
        <v>0.023</v>
      </c>
      <c r="R3180" t="s">
        <v>528</v>
      </c>
      <c r="S3180">
        <v>2036</v>
      </c>
      <c r="T3180" s="8">
        <v>0.02</v>
      </c>
      <c r="U3180" s="8">
        <v>0.021</v>
      </c>
      <c r="V3180" s="8">
        <v>0.023</v>
      </c>
    </row>
    <row r="3181" spans="17:22">
      <c r="Q3181" s="10">
        <f ca="1" t="shared" si="1820"/>
        <v>0.024</v>
      </c>
      <c r="R3181" t="s">
        <v>528</v>
      </c>
      <c r="S3181">
        <v>2037</v>
      </c>
      <c r="T3181" s="8">
        <v>0.021</v>
      </c>
      <c r="U3181" s="8">
        <v>0.022</v>
      </c>
      <c r="V3181" s="8">
        <v>0.024</v>
      </c>
    </row>
    <row r="3182" spans="17:22">
      <c r="Q3182" s="10">
        <f ca="1" t="shared" si="1820"/>
        <v>0.025</v>
      </c>
      <c r="R3182" t="s">
        <v>528</v>
      </c>
      <c r="S3182">
        <v>2038</v>
      </c>
      <c r="T3182" s="8">
        <v>0.021</v>
      </c>
      <c r="U3182" s="8">
        <v>0.023</v>
      </c>
      <c r="V3182" s="8">
        <v>0.025</v>
      </c>
    </row>
    <row r="3183" spans="17:22">
      <c r="Q3183" s="10">
        <f ca="1" t="shared" si="1820"/>
        <v>0.026</v>
      </c>
      <c r="R3183" t="s">
        <v>528</v>
      </c>
      <c r="S3183">
        <v>2039</v>
      </c>
      <c r="T3183" s="8">
        <v>0.022</v>
      </c>
      <c r="U3183" s="8">
        <v>0.024</v>
      </c>
      <c r="V3183" s="8">
        <v>0.026</v>
      </c>
    </row>
    <row r="3184" spans="17:22">
      <c r="Q3184" s="10">
        <f ca="1" t="shared" si="1820"/>
        <v>0.027</v>
      </c>
      <c r="R3184" t="s">
        <v>528</v>
      </c>
      <c r="S3184">
        <v>2040</v>
      </c>
      <c r="T3184" s="8">
        <v>0.023</v>
      </c>
      <c r="U3184" s="8">
        <v>0.025</v>
      </c>
      <c r="V3184" s="8">
        <v>0.027</v>
      </c>
    </row>
    <row r="3185" spans="17:22">
      <c r="Q3185" s="10">
        <f ca="1" t="shared" si="1820"/>
        <v>0.028</v>
      </c>
      <c r="R3185" t="s">
        <v>528</v>
      </c>
      <c r="S3185">
        <v>2041</v>
      </c>
      <c r="T3185" s="8">
        <v>0.023</v>
      </c>
      <c r="U3185" s="8">
        <v>0.026</v>
      </c>
      <c r="V3185" s="8">
        <v>0.028</v>
      </c>
    </row>
    <row r="3186" spans="17:22">
      <c r="Q3186" s="10">
        <f ca="1" t="shared" si="1820"/>
        <v>0.029</v>
      </c>
      <c r="R3186" t="s">
        <v>528</v>
      </c>
      <c r="S3186">
        <v>2042</v>
      </c>
      <c r="T3186" s="8">
        <v>0.024</v>
      </c>
      <c r="U3186" s="8">
        <v>0.027</v>
      </c>
      <c r="V3186" s="8">
        <v>0.029</v>
      </c>
    </row>
    <row r="3187" spans="17:22">
      <c r="Q3187" s="10">
        <f ca="1" t="shared" si="1820"/>
        <v>0.03</v>
      </c>
      <c r="R3187" t="s">
        <v>528</v>
      </c>
      <c r="S3187">
        <v>2043</v>
      </c>
      <c r="T3187" s="8">
        <v>0.025</v>
      </c>
      <c r="U3187" s="8">
        <v>0.027</v>
      </c>
      <c r="V3187" s="8">
        <v>0.03</v>
      </c>
    </row>
    <row r="3188" spans="17:22">
      <c r="Q3188" s="10">
        <f ca="1" t="shared" si="1820"/>
        <v>0.031</v>
      </c>
      <c r="R3188" t="s">
        <v>528</v>
      </c>
      <c r="S3188">
        <v>2044</v>
      </c>
      <c r="T3188" s="8">
        <v>0.026</v>
      </c>
      <c r="U3188" s="8">
        <v>0.028</v>
      </c>
      <c r="V3188" s="8">
        <v>0.031</v>
      </c>
    </row>
    <row r="3189" spans="17:22">
      <c r="Q3189" s="10">
        <f ca="1" t="shared" si="1820"/>
        <v>0.032</v>
      </c>
      <c r="R3189" t="s">
        <v>528</v>
      </c>
      <c r="S3189">
        <v>2045</v>
      </c>
      <c r="T3189" s="8">
        <v>0.026</v>
      </c>
      <c r="U3189" s="8">
        <v>0.029</v>
      </c>
      <c r="V3189" s="8">
        <v>0.032</v>
      </c>
    </row>
    <row r="3190" spans="17:22">
      <c r="Q3190" s="10">
        <f ca="1" t="shared" si="1820"/>
        <v>0.034</v>
      </c>
      <c r="R3190" t="s">
        <v>528</v>
      </c>
      <c r="S3190">
        <v>2046</v>
      </c>
      <c r="T3190" s="8">
        <v>0.027</v>
      </c>
      <c r="U3190" s="8">
        <v>0.03</v>
      </c>
      <c r="V3190" s="8">
        <v>0.034</v>
      </c>
    </row>
    <row r="3191" spans="17:22">
      <c r="Q3191" s="10">
        <f ca="1" t="shared" si="1820"/>
        <v>0.035</v>
      </c>
      <c r="R3191" t="s">
        <v>528</v>
      </c>
      <c r="S3191">
        <v>2047</v>
      </c>
      <c r="T3191" s="8">
        <v>0.028</v>
      </c>
      <c r="U3191" s="8">
        <v>0.031</v>
      </c>
      <c r="V3191" s="8">
        <v>0.035</v>
      </c>
    </row>
    <row r="3192" spans="17:22">
      <c r="Q3192" s="10">
        <f ca="1" t="shared" si="1820"/>
        <v>0.036</v>
      </c>
      <c r="R3192" t="s">
        <v>528</v>
      </c>
      <c r="S3192">
        <v>2048</v>
      </c>
      <c r="T3192" s="8">
        <v>0.029</v>
      </c>
      <c r="U3192" s="8">
        <v>0.032</v>
      </c>
      <c r="V3192" s="8">
        <v>0.036</v>
      </c>
    </row>
    <row r="3193" spans="17:22">
      <c r="Q3193" s="10">
        <f ca="1" t="shared" si="1820"/>
        <v>0.037</v>
      </c>
      <c r="R3193" t="s">
        <v>528</v>
      </c>
      <c r="S3193">
        <v>2049</v>
      </c>
      <c r="T3193" s="8">
        <v>0.03</v>
      </c>
      <c r="U3193" s="8">
        <v>0.033</v>
      </c>
      <c r="V3193" s="8">
        <v>0.037</v>
      </c>
    </row>
    <row r="3194" spans="17:22">
      <c r="Q3194" s="10">
        <f ca="1" t="shared" si="1820"/>
        <v>0.039</v>
      </c>
      <c r="R3194" t="s">
        <v>528</v>
      </c>
      <c r="S3194">
        <v>2050</v>
      </c>
      <c r="T3194" s="8">
        <v>0.03</v>
      </c>
      <c r="U3194" s="8">
        <v>0.034</v>
      </c>
      <c r="V3194" s="8">
        <v>0.039</v>
      </c>
    </row>
    <row r="3195" spans="17:22">
      <c r="Q3195" s="10">
        <f ca="1" t="shared" si="1820"/>
        <v>0.04</v>
      </c>
      <c r="R3195" t="s">
        <v>528</v>
      </c>
      <c r="S3195">
        <v>2051</v>
      </c>
      <c r="T3195" s="8">
        <v>0.031</v>
      </c>
      <c r="U3195" s="8">
        <v>0.035</v>
      </c>
      <c r="V3195" s="8">
        <v>0.04</v>
      </c>
    </row>
    <row r="3196" spans="17:22">
      <c r="Q3196" s="10">
        <f ca="1" t="shared" si="1820"/>
        <v>0.041</v>
      </c>
      <c r="R3196" t="s">
        <v>528</v>
      </c>
      <c r="S3196">
        <v>2052</v>
      </c>
      <c r="T3196" s="8">
        <v>0.032</v>
      </c>
      <c r="U3196" s="8">
        <v>0.036</v>
      </c>
      <c r="V3196" s="8">
        <v>0.041</v>
      </c>
    </row>
    <row r="3197" spans="17:22">
      <c r="Q3197" s="10">
        <f ca="1" t="shared" si="1820"/>
        <v>0.043</v>
      </c>
      <c r="R3197" t="s">
        <v>528</v>
      </c>
      <c r="S3197">
        <v>2053</v>
      </c>
      <c r="T3197" s="8">
        <v>0.033</v>
      </c>
      <c r="U3197" s="8">
        <v>0.037</v>
      </c>
      <c r="V3197" s="8">
        <v>0.043</v>
      </c>
    </row>
    <row r="3198" spans="17:22">
      <c r="Q3198" s="10">
        <f ca="1" t="shared" si="1820"/>
        <v>0.044</v>
      </c>
      <c r="R3198" t="s">
        <v>528</v>
      </c>
      <c r="S3198">
        <v>2054</v>
      </c>
      <c r="T3198" s="8">
        <v>0.033</v>
      </c>
      <c r="U3198" s="8">
        <v>0.039</v>
      </c>
      <c r="V3198" s="8">
        <v>0.044</v>
      </c>
    </row>
    <row r="3199" spans="17:22">
      <c r="Q3199" s="10">
        <f ca="1" t="shared" si="1820"/>
        <v>0.046</v>
      </c>
      <c r="R3199" t="s">
        <v>528</v>
      </c>
      <c r="S3199">
        <v>2055</v>
      </c>
      <c r="T3199" s="8">
        <v>0.034</v>
      </c>
      <c r="U3199" s="8">
        <v>0.04</v>
      </c>
      <c r="V3199" s="8">
        <v>0.046</v>
      </c>
    </row>
    <row r="3200" spans="17:22">
      <c r="Q3200" s="10">
        <f ca="1" t="shared" si="1820"/>
        <v>0.047</v>
      </c>
      <c r="R3200" t="s">
        <v>528</v>
      </c>
      <c r="S3200">
        <v>2056</v>
      </c>
      <c r="T3200" s="8">
        <v>0.035</v>
      </c>
      <c r="U3200" s="8">
        <v>0.041</v>
      </c>
      <c r="V3200" s="8">
        <v>0.047</v>
      </c>
    </row>
    <row r="3201" spans="17:22">
      <c r="Q3201" s="10">
        <f ca="1" t="shared" si="1820"/>
        <v>0.049</v>
      </c>
      <c r="R3201" t="s">
        <v>528</v>
      </c>
      <c r="S3201">
        <v>2057</v>
      </c>
      <c r="T3201" s="8">
        <v>0.036</v>
      </c>
      <c r="U3201" s="8">
        <v>0.042</v>
      </c>
      <c r="V3201" s="8">
        <v>0.049</v>
      </c>
    </row>
    <row r="3202" spans="17:22">
      <c r="Q3202" s="10">
        <f ca="1" t="shared" si="1820"/>
        <v>0.05</v>
      </c>
      <c r="R3202" t="s">
        <v>528</v>
      </c>
      <c r="S3202">
        <v>2058</v>
      </c>
      <c r="T3202" s="8">
        <v>0.037</v>
      </c>
      <c r="U3202" s="8">
        <v>0.043</v>
      </c>
      <c r="V3202" s="8">
        <v>0.05</v>
      </c>
    </row>
    <row r="3203" spans="17:22">
      <c r="Q3203" s="10">
        <f ca="1" t="shared" si="1820"/>
        <v>0.052</v>
      </c>
      <c r="R3203" t="s">
        <v>528</v>
      </c>
      <c r="S3203">
        <v>2059</v>
      </c>
      <c r="T3203" s="8">
        <v>0.037</v>
      </c>
      <c r="U3203" s="8">
        <v>0.044</v>
      </c>
      <c r="V3203" s="8">
        <v>0.052</v>
      </c>
    </row>
    <row r="3204" spans="17:22">
      <c r="Q3204" s="10">
        <f ca="1" t="shared" si="1820"/>
        <v>0.053</v>
      </c>
      <c r="R3204" t="s">
        <v>528</v>
      </c>
      <c r="S3204">
        <v>2060</v>
      </c>
      <c r="T3204" s="8">
        <v>0.038</v>
      </c>
      <c r="U3204" s="8">
        <v>0.045</v>
      </c>
      <c r="V3204" s="8">
        <v>0.053</v>
      </c>
    </row>
    <row r="3205" spans="17:22">
      <c r="Q3205" s="10">
        <f ca="1" t="shared" si="1820"/>
        <v>0.055</v>
      </c>
      <c r="R3205" t="s">
        <v>528</v>
      </c>
      <c r="S3205">
        <v>2061</v>
      </c>
      <c r="T3205" s="8">
        <v>0.039</v>
      </c>
      <c r="U3205" s="8">
        <v>0.046</v>
      </c>
      <c r="V3205" s="8">
        <v>0.055</v>
      </c>
    </row>
    <row r="3206" spans="17:22">
      <c r="Q3206" s="10">
        <f ca="1" t="shared" si="1820"/>
        <v>0.056</v>
      </c>
      <c r="R3206" t="s">
        <v>528</v>
      </c>
      <c r="S3206">
        <v>2062</v>
      </c>
      <c r="T3206" s="8">
        <v>0.04</v>
      </c>
      <c r="U3206" s="8">
        <v>0.047</v>
      </c>
      <c r="V3206" s="8">
        <v>0.056</v>
      </c>
    </row>
    <row r="3207" spans="17:22">
      <c r="Q3207" s="10">
        <f ca="1" t="shared" si="1820"/>
        <v>0.058</v>
      </c>
      <c r="R3207" t="s">
        <v>528</v>
      </c>
      <c r="S3207">
        <v>2063</v>
      </c>
      <c r="T3207" s="8">
        <v>0.041</v>
      </c>
      <c r="U3207" s="8">
        <v>0.048</v>
      </c>
      <c r="V3207" s="8">
        <v>0.058</v>
      </c>
    </row>
    <row r="3208" spans="17:22">
      <c r="Q3208" s="10">
        <f ca="1" t="shared" si="1820"/>
        <v>0.059</v>
      </c>
      <c r="R3208" t="s">
        <v>528</v>
      </c>
      <c r="S3208">
        <v>2064</v>
      </c>
      <c r="T3208" s="8">
        <v>0.041</v>
      </c>
      <c r="U3208" s="8">
        <v>0.05</v>
      </c>
      <c r="V3208" s="8">
        <v>0.059</v>
      </c>
    </row>
    <row r="3209" spans="17:22">
      <c r="Q3209" s="10">
        <f ca="1" t="shared" si="1820"/>
        <v>0.061</v>
      </c>
      <c r="R3209" t="s">
        <v>528</v>
      </c>
      <c r="S3209">
        <v>2065</v>
      </c>
      <c r="T3209" s="8">
        <v>0.042</v>
      </c>
      <c r="U3209" s="8">
        <v>0.051</v>
      </c>
      <c r="V3209" s="8">
        <v>0.061</v>
      </c>
    </row>
    <row r="3210" spans="17:22">
      <c r="Q3210" s="10">
        <f ca="1" t="shared" si="1820"/>
        <v>0.063</v>
      </c>
      <c r="R3210" t="s">
        <v>528</v>
      </c>
      <c r="S3210">
        <v>2066</v>
      </c>
      <c r="T3210" s="8">
        <v>0.043</v>
      </c>
      <c r="U3210" s="8">
        <v>0.052</v>
      </c>
      <c r="V3210" s="8">
        <v>0.063</v>
      </c>
    </row>
    <row r="3211" spans="17:22">
      <c r="Q3211" s="10">
        <f ca="1" t="shared" si="1820"/>
        <v>0.064</v>
      </c>
      <c r="R3211" t="s">
        <v>528</v>
      </c>
      <c r="S3211">
        <v>2067</v>
      </c>
      <c r="T3211" s="8">
        <v>0.044</v>
      </c>
      <c r="U3211" s="8">
        <v>0.053</v>
      </c>
      <c r="V3211" s="8">
        <v>0.064</v>
      </c>
    </row>
    <row r="3212" spans="17:22">
      <c r="Q3212" s="10">
        <f ca="1" t="shared" si="1820"/>
        <v>0.066</v>
      </c>
      <c r="R3212" t="s">
        <v>528</v>
      </c>
      <c r="S3212">
        <v>2068</v>
      </c>
      <c r="T3212" s="8">
        <v>0.044</v>
      </c>
      <c r="U3212" s="8">
        <v>0.054</v>
      </c>
      <c r="V3212" s="8">
        <v>0.066</v>
      </c>
    </row>
    <row r="3213" spans="17:22">
      <c r="Q3213" s="10">
        <f ca="1" t="shared" si="1820"/>
        <v>0.068</v>
      </c>
      <c r="R3213" t="s">
        <v>528</v>
      </c>
      <c r="S3213">
        <v>2069</v>
      </c>
      <c r="T3213" s="8">
        <v>0.045</v>
      </c>
      <c r="U3213" s="8">
        <v>0.055</v>
      </c>
      <c r="V3213" s="8">
        <v>0.068</v>
      </c>
    </row>
    <row r="3214" spans="17:22">
      <c r="Q3214" s="10">
        <f ca="1" t="shared" ref="Q3214:Q3277" si="1821">OFFSET(S3214,0,MATCH($Q$3,$T$4:$V$4,0))</f>
        <v>0.069</v>
      </c>
      <c r="R3214" t="s">
        <v>528</v>
      </c>
      <c r="S3214">
        <v>2070</v>
      </c>
      <c r="T3214" s="8">
        <v>0.046</v>
      </c>
      <c r="U3214" s="8">
        <v>0.056</v>
      </c>
      <c r="V3214" s="8">
        <v>0.069</v>
      </c>
    </row>
    <row r="3215" spans="17:22">
      <c r="Q3215" s="10">
        <f ca="1" t="shared" si="1821"/>
        <v>0.071</v>
      </c>
      <c r="R3215" t="s">
        <v>528</v>
      </c>
      <c r="S3215">
        <v>2071</v>
      </c>
      <c r="T3215" s="8">
        <v>0.047</v>
      </c>
      <c r="U3215" s="8">
        <v>0.057</v>
      </c>
      <c r="V3215" s="8">
        <v>0.071</v>
      </c>
    </row>
    <row r="3216" spans="17:22">
      <c r="Q3216" s="10">
        <f ca="1" t="shared" si="1821"/>
        <v>0.073</v>
      </c>
      <c r="R3216" t="s">
        <v>528</v>
      </c>
      <c r="S3216">
        <v>2072</v>
      </c>
      <c r="T3216" s="8">
        <v>0.047</v>
      </c>
      <c r="U3216" s="8">
        <v>0.058</v>
      </c>
      <c r="V3216" s="8">
        <v>0.073</v>
      </c>
    </row>
    <row r="3217" spans="17:22">
      <c r="Q3217" s="10">
        <f ca="1" t="shared" si="1821"/>
        <v>0.075</v>
      </c>
      <c r="R3217" t="s">
        <v>528</v>
      </c>
      <c r="S3217">
        <v>2073</v>
      </c>
      <c r="T3217" s="8">
        <v>0.048</v>
      </c>
      <c r="U3217" s="8">
        <v>0.059</v>
      </c>
      <c r="V3217" s="8">
        <v>0.075</v>
      </c>
    </row>
    <row r="3218" spans="17:22">
      <c r="Q3218" s="10">
        <f ca="1" t="shared" si="1821"/>
        <v>0.076</v>
      </c>
      <c r="R3218" t="s">
        <v>528</v>
      </c>
      <c r="S3218">
        <v>2074</v>
      </c>
      <c r="T3218" s="8">
        <v>0.049</v>
      </c>
      <c r="U3218" s="8">
        <v>0.06</v>
      </c>
      <c r="V3218" s="8">
        <v>0.076</v>
      </c>
    </row>
    <row r="3219" spans="17:22">
      <c r="Q3219" s="10">
        <f ca="1" t="shared" si="1821"/>
        <v>0.078</v>
      </c>
      <c r="R3219" t="s">
        <v>528</v>
      </c>
      <c r="S3219">
        <v>2075</v>
      </c>
      <c r="T3219" s="8">
        <v>0.049</v>
      </c>
      <c r="U3219" s="8">
        <v>0.061</v>
      </c>
      <c r="V3219" s="8">
        <v>0.078</v>
      </c>
    </row>
    <row r="3220" spans="17:22">
      <c r="Q3220" s="10">
        <f ca="1" t="shared" si="1821"/>
        <v>0.08</v>
      </c>
      <c r="R3220" t="s">
        <v>528</v>
      </c>
      <c r="S3220">
        <v>2076</v>
      </c>
      <c r="T3220" s="8">
        <v>0.05</v>
      </c>
      <c r="U3220" s="8">
        <v>0.062</v>
      </c>
      <c r="V3220" s="8">
        <v>0.08</v>
      </c>
    </row>
    <row r="3221" spans="17:22">
      <c r="Q3221" s="10">
        <f ca="1" t="shared" si="1821"/>
        <v>0.081</v>
      </c>
      <c r="R3221" t="s">
        <v>528</v>
      </c>
      <c r="S3221">
        <v>2077</v>
      </c>
      <c r="T3221" s="8">
        <v>0.05</v>
      </c>
      <c r="U3221" s="8">
        <v>0.063</v>
      </c>
      <c r="V3221" s="8">
        <v>0.081</v>
      </c>
    </row>
    <row r="3222" spans="17:22">
      <c r="Q3222" s="10">
        <f ca="1" t="shared" si="1821"/>
        <v>0.083</v>
      </c>
      <c r="R3222" t="s">
        <v>528</v>
      </c>
      <c r="S3222">
        <v>2078</v>
      </c>
      <c r="T3222" s="8">
        <v>0.051</v>
      </c>
      <c r="U3222" s="8">
        <v>0.064</v>
      </c>
      <c r="V3222" s="8">
        <v>0.083</v>
      </c>
    </row>
    <row r="3223" spans="17:22">
      <c r="Q3223" s="10">
        <f ca="1" t="shared" si="1821"/>
        <v>0.085</v>
      </c>
      <c r="R3223" t="s">
        <v>528</v>
      </c>
      <c r="S3223">
        <v>2079</v>
      </c>
      <c r="T3223" s="8">
        <v>0.051</v>
      </c>
      <c r="U3223" s="8">
        <v>0.065</v>
      </c>
      <c r="V3223" s="8">
        <v>0.085</v>
      </c>
    </row>
    <row r="3224" spans="17:22">
      <c r="Q3224" s="10">
        <f ca="1" t="shared" si="1821"/>
        <v>0.087</v>
      </c>
      <c r="R3224" t="s">
        <v>528</v>
      </c>
      <c r="S3224">
        <v>2080</v>
      </c>
      <c r="T3224" s="8">
        <v>0.052</v>
      </c>
      <c r="U3224" s="8">
        <v>0.066</v>
      </c>
      <c r="V3224" s="8">
        <v>0.087</v>
      </c>
    </row>
    <row r="3225" spans="17:22">
      <c r="Q3225" s="10">
        <f ca="1" t="shared" si="1821"/>
        <v>0.088</v>
      </c>
      <c r="R3225" t="s">
        <v>528</v>
      </c>
      <c r="S3225">
        <v>2081</v>
      </c>
      <c r="T3225" s="8">
        <v>0.053</v>
      </c>
      <c r="U3225" s="8">
        <v>0.067</v>
      </c>
      <c r="V3225" s="8">
        <v>0.088</v>
      </c>
    </row>
    <row r="3226" spans="17:22">
      <c r="Q3226" s="10">
        <f ca="1" t="shared" si="1821"/>
        <v>0.09</v>
      </c>
      <c r="R3226" t="s">
        <v>528</v>
      </c>
      <c r="S3226">
        <v>2082</v>
      </c>
      <c r="T3226" s="8">
        <v>0.053</v>
      </c>
      <c r="U3226" s="8">
        <v>0.068</v>
      </c>
      <c r="V3226" s="8">
        <v>0.09</v>
      </c>
    </row>
    <row r="3227" spans="17:22">
      <c r="Q3227" s="10">
        <f ca="1" t="shared" si="1821"/>
        <v>0.092</v>
      </c>
      <c r="R3227" t="s">
        <v>528</v>
      </c>
      <c r="S3227">
        <v>2083</v>
      </c>
      <c r="T3227" s="8">
        <v>0.053</v>
      </c>
      <c r="U3227" s="8">
        <v>0.069</v>
      </c>
      <c r="V3227" s="8">
        <v>0.092</v>
      </c>
    </row>
    <row r="3228" spans="17:22">
      <c r="Q3228" s="10">
        <f ca="1" t="shared" si="1821"/>
        <v>0.094</v>
      </c>
      <c r="R3228" t="s">
        <v>528</v>
      </c>
      <c r="S3228">
        <v>2084</v>
      </c>
      <c r="T3228" s="8">
        <v>0.054</v>
      </c>
      <c r="U3228" s="8">
        <v>0.07</v>
      </c>
      <c r="V3228" s="8">
        <v>0.094</v>
      </c>
    </row>
    <row r="3229" spans="17:22">
      <c r="Q3229" s="10">
        <f ca="1" t="shared" si="1821"/>
        <v>0.095</v>
      </c>
      <c r="R3229" t="s">
        <v>528</v>
      </c>
      <c r="S3229">
        <v>2085</v>
      </c>
      <c r="T3229" s="8">
        <v>0.054</v>
      </c>
      <c r="U3229" s="8">
        <v>0.071</v>
      </c>
      <c r="V3229" s="8">
        <v>0.095</v>
      </c>
    </row>
    <row r="3230" spans="17:22">
      <c r="Q3230" s="10">
        <f ca="1" t="shared" si="1821"/>
        <v>0.097</v>
      </c>
      <c r="R3230" t="s">
        <v>528</v>
      </c>
      <c r="S3230">
        <v>2086</v>
      </c>
      <c r="T3230" s="8">
        <v>0.055</v>
      </c>
      <c r="U3230" s="8">
        <v>0.072</v>
      </c>
      <c r="V3230" s="8">
        <v>0.097</v>
      </c>
    </row>
    <row r="3231" spans="17:22">
      <c r="Q3231" s="10">
        <f ca="1" t="shared" si="1821"/>
        <v>0.099</v>
      </c>
      <c r="R3231" t="s">
        <v>528</v>
      </c>
      <c r="S3231">
        <v>2087</v>
      </c>
      <c r="T3231" s="8">
        <v>0.055</v>
      </c>
      <c r="U3231" s="8">
        <v>0.073</v>
      </c>
      <c r="V3231" s="8">
        <v>0.099</v>
      </c>
    </row>
    <row r="3232" spans="17:22">
      <c r="Q3232" s="10">
        <f ca="1" t="shared" si="1821"/>
        <v>0.1</v>
      </c>
      <c r="R3232" t="s">
        <v>528</v>
      </c>
      <c r="S3232">
        <v>2088</v>
      </c>
      <c r="T3232" s="8">
        <v>0.055</v>
      </c>
      <c r="U3232" s="8">
        <v>0.073</v>
      </c>
      <c r="V3232" s="8">
        <v>0.1</v>
      </c>
    </row>
    <row r="3233" spans="17:22">
      <c r="Q3233" s="10">
        <f ca="1" t="shared" si="1821"/>
        <v>0.102</v>
      </c>
      <c r="R3233" t="s">
        <v>528</v>
      </c>
      <c r="S3233">
        <v>2089</v>
      </c>
      <c r="T3233" s="8">
        <v>0.056</v>
      </c>
      <c r="U3233" s="8">
        <v>0.074</v>
      </c>
      <c r="V3233" s="8">
        <v>0.102</v>
      </c>
    </row>
    <row r="3234" spans="17:22">
      <c r="Q3234" s="10">
        <f ca="1" t="shared" si="1821"/>
        <v>0.104</v>
      </c>
      <c r="R3234" t="s">
        <v>528</v>
      </c>
      <c r="S3234">
        <v>2090</v>
      </c>
      <c r="T3234" s="8">
        <v>0.056</v>
      </c>
      <c r="U3234" s="8">
        <v>0.075</v>
      </c>
      <c r="V3234" s="8">
        <v>0.104</v>
      </c>
    </row>
    <row r="3235" spans="17:22">
      <c r="Q3235" s="10">
        <f ca="1" t="shared" si="1821"/>
        <v>0.105</v>
      </c>
      <c r="R3235" t="s">
        <v>528</v>
      </c>
      <c r="S3235">
        <v>2091</v>
      </c>
      <c r="T3235" s="8">
        <v>0.056</v>
      </c>
      <c r="U3235" s="8">
        <v>0.076</v>
      </c>
      <c r="V3235" s="8">
        <v>0.105</v>
      </c>
    </row>
    <row r="3236" spans="17:22">
      <c r="Q3236" s="10">
        <f ca="1" t="shared" si="1821"/>
        <v>0.107</v>
      </c>
      <c r="R3236" t="s">
        <v>528</v>
      </c>
      <c r="S3236">
        <v>2092</v>
      </c>
      <c r="T3236" s="8">
        <v>0.056</v>
      </c>
      <c r="U3236" s="8">
        <v>0.076</v>
      </c>
      <c r="V3236" s="8">
        <v>0.107</v>
      </c>
    </row>
    <row r="3237" spans="17:22">
      <c r="Q3237" s="10">
        <f ca="1" t="shared" si="1821"/>
        <v>0.109</v>
      </c>
      <c r="R3237" t="s">
        <v>528</v>
      </c>
      <c r="S3237">
        <v>2093</v>
      </c>
      <c r="T3237" s="8">
        <v>0.057</v>
      </c>
      <c r="U3237" s="8">
        <v>0.077</v>
      </c>
      <c r="V3237" s="8">
        <v>0.109</v>
      </c>
    </row>
    <row r="3238" spans="17:22">
      <c r="Q3238" s="10">
        <f ca="1" t="shared" si="1821"/>
        <v>0.11</v>
      </c>
      <c r="R3238" t="s">
        <v>528</v>
      </c>
      <c r="S3238">
        <v>2094</v>
      </c>
      <c r="T3238" s="8">
        <v>0.057</v>
      </c>
      <c r="U3238" s="8">
        <v>0.078</v>
      </c>
      <c r="V3238" s="8">
        <v>0.11</v>
      </c>
    </row>
    <row r="3239" spans="17:22">
      <c r="Q3239" s="10">
        <f ca="1" t="shared" si="1821"/>
        <v>0.112</v>
      </c>
      <c r="R3239" t="s">
        <v>528</v>
      </c>
      <c r="S3239">
        <v>2095</v>
      </c>
      <c r="T3239" s="8">
        <v>0.057</v>
      </c>
      <c r="U3239" s="8">
        <v>0.078</v>
      </c>
      <c r="V3239" s="8">
        <v>0.112</v>
      </c>
    </row>
    <row r="3240" spans="17:22">
      <c r="Q3240" s="10">
        <f ca="1" t="shared" si="1821"/>
        <v>0.113</v>
      </c>
      <c r="R3240" t="s">
        <v>528</v>
      </c>
      <c r="S3240">
        <v>2096</v>
      </c>
      <c r="T3240" s="8">
        <v>0.057</v>
      </c>
      <c r="U3240" s="8">
        <v>0.079</v>
      </c>
      <c r="V3240" s="8">
        <v>0.113</v>
      </c>
    </row>
    <row r="3241" spans="17:22">
      <c r="Q3241" s="10">
        <f ca="1" t="shared" si="1821"/>
        <v>0.115</v>
      </c>
      <c r="R3241" t="s">
        <v>528</v>
      </c>
      <c r="S3241">
        <v>2097</v>
      </c>
      <c r="T3241" s="8">
        <v>0.057</v>
      </c>
      <c r="U3241" s="8">
        <v>0.08</v>
      </c>
      <c r="V3241" s="8">
        <v>0.115</v>
      </c>
    </row>
    <row r="3242" spans="17:22">
      <c r="Q3242" s="10">
        <f ca="1" t="shared" si="1821"/>
        <v>0.117</v>
      </c>
      <c r="R3242" t="s">
        <v>528</v>
      </c>
      <c r="S3242">
        <v>2098</v>
      </c>
      <c r="T3242" s="8">
        <v>0.057</v>
      </c>
      <c r="U3242" s="8">
        <v>0.08</v>
      </c>
      <c r="V3242" s="8">
        <v>0.117</v>
      </c>
    </row>
    <row r="3243" spans="17:22">
      <c r="Q3243" s="10">
        <f ca="1" t="shared" si="1821"/>
        <v>0.118</v>
      </c>
      <c r="R3243" t="s">
        <v>528</v>
      </c>
      <c r="S3243">
        <v>2099</v>
      </c>
      <c r="T3243" s="8">
        <v>0.057</v>
      </c>
      <c r="U3243" s="8">
        <v>0.081</v>
      </c>
      <c r="V3243" s="8">
        <v>0.118</v>
      </c>
    </row>
    <row r="3244" spans="17:22">
      <c r="Q3244" s="10">
        <f ca="1" t="shared" si="1821"/>
        <v>0.12</v>
      </c>
      <c r="R3244" t="s">
        <v>528</v>
      </c>
      <c r="S3244">
        <v>2100</v>
      </c>
      <c r="T3244" s="8">
        <v>0.057</v>
      </c>
      <c r="U3244" s="8">
        <v>0.081</v>
      </c>
      <c r="V3244" s="8">
        <v>0.12</v>
      </c>
    </row>
    <row r="3245" spans="17:22">
      <c r="Q3245" s="10">
        <f ca="1" t="shared" si="1821"/>
        <v>75.471</v>
      </c>
      <c r="R3245" t="s">
        <v>61</v>
      </c>
      <c r="S3245">
        <v>2020</v>
      </c>
      <c r="T3245" s="8">
        <v>75.471</v>
      </c>
      <c r="U3245" s="8">
        <v>75.471</v>
      </c>
      <c r="V3245" s="8">
        <v>75.471</v>
      </c>
    </row>
    <row r="3246" spans="17:22">
      <c r="Q3246" s="10">
        <f ca="1" t="shared" si="1821"/>
        <v>77.606</v>
      </c>
      <c r="R3246" t="s">
        <v>61</v>
      </c>
      <c r="S3246">
        <v>2021</v>
      </c>
      <c r="T3246" s="8">
        <v>77.606</v>
      </c>
      <c r="U3246" s="8">
        <v>77.606</v>
      </c>
      <c r="V3246" s="8">
        <v>77.606</v>
      </c>
    </row>
    <row r="3247" spans="17:22">
      <c r="Q3247" s="10">
        <f ca="1" t="shared" si="1821"/>
        <v>79.574</v>
      </c>
      <c r="R3247" t="s">
        <v>61</v>
      </c>
      <c r="S3247">
        <v>2022</v>
      </c>
      <c r="T3247" s="8">
        <v>79.574</v>
      </c>
      <c r="U3247" s="8">
        <v>79.574</v>
      </c>
      <c r="V3247" s="8">
        <v>79.574</v>
      </c>
    </row>
    <row r="3248" spans="17:22">
      <c r="Q3248" s="10">
        <f ca="1" t="shared" si="1821"/>
        <v>81.433</v>
      </c>
      <c r="R3248" t="s">
        <v>61</v>
      </c>
      <c r="S3248">
        <v>2023</v>
      </c>
      <c r="T3248" s="8">
        <v>81.433</v>
      </c>
      <c r="U3248" s="8">
        <v>81.433</v>
      </c>
      <c r="V3248" s="8">
        <v>81.433</v>
      </c>
    </row>
    <row r="3249" spans="17:22">
      <c r="Q3249" s="10">
        <f ca="1" t="shared" si="1821"/>
        <v>83.3</v>
      </c>
      <c r="R3249" t="s">
        <v>61</v>
      </c>
      <c r="S3249">
        <v>2024</v>
      </c>
      <c r="T3249" s="8">
        <v>83.3</v>
      </c>
      <c r="U3249" s="8">
        <v>83.3</v>
      </c>
      <c r="V3249" s="8">
        <v>83.3</v>
      </c>
    </row>
    <row r="3250" spans="17:22">
      <c r="Q3250" s="10">
        <f ca="1" t="shared" si="1821"/>
        <v>85.255</v>
      </c>
      <c r="R3250" t="s">
        <v>61</v>
      </c>
      <c r="S3250">
        <v>2025</v>
      </c>
      <c r="T3250" s="8">
        <v>85.255</v>
      </c>
      <c r="U3250" s="8">
        <v>85.255</v>
      </c>
      <c r="V3250" s="8">
        <v>85.255</v>
      </c>
    </row>
    <row r="3251" spans="17:22">
      <c r="Q3251" s="10">
        <f ca="1" t="shared" si="1821"/>
        <v>87.331</v>
      </c>
      <c r="R3251" t="s">
        <v>61</v>
      </c>
      <c r="S3251">
        <v>2026</v>
      </c>
      <c r="T3251" s="8">
        <v>87.331</v>
      </c>
      <c r="U3251" s="8">
        <v>87.331</v>
      </c>
      <c r="V3251" s="8">
        <v>87.331</v>
      </c>
    </row>
    <row r="3252" spans="17:22">
      <c r="Q3252" s="10">
        <f ca="1" t="shared" si="1821"/>
        <v>89.854</v>
      </c>
      <c r="R3252" t="s">
        <v>61</v>
      </c>
      <c r="S3252">
        <v>2027</v>
      </c>
      <c r="T3252" s="8">
        <v>89.396</v>
      </c>
      <c r="U3252" s="8">
        <v>89.561</v>
      </c>
      <c r="V3252" s="8">
        <v>89.854</v>
      </c>
    </row>
    <row r="3253" spans="17:22">
      <c r="Q3253" s="10">
        <f ca="1" t="shared" si="1821"/>
        <v>92.419</v>
      </c>
      <c r="R3253" t="s">
        <v>61</v>
      </c>
      <c r="S3253">
        <v>2028</v>
      </c>
      <c r="T3253" s="8">
        <v>91.466</v>
      </c>
      <c r="U3253" s="8">
        <v>91.804</v>
      </c>
      <c r="V3253" s="8">
        <v>92.419</v>
      </c>
    </row>
    <row r="3254" spans="17:22">
      <c r="Q3254" s="10">
        <f ca="1" t="shared" si="1821"/>
        <v>95.019</v>
      </c>
      <c r="R3254" t="s">
        <v>61</v>
      </c>
      <c r="S3254">
        <v>2029</v>
      </c>
      <c r="T3254" s="8">
        <v>93.538</v>
      </c>
      <c r="U3254" s="8">
        <v>94.056</v>
      </c>
      <c r="V3254" s="8">
        <v>95.019</v>
      </c>
    </row>
    <row r="3255" spans="17:22">
      <c r="Q3255" s="10">
        <f ca="1" t="shared" si="1821"/>
        <v>97.648</v>
      </c>
      <c r="R3255" t="s">
        <v>61</v>
      </c>
      <c r="S3255">
        <v>2030</v>
      </c>
      <c r="T3255" s="8">
        <v>95.61</v>
      </c>
      <c r="U3255" s="8">
        <v>96.313</v>
      </c>
      <c r="V3255" s="8">
        <v>97.648</v>
      </c>
    </row>
    <row r="3256" spans="17:22">
      <c r="Q3256" s="10">
        <f ca="1" t="shared" si="1821"/>
        <v>100.3</v>
      </c>
      <c r="R3256" t="s">
        <v>61</v>
      </c>
      <c r="S3256">
        <v>2031</v>
      </c>
      <c r="T3256" s="8">
        <v>97.68</v>
      </c>
      <c r="U3256" s="8">
        <v>98.571</v>
      </c>
      <c r="V3256" s="8">
        <v>100.3</v>
      </c>
    </row>
    <row r="3257" spans="17:22">
      <c r="Q3257" s="10">
        <f ca="1" t="shared" si="1821"/>
        <v>102.973</v>
      </c>
      <c r="R3257" t="s">
        <v>61</v>
      </c>
      <c r="S3257">
        <v>2032</v>
      </c>
      <c r="T3257" s="8">
        <v>99.746</v>
      </c>
      <c r="U3257" s="8">
        <v>100.829</v>
      </c>
      <c r="V3257" s="8">
        <v>102.973</v>
      </c>
    </row>
    <row r="3258" spans="17:22">
      <c r="Q3258" s="10">
        <f ca="1" t="shared" si="1821"/>
        <v>105.666</v>
      </c>
      <c r="R3258" t="s">
        <v>61</v>
      </c>
      <c r="S3258">
        <v>2033</v>
      </c>
      <c r="T3258" s="8">
        <v>101.807</v>
      </c>
      <c r="U3258" s="8">
        <v>103.086</v>
      </c>
      <c r="V3258" s="8">
        <v>105.666</v>
      </c>
    </row>
    <row r="3259" spans="17:22">
      <c r="Q3259" s="10">
        <f ca="1" t="shared" si="1821"/>
        <v>108.379</v>
      </c>
      <c r="R3259" t="s">
        <v>61</v>
      </c>
      <c r="S3259">
        <v>2034</v>
      </c>
      <c r="T3259" s="8">
        <v>103.863</v>
      </c>
      <c r="U3259" s="8">
        <v>105.339</v>
      </c>
      <c r="V3259" s="8">
        <v>108.379</v>
      </c>
    </row>
    <row r="3260" spans="17:22">
      <c r="Q3260" s="10">
        <f ca="1" t="shared" si="1821"/>
        <v>111.11</v>
      </c>
      <c r="R3260" t="s">
        <v>61</v>
      </c>
      <c r="S3260">
        <v>2035</v>
      </c>
      <c r="T3260" s="8">
        <v>105.912</v>
      </c>
      <c r="U3260" s="8">
        <v>107.587</v>
      </c>
      <c r="V3260" s="8">
        <v>111.11</v>
      </c>
    </row>
    <row r="3261" spans="17:22">
      <c r="Q3261" s="10">
        <f ca="1" t="shared" si="1821"/>
        <v>113.858</v>
      </c>
      <c r="R3261" t="s">
        <v>61</v>
      </c>
      <c r="S3261">
        <v>2036</v>
      </c>
      <c r="T3261" s="8">
        <v>107.953</v>
      </c>
      <c r="U3261" s="8">
        <v>109.829</v>
      </c>
      <c r="V3261" s="8">
        <v>113.858</v>
      </c>
    </row>
    <row r="3262" spans="17:22">
      <c r="Q3262" s="10">
        <f ca="1" t="shared" si="1821"/>
        <v>116.623</v>
      </c>
      <c r="R3262" t="s">
        <v>61</v>
      </c>
      <c r="S3262">
        <v>2037</v>
      </c>
      <c r="T3262" s="8">
        <v>109.984</v>
      </c>
      <c r="U3262" s="8">
        <v>112.063</v>
      </c>
      <c r="V3262" s="8">
        <v>116.623</v>
      </c>
    </row>
    <row r="3263" spans="17:22">
      <c r="Q3263" s="10">
        <f ca="1" t="shared" si="1821"/>
        <v>119.403</v>
      </c>
      <c r="R3263" t="s">
        <v>61</v>
      </c>
      <c r="S3263">
        <v>2038</v>
      </c>
      <c r="T3263" s="8">
        <v>112.002</v>
      </c>
      <c r="U3263" s="8">
        <v>114.286</v>
      </c>
      <c r="V3263" s="8">
        <v>119.403</v>
      </c>
    </row>
    <row r="3264" spans="17:22">
      <c r="Q3264" s="10">
        <f ca="1" t="shared" si="1821"/>
        <v>122.198</v>
      </c>
      <c r="R3264" t="s">
        <v>61</v>
      </c>
      <c r="S3264">
        <v>2039</v>
      </c>
      <c r="T3264" s="8">
        <v>114.005</v>
      </c>
      <c r="U3264" s="8">
        <v>116.497</v>
      </c>
      <c r="V3264" s="8">
        <v>122.198</v>
      </c>
    </row>
    <row r="3265" spans="17:22">
      <c r="Q3265" s="10">
        <f ca="1" t="shared" si="1821"/>
        <v>125.007</v>
      </c>
      <c r="R3265" t="s">
        <v>61</v>
      </c>
      <c r="S3265">
        <v>2040</v>
      </c>
      <c r="T3265" s="8">
        <v>115.991</v>
      </c>
      <c r="U3265" s="8">
        <v>118.694</v>
      </c>
      <c r="V3265" s="8">
        <v>125.007</v>
      </c>
    </row>
    <row r="3266" spans="17:22">
      <c r="Q3266" s="10">
        <f ca="1" t="shared" si="1821"/>
        <v>127.829</v>
      </c>
      <c r="R3266" t="s">
        <v>61</v>
      </c>
      <c r="S3266">
        <v>2041</v>
      </c>
      <c r="T3266" s="8">
        <v>117.956</v>
      </c>
      <c r="U3266" s="8">
        <v>120.875</v>
      </c>
      <c r="V3266" s="8">
        <v>127.829</v>
      </c>
    </row>
    <row r="3267" spans="17:22">
      <c r="Q3267" s="10">
        <f ca="1" t="shared" si="1821"/>
        <v>130.663</v>
      </c>
      <c r="R3267" t="s">
        <v>61</v>
      </c>
      <c r="S3267">
        <v>2042</v>
      </c>
      <c r="T3267" s="8">
        <v>119.901</v>
      </c>
      <c r="U3267" s="8">
        <v>123.038</v>
      </c>
      <c r="V3267" s="8">
        <v>130.663</v>
      </c>
    </row>
    <row r="3268" spans="17:22">
      <c r="Q3268" s="10">
        <f ca="1" t="shared" si="1821"/>
        <v>133.506</v>
      </c>
      <c r="R3268" t="s">
        <v>61</v>
      </c>
      <c r="S3268">
        <v>2043</v>
      </c>
      <c r="T3268" s="8">
        <v>121.822</v>
      </c>
      <c r="U3268" s="8">
        <v>125.181</v>
      </c>
      <c r="V3268" s="8">
        <v>133.506</v>
      </c>
    </row>
    <row r="3269" spans="17:22">
      <c r="Q3269" s="10">
        <f ca="1" t="shared" si="1821"/>
        <v>136.358</v>
      </c>
      <c r="R3269" t="s">
        <v>61</v>
      </c>
      <c r="S3269">
        <v>2044</v>
      </c>
      <c r="T3269" s="8">
        <v>123.718</v>
      </c>
      <c r="U3269" s="8">
        <v>127.302</v>
      </c>
      <c r="V3269" s="8">
        <v>136.358</v>
      </c>
    </row>
    <row r="3270" spans="17:22">
      <c r="Q3270" s="10">
        <f ca="1" t="shared" si="1821"/>
        <v>139.218</v>
      </c>
      <c r="R3270" t="s">
        <v>61</v>
      </c>
      <c r="S3270">
        <v>2045</v>
      </c>
      <c r="T3270" s="8">
        <v>125.588</v>
      </c>
      <c r="U3270" s="8">
        <v>129.4</v>
      </c>
      <c r="V3270" s="8">
        <v>139.218</v>
      </c>
    </row>
    <row r="3271" spans="17:22">
      <c r="Q3271" s="10">
        <f ca="1" t="shared" si="1821"/>
        <v>142.082</v>
      </c>
      <c r="R3271" t="s">
        <v>61</v>
      </c>
      <c r="S3271">
        <v>2046</v>
      </c>
      <c r="T3271" s="8">
        <v>127.429</v>
      </c>
      <c r="U3271" s="8">
        <v>131.472</v>
      </c>
      <c r="V3271" s="8">
        <v>142.082</v>
      </c>
    </row>
    <row r="3272" spans="17:22">
      <c r="Q3272" s="10">
        <f ca="1" t="shared" si="1821"/>
        <v>144.949</v>
      </c>
      <c r="R3272" t="s">
        <v>61</v>
      </c>
      <c r="S3272">
        <v>2047</v>
      </c>
      <c r="T3272" s="8">
        <v>129.239</v>
      </c>
      <c r="U3272" s="8">
        <v>133.516</v>
      </c>
      <c r="V3272" s="8">
        <v>144.949</v>
      </c>
    </row>
    <row r="3273" spans="17:22">
      <c r="Q3273" s="10">
        <f ca="1" t="shared" si="1821"/>
        <v>147.815</v>
      </c>
      <c r="R3273" t="s">
        <v>61</v>
      </c>
      <c r="S3273">
        <v>2048</v>
      </c>
      <c r="T3273" s="8">
        <v>131.015</v>
      </c>
      <c r="U3273" s="8">
        <v>135.529</v>
      </c>
      <c r="V3273" s="8">
        <v>147.815</v>
      </c>
    </row>
    <row r="3274" spans="17:22">
      <c r="Q3274" s="10">
        <f ca="1" t="shared" si="1821"/>
        <v>150.679</v>
      </c>
      <c r="R3274" t="s">
        <v>61</v>
      </c>
      <c r="S3274">
        <v>2049</v>
      </c>
      <c r="T3274" s="8">
        <v>132.753</v>
      </c>
      <c r="U3274" s="8">
        <v>137.508</v>
      </c>
      <c r="V3274" s="8">
        <v>150.679</v>
      </c>
    </row>
    <row r="3275" spans="17:22">
      <c r="Q3275" s="10">
        <f ca="1" t="shared" si="1821"/>
        <v>153.536</v>
      </c>
      <c r="R3275" t="s">
        <v>61</v>
      </c>
      <c r="S3275">
        <v>2050</v>
      </c>
      <c r="T3275" s="8">
        <v>134.451</v>
      </c>
      <c r="U3275" s="8">
        <v>139.452</v>
      </c>
      <c r="V3275" s="8">
        <v>153.536</v>
      </c>
    </row>
    <row r="3276" spans="17:22">
      <c r="Q3276" s="10">
        <f ca="1" t="shared" si="1821"/>
        <v>156.385</v>
      </c>
      <c r="R3276" t="s">
        <v>61</v>
      </c>
      <c r="S3276">
        <v>2051</v>
      </c>
      <c r="T3276" s="8">
        <v>136.106</v>
      </c>
      <c r="U3276" s="8">
        <v>141.357</v>
      </c>
      <c r="V3276" s="8">
        <v>156.385</v>
      </c>
    </row>
    <row r="3277" spans="17:22">
      <c r="Q3277" s="10">
        <f ca="1" t="shared" si="1821"/>
        <v>159.223</v>
      </c>
      <c r="R3277" t="s">
        <v>61</v>
      </c>
      <c r="S3277">
        <v>2052</v>
      </c>
      <c r="T3277" s="8">
        <v>137.719</v>
      </c>
      <c r="U3277" s="8">
        <v>143.222</v>
      </c>
      <c r="V3277" s="8">
        <v>159.223</v>
      </c>
    </row>
    <row r="3278" spans="17:22">
      <c r="Q3278" s="10">
        <f ca="1" t="shared" ref="Q3278:Q3341" si="1822">OFFSET(S3278,0,MATCH($Q$3,$T$4:$V$4,0))</f>
        <v>162.051</v>
      </c>
      <c r="R3278" t="s">
        <v>61</v>
      </c>
      <c r="S3278">
        <v>2053</v>
      </c>
      <c r="T3278" s="8">
        <v>139.293</v>
      </c>
      <c r="U3278" s="8">
        <v>145.048</v>
      </c>
      <c r="V3278" s="8">
        <v>162.051</v>
      </c>
    </row>
    <row r="3279" spans="17:22">
      <c r="Q3279" s="10">
        <f ca="1" t="shared" si="1822"/>
        <v>164.868</v>
      </c>
      <c r="R3279" t="s">
        <v>61</v>
      </c>
      <c r="S3279">
        <v>2054</v>
      </c>
      <c r="T3279" s="8">
        <v>140.83</v>
      </c>
      <c r="U3279" s="8">
        <v>146.834</v>
      </c>
      <c r="V3279" s="8">
        <v>164.868</v>
      </c>
    </row>
    <row r="3280" spans="17:22">
      <c r="Q3280" s="10">
        <f ca="1" t="shared" si="1822"/>
        <v>167.672</v>
      </c>
      <c r="R3280" t="s">
        <v>61</v>
      </c>
      <c r="S3280">
        <v>2055</v>
      </c>
      <c r="T3280" s="8">
        <v>142.333</v>
      </c>
      <c r="U3280" s="8">
        <v>148.58</v>
      </c>
      <c r="V3280" s="8">
        <v>167.672</v>
      </c>
    </row>
    <row r="3281" spans="17:22">
      <c r="Q3281" s="10">
        <f ca="1" t="shared" si="1822"/>
        <v>170.464</v>
      </c>
      <c r="R3281" t="s">
        <v>61</v>
      </c>
      <c r="S3281">
        <v>2056</v>
      </c>
      <c r="T3281" s="8">
        <v>143.804</v>
      </c>
      <c r="U3281" s="8">
        <v>150.287</v>
      </c>
      <c r="V3281" s="8">
        <v>170.464</v>
      </c>
    </row>
    <row r="3282" spans="17:22">
      <c r="Q3282" s="10">
        <f ca="1" t="shared" si="1822"/>
        <v>173.243</v>
      </c>
      <c r="R3282" t="s">
        <v>61</v>
      </c>
      <c r="S3282">
        <v>2057</v>
      </c>
      <c r="T3282" s="8">
        <v>145.242</v>
      </c>
      <c r="U3282" s="8">
        <v>151.952</v>
      </c>
      <c r="V3282" s="8">
        <v>173.243</v>
      </c>
    </row>
    <row r="3283" spans="17:22">
      <c r="Q3283" s="10">
        <f ca="1" t="shared" si="1822"/>
        <v>176.008</v>
      </c>
      <c r="R3283" t="s">
        <v>61</v>
      </c>
      <c r="S3283">
        <v>2058</v>
      </c>
      <c r="T3283" s="8">
        <v>146.645</v>
      </c>
      <c r="U3283" s="8">
        <v>153.576</v>
      </c>
      <c r="V3283" s="8">
        <v>176.008</v>
      </c>
    </row>
    <row r="3284" spans="17:22">
      <c r="Q3284" s="10">
        <f ca="1" t="shared" si="1822"/>
        <v>178.757</v>
      </c>
      <c r="R3284" t="s">
        <v>61</v>
      </c>
      <c r="S3284">
        <v>2059</v>
      </c>
      <c r="T3284" s="8">
        <v>148.01</v>
      </c>
      <c r="U3284" s="8">
        <v>155.157</v>
      </c>
      <c r="V3284" s="8">
        <v>178.757</v>
      </c>
    </row>
    <row r="3285" spans="17:22">
      <c r="Q3285" s="10">
        <f ca="1" t="shared" si="1822"/>
        <v>181.491</v>
      </c>
      <c r="R3285" t="s">
        <v>61</v>
      </c>
      <c r="S3285">
        <v>2060</v>
      </c>
      <c r="T3285" s="8">
        <v>149.337</v>
      </c>
      <c r="U3285" s="8">
        <v>156.696</v>
      </c>
      <c r="V3285" s="8">
        <v>181.491</v>
      </c>
    </row>
    <row r="3286" spans="17:22">
      <c r="Q3286" s="10">
        <f ca="1" t="shared" si="1822"/>
        <v>184.208</v>
      </c>
      <c r="R3286" t="s">
        <v>61</v>
      </c>
      <c r="S3286">
        <v>2061</v>
      </c>
      <c r="T3286" s="8">
        <v>150.621</v>
      </c>
      <c r="U3286" s="8">
        <v>158.19</v>
      </c>
      <c r="V3286" s="8">
        <v>184.208</v>
      </c>
    </row>
    <row r="3287" spans="17:22">
      <c r="Q3287" s="10">
        <f ca="1" t="shared" si="1822"/>
        <v>186.907</v>
      </c>
      <c r="R3287" t="s">
        <v>61</v>
      </c>
      <c r="S3287">
        <v>2062</v>
      </c>
      <c r="T3287" s="8">
        <v>151.864</v>
      </c>
      <c r="U3287" s="8">
        <v>159.64</v>
      </c>
      <c r="V3287" s="8">
        <v>186.907</v>
      </c>
    </row>
    <row r="3288" spans="17:22">
      <c r="Q3288" s="10">
        <f ca="1" t="shared" si="1822"/>
        <v>189.587</v>
      </c>
      <c r="R3288" t="s">
        <v>61</v>
      </c>
      <c r="S3288">
        <v>2063</v>
      </c>
      <c r="T3288" s="8">
        <v>153.062</v>
      </c>
      <c r="U3288" s="8">
        <v>161.042</v>
      </c>
      <c r="V3288" s="8">
        <v>189.587</v>
      </c>
    </row>
    <row r="3289" spans="17:22">
      <c r="Q3289" s="10">
        <f ca="1" t="shared" si="1822"/>
        <v>192.246</v>
      </c>
      <c r="R3289" t="s">
        <v>61</v>
      </c>
      <c r="S3289">
        <v>2064</v>
      </c>
      <c r="T3289" s="8">
        <v>154.216</v>
      </c>
      <c r="U3289" s="8">
        <v>162.394</v>
      </c>
      <c r="V3289" s="8">
        <v>192.246</v>
      </c>
    </row>
    <row r="3290" spans="17:22">
      <c r="Q3290" s="10">
        <f ca="1" t="shared" si="1822"/>
        <v>194.883</v>
      </c>
      <c r="R3290" t="s">
        <v>61</v>
      </c>
      <c r="S3290">
        <v>2065</v>
      </c>
      <c r="T3290" s="8">
        <v>155.325</v>
      </c>
      <c r="U3290" s="8">
        <v>163.696</v>
      </c>
      <c r="V3290" s="8">
        <v>194.883</v>
      </c>
    </row>
    <row r="3291" spans="17:22">
      <c r="Q3291" s="10">
        <f ca="1" t="shared" si="1822"/>
        <v>197.497</v>
      </c>
      <c r="R3291" t="s">
        <v>61</v>
      </c>
      <c r="S3291">
        <v>2066</v>
      </c>
      <c r="T3291" s="8">
        <v>156.387</v>
      </c>
      <c r="U3291" s="8">
        <v>164.945</v>
      </c>
      <c r="V3291" s="8">
        <v>197.497</v>
      </c>
    </row>
    <row r="3292" spans="17:22">
      <c r="Q3292" s="10">
        <f ca="1" t="shared" si="1822"/>
        <v>200.085</v>
      </c>
      <c r="R3292" t="s">
        <v>61</v>
      </c>
      <c r="S3292">
        <v>2067</v>
      </c>
      <c r="T3292" s="8">
        <v>157.402</v>
      </c>
      <c r="U3292" s="8">
        <v>166.141</v>
      </c>
      <c r="V3292" s="8">
        <v>200.085</v>
      </c>
    </row>
    <row r="3293" spans="17:22">
      <c r="Q3293" s="10">
        <f ca="1" t="shared" si="1822"/>
        <v>202.647</v>
      </c>
      <c r="R3293" t="s">
        <v>61</v>
      </c>
      <c r="S3293">
        <v>2068</v>
      </c>
      <c r="T3293" s="8">
        <v>158.369</v>
      </c>
      <c r="U3293" s="8">
        <v>167.282</v>
      </c>
      <c r="V3293" s="8">
        <v>202.647</v>
      </c>
    </row>
    <row r="3294" spans="17:22">
      <c r="Q3294" s="10">
        <f ca="1" t="shared" si="1822"/>
        <v>205.181</v>
      </c>
      <c r="R3294" t="s">
        <v>61</v>
      </c>
      <c r="S3294">
        <v>2069</v>
      </c>
      <c r="T3294" s="8">
        <v>159.289</v>
      </c>
      <c r="U3294" s="8">
        <v>168.367</v>
      </c>
      <c r="V3294" s="8">
        <v>205.181</v>
      </c>
    </row>
    <row r="3295" spans="17:22">
      <c r="Q3295" s="10">
        <f ca="1" t="shared" si="1822"/>
        <v>207.685</v>
      </c>
      <c r="R3295" t="s">
        <v>61</v>
      </c>
      <c r="S3295">
        <v>2070</v>
      </c>
      <c r="T3295" s="8">
        <v>160.159</v>
      </c>
      <c r="U3295" s="8">
        <v>169.396</v>
      </c>
      <c r="V3295" s="8">
        <v>207.685</v>
      </c>
    </row>
    <row r="3296" spans="17:22">
      <c r="Q3296" s="10">
        <f ca="1" t="shared" si="1822"/>
        <v>210.158</v>
      </c>
      <c r="R3296" t="s">
        <v>61</v>
      </c>
      <c r="S3296">
        <v>2071</v>
      </c>
      <c r="T3296" s="8">
        <v>160.981</v>
      </c>
      <c r="U3296" s="8">
        <v>170.369</v>
      </c>
      <c r="V3296" s="8">
        <v>210.158</v>
      </c>
    </row>
    <row r="3297" spans="17:22">
      <c r="Q3297" s="10">
        <f ca="1" t="shared" si="1822"/>
        <v>212.601</v>
      </c>
      <c r="R3297" t="s">
        <v>61</v>
      </c>
      <c r="S3297">
        <v>2072</v>
      </c>
      <c r="T3297" s="8">
        <v>161.752</v>
      </c>
      <c r="U3297" s="8">
        <v>171.285</v>
      </c>
      <c r="V3297" s="8">
        <v>212.601</v>
      </c>
    </row>
    <row r="3298" spans="17:22">
      <c r="Q3298" s="10">
        <f ca="1" t="shared" si="1822"/>
        <v>215.012</v>
      </c>
      <c r="R3298" t="s">
        <v>61</v>
      </c>
      <c r="S3298">
        <v>2073</v>
      </c>
      <c r="T3298" s="8">
        <v>162.473</v>
      </c>
      <c r="U3298" s="8">
        <v>172.148</v>
      </c>
      <c r="V3298" s="8">
        <v>215.012</v>
      </c>
    </row>
    <row r="3299" spans="17:22">
      <c r="Q3299" s="10">
        <f ca="1" t="shared" si="1822"/>
        <v>217.393</v>
      </c>
      <c r="R3299" t="s">
        <v>61</v>
      </c>
      <c r="S3299">
        <v>2074</v>
      </c>
      <c r="T3299" s="8">
        <v>163.142</v>
      </c>
      <c r="U3299" s="8">
        <v>172.958</v>
      </c>
      <c r="V3299" s="8">
        <v>217.393</v>
      </c>
    </row>
    <row r="3300" spans="17:22">
      <c r="Q3300" s="10">
        <f ca="1" t="shared" si="1822"/>
        <v>219.745</v>
      </c>
      <c r="R3300" t="s">
        <v>61</v>
      </c>
      <c r="S3300">
        <v>2075</v>
      </c>
      <c r="T3300" s="8">
        <v>163.759</v>
      </c>
      <c r="U3300" s="8">
        <v>173.718</v>
      </c>
      <c r="V3300" s="8">
        <v>219.745</v>
      </c>
    </row>
    <row r="3301" spans="17:22">
      <c r="Q3301" s="10">
        <f ca="1" t="shared" si="1822"/>
        <v>222.067</v>
      </c>
      <c r="R3301" t="s">
        <v>61</v>
      </c>
      <c r="S3301">
        <v>2076</v>
      </c>
      <c r="T3301" s="8">
        <v>164.323</v>
      </c>
      <c r="U3301" s="8">
        <v>174.428</v>
      </c>
      <c r="V3301" s="8">
        <v>222.067</v>
      </c>
    </row>
    <row r="3302" spans="17:22">
      <c r="Q3302" s="10">
        <f ca="1" t="shared" si="1822"/>
        <v>224.362</v>
      </c>
      <c r="R3302" t="s">
        <v>61</v>
      </c>
      <c r="S3302">
        <v>2077</v>
      </c>
      <c r="T3302" s="8">
        <v>164.836</v>
      </c>
      <c r="U3302" s="8">
        <v>175.09</v>
      </c>
      <c r="V3302" s="8">
        <v>224.362</v>
      </c>
    </row>
    <row r="3303" spans="17:22">
      <c r="Q3303" s="10">
        <f ca="1" t="shared" si="1822"/>
        <v>226.631</v>
      </c>
      <c r="R3303" t="s">
        <v>61</v>
      </c>
      <c r="S3303">
        <v>2078</v>
      </c>
      <c r="T3303" s="8">
        <v>165.297</v>
      </c>
      <c r="U3303" s="8">
        <v>175.702</v>
      </c>
      <c r="V3303" s="8">
        <v>226.631</v>
      </c>
    </row>
    <row r="3304" spans="17:22">
      <c r="Q3304" s="10">
        <f ca="1" t="shared" si="1822"/>
        <v>228.874</v>
      </c>
      <c r="R3304" t="s">
        <v>61</v>
      </c>
      <c r="S3304">
        <v>2079</v>
      </c>
      <c r="T3304" s="8">
        <v>165.709</v>
      </c>
      <c r="U3304" s="8">
        <v>176.266</v>
      </c>
      <c r="V3304" s="8">
        <v>228.874</v>
      </c>
    </row>
    <row r="3305" spans="17:22">
      <c r="Q3305" s="10">
        <f ca="1" t="shared" si="1822"/>
        <v>231.095</v>
      </c>
      <c r="R3305" t="s">
        <v>61</v>
      </c>
      <c r="S3305">
        <v>2080</v>
      </c>
      <c r="T3305" s="8">
        <v>166.074</v>
      </c>
      <c r="U3305" s="8">
        <v>176.78</v>
      </c>
      <c r="V3305" s="8">
        <v>231.095</v>
      </c>
    </row>
    <row r="3306" spans="17:22">
      <c r="Q3306" s="10">
        <f ca="1" t="shared" si="1822"/>
        <v>233.295</v>
      </c>
      <c r="R3306" t="s">
        <v>61</v>
      </c>
      <c r="S3306">
        <v>2081</v>
      </c>
      <c r="T3306" s="8">
        <v>166.392</v>
      </c>
      <c r="U3306" s="8">
        <v>177.246</v>
      </c>
      <c r="V3306" s="8">
        <v>233.295</v>
      </c>
    </row>
    <row r="3307" spans="17:22">
      <c r="Q3307" s="10">
        <f ca="1" t="shared" si="1822"/>
        <v>235.475</v>
      </c>
      <c r="R3307" t="s">
        <v>61</v>
      </c>
      <c r="S3307">
        <v>2082</v>
      </c>
      <c r="T3307" s="8">
        <v>166.663</v>
      </c>
      <c r="U3307" s="8">
        <v>177.664</v>
      </c>
      <c r="V3307" s="8">
        <v>235.475</v>
      </c>
    </row>
    <row r="3308" spans="17:22">
      <c r="Q3308" s="10">
        <f ca="1" t="shared" si="1822"/>
        <v>237.636</v>
      </c>
      <c r="R3308" t="s">
        <v>61</v>
      </c>
      <c r="S3308">
        <v>2083</v>
      </c>
      <c r="T3308" s="8">
        <v>166.888</v>
      </c>
      <c r="U3308" s="8">
        <v>178.036</v>
      </c>
      <c r="V3308" s="8">
        <v>237.636</v>
      </c>
    </row>
    <row r="3309" spans="17:22">
      <c r="Q3309" s="10">
        <f ca="1" t="shared" si="1822"/>
        <v>239.78</v>
      </c>
      <c r="R3309" t="s">
        <v>61</v>
      </c>
      <c r="S3309">
        <v>2084</v>
      </c>
      <c r="T3309" s="8">
        <v>167.067</v>
      </c>
      <c r="U3309" s="8">
        <v>178.362</v>
      </c>
      <c r="V3309" s="8">
        <v>239.78</v>
      </c>
    </row>
    <row r="3310" spans="17:22">
      <c r="Q3310" s="10">
        <f ca="1" t="shared" si="1822"/>
        <v>241.909</v>
      </c>
      <c r="R3310" t="s">
        <v>61</v>
      </c>
      <c r="S3310">
        <v>2085</v>
      </c>
      <c r="T3310" s="8">
        <v>167.199</v>
      </c>
      <c r="U3310" s="8">
        <v>178.644</v>
      </c>
      <c r="V3310" s="8">
        <v>241.909</v>
      </c>
    </row>
    <row r="3311" spans="17:22">
      <c r="Q3311" s="10">
        <f ca="1" t="shared" si="1822"/>
        <v>244.023</v>
      </c>
      <c r="R3311" t="s">
        <v>61</v>
      </c>
      <c r="S3311">
        <v>2086</v>
      </c>
      <c r="T3311" s="8">
        <v>167.285</v>
      </c>
      <c r="U3311" s="8">
        <v>178.883</v>
      </c>
      <c r="V3311" s="8">
        <v>244.023</v>
      </c>
    </row>
    <row r="3312" spans="17:22">
      <c r="Q3312" s="10">
        <f ca="1" t="shared" si="1822"/>
        <v>246.125</v>
      </c>
      <c r="R3312" t="s">
        <v>61</v>
      </c>
      <c r="S3312">
        <v>2087</v>
      </c>
      <c r="T3312" s="8">
        <v>167.327</v>
      </c>
      <c r="U3312" s="8">
        <v>179.082</v>
      </c>
      <c r="V3312" s="8">
        <v>246.125</v>
      </c>
    </row>
    <row r="3313" spans="17:22">
      <c r="Q3313" s="10">
        <f ca="1" t="shared" si="1822"/>
        <v>248.216</v>
      </c>
      <c r="R3313" t="s">
        <v>61</v>
      </c>
      <c r="S3313">
        <v>2088</v>
      </c>
      <c r="T3313" s="8">
        <v>167.326</v>
      </c>
      <c r="U3313" s="8">
        <v>179.242</v>
      </c>
      <c r="V3313" s="8">
        <v>248.216</v>
      </c>
    </row>
    <row r="3314" spans="17:22">
      <c r="Q3314" s="10">
        <f ca="1" t="shared" si="1822"/>
        <v>250.297</v>
      </c>
      <c r="R3314" t="s">
        <v>61</v>
      </c>
      <c r="S3314">
        <v>2089</v>
      </c>
      <c r="T3314" s="8">
        <v>167.283</v>
      </c>
      <c r="U3314" s="8">
        <v>179.367</v>
      </c>
      <c r="V3314" s="8">
        <v>250.297</v>
      </c>
    </row>
    <row r="3315" spans="17:22">
      <c r="Q3315" s="10">
        <f ca="1" t="shared" si="1822"/>
        <v>252.372</v>
      </c>
      <c r="R3315" t="s">
        <v>61</v>
      </c>
      <c r="S3315">
        <v>2090</v>
      </c>
      <c r="T3315" s="8">
        <v>167.202</v>
      </c>
      <c r="U3315" s="8">
        <v>179.459</v>
      </c>
      <c r="V3315" s="8">
        <v>252.372</v>
      </c>
    </row>
    <row r="3316" spans="17:22">
      <c r="Q3316" s="10">
        <f ca="1" t="shared" si="1822"/>
        <v>254.442</v>
      </c>
      <c r="R3316" t="s">
        <v>61</v>
      </c>
      <c r="S3316">
        <v>2091</v>
      </c>
      <c r="T3316" s="8">
        <v>167.083</v>
      </c>
      <c r="U3316" s="8">
        <v>179.52</v>
      </c>
      <c r="V3316" s="8">
        <v>254.442</v>
      </c>
    </row>
    <row r="3317" spans="17:22">
      <c r="Q3317" s="10">
        <f ca="1" t="shared" si="1822"/>
        <v>256.507</v>
      </c>
      <c r="R3317" t="s">
        <v>61</v>
      </c>
      <c r="S3317">
        <v>2092</v>
      </c>
      <c r="T3317" s="8">
        <v>166.928</v>
      </c>
      <c r="U3317" s="8">
        <v>179.552</v>
      </c>
      <c r="V3317" s="8">
        <v>256.507</v>
      </c>
    </row>
    <row r="3318" spans="17:22">
      <c r="Q3318" s="10">
        <f ca="1" t="shared" si="1822"/>
        <v>258.571</v>
      </c>
      <c r="R3318" t="s">
        <v>61</v>
      </c>
      <c r="S3318">
        <v>2093</v>
      </c>
      <c r="T3318" s="8">
        <v>166.738</v>
      </c>
      <c r="U3318" s="8">
        <v>179.556</v>
      </c>
      <c r="V3318" s="8">
        <v>258.571</v>
      </c>
    </row>
    <row r="3319" spans="17:22">
      <c r="Q3319" s="10">
        <f ca="1" t="shared" si="1822"/>
        <v>260.634</v>
      </c>
      <c r="R3319" t="s">
        <v>61</v>
      </c>
      <c r="S3319">
        <v>2094</v>
      </c>
      <c r="T3319" s="8">
        <v>166.514</v>
      </c>
      <c r="U3319" s="8">
        <v>179.535</v>
      </c>
      <c r="V3319" s="8">
        <v>260.634</v>
      </c>
    </row>
    <row r="3320" spans="17:22">
      <c r="Q3320" s="10">
        <f ca="1" t="shared" si="1822"/>
        <v>262.699</v>
      </c>
      <c r="R3320" t="s">
        <v>61</v>
      </c>
      <c r="S3320">
        <v>2095</v>
      </c>
      <c r="T3320" s="8">
        <v>166.257</v>
      </c>
      <c r="U3320" s="8">
        <v>179.487</v>
      </c>
      <c r="V3320" s="8">
        <v>262.699</v>
      </c>
    </row>
    <row r="3321" spans="17:22">
      <c r="Q3321" s="10">
        <f ca="1" t="shared" si="1822"/>
        <v>264.767</v>
      </c>
      <c r="R3321" t="s">
        <v>61</v>
      </c>
      <c r="S3321">
        <v>2096</v>
      </c>
      <c r="T3321" s="8">
        <v>165.968</v>
      </c>
      <c r="U3321" s="8">
        <v>179.417</v>
      </c>
      <c r="V3321" s="8">
        <v>264.767</v>
      </c>
    </row>
    <row r="3322" spans="17:22">
      <c r="Q3322" s="10">
        <f ca="1" t="shared" si="1822"/>
        <v>266.841</v>
      </c>
      <c r="R3322" t="s">
        <v>61</v>
      </c>
      <c r="S3322">
        <v>2097</v>
      </c>
      <c r="T3322" s="8">
        <v>165.648</v>
      </c>
      <c r="U3322" s="8">
        <v>179.324</v>
      </c>
      <c r="V3322" s="8">
        <v>266.841</v>
      </c>
    </row>
    <row r="3323" spans="17:22">
      <c r="Q3323" s="10">
        <f ca="1" t="shared" si="1822"/>
        <v>268.921</v>
      </c>
      <c r="R3323" t="s">
        <v>61</v>
      </c>
      <c r="S3323">
        <v>2098</v>
      </c>
      <c r="T3323" s="8">
        <v>165.298</v>
      </c>
      <c r="U3323" s="8">
        <v>179.211</v>
      </c>
      <c r="V3323" s="8">
        <v>268.921</v>
      </c>
    </row>
    <row r="3324" spans="17:22">
      <c r="Q3324" s="10">
        <f ca="1" t="shared" si="1822"/>
        <v>271.01</v>
      </c>
      <c r="R3324" t="s">
        <v>61</v>
      </c>
      <c r="S3324">
        <v>2099</v>
      </c>
      <c r="T3324" s="8">
        <v>164.92</v>
      </c>
      <c r="U3324" s="8">
        <v>179.079</v>
      </c>
      <c r="V3324" s="8">
        <v>271.01</v>
      </c>
    </row>
    <row r="3325" spans="17:22">
      <c r="Q3325" s="10">
        <f ca="1" t="shared" si="1822"/>
        <v>273.111</v>
      </c>
      <c r="R3325" t="s">
        <v>61</v>
      </c>
      <c r="S3325">
        <v>2100</v>
      </c>
      <c r="T3325" s="8">
        <v>164.515</v>
      </c>
      <c r="U3325" s="8">
        <v>178.929</v>
      </c>
      <c r="V3325" s="8">
        <v>273.111</v>
      </c>
    </row>
    <row r="3326" spans="17:22">
      <c r="Q3326" s="10">
        <f ca="1" t="shared" si="1822"/>
        <v>0.11</v>
      </c>
      <c r="R3326" t="s">
        <v>529</v>
      </c>
      <c r="S3326">
        <v>2020</v>
      </c>
      <c r="T3326" s="8">
        <v>0.11</v>
      </c>
      <c r="U3326" s="8">
        <v>0.11</v>
      </c>
      <c r="V3326" s="8">
        <v>0.11</v>
      </c>
    </row>
    <row r="3327" spans="17:22">
      <c r="Q3327" s="10">
        <f ca="1" t="shared" si="1822"/>
        <v>0.117</v>
      </c>
      <c r="R3327" t="s">
        <v>529</v>
      </c>
      <c r="S3327">
        <v>2021</v>
      </c>
      <c r="T3327" s="8">
        <v>0.117</v>
      </c>
      <c r="U3327" s="8">
        <v>0.117</v>
      </c>
      <c r="V3327" s="8">
        <v>0.117</v>
      </c>
    </row>
    <row r="3328" spans="17:22">
      <c r="Q3328" s="10">
        <f ca="1" t="shared" si="1822"/>
        <v>0.125</v>
      </c>
      <c r="R3328" t="s">
        <v>529</v>
      </c>
      <c r="S3328">
        <v>2022</v>
      </c>
      <c r="T3328" s="8">
        <v>0.125</v>
      </c>
      <c r="U3328" s="8">
        <v>0.125</v>
      </c>
      <c r="V3328" s="8">
        <v>0.125</v>
      </c>
    </row>
    <row r="3329" spans="17:22">
      <c r="Q3329" s="10">
        <f ca="1" t="shared" si="1822"/>
        <v>0.133</v>
      </c>
      <c r="R3329" t="s">
        <v>529</v>
      </c>
      <c r="S3329">
        <v>2023</v>
      </c>
      <c r="T3329" s="8">
        <v>0.133</v>
      </c>
      <c r="U3329" s="8">
        <v>0.133</v>
      </c>
      <c r="V3329" s="8">
        <v>0.133</v>
      </c>
    </row>
    <row r="3330" spans="17:22">
      <c r="Q3330" s="10">
        <f ca="1" t="shared" si="1822"/>
        <v>0.142</v>
      </c>
      <c r="R3330" t="s">
        <v>529</v>
      </c>
      <c r="S3330">
        <v>2024</v>
      </c>
      <c r="T3330" s="8">
        <v>0.142</v>
      </c>
      <c r="U3330" s="8">
        <v>0.142</v>
      </c>
      <c r="V3330" s="8">
        <v>0.142</v>
      </c>
    </row>
    <row r="3331" spans="17:22">
      <c r="Q3331" s="10">
        <f ca="1" t="shared" si="1822"/>
        <v>0.151</v>
      </c>
      <c r="R3331" t="s">
        <v>529</v>
      </c>
      <c r="S3331">
        <v>2025</v>
      </c>
      <c r="T3331" s="8">
        <v>0.151</v>
      </c>
      <c r="U3331" s="8">
        <v>0.151</v>
      </c>
      <c r="V3331" s="8">
        <v>0.151</v>
      </c>
    </row>
    <row r="3332" spans="17:22">
      <c r="Q3332" s="10">
        <f ca="1" t="shared" si="1822"/>
        <v>0.16</v>
      </c>
      <c r="R3332" t="s">
        <v>529</v>
      </c>
      <c r="S3332">
        <v>2026</v>
      </c>
      <c r="T3332" s="8">
        <v>0.16</v>
      </c>
      <c r="U3332" s="8">
        <v>0.16</v>
      </c>
      <c r="V3332" s="8">
        <v>0.16</v>
      </c>
    </row>
    <row r="3333" spans="17:22">
      <c r="Q3333" s="10">
        <f ca="1" t="shared" si="1822"/>
        <v>0.171</v>
      </c>
      <c r="R3333" t="s">
        <v>529</v>
      </c>
      <c r="S3333">
        <v>2027</v>
      </c>
      <c r="T3333" s="8">
        <v>0.169</v>
      </c>
      <c r="U3333" s="8">
        <v>0.17</v>
      </c>
      <c r="V3333" s="8">
        <v>0.171</v>
      </c>
    </row>
    <row r="3334" spans="17:22">
      <c r="Q3334" s="10">
        <f ca="1" t="shared" si="1822"/>
        <v>0.182</v>
      </c>
      <c r="R3334" t="s">
        <v>529</v>
      </c>
      <c r="S3334">
        <v>2028</v>
      </c>
      <c r="T3334" s="8">
        <v>0.178</v>
      </c>
      <c r="U3334" s="8">
        <v>0.18</v>
      </c>
      <c r="V3334" s="8">
        <v>0.182</v>
      </c>
    </row>
    <row r="3335" spans="17:22">
      <c r="Q3335" s="10">
        <f ca="1" t="shared" si="1822"/>
        <v>0.195</v>
      </c>
      <c r="R3335" t="s">
        <v>529</v>
      </c>
      <c r="S3335">
        <v>2029</v>
      </c>
      <c r="T3335" s="8">
        <v>0.187</v>
      </c>
      <c r="U3335" s="8">
        <v>0.191</v>
      </c>
      <c r="V3335" s="8">
        <v>0.195</v>
      </c>
    </row>
    <row r="3336" spans="17:22">
      <c r="Q3336" s="10">
        <f ca="1" t="shared" si="1822"/>
        <v>0.207</v>
      </c>
      <c r="R3336" t="s">
        <v>529</v>
      </c>
      <c r="S3336">
        <v>2030</v>
      </c>
      <c r="T3336" s="8">
        <v>0.197</v>
      </c>
      <c r="U3336" s="8">
        <v>0.202</v>
      </c>
      <c r="V3336" s="8">
        <v>0.207</v>
      </c>
    </row>
    <row r="3337" spans="17:22">
      <c r="Q3337" s="10">
        <f ca="1" t="shared" si="1822"/>
        <v>0.221</v>
      </c>
      <c r="R3337" t="s">
        <v>529</v>
      </c>
      <c r="S3337">
        <v>2031</v>
      </c>
      <c r="T3337" s="8">
        <v>0.207</v>
      </c>
      <c r="U3337" s="8">
        <v>0.214</v>
      </c>
      <c r="V3337" s="8">
        <v>0.221</v>
      </c>
    </row>
    <row r="3338" spans="17:22">
      <c r="Q3338" s="10">
        <f ca="1" t="shared" si="1822"/>
        <v>0.235</v>
      </c>
      <c r="R3338" t="s">
        <v>529</v>
      </c>
      <c r="S3338">
        <v>2032</v>
      </c>
      <c r="T3338" s="8">
        <v>0.217</v>
      </c>
      <c r="U3338" s="8">
        <v>0.226</v>
      </c>
      <c r="V3338" s="8">
        <v>0.235</v>
      </c>
    </row>
    <row r="3339" spans="17:22">
      <c r="Q3339" s="10">
        <f ca="1" t="shared" si="1822"/>
        <v>0.251</v>
      </c>
      <c r="R3339" t="s">
        <v>529</v>
      </c>
      <c r="S3339">
        <v>2033</v>
      </c>
      <c r="T3339" s="8">
        <v>0.228</v>
      </c>
      <c r="U3339" s="8">
        <v>0.239</v>
      </c>
      <c r="V3339" s="8">
        <v>0.251</v>
      </c>
    </row>
    <row r="3340" spans="17:22">
      <c r="Q3340" s="10">
        <f ca="1" t="shared" si="1822"/>
        <v>0.267</v>
      </c>
      <c r="R3340" t="s">
        <v>529</v>
      </c>
      <c r="S3340">
        <v>2034</v>
      </c>
      <c r="T3340" s="8">
        <v>0.24</v>
      </c>
      <c r="U3340" s="8">
        <v>0.253</v>
      </c>
      <c r="V3340" s="8">
        <v>0.267</v>
      </c>
    </row>
    <row r="3341" spans="17:22">
      <c r="Q3341" s="10">
        <f ca="1" t="shared" si="1822"/>
        <v>0.283</v>
      </c>
      <c r="R3341" t="s">
        <v>529</v>
      </c>
      <c r="S3341">
        <v>2035</v>
      </c>
      <c r="T3341" s="8">
        <v>0.252</v>
      </c>
      <c r="U3341" s="8">
        <v>0.267</v>
      </c>
      <c r="V3341" s="8">
        <v>0.283</v>
      </c>
    </row>
    <row r="3342" spans="17:22">
      <c r="Q3342" s="10">
        <f ca="1" t="shared" ref="Q3342:Q3405" si="1823">OFFSET(S3342,0,MATCH($Q$3,$T$4:$V$4,0))</f>
        <v>0.301</v>
      </c>
      <c r="R3342" t="s">
        <v>529</v>
      </c>
      <c r="S3342">
        <v>2036</v>
      </c>
      <c r="T3342" s="8">
        <v>0.265</v>
      </c>
      <c r="U3342" s="8">
        <v>0.282</v>
      </c>
      <c r="V3342" s="8">
        <v>0.301</v>
      </c>
    </row>
    <row r="3343" spans="17:22">
      <c r="Q3343" s="10">
        <f ca="1" t="shared" si="1823"/>
        <v>0.32</v>
      </c>
      <c r="R3343" t="s">
        <v>529</v>
      </c>
      <c r="S3343">
        <v>2037</v>
      </c>
      <c r="T3343" s="8">
        <v>0.278</v>
      </c>
      <c r="U3343" s="8">
        <v>0.297</v>
      </c>
      <c r="V3343" s="8">
        <v>0.32</v>
      </c>
    </row>
    <row r="3344" spans="17:22">
      <c r="Q3344" s="10">
        <f ca="1" t="shared" si="1823"/>
        <v>0.34</v>
      </c>
      <c r="R3344" t="s">
        <v>529</v>
      </c>
      <c r="S3344">
        <v>2038</v>
      </c>
      <c r="T3344" s="8">
        <v>0.292</v>
      </c>
      <c r="U3344" s="8">
        <v>0.314</v>
      </c>
      <c r="V3344" s="8">
        <v>0.34</v>
      </c>
    </row>
    <row r="3345" spans="17:22">
      <c r="Q3345" s="10">
        <f ca="1" t="shared" si="1823"/>
        <v>0.361</v>
      </c>
      <c r="R3345" t="s">
        <v>529</v>
      </c>
      <c r="S3345">
        <v>2039</v>
      </c>
      <c r="T3345" s="8">
        <v>0.306</v>
      </c>
      <c r="U3345" s="8">
        <v>0.331</v>
      </c>
      <c r="V3345" s="8">
        <v>0.361</v>
      </c>
    </row>
    <row r="3346" spans="17:22">
      <c r="Q3346" s="10">
        <f ca="1" t="shared" si="1823"/>
        <v>0.383</v>
      </c>
      <c r="R3346" t="s">
        <v>529</v>
      </c>
      <c r="S3346">
        <v>2040</v>
      </c>
      <c r="T3346" s="8">
        <v>0.321</v>
      </c>
      <c r="U3346" s="8">
        <v>0.349</v>
      </c>
      <c r="V3346" s="8">
        <v>0.383</v>
      </c>
    </row>
    <row r="3347" spans="17:22">
      <c r="Q3347" s="10">
        <f ca="1" t="shared" si="1823"/>
        <v>0.406</v>
      </c>
      <c r="R3347" t="s">
        <v>529</v>
      </c>
      <c r="S3347">
        <v>2041</v>
      </c>
      <c r="T3347" s="8">
        <v>0.337</v>
      </c>
      <c r="U3347" s="8">
        <v>0.367</v>
      </c>
      <c r="V3347" s="8">
        <v>0.406</v>
      </c>
    </row>
    <row r="3348" spans="17:22">
      <c r="Q3348" s="10">
        <f ca="1" t="shared" si="1823"/>
        <v>0.43</v>
      </c>
      <c r="R3348" t="s">
        <v>529</v>
      </c>
      <c r="S3348">
        <v>2042</v>
      </c>
      <c r="T3348" s="8">
        <v>0.353</v>
      </c>
      <c r="U3348" s="8">
        <v>0.387</v>
      </c>
      <c r="V3348" s="8">
        <v>0.43</v>
      </c>
    </row>
    <row r="3349" spans="17:22">
      <c r="Q3349" s="10">
        <f ca="1" t="shared" si="1823"/>
        <v>0.456</v>
      </c>
      <c r="R3349" t="s">
        <v>529</v>
      </c>
      <c r="S3349">
        <v>2043</v>
      </c>
      <c r="T3349" s="8">
        <v>0.369</v>
      </c>
      <c r="U3349" s="8">
        <v>0.407</v>
      </c>
      <c r="V3349" s="8">
        <v>0.456</v>
      </c>
    </row>
    <row r="3350" spans="17:22">
      <c r="Q3350" s="10">
        <f ca="1" t="shared" si="1823"/>
        <v>0.482</v>
      </c>
      <c r="R3350" t="s">
        <v>529</v>
      </c>
      <c r="S3350">
        <v>2044</v>
      </c>
      <c r="T3350" s="8">
        <v>0.387</v>
      </c>
      <c r="U3350" s="8">
        <v>0.428</v>
      </c>
      <c r="V3350" s="8">
        <v>0.482</v>
      </c>
    </row>
    <row r="3351" spans="17:22">
      <c r="Q3351" s="10">
        <f ca="1" t="shared" si="1823"/>
        <v>0.51</v>
      </c>
      <c r="R3351" t="s">
        <v>529</v>
      </c>
      <c r="S3351">
        <v>2045</v>
      </c>
      <c r="T3351" s="8">
        <v>0.404</v>
      </c>
      <c r="U3351" s="8">
        <v>0.45</v>
      </c>
      <c r="V3351" s="8">
        <v>0.51</v>
      </c>
    </row>
    <row r="3352" spans="17:22">
      <c r="Q3352" s="10">
        <f ca="1" t="shared" si="1823"/>
        <v>0.54</v>
      </c>
      <c r="R3352" t="s">
        <v>529</v>
      </c>
      <c r="S3352">
        <v>2046</v>
      </c>
      <c r="T3352" s="8">
        <v>0.423</v>
      </c>
      <c r="U3352" s="8">
        <v>0.473</v>
      </c>
      <c r="V3352" s="8">
        <v>0.54</v>
      </c>
    </row>
    <row r="3353" spans="17:22">
      <c r="Q3353" s="10">
        <f ca="1" t="shared" si="1823"/>
        <v>0.571</v>
      </c>
      <c r="R3353" t="s">
        <v>529</v>
      </c>
      <c r="S3353">
        <v>2047</v>
      </c>
      <c r="T3353" s="8">
        <v>0.442</v>
      </c>
      <c r="U3353" s="8">
        <v>0.497</v>
      </c>
      <c r="V3353" s="8">
        <v>0.571</v>
      </c>
    </row>
    <row r="3354" spans="17:22">
      <c r="Q3354" s="10">
        <f ca="1" t="shared" si="1823"/>
        <v>0.603</v>
      </c>
      <c r="R3354" t="s">
        <v>529</v>
      </c>
      <c r="S3354">
        <v>2048</v>
      </c>
      <c r="T3354" s="8">
        <v>0.461</v>
      </c>
      <c r="U3354" s="8">
        <v>0.521</v>
      </c>
      <c r="V3354" s="8">
        <v>0.603</v>
      </c>
    </row>
    <row r="3355" spans="17:22">
      <c r="Q3355" s="10">
        <f ca="1" t="shared" si="1823"/>
        <v>0.637</v>
      </c>
      <c r="R3355" t="s">
        <v>529</v>
      </c>
      <c r="S3355">
        <v>2049</v>
      </c>
      <c r="T3355" s="8">
        <v>0.482</v>
      </c>
      <c r="U3355" s="8">
        <v>0.547</v>
      </c>
      <c r="V3355" s="8">
        <v>0.637</v>
      </c>
    </row>
    <row r="3356" spans="17:22">
      <c r="Q3356" s="10">
        <f ca="1" t="shared" si="1823"/>
        <v>0.673</v>
      </c>
      <c r="R3356" t="s">
        <v>529</v>
      </c>
      <c r="S3356">
        <v>2050</v>
      </c>
      <c r="T3356" s="8">
        <v>0.502</v>
      </c>
      <c r="U3356" s="8">
        <v>0.573</v>
      </c>
      <c r="V3356" s="8">
        <v>0.673</v>
      </c>
    </row>
    <row r="3357" spans="17:22">
      <c r="Q3357" s="10">
        <f ca="1" t="shared" si="1823"/>
        <v>0.71</v>
      </c>
      <c r="R3357" t="s">
        <v>529</v>
      </c>
      <c r="S3357">
        <v>2051</v>
      </c>
      <c r="T3357" s="8">
        <v>0.524</v>
      </c>
      <c r="U3357" s="8">
        <v>0.6</v>
      </c>
      <c r="V3357" s="8">
        <v>0.71</v>
      </c>
    </row>
    <row r="3358" spans="17:22">
      <c r="Q3358" s="10">
        <f ca="1" t="shared" si="1823"/>
        <v>0.749</v>
      </c>
      <c r="R3358" t="s">
        <v>529</v>
      </c>
      <c r="S3358">
        <v>2052</v>
      </c>
      <c r="T3358" s="8">
        <v>0.545</v>
      </c>
      <c r="U3358" s="8">
        <v>0.629</v>
      </c>
      <c r="V3358" s="8">
        <v>0.749</v>
      </c>
    </row>
    <row r="3359" spans="17:22">
      <c r="Q3359" s="10">
        <f ca="1" t="shared" si="1823"/>
        <v>0.789</v>
      </c>
      <c r="R3359" t="s">
        <v>529</v>
      </c>
      <c r="S3359">
        <v>2053</v>
      </c>
      <c r="T3359" s="8">
        <v>0.568</v>
      </c>
      <c r="U3359" s="8">
        <v>0.658</v>
      </c>
      <c r="V3359" s="8">
        <v>0.789</v>
      </c>
    </row>
    <row r="3360" spans="17:22">
      <c r="Q3360" s="10">
        <f ca="1" t="shared" si="1823"/>
        <v>0.832</v>
      </c>
      <c r="R3360" t="s">
        <v>529</v>
      </c>
      <c r="S3360">
        <v>2054</v>
      </c>
      <c r="T3360" s="8">
        <v>0.591</v>
      </c>
      <c r="U3360" s="8">
        <v>0.688</v>
      </c>
      <c r="V3360" s="8">
        <v>0.832</v>
      </c>
    </row>
    <row r="3361" spans="17:22">
      <c r="Q3361" s="10">
        <f ca="1" t="shared" si="1823"/>
        <v>0.876</v>
      </c>
      <c r="R3361" t="s">
        <v>529</v>
      </c>
      <c r="S3361">
        <v>2055</v>
      </c>
      <c r="T3361" s="8">
        <v>0.614</v>
      </c>
      <c r="U3361" s="8">
        <v>0.72</v>
      </c>
      <c r="V3361" s="8">
        <v>0.876</v>
      </c>
    </row>
    <row r="3362" spans="17:22">
      <c r="Q3362" s="10">
        <f ca="1" t="shared" si="1823"/>
        <v>0.922</v>
      </c>
      <c r="R3362" t="s">
        <v>529</v>
      </c>
      <c r="S3362">
        <v>2056</v>
      </c>
      <c r="T3362" s="8">
        <v>0.638</v>
      </c>
      <c r="U3362" s="8">
        <v>0.752</v>
      </c>
      <c r="V3362" s="8">
        <v>0.922</v>
      </c>
    </row>
    <row r="3363" spans="17:22">
      <c r="Q3363" s="10">
        <f ca="1" t="shared" si="1823"/>
        <v>0.969</v>
      </c>
      <c r="R3363" t="s">
        <v>529</v>
      </c>
      <c r="S3363">
        <v>2057</v>
      </c>
      <c r="T3363" s="8">
        <v>0.663</v>
      </c>
      <c r="U3363" s="8">
        <v>0.785</v>
      </c>
      <c r="V3363" s="8">
        <v>0.969</v>
      </c>
    </row>
    <row r="3364" spans="17:22">
      <c r="Q3364" s="10">
        <f ca="1" t="shared" si="1823"/>
        <v>1.019</v>
      </c>
      <c r="R3364" t="s">
        <v>529</v>
      </c>
      <c r="S3364">
        <v>2058</v>
      </c>
      <c r="T3364" s="8">
        <v>0.689</v>
      </c>
      <c r="U3364" s="8">
        <v>0.82</v>
      </c>
      <c r="V3364" s="8">
        <v>1.019</v>
      </c>
    </row>
    <row r="3365" spans="17:22">
      <c r="Q3365" s="10">
        <f ca="1" t="shared" si="1823"/>
        <v>1.071</v>
      </c>
      <c r="R3365" t="s">
        <v>529</v>
      </c>
      <c r="S3365">
        <v>2059</v>
      </c>
      <c r="T3365" s="8">
        <v>0.714</v>
      </c>
      <c r="U3365" s="8">
        <v>0.855</v>
      </c>
      <c r="V3365" s="8">
        <v>1.071</v>
      </c>
    </row>
    <row r="3366" spans="17:22">
      <c r="Q3366" s="10">
        <f ca="1" t="shared" si="1823"/>
        <v>1.125</v>
      </c>
      <c r="R3366" t="s">
        <v>529</v>
      </c>
      <c r="S3366">
        <v>2060</v>
      </c>
      <c r="T3366" s="8">
        <v>0.741</v>
      </c>
      <c r="U3366" s="8">
        <v>0.891</v>
      </c>
      <c r="V3366" s="8">
        <v>1.125</v>
      </c>
    </row>
    <row r="3367" spans="17:22">
      <c r="Q3367" s="10">
        <f ca="1" t="shared" si="1823"/>
        <v>1.181</v>
      </c>
      <c r="R3367" t="s">
        <v>529</v>
      </c>
      <c r="S3367">
        <v>2061</v>
      </c>
      <c r="T3367" s="8">
        <v>0.768</v>
      </c>
      <c r="U3367" s="8">
        <v>0.929</v>
      </c>
      <c r="V3367" s="8">
        <v>1.181</v>
      </c>
    </row>
    <row r="3368" spans="17:22">
      <c r="Q3368" s="10">
        <f ca="1" t="shared" si="1823"/>
        <v>1.239</v>
      </c>
      <c r="R3368" t="s">
        <v>529</v>
      </c>
      <c r="S3368">
        <v>2062</v>
      </c>
      <c r="T3368" s="8">
        <v>0.795</v>
      </c>
      <c r="U3368" s="8">
        <v>0.967</v>
      </c>
      <c r="V3368" s="8">
        <v>1.239</v>
      </c>
    </row>
    <row r="3369" spans="17:22">
      <c r="Q3369" s="10">
        <f ca="1" t="shared" si="1823"/>
        <v>1.299</v>
      </c>
      <c r="R3369" t="s">
        <v>529</v>
      </c>
      <c r="S3369">
        <v>2063</v>
      </c>
      <c r="T3369" s="8">
        <v>0.823</v>
      </c>
      <c r="U3369" s="8">
        <v>1.006</v>
      </c>
      <c r="V3369" s="8">
        <v>1.299</v>
      </c>
    </row>
    <row r="3370" spans="17:22">
      <c r="Q3370" s="10">
        <f ca="1" t="shared" si="1823"/>
        <v>1.362</v>
      </c>
      <c r="R3370" t="s">
        <v>529</v>
      </c>
      <c r="S3370">
        <v>2064</v>
      </c>
      <c r="T3370" s="8">
        <v>0.851</v>
      </c>
      <c r="U3370" s="8">
        <v>1.047</v>
      </c>
      <c r="V3370" s="8">
        <v>1.362</v>
      </c>
    </row>
    <row r="3371" spans="17:22">
      <c r="Q3371" s="10">
        <f ca="1" t="shared" si="1823"/>
        <v>1.426</v>
      </c>
      <c r="R3371" t="s">
        <v>529</v>
      </c>
      <c r="S3371">
        <v>2065</v>
      </c>
      <c r="T3371" s="8">
        <v>0.88</v>
      </c>
      <c r="U3371" s="8">
        <v>1.088</v>
      </c>
      <c r="V3371" s="8">
        <v>1.426</v>
      </c>
    </row>
    <row r="3372" spans="17:22">
      <c r="Q3372" s="10">
        <f ca="1" t="shared" si="1823"/>
        <v>1.493</v>
      </c>
      <c r="R3372" t="s">
        <v>529</v>
      </c>
      <c r="S3372">
        <v>2066</v>
      </c>
      <c r="T3372" s="8">
        <v>0.91</v>
      </c>
      <c r="U3372" s="8">
        <v>1.13</v>
      </c>
      <c r="V3372" s="8">
        <v>1.493</v>
      </c>
    </row>
    <row r="3373" spans="17:22">
      <c r="Q3373" s="10">
        <f ca="1" t="shared" si="1823"/>
        <v>1.562</v>
      </c>
      <c r="R3373" t="s">
        <v>529</v>
      </c>
      <c r="S3373">
        <v>2067</v>
      </c>
      <c r="T3373" s="8">
        <v>0.94</v>
      </c>
      <c r="U3373" s="8">
        <v>1.174</v>
      </c>
      <c r="V3373" s="8">
        <v>1.562</v>
      </c>
    </row>
    <row r="3374" spans="17:22">
      <c r="Q3374" s="10">
        <f ca="1" t="shared" si="1823"/>
        <v>1.633</v>
      </c>
      <c r="R3374" t="s">
        <v>529</v>
      </c>
      <c r="S3374">
        <v>2068</v>
      </c>
      <c r="T3374" s="8">
        <v>0.971</v>
      </c>
      <c r="U3374" s="8">
        <v>1.218</v>
      </c>
      <c r="V3374" s="8">
        <v>1.633</v>
      </c>
    </row>
    <row r="3375" spans="17:22">
      <c r="Q3375" s="10">
        <f ca="1" t="shared" si="1823"/>
        <v>1.707</v>
      </c>
      <c r="R3375" t="s">
        <v>529</v>
      </c>
      <c r="S3375">
        <v>2069</v>
      </c>
      <c r="T3375" s="8">
        <v>1.002</v>
      </c>
      <c r="U3375" s="8">
        <v>1.264</v>
      </c>
      <c r="V3375" s="8">
        <v>1.707</v>
      </c>
    </row>
    <row r="3376" spans="17:22">
      <c r="Q3376" s="10">
        <f ca="1" t="shared" si="1823"/>
        <v>1.782</v>
      </c>
      <c r="R3376" t="s">
        <v>529</v>
      </c>
      <c r="S3376">
        <v>2070</v>
      </c>
      <c r="T3376" s="8">
        <v>1.033</v>
      </c>
      <c r="U3376" s="8">
        <v>1.31</v>
      </c>
      <c r="V3376" s="8">
        <v>1.782</v>
      </c>
    </row>
    <row r="3377" spans="17:22">
      <c r="Q3377" s="10">
        <f ca="1" t="shared" si="1823"/>
        <v>1.86</v>
      </c>
      <c r="R3377" t="s">
        <v>529</v>
      </c>
      <c r="S3377">
        <v>2071</v>
      </c>
      <c r="T3377" s="8">
        <v>1.065</v>
      </c>
      <c r="U3377" s="8">
        <v>1.357</v>
      </c>
      <c r="V3377" s="8">
        <v>1.86</v>
      </c>
    </row>
    <row r="3378" spans="17:22">
      <c r="Q3378" s="10">
        <f ca="1" t="shared" si="1823"/>
        <v>1.941</v>
      </c>
      <c r="R3378" t="s">
        <v>529</v>
      </c>
      <c r="S3378">
        <v>2072</v>
      </c>
      <c r="T3378" s="8">
        <v>1.097</v>
      </c>
      <c r="U3378" s="8">
        <v>1.405</v>
      </c>
      <c r="V3378" s="8">
        <v>1.941</v>
      </c>
    </row>
    <row r="3379" spans="17:22">
      <c r="Q3379" s="10">
        <f ca="1" t="shared" si="1823"/>
        <v>2.023</v>
      </c>
      <c r="R3379" t="s">
        <v>529</v>
      </c>
      <c r="S3379">
        <v>2073</v>
      </c>
      <c r="T3379" s="8">
        <v>1.129</v>
      </c>
      <c r="U3379" s="8">
        <v>1.454</v>
      </c>
      <c r="V3379" s="8">
        <v>2.023</v>
      </c>
    </row>
    <row r="3380" spans="17:22">
      <c r="Q3380" s="10">
        <f ca="1" t="shared" si="1823"/>
        <v>2.108</v>
      </c>
      <c r="R3380" t="s">
        <v>529</v>
      </c>
      <c r="S3380">
        <v>2074</v>
      </c>
      <c r="T3380" s="8">
        <v>1.161</v>
      </c>
      <c r="U3380" s="8">
        <v>1.503</v>
      </c>
      <c r="V3380" s="8">
        <v>2.108</v>
      </c>
    </row>
    <row r="3381" spans="17:22">
      <c r="Q3381" s="10">
        <f ca="1" t="shared" si="1823"/>
        <v>2.195</v>
      </c>
      <c r="R3381" t="s">
        <v>529</v>
      </c>
      <c r="S3381">
        <v>2075</v>
      </c>
      <c r="T3381" s="8">
        <v>1.194</v>
      </c>
      <c r="U3381" s="8">
        <v>1.553</v>
      </c>
      <c r="V3381" s="8">
        <v>2.195</v>
      </c>
    </row>
    <row r="3382" spans="17:22">
      <c r="Q3382" s="10">
        <f ca="1" t="shared" si="1823"/>
        <v>2.285</v>
      </c>
      <c r="R3382" t="s">
        <v>529</v>
      </c>
      <c r="S3382">
        <v>2076</v>
      </c>
      <c r="T3382" s="8">
        <v>1.227</v>
      </c>
      <c r="U3382" s="8">
        <v>1.604</v>
      </c>
      <c r="V3382" s="8">
        <v>2.285</v>
      </c>
    </row>
    <row r="3383" spans="17:22">
      <c r="Q3383" s="10">
        <f ca="1" t="shared" si="1823"/>
        <v>2.376</v>
      </c>
      <c r="R3383" t="s">
        <v>529</v>
      </c>
      <c r="S3383">
        <v>2077</v>
      </c>
      <c r="T3383" s="8">
        <v>1.259</v>
      </c>
      <c r="U3383" s="8">
        <v>1.655</v>
      </c>
      <c r="V3383" s="8">
        <v>2.376</v>
      </c>
    </row>
    <row r="3384" spans="17:22">
      <c r="Q3384" s="10">
        <f ca="1" t="shared" si="1823"/>
        <v>2.47</v>
      </c>
      <c r="R3384" t="s">
        <v>529</v>
      </c>
      <c r="S3384">
        <v>2078</v>
      </c>
      <c r="T3384" s="8">
        <v>1.292</v>
      </c>
      <c r="U3384" s="8">
        <v>1.707</v>
      </c>
      <c r="V3384" s="8">
        <v>2.47</v>
      </c>
    </row>
    <row r="3385" spans="17:22">
      <c r="Q3385" s="10">
        <f ca="1" t="shared" si="1823"/>
        <v>2.566</v>
      </c>
      <c r="R3385" t="s">
        <v>529</v>
      </c>
      <c r="S3385">
        <v>2079</v>
      </c>
      <c r="T3385" s="8">
        <v>1.325</v>
      </c>
      <c r="U3385" s="8">
        <v>1.76</v>
      </c>
      <c r="V3385" s="8">
        <v>2.566</v>
      </c>
    </row>
    <row r="3386" spans="17:22">
      <c r="Q3386" s="10">
        <f ca="1" t="shared" si="1823"/>
        <v>2.664</v>
      </c>
      <c r="R3386" t="s">
        <v>529</v>
      </c>
      <c r="S3386">
        <v>2080</v>
      </c>
      <c r="T3386" s="8">
        <v>1.358</v>
      </c>
      <c r="U3386" s="8">
        <v>1.813</v>
      </c>
      <c r="V3386" s="8">
        <v>2.664</v>
      </c>
    </row>
    <row r="3387" spans="17:22">
      <c r="Q3387" s="10">
        <f ca="1" t="shared" si="1823"/>
        <v>2.764</v>
      </c>
      <c r="R3387" t="s">
        <v>529</v>
      </c>
      <c r="S3387">
        <v>2081</v>
      </c>
      <c r="T3387" s="8">
        <v>1.39</v>
      </c>
      <c r="U3387" s="8">
        <v>1.866</v>
      </c>
      <c r="V3387" s="8">
        <v>2.764</v>
      </c>
    </row>
    <row r="3388" spans="17:22">
      <c r="Q3388" s="10">
        <f ca="1" t="shared" si="1823"/>
        <v>2.866</v>
      </c>
      <c r="R3388" t="s">
        <v>529</v>
      </c>
      <c r="S3388">
        <v>2082</v>
      </c>
      <c r="T3388" s="8">
        <v>1.422</v>
      </c>
      <c r="U3388" s="8">
        <v>1.92</v>
      </c>
      <c r="V3388" s="8">
        <v>2.866</v>
      </c>
    </row>
    <row r="3389" spans="17:22">
      <c r="Q3389" s="10">
        <f ca="1" t="shared" si="1823"/>
        <v>2.97</v>
      </c>
      <c r="R3389" t="s">
        <v>529</v>
      </c>
      <c r="S3389">
        <v>2083</v>
      </c>
      <c r="T3389" s="8">
        <v>1.454</v>
      </c>
      <c r="U3389" s="8">
        <v>1.973</v>
      </c>
      <c r="V3389" s="8">
        <v>2.97</v>
      </c>
    </row>
    <row r="3390" spans="17:22">
      <c r="Q3390" s="10">
        <f ca="1" t="shared" si="1823"/>
        <v>3.075</v>
      </c>
      <c r="R3390" t="s">
        <v>529</v>
      </c>
      <c r="S3390">
        <v>2084</v>
      </c>
      <c r="T3390" s="8">
        <v>1.486</v>
      </c>
      <c r="U3390" s="8">
        <v>2.027</v>
      </c>
      <c r="V3390" s="8">
        <v>3.075</v>
      </c>
    </row>
    <row r="3391" spans="17:22">
      <c r="Q3391" s="10">
        <f ca="1" t="shared" si="1823"/>
        <v>3.183</v>
      </c>
      <c r="R3391" t="s">
        <v>529</v>
      </c>
      <c r="S3391">
        <v>2085</v>
      </c>
      <c r="T3391" s="8">
        <v>1.517</v>
      </c>
      <c r="U3391" s="8">
        <v>2.081</v>
      </c>
      <c r="V3391" s="8">
        <v>3.183</v>
      </c>
    </row>
    <row r="3392" spans="17:22">
      <c r="Q3392" s="10">
        <f ca="1" t="shared" si="1823"/>
        <v>3.292</v>
      </c>
      <c r="R3392" t="s">
        <v>529</v>
      </c>
      <c r="S3392">
        <v>2086</v>
      </c>
      <c r="T3392" s="8">
        <v>1.548</v>
      </c>
      <c r="U3392" s="8">
        <v>2.134</v>
      </c>
      <c r="V3392" s="8">
        <v>3.292</v>
      </c>
    </row>
    <row r="3393" spans="17:22">
      <c r="Q3393" s="10">
        <f ca="1" t="shared" si="1823"/>
        <v>3.402</v>
      </c>
      <c r="R3393" t="s">
        <v>529</v>
      </c>
      <c r="S3393">
        <v>2087</v>
      </c>
      <c r="T3393" s="8">
        <v>1.578</v>
      </c>
      <c r="U3393" s="8">
        <v>2.187</v>
      </c>
      <c r="V3393" s="8">
        <v>3.402</v>
      </c>
    </row>
    <row r="3394" spans="17:22">
      <c r="Q3394" s="10">
        <f ca="1" t="shared" si="1823"/>
        <v>3.514</v>
      </c>
      <c r="R3394" t="s">
        <v>529</v>
      </c>
      <c r="S3394">
        <v>2088</v>
      </c>
      <c r="T3394" s="8">
        <v>1.608</v>
      </c>
      <c r="U3394" s="8">
        <v>2.24</v>
      </c>
      <c r="V3394" s="8">
        <v>3.514</v>
      </c>
    </row>
    <row r="3395" spans="17:22">
      <c r="Q3395" s="10">
        <f ca="1" t="shared" si="1823"/>
        <v>3.628</v>
      </c>
      <c r="R3395" t="s">
        <v>529</v>
      </c>
      <c r="S3395">
        <v>2089</v>
      </c>
      <c r="T3395" s="8">
        <v>1.637</v>
      </c>
      <c r="U3395" s="8">
        <v>2.292</v>
      </c>
      <c r="V3395" s="8">
        <v>3.628</v>
      </c>
    </row>
    <row r="3396" spans="17:22">
      <c r="Q3396" s="10">
        <f ca="1" t="shared" si="1823"/>
        <v>3.742</v>
      </c>
      <c r="R3396" t="s">
        <v>529</v>
      </c>
      <c r="S3396">
        <v>2090</v>
      </c>
      <c r="T3396" s="8">
        <v>1.665</v>
      </c>
      <c r="U3396" s="8">
        <v>2.344</v>
      </c>
      <c r="V3396" s="8">
        <v>3.742</v>
      </c>
    </row>
    <row r="3397" spans="17:22">
      <c r="Q3397" s="10">
        <f ca="1" t="shared" si="1823"/>
        <v>3.858</v>
      </c>
      <c r="R3397" t="s">
        <v>529</v>
      </c>
      <c r="S3397">
        <v>2091</v>
      </c>
      <c r="T3397" s="8">
        <v>1.692</v>
      </c>
      <c r="U3397" s="8">
        <v>2.396</v>
      </c>
      <c r="V3397" s="8">
        <v>3.858</v>
      </c>
    </row>
    <row r="3398" spans="17:22">
      <c r="Q3398" s="10">
        <f ca="1" t="shared" si="1823"/>
        <v>3.975</v>
      </c>
      <c r="R3398" t="s">
        <v>529</v>
      </c>
      <c r="S3398">
        <v>2092</v>
      </c>
      <c r="T3398" s="8">
        <v>1.718</v>
      </c>
      <c r="U3398" s="8">
        <v>2.447</v>
      </c>
      <c r="V3398" s="8">
        <v>3.975</v>
      </c>
    </row>
    <row r="3399" spans="17:22">
      <c r="Q3399" s="10">
        <f ca="1" t="shared" si="1823"/>
        <v>4.093</v>
      </c>
      <c r="R3399" t="s">
        <v>529</v>
      </c>
      <c r="S3399">
        <v>2093</v>
      </c>
      <c r="T3399" s="8">
        <v>1.744</v>
      </c>
      <c r="U3399" s="8">
        <v>2.497</v>
      </c>
      <c r="V3399" s="8">
        <v>4.093</v>
      </c>
    </row>
    <row r="3400" spans="17:22">
      <c r="Q3400" s="10">
        <f ca="1" t="shared" si="1823"/>
        <v>4.211</v>
      </c>
      <c r="R3400" t="s">
        <v>529</v>
      </c>
      <c r="S3400">
        <v>2094</v>
      </c>
      <c r="T3400" s="8">
        <v>1.768</v>
      </c>
      <c r="U3400" s="8">
        <v>2.547</v>
      </c>
      <c r="V3400" s="8">
        <v>4.211</v>
      </c>
    </row>
    <row r="3401" spans="17:22">
      <c r="Q3401" s="10">
        <f ca="1" t="shared" si="1823"/>
        <v>4.33</v>
      </c>
      <c r="R3401" t="s">
        <v>529</v>
      </c>
      <c r="S3401">
        <v>2095</v>
      </c>
      <c r="T3401" s="8">
        <v>1.792</v>
      </c>
      <c r="U3401" s="8">
        <v>2.596</v>
      </c>
      <c r="V3401" s="8">
        <v>4.33</v>
      </c>
    </row>
    <row r="3402" spans="17:22">
      <c r="Q3402" s="10">
        <f ca="1" t="shared" si="1823"/>
        <v>4.45</v>
      </c>
      <c r="R3402" t="s">
        <v>529</v>
      </c>
      <c r="S3402">
        <v>2096</v>
      </c>
      <c r="T3402" s="8">
        <v>1.814</v>
      </c>
      <c r="U3402" s="8">
        <v>2.644</v>
      </c>
      <c r="V3402" s="8">
        <v>4.45</v>
      </c>
    </row>
    <row r="3403" spans="17:22">
      <c r="Q3403" s="10">
        <f ca="1" t="shared" si="1823"/>
        <v>4.57</v>
      </c>
      <c r="R3403" t="s">
        <v>529</v>
      </c>
      <c r="S3403">
        <v>2097</v>
      </c>
      <c r="T3403" s="8">
        <v>1.835</v>
      </c>
      <c r="U3403" s="8">
        <v>2.691</v>
      </c>
      <c r="V3403" s="8">
        <v>4.57</v>
      </c>
    </row>
    <row r="3404" spans="17:22">
      <c r="Q3404" s="10">
        <f ca="1" t="shared" si="1823"/>
        <v>4.69</v>
      </c>
      <c r="R3404" t="s">
        <v>529</v>
      </c>
      <c r="S3404">
        <v>2098</v>
      </c>
      <c r="T3404" s="8">
        <v>1.855</v>
      </c>
      <c r="U3404" s="8">
        <v>2.738</v>
      </c>
      <c r="V3404" s="8">
        <v>4.69</v>
      </c>
    </row>
    <row r="3405" spans="17:22">
      <c r="Q3405" s="10">
        <f ca="1" t="shared" si="1823"/>
        <v>4.811</v>
      </c>
      <c r="R3405" t="s">
        <v>529</v>
      </c>
      <c r="S3405">
        <v>2099</v>
      </c>
      <c r="T3405" s="8">
        <v>1.874</v>
      </c>
      <c r="U3405" s="8">
        <v>2.783</v>
      </c>
      <c r="V3405" s="8">
        <v>4.811</v>
      </c>
    </row>
    <row r="3406" spans="17:22">
      <c r="Q3406" s="10">
        <f ca="1" t="shared" ref="Q3406:Q3469" si="1824">OFFSET(S3406,0,MATCH($Q$3,$T$4:$V$4,0))</f>
        <v>4.932</v>
      </c>
      <c r="R3406" t="s">
        <v>529</v>
      </c>
      <c r="S3406">
        <v>2100</v>
      </c>
      <c r="T3406" s="8">
        <v>1.892</v>
      </c>
      <c r="U3406" s="8">
        <v>2.827</v>
      </c>
      <c r="V3406" s="8">
        <v>4.932</v>
      </c>
    </row>
    <row r="3407" spans="17:22">
      <c r="Q3407" s="10">
        <f ca="1" t="shared" si="1824"/>
        <v>0.071</v>
      </c>
      <c r="R3407" t="s">
        <v>530</v>
      </c>
      <c r="S3407">
        <v>2020</v>
      </c>
      <c r="T3407" s="8">
        <v>0.071</v>
      </c>
      <c r="U3407" s="8">
        <v>0.071</v>
      </c>
      <c r="V3407" s="8">
        <v>0.071</v>
      </c>
    </row>
    <row r="3408" spans="17:22">
      <c r="Q3408" s="10">
        <f ca="1" t="shared" si="1824"/>
        <v>0.075</v>
      </c>
      <c r="R3408" t="s">
        <v>530</v>
      </c>
      <c r="S3408">
        <v>2021</v>
      </c>
      <c r="T3408" s="8">
        <v>0.075</v>
      </c>
      <c r="U3408" s="8">
        <v>0.075</v>
      </c>
      <c r="V3408" s="8">
        <v>0.075</v>
      </c>
    </row>
    <row r="3409" spans="17:22">
      <c r="Q3409" s="10">
        <f ca="1" t="shared" si="1824"/>
        <v>0.079</v>
      </c>
      <c r="R3409" t="s">
        <v>530</v>
      </c>
      <c r="S3409">
        <v>2022</v>
      </c>
      <c r="T3409" s="8">
        <v>0.079</v>
      </c>
      <c r="U3409" s="8">
        <v>0.079</v>
      </c>
      <c r="V3409" s="8">
        <v>0.079</v>
      </c>
    </row>
    <row r="3410" spans="17:22">
      <c r="Q3410" s="10">
        <f ca="1" t="shared" si="1824"/>
        <v>0.083</v>
      </c>
      <c r="R3410" t="s">
        <v>530</v>
      </c>
      <c r="S3410">
        <v>2023</v>
      </c>
      <c r="T3410" s="8">
        <v>0.083</v>
      </c>
      <c r="U3410" s="8">
        <v>0.083</v>
      </c>
      <c r="V3410" s="8">
        <v>0.083</v>
      </c>
    </row>
    <row r="3411" spans="17:22">
      <c r="Q3411" s="10">
        <f ca="1" t="shared" si="1824"/>
        <v>0.087</v>
      </c>
      <c r="R3411" t="s">
        <v>530</v>
      </c>
      <c r="S3411">
        <v>2024</v>
      </c>
      <c r="T3411" s="8">
        <v>0.087</v>
      </c>
      <c r="U3411" s="8">
        <v>0.087</v>
      </c>
      <c r="V3411" s="8">
        <v>0.087</v>
      </c>
    </row>
    <row r="3412" spans="17:22">
      <c r="Q3412" s="10">
        <f ca="1" t="shared" si="1824"/>
        <v>0.092</v>
      </c>
      <c r="R3412" t="s">
        <v>530</v>
      </c>
      <c r="S3412">
        <v>2025</v>
      </c>
      <c r="T3412" s="8">
        <v>0.092</v>
      </c>
      <c r="U3412" s="8">
        <v>0.092</v>
      </c>
      <c r="V3412" s="8">
        <v>0.092</v>
      </c>
    </row>
    <row r="3413" spans="17:22">
      <c r="Q3413" s="10">
        <f ca="1" t="shared" si="1824"/>
        <v>0.097</v>
      </c>
      <c r="R3413" t="s">
        <v>530</v>
      </c>
      <c r="S3413">
        <v>2026</v>
      </c>
      <c r="T3413" s="8">
        <v>0.097</v>
      </c>
      <c r="U3413" s="8">
        <v>0.097</v>
      </c>
      <c r="V3413" s="8">
        <v>0.097</v>
      </c>
    </row>
    <row r="3414" spans="17:22">
      <c r="Q3414" s="10">
        <f ca="1" t="shared" si="1824"/>
        <v>0.103</v>
      </c>
      <c r="R3414" t="s">
        <v>530</v>
      </c>
      <c r="S3414">
        <v>2027</v>
      </c>
      <c r="T3414" s="8">
        <v>0.102</v>
      </c>
      <c r="U3414" s="8">
        <v>0.102</v>
      </c>
      <c r="V3414" s="8">
        <v>0.103</v>
      </c>
    </row>
    <row r="3415" spans="17:22">
      <c r="Q3415" s="10">
        <f ca="1" t="shared" si="1824"/>
        <v>0.109</v>
      </c>
      <c r="R3415" t="s">
        <v>530</v>
      </c>
      <c r="S3415">
        <v>2028</v>
      </c>
      <c r="T3415" s="8">
        <v>0.107</v>
      </c>
      <c r="U3415" s="8">
        <v>0.108</v>
      </c>
      <c r="V3415" s="8">
        <v>0.109</v>
      </c>
    </row>
    <row r="3416" spans="17:22">
      <c r="Q3416" s="10">
        <f ca="1" t="shared" si="1824"/>
        <v>0.116</v>
      </c>
      <c r="R3416" t="s">
        <v>530</v>
      </c>
      <c r="S3416">
        <v>2029</v>
      </c>
      <c r="T3416" s="8">
        <v>0.112</v>
      </c>
      <c r="U3416" s="8">
        <v>0.113</v>
      </c>
      <c r="V3416" s="8">
        <v>0.116</v>
      </c>
    </row>
    <row r="3417" spans="17:22">
      <c r="Q3417" s="10">
        <f ca="1" t="shared" si="1824"/>
        <v>0.123</v>
      </c>
      <c r="R3417" t="s">
        <v>530</v>
      </c>
      <c r="S3417">
        <v>2030</v>
      </c>
      <c r="T3417" s="8">
        <v>0.117</v>
      </c>
      <c r="U3417" s="8">
        <v>0.119</v>
      </c>
      <c r="V3417" s="8">
        <v>0.123</v>
      </c>
    </row>
    <row r="3418" spans="17:22">
      <c r="Q3418" s="10">
        <f ca="1" t="shared" si="1824"/>
        <v>0.13</v>
      </c>
      <c r="R3418" t="s">
        <v>530</v>
      </c>
      <c r="S3418">
        <v>2031</v>
      </c>
      <c r="T3418" s="8">
        <v>0.123</v>
      </c>
      <c r="U3418" s="8">
        <v>0.125</v>
      </c>
      <c r="V3418" s="8">
        <v>0.13</v>
      </c>
    </row>
    <row r="3419" spans="17:22">
      <c r="Q3419" s="10">
        <f ca="1" t="shared" si="1824"/>
        <v>0.138</v>
      </c>
      <c r="R3419" t="s">
        <v>530</v>
      </c>
      <c r="S3419">
        <v>2032</v>
      </c>
      <c r="T3419" s="8">
        <v>0.129</v>
      </c>
      <c r="U3419" s="8">
        <v>0.132</v>
      </c>
      <c r="V3419" s="8">
        <v>0.138</v>
      </c>
    </row>
    <row r="3420" spans="17:22">
      <c r="Q3420" s="10">
        <f ca="1" t="shared" si="1824"/>
        <v>0.146</v>
      </c>
      <c r="R3420" t="s">
        <v>530</v>
      </c>
      <c r="S3420">
        <v>2033</v>
      </c>
      <c r="T3420" s="8">
        <v>0.135</v>
      </c>
      <c r="U3420" s="8">
        <v>0.138</v>
      </c>
      <c r="V3420" s="8">
        <v>0.146</v>
      </c>
    </row>
    <row r="3421" spans="17:22">
      <c r="Q3421" s="10">
        <f ca="1" t="shared" si="1824"/>
        <v>0.155</v>
      </c>
      <c r="R3421" t="s">
        <v>530</v>
      </c>
      <c r="S3421">
        <v>2034</v>
      </c>
      <c r="T3421" s="8">
        <v>0.141</v>
      </c>
      <c r="U3421" s="8">
        <v>0.145</v>
      </c>
      <c r="V3421" s="8">
        <v>0.155</v>
      </c>
    </row>
    <row r="3422" spans="17:22">
      <c r="Q3422" s="10">
        <f ca="1" t="shared" si="1824"/>
        <v>0.164</v>
      </c>
      <c r="R3422" t="s">
        <v>530</v>
      </c>
      <c r="S3422">
        <v>2035</v>
      </c>
      <c r="T3422" s="8">
        <v>0.147</v>
      </c>
      <c r="U3422" s="8">
        <v>0.152</v>
      </c>
      <c r="V3422" s="8">
        <v>0.164</v>
      </c>
    </row>
    <row r="3423" spans="17:22">
      <c r="Q3423" s="10">
        <f ca="1" t="shared" si="1824"/>
        <v>0.174</v>
      </c>
      <c r="R3423" t="s">
        <v>530</v>
      </c>
      <c r="S3423">
        <v>2036</v>
      </c>
      <c r="T3423" s="8">
        <v>0.154</v>
      </c>
      <c r="U3423" s="8">
        <v>0.159</v>
      </c>
      <c r="V3423" s="8">
        <v>0.174</v>
      </c>
    </row>
    <row r="3424" spans="17:22">
      <c r="Q3424" s="10">
        <f ca="1" t="shared" si="1824"/>
        <v>0.183</v>
      </c>
      <c r="R3424" t="s">
        <v>530</v>
      </c>
      <c r="S3424">
        <v>2037</v>
      </c>
      <c r="T3424" s="8">
        <v>0.161</v>
      </c>
      <c r="U3424" s="8">
        <v>0.167</v>
      </c>
      <c r="V3424" s="8">
        <v>0.183</v>
      </c>
    </row>
    <row r="3425" spans="17:22">
      <c r="Q3425" s="10">
        <f ca="1" t="shared" si="1824"/>
        <v>0.194</v>
      </c>
      <c r="R3425" t="s">
        <v>530</v>
      </c>
      <c r="S3425">
        <v>2038</v>
      </c>
      <c r="T3425" s="8">
        <v>0.168</v>
      </c>
      <c r="U3425" s="8">
        <v>0.175</v>
      </c>
      <c r="V3425" s="8">
        <v>0.194</v>
      </c>
    </row>
    <row r="3426" spans="17:22">
      <c r="Q3426" s="10">
        <f ca="1" t="shared" si="1824"/>
        <v>0.205</v>
      </c>
      <c r="R3426" t="s">
        <v>530</v>
      </c>
      <c r="S3426">
        <v>2039</v>
      </c>
      <c r="T3426" s="8">
        <v>0.175</v>
      </c>
      <c r="U3426" s="8">
        <v>0.183</v>
      </c>
      <c r="V3426" s="8">
        <v>0.205</v>
      </c>
    </row>
    <row r="3427" spans="17:22">
      <c r="Q3427" s="10">
        <f ca="1" t="shared" si="1824"/>
        <v>0.216</v>
      </c>
      <c r="R3427" t="s">
        <v>530</v>
      </c>
      <c r="S3427">
        <v>2040</v>
      </c>
      <c r="T3427" s="8">
        <v>0.183</v>
      </c>
      <c r="U3427" s="8">
        <v>0.192</v>
      </c>
      <c r="V3427" s="8">
        <v>0.216</v>
      </c>
    </row>
    <row r="3428" spans="17:22">
      <c r="Q3428" s="10">
        <f ca="1" t="shared" si="1824"/>
        <v>0.228</v>
      </c>
      <c r="R3428" t="s">
        <v>530</v>
      </c>
      <c r="S3428">
        <v>2041</v>
      </c>
      <c r="T3428" s="8">
        <v>0.191</v>
      </c>
      <c r="U3428" s="8">
        <v>0.2</v>
      </c>
      <c r="V3428" s="8">
        <v>0.228</v>
      </c>
    </row>
    <row r="3429" spans="17:22">
      <c r="Q3429" s="10">
        <f ca="1" t="shared" si="1824"/>
        <v>0.24</v>
      </c>
      <c r="R3429" t="s">
        <v>530</v>
      </c>
      <c r="S3429">
        <v>2042</v>
      </c>
      <c r="T3429" s="8">
        <v>0.199</v>
      </c>
      <c r="U3429" s="8">
        <v>0.209</v>
      </c>
      <c r="V3429" s="8">
        <v>0.24</v>
      </c>
    </row>
    <row r="3430" spans="17:22">
      <c r="Q3430" s="10">
        <f ca="1" t="shared" si="1824"/>
        <v>0.253</v>
      </c>
      <c r="R3430" t="s">
        <v>530</v>
      </c>
      <c r="S3430">
        <v>2043</v>
      </c>
      <c r="T3430" s="8">
        <v>0.207</v>
      </c>
      <c r="U3430" s="8">
        <v>0.219</v>
      </c>
      <c r="V3430" s="8">
        <v>0.253</v>
      </c>
    </row>
    <row r="3431" spans="17:22">
      <c r="Q3431" s="10">
        <f ca="1" t="shared" si="1824"/>
        <v>0.266</v>
      </c>
      <c r="R3431" t="s">
        <v>530</v>
      </c>
      <c r="S3431">
        <v>2044</v>
      </c>
      <c r="T3431" s="8">
        <v>0.215</v>
      </c>
      <c r="U3431" s="8">
        <v>0.228</v>
      </c>
      <c r="V3431" s="8">
        <v>0.266</v>
      </c>
    </row>
    <row r="3432" spans="17:22">
      <c r="Q3432" s="10">
        <f ca="1" t="shared" si="1824"/>
        <v>0.28</v>
      </c>
      <c r="R3432" t="s">
        <v>530</v>
      </c>
      <c r="S3432">
        <v>2045</v>
      </c>
      <c r="T3432" s="8">
        <v>0.224</v>
      </c>
      <c r="U3432" s="8">
        <v>0.238</v>
      </c>
      <c r="V3432" s="8">
        <v>0.28</v>
      </c>
    </row>
    <row r="3433" spans="17:22">
      <c r="Q3433" s="10">
        <f ca="1" t="shared" si="1824"/>
        <v>0.295</v>
      </c>
      <c r="R3433" t="s">
        <v>530</v>
      </c>
      <c r="S3433">
        <v>2046</v>
      </c>
      <c r="T3433" s="8">
        <v>0.233</v>
      </c>
      <c r="U3433" s="8">
        <v>0.248</v>
      </c>
      <c r="V3433" s="8">
        <v>0.295</v>
      </c>
    </row>
    <row r="3434" spans="17:22">
      <c r="Q3434" s="10">
        <f ca="1" t="shared" si="1824"/>
        <v>0.31</v>
      </c>
      <c r="R3434" t="s">
        <v>530</v>
      </c>
      <c r="S3434">
        <v>2047</v>
      </c>
      <c r="T3434" s="8">
        <v>0.242</v>
      </c>
      <c r="U3434" s="8">
        <v>0.259</v>
      </c>
      <c r="V3434" s="8">
        <v>0.31</v>
      </c>
    </row>
    <row r="3435" spans="17:22">
      <c r="Q3435" s="10">
        <f ca="1" t="shared" si="1824"/>
        <v>0.326</v>
      </c>
      <c r="R3435" t="s">
        <v>530</v>
      </c>
      <c r="S3435">
        <v>2048</v>
      </c>
      <c r="T3435" s="8">
        <v>0.251</v>
      </c>
      <c r="U3435" s="8">
        <v>0.27</v>
      </c>
      <c r="V3435" s="8">
        <v>0.326</v>
      </c>
    </row>
    <row r="3436" spans="17:22">
      <c r="Q3436" s="10">
        <f ca="1" t="shared" si="1824"/>
        <v>0.343</v>
      </c>
      <c r="R3436" t="s">
        <v>530</v>
      </c>
      <c r="S3436">
        <v>2049</v>
      </c>
      <c r="T3436" s="8">
        <v>0.261</v>
      </c>
      <c r="U3436" s="8">
        <v>0.281</v>
      </c>
      <c r="V3436" s="8">
        <v>0.343</v>
      </c>
    </row>
    <row r="3437" spans="17:22">
      <c r="Q3437" s="10">
        <f ca="1" t="shared" si="1824"/>
        <v>0.361</v>
      </c>
      <c r="R3437" t="s">
        <v>530</v>
      </c>
      <c r="S3437">
        <v>2050</v>
      </c>
      <c r="T3437" s="8">
        <v>0.271</v>
      </c>
      <c r="U3437" s="8">
        <v>0.292</v>
      </c>
      <c r="V3437" s="8">
        <v>0.361</v>
      </c>
    </row>
    <row r="3438" spans="17:22">
      <c r="Q3438" s="10">
        <f ca="1" t="shared" si="1824"/>
        <v>0.379</v>
      </c>
      <c r="R3438" t="s">
        <v>530</v>
      </c>
      <c r="S3438">
        <v>2051</v>
      </c>
      <c r="T3438" s="8">
        <v>0.281</v>
      </c>
      <c r="U3438" s="8">
        <v>0.304</v>
      </c>
      <c r="V3438" s="8">
        <v>0.379</v>
      </c>
    </row>
    <row r="3439" spans="17:22">
      <c r="Q3439" s="10">
        <f ca="1" t="shared" si="1824"/>
        <v>0.398</v>
      </c>
      <c r="R3439" t="s">
        <v>530</v>
      </c>
      <c r="S3439">
        <v>2052</v>
      </c>
      <c r="T3439" s="8">
        <v>0.291</v>
      </c>
      <c r="U3439" s="8">
        <v>0.317</v>
      </c>
      <c r="V3439" s="8">
        <v>0.398</v>
      </c>
    </row>
    <row r="3440" spans="17:22">
      <c r="Q3440" s="10">
        <f ca="1" t="shared" si="1824"/>
        <v>0.418</v>
      </c>
      <c r="R3440" t="s">
        <v>530</v>
      </c>
      <c r="S3440">
        <v>2053</v>
      </c>
      <c r="T3440" s="8">
        <v>0.301</v>
      </c>
      <c r="U3440" s="8">
        <v>0.329</v>
      </c>
      <c r="V3440" s="8">
        <v>0.418</v>
      </c>
    </row>
    <row r="3441" spans="17:22">
      <c r="Q3441" s="10">
        <f ca="1" t="shared" si="1824"/>
        <v>0.438</v>
      </c>
      <c r="R3441" t="s">
        <v>530</v>
      </c>
      <c r="S3441">
        <v>2054</v>
      </c>
      <c r="T3441" s="8">
        <v>0.312</v>
      </c>
      <c r="U3441" s="8">
        <v>0.342</v>
      </c>
      <c r="V3441" s="8">
        <v>0.438</v>
      </c>
    </row>
    <row r="3442" spans="17:22">
      <c r="Q3442" s="10">
        <f ca="1" t="shared" si="1824"/>
        <v>0.46</v>
      </c>
      <c r="R3442" t="s">
        <v>530</v>
      </c>
      <c r="S3442">
        <v>2055</v>
      </c>
      <c r="T3442" s="8">
        <v>0.323</v>
      </c>
      <c r="U3442" s="8">
        <v>0.355</v>
      </c>
      <c r="V3442" s="8">
        <v>0.46</v>
      </c>
    </row>
    <row r="3443" spans="17:22">
      <c r="Q3443" s="10">
        <f ca="1" t="shared" si="1824"/>
        <v>0.482</v>
      </c>
      <c r="R3443" t="s">
        <v>530</v>
      </c>
      <c r="S3443">
        <v>2056</v>
      </c>
      <c r="T3443" s="8">
        <v>0.334</v>
      </c>
      <c r="U3443" s="8">
        <v>0.369</v>
      </c>
      <c r="V3443" s="8">
        <v>0.482</v>
      </c>
    </row>
    <row r="3444" spans="17:22">
      <c r="Q3444" s="10">
        <f ca="1" t="shared" si="1824"/>
        <v>0.506</v>
      </c>
      <c r="R3444" t="s">
        <v>530</v>
      </c>
      <c r="S3444">
        <v>2057</v>
      </c>
      <c r="T3444" s="8">
        <v>0.345</v>
      </c>
      <c r="U3444" s="8">
        <v>0.382</v>
      </c>
      <c r="V3444" s="8">
        <v>0.506</v>
      </c>
    </row>
    <row r="3445" spans="17:22">
      <c r="Q3445" s="10">
        <f ca="1" t="shared" si="1824"/>
        <v>0.53</v>
      </c>
      <c r="R3445" t="s">
        <v>530</v>
      </c>
      <c r="S3445">
        <v>2058</v>
      </c>
      <c r="T3445" s="8">
        <v>0.356</v>
      </c>
      <c r="U3445" s="8">
        <v>0.397</v>
      </c>
      <c r="V3445" s="8">
        <v>0.53</v>
      </c>
    </row>
    <row r="3446" spans="17:22">
      <c r="Q3446" s="10">
        <f ca="1" t="shared" si="1824"/>
        <v>0.555</v>
      </c>
      <c r="R3446" t="s">
        <v>530</v>
      </c>
      <c r="S3446">
        <v>2059</v>
      </c>
      <c r="T3446" s="8">
        <v>0.368</v>
      </c>
      <c r="U3446" s="8">
        <v>0.411</v>
      </c>
      <c r="V3446" s="8">
        <v>0.555</v>
      </c>
    </row>
    <row r="3447" spans="17:22">
      <c r="Q3447" s="10">
        <f ca="1" t="shared" si="1824"/>
        <v>0.581</v>
      </c>
      <c r="R3447" t="s">
        <v>530</v>
      </c>
      <c r="S3447">
        <v>2060</v>
      </c>
      <c r="T3447" s="8">
        <v>0.379</v>
      </c>
      <c r="U3447" s="8">
        <v>0.426</v>
      </c>
      <c r="V3447" s="8">
        <v>0.581</v>
      </c>
    </row>
    <row r="3448" spans="17:22">
      <c r="Q3448" s="10">
        <f ca="1" t="shared" si="1824"/>
        <v>0.608</v>
      </c>
      <c r="R3448" t="s">
        <v>530</v>
      </c>
      <c r="S3448">
        <v>2061</v>
      </c>
      <c r="T3448" s="8">
        <v>0.391</v>
      </c>
      <c r="U3448" s="8">
        <v>0.441</v>
      </c>
      <c r="V3448" s="8">
        <v>0.608</v>
      </c>
    </row>
    <row r="3449" spans="17:22">
      <c r="Q3449" s="10">
        <f ca="1" t="shared" si="1824"/>
        <v>0.636</v>
      </c>
      <c r="R3449" t="s">
        <v>530</v>
      </c>
      <c r="S3449">
        <v>2062</v>
      </c>
      <c r="T3449" s="8">
        <v>0.403</v>
      </c>
      <c r="U3449" s="8">
        <v>0.456</v>
      </c>
      <c r="V3449" s="8">
        <v>0.636</v>
      </c>
    </row>
    <row r="3450" spans="17:22">
      <c r="Q3450" s="10">
        <f ca="1" t="shared" si="1824"/>
        <v>0.665</v>
      </c>
      <c r="R3450" t="s">
        <v>530</v>
      </c>
      <c r="S3450">
        <v>2063</v>
      </c>
      <c r="T3450" s="8">
        <v>0.415</v>
      </c>
      <c r="U3450" s="8">
        <v>0.472</v>
      </c>
      <c r="V3450" s="8">
        <v>0.665</v>
      </c>
    </row>
    <row r="3451" spans="17:22">
      <c r="Q3451" s="10">
        <f ca="1" t="shared" si="1824"/>
        <v>0.695</v>
      </c>
      <c r="R3451" t="s">
        <v>530</v>
      </c>
      <c r="S3451">
        <v>2064</v>
      </c>
      <c r="T3451" s="8">
        <v>0.427</v>
      </c>
      <c r="U3451" s="8">
        <v>0.488</v>
      </c>
      <c r="V3451" s="8">
        <v>0.695</v>
      </c>
    </row>
    <row r="3452" spans="17:22">
      <c r="Q3452" s="10">
        <f ca="1" t="shared" si="1824"/>
        <v>0.726</v>
      </c>
      <c r="R3452" t="s">
        <v>530</v>
      </c>
      <c r="S3452">
        <v>2065</v>
      </c>
      <c r="T3452" s="8">
        <v>0.439</v>
      </c>
      <c r="U3452" s="8">
        <v>0.504</v>
      </c>
      <c r="V3452" s="8">
        <v>0.726</v>
      </c>
    </row>
    <row r="3453" spans="17:22">
      <c r="Q3453" s="10">
        <f ca="1" t="shared" si="1824"/>
        <v>0.758</v>
      </c>
      <c r="R3453" t="s">
        <v>530</v>
      </c>
      <c r="S3453">
        <v>2066</v>
      </c>
      <c r="T3453" s="8">
        <v>0.452</v>
      </c>
      <c r="U3453" s="8">
        <v>0.52</v>
      </c>
      <c r="V3453" s="8">
        <v>0.758</v>
      </c>
    </row>
    <row r="3454" spans="17:22">
      <c r="Q3454" s="10">
        <f ca="1" t="shared" si="1824"/>
        <v>0.79</v>
      </c>
      <c r="R3454" t="s">
        <v>530</v>
      </c>
      <c r="S3454">
        <v>2067</v>
      </c>
      <c r="T3454" s="8">
        <v>0.464</v>
      </c>
      <c r="U3454" s="8">
        <v>0.537</v>
      </c>
      <c r="V3454" s="8">
        <v>0.79</v>
      </c>
    </row>
    <row r="3455" spans="17:22">
      <c r="Q3455" s="10">
        <f ca="1" t="shared" si="1824"/>
        <v>0.824</v>
      </c>
      <c r="R3455" t="s">
        <v>530</v>
      </c>
      <c r="S3455">
        <v>2068</v>
      </c>
      <c r="T3455" s="8">
        <v>0.476</v>
      </c>
      <c r="U3455" s="8">
        <v>0.553</v>
      </c>
      <c r="V3455" s="8">
        <v>0.824</v>
      </c>
    </row>
    <row r="3456" spans="17:22">
      <c r="Q3456" s="10">
        <f ca="1" t="shared" si="1824"/>
        <v>0.859</v>
      </c>
      <c r="R3456" t="s">
        <v>530</v>
      </c>
      <c r="S3456">
        <v>2069</v>
      </c>
      <c r="T3456" s="8">
        <v>0.489</v>
      </c>
      <c r="U3456" s="8">
        <v>0.57</v>
      </c>
      <c r="V3456" s="8">
        <v>0.859</v>
      </c>
    </row>
    <row r="3457" spans="17:22">
      <c r="Q3457" s="10">
        <f ca="1" t="shared" si="1824"/>
        <v>0.895</v>
      </c>
      <c r="R3457" t="s">
        <v>530</v>
      </c>
      <c r="S3457">
        <v>2070</v>
      </c>
      <c r="T3457" s="8">
        <v>0.501</v>
      </c>
      <c r="U3457" s="8">
        <v>0.587</v>
      </c>
      <c r="V3457" s="8">
        <v>0.895</v>
      </c>
    </row>
    <row r="3458" spans="17:22">
      <c r="Q3458" s="10">
        <f ca="1" t="shared" si="1824"/>
        <v>0.931</v>
      </c>
      <c r="R3458" t="s">
        <v>530</v>
      </c>
      <c r="S3458">
        <v>2071</v>
      </c>
      <c r="T3458" s="8">
        <v>0.513</v>
      </c>
      <c r="U3458" s="8">
        <v>0.604</v>
      </c>
      <c r="V3458" s="8">
        <v>0.931</v>
      </c>
    </row>
    <row r="3459" spans="17:22">
      <c r="Q3459" s="10">
        <f ca="1" t="shared" si="1824"/>
        <v>0.969</v>
      </c>
      <c r="R3459" t="s">
        <v>530</v>
      </c>
      <c r="S3459">
        <v>2072</v>
      </c>
      <c r="T3459" s="8">
        <v>0.526</v>
      </c>
      <c r="U3459" s="8">
        <v>0.621</v>
      </c>
      <c r="V3459" s="8">
        <v>0.969</v>
      </c>
    </row>
    <row r="3460" spans="17:22">
      <c r="Q3460" s="10">
        <f ca="1" t="shared" si="1824"/>
        <v>1.008</v>
      </c>
      <c r="R3460" t="s">
        <v>530</v>
      </c>
      <c r="S3460">
        <v>2073</v>
      </c>
      <c r="T3460" s="8">
        <v>0.538</v>
      </c>
      <c r="U3460" s="8">
        <v>0.638</v>
      </c>
      <c r="V3460" s="8">
        <v>1.008</v>
      </c>
    </row>
    <row r="3461" spans="17:22">
      <c r="Q3461" s="10">
        <f ca="1" t="shared" si="1824"/>
        <v>1.048</v>
      </c>
      <c r="R3461" t="s">
        <v>530</v>
      </c>
      <c r="S3461">
        <v>2074</v>
      </c>
      <c r="T3461" s="8">
        <v>0.55</v>
      </c>
      <c r="U3461" s="8">
        <v>0.656</v>
      </c>
      <c r="V3461" s="8">
        <v>1.048</v>
      </c>
    </row>
    <row r="3462" spans="17:22">
      <c r="Q3462" s="10">
        <f ca="1" t="shared" si="1824"/>
        <v>1.089</v>
      </c>
      <c r="R3462" t="s">
        <v>530</v>
      </c>
      <c r="S3462">
        <v>2075</v>
      </c>
      <c r="T3462" s="8">
        <v>0.562</v>
      </c>
      <c r="U3462" s="8">
        <v>0.673</v>
      </c>
      <c r="V3462" s="8">
        <v>1.089</v>
      </c>
    </row>
    <row r="3463" spans="17:22">
      <c r="Q3463" s="10">
        <f ca="1" t="shared" si="1824"/>
        <v>1.131</v>
      </c>
      <c r="R3463" t="s">
        <v>530</v>
      </c>
      <c r="S3463">
        <v>2076</v>
      </c>
      <c r="T3463" s="8">
        <v>0.574</v>
      </c>
      <c r="U3463" s="8">
        <v>0.69</v>
      </c>
      <c r="V3463" s="8">
        <v>1.131</v>
      </c>
    </row>
    <row r="3464" spans="17:22">
      <c r="Q3464" s="10">
        <f ca="1" t="shared" si="1824"/>
        <v>1.174</v>
      </c>
      <c r="R3464" t="s">
        <v>530</v>
      </c>
      <c r="S3464">
        <v>2077</v>
      </c>
      <c r="T3464" s="8">
        <v>0.586</v>
      </c>
      <c r="U3464" s="8">
        <v>0.707</v>
      </c>
      <c r="V3464" s="8">
        <v>1.174</v>
      </c>
    </row>
    <row r="3465" spans="17:22">
      <c r="Q3465" s="10">
        <f ca="1" t="shared" si="1824"/>
        <v>1.218</v>
      </c>
      <c r="R3465" t="s">
        <v>530</v>
      </c>
      <c r="S3465">
        <v>2078</v>
      </c>
      <c r="T3465" s="8">
        <v>0.598</v>
      </c>
      <c r="U3465" s="8">
        <v>0.724</v>
      </c>
      <c r="V3465" s="8">
        <v>1.218</v>
      </c>
    </row>
    <row r="3466" spans="17:22">
      <c r="Q3466" s="10">
        <f ca="1" t="shared" si="1824"/>
        <v>1.262</v>
      </c>
      <c r="R3466" t="s">
        <v>530</v>
      </c>
      <c r="S3466">
        <v>2079</v>
      </c>
      <c r="T3466" s="8">
        <v>0.61</v>
      </c>
      <c r="U3466" s="8">
        <v>0.741</v>
      </c>
      <c r="V3466" s="8">
        <v>1.262</v>
      </c>
    </row>
    <row r="3467" spans="17:22">
      <c r="Q3467" s="10">
        <f ca="1" t="shared" si="1824"/>
        <v>1.308</v>
      </c>
      <c r="R3467" t="s">
        <v>530</v>
      </c>
      <c r="S3467">
        <v>2080</v>
      </c>
      <c r="T3467" s="8">
        <v>0.621</v>
      </c>
      <c r="U3467" s="8">
        <v>0.758</v>
      </c>
      <c r="V3467" s="8">
        <v>1.308</v>
      </c>
    </row>
    <row r="3468" spans="17:22">
      <c r="Q3468" s="10">
        <f ca="1" t="shared" si="1824"/>
        <v>1.355</v>
      </c>
      <c r="R3468" t="s">
        <v>530</v>
      </c>
      <c r="S3468">
        <v>2081</v>
      </c>
      <c r="T3468" s="8">
        <v>0.632</v>
      </c>
      <c r="U3468" s="8">
        <v>0.775</v>
      </c>
      <c r="V3468" s="8">
        <v>1.355</v>
      </c>
    </row>
    <row r="3469" spans="17:22">
      <c r="Q3469" s="10">
        <f ca="1" t="shared" si="1824"/>
        <v>1.402</v>
      </c>
      <c r="R3469" t="s">
        <v>530</v>
      </c>
      <c r="S3469">
        <v>2082</v>
      </c>
      <c r="T3469" s="8">
        <v>0.643</v>
      </c>
      <c r="U3469" s="8">
        <v>0.791</v>
      </c>
      <c r="V3469" s="8">
        <v>1.402</v>
      </c>
    </row>
    <row r="3470" spans="17:22">
      <c r="Q3470" s="10">
        <f ca="1" t="shared" ref="Q3470:Q3533" si="1825">OFFSET(S3470,0,MATCH($Q$3,$T$4:$V$4,0))</f>
        <v>1.451</v>
      </c>
      <c r="R3470" t="s">
        <v>530</v>
      </c>
      <c r="S3470">
        <v>2083</v>
      </c>
      <c r="T3470" s="8">
        <v>0.654</v>
      </c>
      <c r="U3470" s="8">
        <v>0.808</v>
      </c>
      <c r="V3470" s="8">
        <v>1.451</v>
      </c>
    </row>
    <row r="3471" spans="17:22">
      <c r="Q3471" s="10">
        <f ca="1" t="shared" si="1825"/>
        <v>1.5</v>
      </c>
      <c r="R3471" t="s">
        <v>530</v>
      </c>
      <c r="S3471">
        <v>2084</v>
      </c>
      <c r="T3471" s="8">
        <v>0.664</v>
      </c>
      <c r="U3471" s="8">
        <v>0.824</v>
      </c>
      <c r="V3471" s="8">
        <v>1.5</v>
      </c>
    </row>
    <row r="3472" spans="17:22">
      <c r="Q3472" s="10">
        <f ca="1" t="shared" si="1825"/>
        <v>1.551</v>
      </c>
      <c r="R3472" t="s">
        <v>530</v>
      </c>
      <c r="S3472">
        <v>2085</v>
      </c>
      <c r="T3472" s="8">
        <v>0.674</v>
      </c>
      <c r="U3472" s="8">
        <v>0.84</v>
      </c>
      <c r="V3472" s="8">
        <v>1.551</v>
      </c>
    </row>
    <row r="3473" spans="17:22">
      <c r="Q3473" s="10">
        <f ca="1" t="shared" si="1825"/>
        <v>1.602</v>
      </c>
      <c r="R3473" t="s">
        <v>530</v>
      </c>
      <c r="S3473">
        <v>2086</v>
      </c>
      <c r="T3473" s="8">
        <v>0.683</v>
      </c>
      <c r="U3473" s="8">
        <v>0.855</v>
      </c>
      <c r="V3473" s="8">
        <v>1.602</v>
      </c>
    </row>
    <row r="3474" spans="17:22">
      <c r="Q3474" s="10">
        <f ca="1" t="shared" si="1825"/>
        <v>1.655</v>
      </c>
      <c r="R3474" t="s">
        <v>530</v>
      </c>
      <c r="S3474">
        <v>2087</v>
      </c>
      <c r="T3474" s="8">
        <v>0.692</v>
      </c>
      <c r="U3474" s="8">
        <v>0.871</v>
      </c>
      <c r="V3474" s="8">
        <v>1.655</v>
      </c>
    </row>
    <row r="3475" spans="17:22">
      <c r="Q3475" s="10">
        <f ca="1" t="shared" si="1825"/>
        <v>1.708</v>
      </c>
      <c r="R3475" t="s">
        <v>530</v>
      </c>
      <c r="S3475">
        <v>2088</v>
      </c>
      <c r="T3475" s="8">
        <v>0.701</v>
      </c>
      <c r="U3475" s="8">
        <v>0.886</v>
      </c>
      <c r="V3475" s="8">
        <v>1.708</v>
      </c>
    </row>
    <row r="3476" spans="17:22">
      <c r="Q3476" s="10">
        <f ca="1" t="shared" si="1825"/>
        <v>1.762</v>
      </c>
      <c r="R3476" t="s">
        <v>530</v>
      </c>
      <c r="S3476">
        <v>2089</v>
      </c>
      <c r="T3476" s="8">
        <v>0.71</v>
      </c>
      <c r="U3476" s="8">
        <v>0.901</v>
      </c>
      <c r="V3476" s="8">
        <v>1.762</v>
      </c>
    </row>
    <row r="3477" spans="17:22">
      <c r="Q3477" s="10">
        <f ca="1" t="shared" si="1825"/>
        <v>1.817</v>
      </c>
      <c r="R3477" t="s">
        <v>530</v>
      </c>
      <c r="S3477">
        <v>2090</v>
      </c>
      <c r="T3477" s="8">
        <v>0.718</v>
      </c>
      <c r="U3477" s="8">
        <v>0.916</v>
      </c>
      <c r="V3477" s="8">
        <v>1.817</v>
      </c>
    </row>
    <row r="3478" spans="17:22">
      <c r="Q3478" s="10">
        <f ca="1" t="shared" si="1825"/>
        <v>1.872</v>
      </c>
      <c r="R3478" t="s">
        <v>530</v>
      </c>
      <c r="S3478">
        <v>2091</v>
      </c>
      <c r="T3478" s="8">
        <v>0.725</v>
      </c>
      <c r="U3478" s="8">
        <v>0.93</v>
      </c>
      <c r="V3478" s="8">
        <v>1.872</v>
      </c>
    </row>
    <row r="3479" spans="17:22">
      <c r="Q3479" s="10">
        <f ca="1" t="shared" si="1825"/>
        <v>1.928</v>
      </c>
      <c r="R3479" t="s">
        <v>530</v>
      </c>
      <c r="S3479">
        <v>2092</v>
      </c>
      <c r="T3479" s="8">
        <v>0.732</v>
      </c>
      <c r="U3479" s="8">
        <v>0.944</v>
      </c>
      <c r="V3479" s="8">
        <v>1.928</v>
      </c>
    </row>
    <row r="3480" spans="17:22">
      <c r="Q3480" s="10">
        <f ca="1" t="shared" si="1825"/>
        <v>1.985</v>
      </c>
      <c r="R3480" t="s">
        <v>530</v>
      </c>
      <c r="S3480">
        <v>2093</v>
      </c>
      <c r="T3480" s="8">
        <v>0.739</v>
      </c>
      <c r="U3480" s="8">
        <v>0.957</v>
      </c>
      <c r="V3480" s="8">
        <v>1.985</v>
      </c>
    </row>
    <row r="3481" spans="17:22">
      <c r="Q3481" s="10">
        <f ca="1" t="shared" si="1825"/>
        <v>2.042</v>
      </c>
      <c r="R3481" t="s">
        <v>530</v>
      </c>
      <c r="S3481">
        <v>2094</v>
      </c>
      <c r="T3481" s="8">
        <v>0.745</v>
      </c>
      <c r="U3481" s="8">
        <v>0.97</v>
      </c>
      <c r="V3481" s="8">
        <v>2.042</v>
      </c>
    </row>
    <row r="3482" spans="17:22">
      <c r="Q3482" s="10">
        <f ca="1" t="shared" si="1825"/>
        <v>2.1</v>
      </c>
      <c r="R3482" t="s">
        <v>530</v>
      </c>
      <c r="S3482">
        <v>2095</v>
      </c>
      <c r="T3482" s="8">
        <v>0.75</v>
      </c>
      <c r="U3482" s="8">
        <v>0.983</v>
      </c>
      <c r="V3482" s="8">
        <v>2.1</v>
      </c>
    </row>
    <row r="3483" spans="17:22">
      <c r="Q3483" s="10">
        <f ca="1" t="shared" si="1825"/>
        <v>2.158</v>
      </c>
      <c r="R3483" t="s">
        <v>530</v>
      </c>
      <c r="S3483">
        <v>2096</v>
      </c>
      <c r="T3483" s="8">
        <v>0.755</v>
      </c>
      <c r="U3483" s="8">
        <v>0.995</v>
      </c>
      <c r="V3483" s="8">
        <v>2.158</v>
      </c>
    </row>
    <row r="3484" spans="17:22">
      <c r="Q3484" s="10">
        <f ca="1" t="shared" si="1825"/>
        <v>2.217</v>
      </c>
      <c r="R3484" t="s">
        <v>530</v>
      </c>
      <c r="S3484">
        <v>2097</v>
      </c>
      <c r="T3484" s="8">
        <v>0.76</v>
      </c>
      <c r="U3484" s="8">
        <v>1.007</v>
      </c>
      <c r="V3484" s="8">
        <v>2.217</v>
      </c>
    </row>
    <row r="3485" spans="17:22">
      <c r="Q3485" s="10">
        <f ca="1" t="shared" si="1825"/>
        <v>2.277</v>
      </c>
      <c r="R3485" t="s">
        <v>530</v>
      </c>
      <c r="S3485">
        <v>2098</v>
      </c>
      <c r="T3485" s="8">
        <v>0.763</v>
      </c>
      <c r="U3485" s="8">
        <v>1.018</v>
      </c>
      <c r="V3485" s="8">
        <v>2.277</v>
      </c>
    </row>
    <row r="3486" spans="17:22">
      <c r="Q3486" s="10">
        <f ca="1" t="shared" si="1825"/>
        <v>2.337</v>
      </c>
      <c r="R3486" t="s">
        <v>530</v>
      </c>
      <c r="S3486">
        <v>2099</v>
      </c>
      <c r="T3486" s="8">
        <v>0.767</v>
      </c>
      <c r="U3486" s="8">
        <v>1.029</v>
      </c>
      <c r="V3486" s="8">
        <v>2.337</v>
      </c>
    </row>
    <row r="3487" spans="17:22">
      <c r="Q3487" s="10">
        <f ca="1" t="shared" si="1825"/>
        <v>2.398</v>
      </c>
      <c r="R3487" t="s">
        <v>530</v>
      </c>
      <c r="S3487">
        <v>2100</v>
      </c>
      <c r="T3487" s="8">
        <v>0.769</v>
      </c>
      <c r="U3487" s="8">
        <v>1.039</v>
      </c>
      <c r="V3487" s="8">
        <v>2.398</v>
      </c>
    </row>
    <row r="3488" spans="17:22">
      <c r="Q3488" s="10">
        <f ca="1" t="shared" si="1825"/>
        <v>11.364</v>
      </c>
      <c r="R3488" t="s">
        <v>63</v>
      </c>
      <c r="S3488">
        <v>2020</v>
      </c>
      <c r="T3488" s="8">
        <v>11.364</v>
      </c>
      <c r="U3488" s="8">
        <v>11.364</v>
      </c>
      <c r="V3488" s="8">
        <v>11.364</v>
      </c>
    </row>
    <row r="3489" spans="17:22">
      <c r="Q3489" s="10">
        <f ca="1" t="shared" si="1825"/>
        <v>11.639</v>
      </c>
      <c r="R3489" t="s">
        <v>63</v>
      </c>
      <c r="S3489">
        <v>2021</v>
      </c>
      <c r="T3489" s="8">
        <v>11.639</v>
      </c>
      <c r="U3489" s="8">
        <v>11.639</v>
      </c>
      <c r="V3489" s="8">
        <v>11.639</v>
      </c>
    </row>
    <row r="3490" spans="17:22">
      <c r="Q3490" s="10">
        <f ca="1" t="shared" si="1825"/>
        <v>11.914</v>
      </c>
      <c r="R3490" t="s">
        <v>63</v>
      </c>
      <c r="S3490">
        <v>2022</v>
      </c>
      <c r="T3490" s="8">
        <v>11.914</v>
      </c>
      <c r="U3490" s="8">
        <v>11.914</v>
      </c>
      <c r="V3490" s="8">
        <v>11.914</v>
      </c>
    </row>
    <row r="3491" spans="17:22">
      <c r="Q3491" s="10">
        <f ca="1" t="shared" si="1825"/>
        <v>12.183</v>
      </c>
      <c r="R3491" t="s">
        <v>63</v>
      </c>
      <c r="S3491">
        <v>2023</v>
      </c>
      <c r="T3491" s="8">
        <v>12.183</v>
      </c>
      <c r="U3491" s="8">
        <v>12.183</v>
      </c>
      <c r="V3491" s="8">
        <v>12.183</v>
      </c>
    </row>
    <row r="3492" spans="17:22">
      <c r="Q3492" s="10">
        <f ca="1" t="shared" si="1825"/>
        <v>12.451</v>
      </c>
      <c r="R3492" t="s">
        <v>63</v>
      </c>
      <c r="S3492">
        <v>2024</v>
      </c>
      <c r="T3492" s="8">
        <v>12.451</v>
      </c>
      <c r="U3492" s="8">
        <v>12.451</v>
      </c>
      <c r="V3492" s="8">
        <v>12.451</v>
      </c>
    </row>
    <row r="3493" spans="17:22">
      <c r="Q3493" s="10">
        <f ca="1" t="shared" si="1825"/>
        <v>12.716</v>
      </c>
      <c r="R3493" t="s">
        <v>63</v>
      </c>
      <c r="S3493">
        <v>2025</v>
      </c>
      <c r="T3493" s="8">
        <v>12.716</v>
      </c>
      <c r="U3493" s="8">
        <v>12.716</v>
      </c>
      <c r="V3493" s="8">
        <v>12.716</v>
      </c>
    </row>
    <row r="3494" spans="17:22">
      <c r="Q3494" s="10">
        <f ca="1" t="shared" si="1825"/>
        <v>12.976</v>
      </c>
      <c r="R3494" t="s">
        <v>63</v>
      </c>
      <c r="S3494">
        <v>2026</v>
      </c>
      <c r="T3494" s="8">
        <v>12.976</v>
      </c>
      <c r="U3494" s="8">
        <v>12.976</v>
      </c>
      <c r="V3494" s="8">
        <v>12.976</v>
      </c>
    </row>
    <row r="3495" spans="17:22">
      <c r="Q3495" s="10">
        <f ca="1" t="shared" si="1825"/>
        <v>13.255</v>
      </c>
      <c r="R3495" t="s">
        <v>63</v>
      </c>
      <c r="S3495">
        <v>2027</v>
      </c>
      <c r="T3495" s="8">
        <v>13.22</v>
      </c>
      <c r="U3495" s="8">
        <v>13.245</v>
      </c>
      <c r="V3495" s="8">
        <v>13.255</v>
      </c>
    </row>
    <row r="3496" spans="17:22">
      <c r="Q3496" s="10">
        <f ca="1" t="shared" si="1825"/>
        <v>13.532</v>
      </c>
      <c r="R3496" t="s">
        <v>63</v>
      </c>
      <c r="S3496">
        <v>2028</v>
      </c>
      <c r="T3496" s="8">
        <v>13.461</v>
      </c>
      <c r="U3496" s="8">
        <v>13.511</v>
      </c>
      <c r="V3496" s="8">
        <v>13.532</v>
      </c>
    </row>
    <row r="3497" spans="17:22">
      <c r="Q3497" s="10">
        <f ca="1" t="shared" si="1825"/>
        <v>13.806</v>
      </c>
      <c r="R3497" t="s">
        <v>63</v>
      </c>
      <c r="S3497">
        <v>2029</v>
      </c>
      <c r="T3497" s="8">
        <v>13.699</v>
      </c>
      <c r="U3497" s="8">
        <v>13.774</v>
      </c>
      <c r="V3497" s="8">
        <v>13.806</v>
      </c>
    </row>
    <row r="3498" spans="17:22">
      <c r="Q3498" s="10">
        <f ca="1" t="shared" si="1825"/>
        <v>14.076</v>
      </c>
      <c r="R3498" t="s">
        <v>63</v>
      </c>
      <c r="S3498">
        <v>2030</v>
      </c>
      <c r="T3498" s="8">
        <v>13.932</v>
      </c>
      <c r="U3498" s="8">
        <v>14.033</v>
      </c>
      <c r="V3498" s="8">
        <v>14.076</v>
      </c>
    </row>
    <row r="3499" spans="17:22">
      <c r="Q3499" s="10">
        <f ca="1" t="shared" si="1825"/>
        <v>14.343</v>
      </c>
      <c r="R3499" t="s">
        <v>63</v>
      </c>
      <c r="S3499">
        <v>2031</v>
      </c>
      <c r="T3499" s="8">
        <v>14.161</v>
      </c>
      <c r="U3499" s="8">
        <v>14.288</v>
      </c>
      <c r="V3499" s="8">
        <v>14.343</v>
      </c>
    </row>
    <row r="3500" spans="17:22">
      <c r="Q3500" s="10">
        <f ca="1" t="shared" si="1825"/>
        <v>14.606</v>
      </c>
      <c r="R3500" t="s">
        <v>63</v>
      </c>
      <c r="S3500">
        <v>2032</v>
      </c>
      <c r="T3500" s="8">
        <v>14.387</v>
      </c>
      <c r="U3500" s="8">
        <v>14.538</v>
      </c>
      <c r="V3500" s="8">
        <v>14.606</v>
      </c>
    </row>
    <row r="3501" spans="17:22">
      <c r="Q3501" s="10">
        <f ca="1" t="shared" si="1825"/>
        <v>14.865</v>
      </c>
      <c r="R3501" t="s">
        <v>63</v>
      </c>
      <c r="S3501">
        <v>2033</v>
      </c>
      <c r="T3501" s="8">
        <v>14.607</v>
      </c>
      <c r="U3501" s="8">
        <v>14.784</v>
      </c>
      <c r="V3501" s="8">
        <v>14.865</v>
      </c>
    </row>
    <row r="3502" spans="17:22">
      <c r="Q3502" s="10">
        <f ca="1" t="shared" si="1825"/>
        <v>15.12</v>
      </c>
      <c r="R3502" t="s">
        <v>63</v>
      </c>
      <c r="S3502">
        <v>2034</v>
      </c>
      <c r="T3502" s="8">
        <v>14.824</v>
      </c>
      <c r="U3502" s="8">
        <v>15.025</v>
      </c>
      <c r="V3502" s="8">
        <v>15.12</v>
      </c>
    </row>
    <row r="3503" spans="17:22">
      <c r="Q3503" s="10">
        <f ca="1" t="shared" si="1825"/>
        <v>15.371</v>
      </c>
      <c r="R3503" t="s">
        <v>63</v>
      </c>
      <c r="S3503">
        <v>2035</v>
      </c>
      <c r="T3503" s="8">
        <v>15.036</v>
      </c>
      <c r="U3503" s="8">
        <v>15.262</v>
      </c>
      <c r="V3503" s="8">
        <v>15.371</v>
      </c>
    </row>
    <row r="3504" spans="17:22">
      <c r="Q3504" s="10">
        <f ca="1" t="shared" si="1825"/>
        <v>15.618</v>
      </c>
      <c r="R3504" t="s">
        <v>63</v>
      </c>
      <c r="S3504">
        <v>2036</v>
      </c>
      <c r="T3504" s="8">
        <v>15.243</v>
      </c>
      <c r="U3504" s="8">
        <v>15.493</v>
      </c>
      <c r="V3504" s="8">
        <v>15.618</v>
      </c>
    </row>
    <row r="3505" spans="17:22">
      <c r="Q3505" s="10">
        <f ca="1" t="shared" si="1825"/>
        <v>15.86</v>
      </c>
      <c r="R3505" t="s">
        <v>63</v>
      </c>
      <c r="S3505">
        <v>2037</v>
      </c>
      <c r="T3505" s="8">
        <v>15.445</v>
      </c>
      <c r="U3505" s="8">
        <v>15.72</v>
      </c>
      <c r="V3505" s="8">
        <v>15.86</v>
      </c>
    </row>
    <row r="3506" spans="17:22">
      <c r="Q3506" s="10">
        <f ca="1" t="shared" si="1825"/>
        <v>16.097</v>
      </c>
      <c r="R3506" t="s">
        <v>63</v>
      </c>
      <c r="S3506">
        <v>2038</v>
      </c>
      <c r="T3506" s="8">
        <v>15.643</v>
      </c>
      <c r="U3506" s="8">
        <v>15.942</v>
      </c>
      <c r="V3506" s="8">
        <v>16.097</v>
      </c>
    </row>
    <row r="3507" spans="17:22">
      <c r="Q3507" s="10">
        <f ca="1" t="shared" si="1825"/>
        <v>16.329</v>
      </c>
      <c r="R3507" t="s">
        <v>63</v>
      </c>
      <c r="S3507">
        <v>2039</v>
      </c>
      <c r="T3507" s="8">
        <v>15.835</v>
      </c>
      <c r="U3507" s="8">
        <v>16.159</v>
      </c>
      <c r="V3507" s="8">
        <v>16.329</v>
      </c>
    </row>
    <row r="3508" spans="17:22">
      <c r="Q3508" s="10">
        <f ca="1" t="shared" si="1825"/>
        <v>16.556</v>
      </c>
      <c r="R3508" t="s">
        <v>63</v>
      </c>
      <c r="S3508">
        <v>2040</v>
      </c>
      <c r="T3508" s="8">
        <v>16.022</v>
      </c>
      <c r="U3508" s="8">
        <v>16.371</v>
      </c>
      <c r="V3508" s="8">
        <v>16.556</v>
      </c>
    </row>
    <row r="3509" spans="17:22">
      <c r="Q3509" s="10">
        <f ca="1" t="shared" si="1825"/>
        <v>16.778</v>
      </c>
      <c r="R3509" t="s">
        <v>63</v>
      </c>
      <c r="S3509">
        <v>2041</v>
      </c>
      <c r="T3509" s="8">
        <v>16.204</v>
      </c>
      <c r="U3509" s="8">
        <v>16.578</v>
      </c>
      <c r="V3509" s="8">
        <v>16.778</v>
      </c>
    </row>
    <row r="3510" spans="17:22">
      <c r="Q3510" s="10">
        <f ca="1" t="shared" si="1825"/>
        <v>16.996</v>
      </c>
      <c r="R3510" t="s">
        <v>63</v>
      </c>
      <c r="S3510">
        <v>2042</v>
      </c>
      <c r="T3510" s="8">
        <v>16.38</v>
      </c>
      <c r="U3510" s="8">
        <v>16.78</v>
      </c>
      <c r="V3510" s="8">
        <v>16.996</v>
      </c>
    </row>
    <row r="3511" spans="17:22">
      <c r="Q3511" s="10">
        <f ca="1" t="shared" si="1825"/>
        <v>17.209</v>
      </c>
      <c r="R3511" t="s">
        <v>63</v>
      </c>
      <c r="S3511">
        <v>2043</v>
      </c>
      <c r="T3511" s="8">
        <v>16.551</v>
      </c>
      <c r="U3511" s="8">
        <v>16.976</v>
      </c>
      <c r="V3511" s="8">
        <v>17.209</v>
      </c>
    </row>
    <row r="3512" spans="17:22">
      <c r="Q3512" s="10">
        <f ca="1" t="shared" si="1825"/>
        <v>17.417</v>
      </c>
      <c r="R3512" t="s">
        <v>63</v>
      </c>
      <c r="S3512">
        <v>2044</v>
      </c>
      <c r="T3512" s="8">
        <v>16.716</v>
      </c>
      <c r="U3512" s="8">
        <v>17.168</v>
      </c>
      <c r="V3512" s="8">
        <v>17.417</v>
      </c>
    </row>
    <row r="3513" spans="17:22">
      <c r="Q3513" s="10">
        <f ca="1" t="shared" si="1825"/>
        <v>17.621</v>
      </c>
      <c r="R3513" t="s">
        <v>63</v>
      </c>
      <c r="S3513">
        <v>2045</v>
      </c>
      <c r="T3513" s="8">
        <v>16.876</v>
      </c>
      <c r="U3513" s="8">
        <v>17.353</v>
      </c>
      <c r="V3513" s="8">
        <v>17.621</v>
      </c>
    </row>
    <row r="3514" spans="17:22">
      <c r="Q3514" s="10">
        <f ca="1" t="shared" si="1825"/>
        <v>17.82</v>
      </c>
      <c r="R3514" t="s">
        <v>63</v>
      </c>
      <c r="S3514">
        <v>2046</v>
      </c>
      <c r="T3514" s="8">
        <v>17.029</v>
      </c>
      <c r="U3514" s="8">
        <v>17.533</v>
      </c>
      <c r="V3514" s="8">
        <v>17.82</v>
      </c>
    </row>
    <row r="3515" spans="17:22">
      <c r="Q3515" s="10">
        <f ca="1" t="shared" si="1825"/>
        <v>18.015</v>
      </c>
      <c r="R3515" t="s">
        <v>63</v>
      </c>
      <c r="S3515">
        <v>2047</v>
      </c>
      <c r="T3515" s="8">
        <v>17.177</v>
      </c>
      <c r="U3515" s="8">
        <v>17.706</v>
      </c>
      <c r="V3515" s="8">
        <v>18.015</v>
      </c>
    </row>
    <row r="3516" spans="17:22">
      <c r="Q3516" s="10">
        <f ca="1" t="shared" si="1825"/>
        <v>18.205</v>
      </c>
      <c r="R3516" t="s">
        <v>63</v>
      </c>
      <c r="S3516">
        <v>2048</v>
      </c>
      <c r="T3516" s="8">
        <v>17.318</v>
      </c>
      <c r="U3516" s="8">
        <v>17.873</v>
      </c>
      <c r="V3516" s="8">
        <v>18.205</v>
      </c>
    </row>
    <row r="3517" spans="17:22">
      <c r="Q3517" s="10">
        <f ca="1" t="shared" si="1825"/>
        <v>18.391</v>
      </c>
      <c r="R3517" t="s">
        <v>63</v>
      </c>
      <c r="S3517">
        <v>2049</v>
      </c>
      <c r="T3517" s="8">
        <v>17.453</v>
      </c>
      <c r="U3517" s="8">
        <v>18.034</v>
      </c>
      <c r="V3517" s="8">
        <v>18.391</v>
      </c>
    </row>
    <row r="3518" spans="17:22">
      <c r="Q3518" s="10">
        <f ca="1" t="shared" si="1825"/>
        <v>18.57</v>
      </c>
      <c r="R3518" t="s">
        <v>63</v>
      </c>
      <c r="S3518">
        <v>2050</v>
      </c>
      <c r="T3518" s="8">
        <v>17.581</v>
      </c>
      <c r="U3518" s="8">
        <v>18.189</v>
      </c>
      <c r="V3518" s="8">
        <v>18.57</v>
      </c>
    </row>
    <row r="3519" spans="17:22">
      <c r="Q3519" s="10">
        <f ca="1" t="shared" si="1825"/>
        <v>18.745</v>
      </c>
      <c r="R3519" t="s">
        <v>63</v>
      </c>
      <c r="S3519">
        <v>2051</v>
      </c>
      <c r="T3519" s="8">
        <v>17.702</v>
      </c>
      <c r="U3519" s="8">
        <v>18.337</v>
      </c>
      <c r="V3519" s="8">
        <v>18.745</v>
      </c>
    </row>
    <row r="3520" spans="17:22">
      <c r="Q3520" s="10">
        <f ca="1" t="shared" si="1825"/>
        <v>18.914</v>
      </c>
      <c r="R3520" t="s">
        <v>63</v>
      </c>
      <c r="S3520">
        <v>2052</v>
      </c>
      <c r="T3520" s="8">
        <v>17.815</v>
      </c>
      <c r="U3520" s="8">
        <v>18.478</v>
      </c>
      <c r="V3520" s="8">
        <v>18.914</v>
      </c>
    </row>
    <row r="3521" spans="17:22">
      <c r="Q3521" s="10">
        <f ca="1" t="shared" si="1825"/>
        <v>19.077</v>
      </c>
      <c r="R3521" t="s">
        <v>63</v>
      </c>
      <c r="S3521">
        <v>2053</v>
      </c>
      <c r="T3521" s="8">
        <v>17.922</v>
      </c>
      <c r="U3521" s="8">
        <v>18.612</v>
      </c>
      <c r="V3521" s="8">
        <v>19.077</v>
      </c>
    </row>
    <row r="3522" spans="17:22">
      <c r="Q3522" s="10">
        <f ca="1" t="shared" si="1825"/>
        <v>19.235</v>
      </c>
      <c r="R3522" t="s">
        <v>63</v>
      </c>
      <c r="S3522">
        <v>2054</v>
      </c>
      <c r="T3522" s="8">
        <v>18.022</v>
      </c>
      <c r="U3522" s="8">
        <v>18.74</v>
      </c>
      <c r="V3522" s="8">
        <v>19.235</v>
      </c>
    </row>
    <row r="3523" spans="17:22">
      <c r="Q3523" s="10">
        <f ca="1" t="shared" si="1825"/>
        <v>19.387</v>
      </c>
      <c r="R3523" t="s">
        <v>63</v>
      </c>
      <c r="S3523">
        <v>2055</v>
      </c>
      <c r="T3523" s="8">
        <v>18.116</v>
      </c>
      <c r="U3523" s="8">
        <v>18.861</v>
      </c>
      <c r="V3523" s="8">
        <v>19.387</v>
      </c>
    </row>
    <row r="3524" spans="17:22">
      <c r="Q3524" s="10">
        <f ca="1" t="shared" si="1825"/>
        <v>19.534</v>
      </c>
      <c r="R3524" t="s">
        <v>63</v>
      </c>
      <c r="S3524">
        <v>2056</v>
      </c>
      <c r="T3524" s="8">
        <v>18.203</v>
      </c>
      <c r="U3524" s="8">
        <v>18.975</v>
      </c>
      <c r="V3524" s="8">
        <v>19.534</v>
      </c>
    </row>
    <row r="3525" spans="17:22">
      <c r="Q3525" s="10">
        <f ca="1" t="shared" si="1825"/>
        <v>19.676</v>
      </c>
      <c r="R3525" t="s">
        <v>63</v>
      </c>
      <c r="S3525">
        <v>2057</v>
      </c>
      <c r="T3525" s="8">
        <v>18.283</v>
      </c>
      <c r="U3525" s="8">
        <v>19.083</v>
      </c>
      <c r="V3525" s="8">
        <v>19.676</v>
      </c>
    </row>
    <row r="3526" spans="17:22">
      <c r="Q3526" s="10">
        <f ca="1" t="shared" si="1825"/>
        <v>19.812</v>
      </c>
      <c r="R3526" t="s">
        <v>63</v>
      </c>
      <c r="S3526">
        <v>2058</v>
      </c>
      <c r="T3526" s="8">
        <v>18.357</v>
      </c>
      <c r="U3526" s="8">
        <v>19.185</v>
      </c>
      <c r="V3526" s="8">
        <v>19.812</v>
      </c>
    </row>
    <row r="3527" spans="17:22">
      <c r="Q3527" s="10">
        <f ca="1" t="shared" si="1825"/>
        <v>19.942</v>
      </c>
      <c r="R3527" t="s">
        <v>63</v>
      </c>
      <c r="S3527">
        <v>2059</v>
      </c>
      <c r="T3527" s="8">
        <v>18.425</v>
      </c>
      <c r="U3527" s="8">
        <v>19.279</v>
      </c>
      <c r="V3527" s="8">
        <v>19.942</v>
      </c>
    </row>
    <row r="3528" spans="17:22">
      <c r="Q3528" s="10">
        <f ca="1" t="shared" si="1825"/>
        <v>20.068</v>
      </c>
      <c r="R3528" t="s">
        <v>63</v>
      </c>
      <c r="S3528">
        <v>2060</v>
      </c>
      <c r="T3528" s="8">
        <v>18.486</v>
      </c>
      <c r="U3528" s="8">
        <v>19.368</v>
      </c>
      <c r="V3528" s="8">
        <v>20.068</v>
      </c>
    </row>
    <row r="3529" spans="17:22">
      <c r="Q3529" s="10">
        <f ca="1" t="shared" si="1825"/>
        <v>20.187</v>
      </c>
      <c r="R3529" t="s">
        <v>63</v>
      </c>
      <c r="S3529">
        <v>2061</v>
      </c>
      <c r="T3529" s="8">
        <v>18.54</v>
      </c>
      <c r="U3529" s="8">
        <v>19.45</v>
      </c>
      <c r="V3529" s="8">
        <v>20.187</v>
      </c>
    </row>
    <row r="3530" spans="17:22">
      <c r="Q3530" s="10">
        <f ca="1" t="shared" si="1825"/>
        <v>20.302</v>
      </c>
      <c r="R3530" t="s">
        <v>63</v>
      </c>
      <c r="S3530">
        <v>2062</v>
      </c>
      <c r="T3530" s="8">
        <v>18.589</v>
      </c>
      <c r="U3530" s="8">
        <v>19.525</v>
      </c>
      <c r="V3530" s="8">
        <v>20.302</v>
      </c>
    </row>
    <row r="3531" spans="17:22">
      <c r="Q3531" s="10">
        <f ca="1" t="shared" si="1825"/>
        <v>20.411</v>
      </c>
      <c r="R3531" t="s">
        <v>63</v>
      </c>
      <c r="S3531">
        <v>2063</v>
      </c>
      <c r="T3531" s="8">
        <v>18.631</v>
      </c>
      <c r="U3531" s="8">
        <v>19.594</v>
      </c>
      <c r="V3531" s="8">
        <v>20.411</v>
      </c>
    </row>
    <row r="3532" spans="17:22">
      <c r="Q3532" s="10">
        <f ca="1" t="shared" si="1825"/>
        <v>20.516</v>
      </c>
      <c r="R3532" t="s">
        <v>63</v>
      </c>
      <c r="S3532">
        <v>2064</v>
      </c>
      <c r="T3532" s="8">
        <v>18.669</v>
      </c>
      <c r="U3532" s="8">
        <v>19.658</v>
      </c>
      <c r="V3532" s="8">
        <v>20.516</v>
      </c>
    </row>
    <row r="3533" spans="17:22">
      <c r="Q3533" s="10">
        <f ca="1" t="shared" si="1825"/>
        <v>20.615</v>
      </c>
      <c r="R3533" t="s">
        <v>63</v>
      </c>
      <c r="S3533">
        <v>2065</v>
      </c>
      <c r="T3533" s="8">
        <v>18.701</v>
      </c>
      <c r="U3533" s="8">
        <v>19.716</v>
      </c>
      <c r="V3533" s="8">
        <v>20.615</v>
      </c>
    </row>
    <row r="3534" spans="17:22">
      <c r="Q3534" s="10">
        <f ca="1" t="shared" ref="Q3534:Q3597" si="1826">OFFSET(S3534,0,MATCH($Q$3,$T$4:$V$4,0))</f>
        <v>20.709</v>
      </c>
      <c r="R3534" t="s">
        <v>63</v>
      </c>
      <c r="S3534">
        <v>2066</v>
      </c>
      <c r="T3534" s="8">
        <v>18.729</v>
      </c>
      <c r="U3534" s="8">
        <v>19.768</v>
      </c>
      <c r="V3534" s="8">
        <v>20.709</v>
      </c>
    </row>
    <row r="3535" spans="17:22">
      <c r="Q3535" s="10">
        <f ca="1" t="shared" si="1826"/>
        <v>20.798</v>
      </c>
      <c r="R3535" t="s">
        <v>63</v>
      </c>
      <c r="S3535">
        <v>2067</v>
      </c>
      <c r="T3535" s="8">
        <v>18.752</v>
      </c>
      <c r="U3535" s="8">
        <v>19.814</v>
      </c>
      <c r="V3535" s="8">
        <v>20.798</v>
      </c>
    </row>
    <row r="3536" spans="17:22">
      <c r="Q3536" s="10">
        <f ca="1" t="shared" si="1826"/>
        <v>20.882</v>
      </c>
      <c r="R3536" t="s">
        <v>63</v>
      </c>
      <c r="S3536">
        <v>2068</v>
      </c>
      <c r="T3536" s="8">
        <v>18.77</v>
      </c>
      <c r="U3536" s="8">
        <v>19.856</v>
      </c>
      <c r="V3536" s="8">
        <v>20.882</v>
      </c>
    </row>
    <row r="3537" spans="17:22">
      <c r="Q3537" s="10">
        <f ca="1" t="shared" si="1826"/>
        <v>20.961</v>
      </c>
      <c r="R3537" t="s">
        <v>63</v>
      </c>
      <c r="S3537">
        <v>2069</v>
      </c>
      <c r="T3537" s="8">
        <v>18.785</v>
      </c>
      <c r="U3537" s="8">
        <v>19.892</v>
      </c>
      <c r="V3537" s="8">
        <v>20.961</v>
      </c>
    </row>
    <row r="3538" spans="17:22">
      <c r="Q3538" s="10">
        <f ca="1" t="shared" si="1826"/>
        <v>21.037</v>
      </c>
      <c r="R3538" t="s">
        <v>63</v>
      </c>
      <c r="S3538">
        <v>2070</v>
      </c>
      <c r="T3538" s="8">
        <v>18.794</v>
      </c>
      <c r="U3538" s="8">
        <v>19.922</v>
      </c>
      <c r="V3538" s="8">
        <v>21.037</v>
      </c>
    </row>
    <row r="3539" spans="17:22">
      <c r="Q3539" s="10">
        <f ca="1" t="shared" si="1826"/>
        <v>21.107</v>
      </c>
      <c r="R3539" t="s">
        <v>63</v>
      </c>
      <c r="S3539">
        <v>2071</v>
      </c>
      <c r="T3539" s="8">
        <v>18.8</v>
      </c>
      <c r="U3539" s="8">
        <v>19.948</v>
      </c>
      <c r="V3539" s="8">
        <v>21.107</v>
      </c>
    </row>
    <row r="3540" spans="17:22">
      <c r="Q3540" s="10">
        <f ca="1" t="shared" si="1826"/>
        <v>21.174</v>
      </c>
      <c r="R3540" t="s">
        <v>63</v>
      </c>
      <c r="S3540">
        <v>2072</v>
      </c>
      <c r="T3540" s="8">
        <v>18.801</v>
      </c>
      <c r="U3540" s="8">
        <v>19.969</v>
      </c>
      <c r="V3540" s="8">
        <v>21.174</v>
      </c>
    </row>
    <row r="3541" spans="17:22">
      <c r="Q3541" s="10">
        <f ca="1" t="shared" si="1826"/>
        <v>21.237</v>
      </c>
      <c r="R3541" t="s">
        <v>63</v>
      </c>
      <c r="S3541">
        <v>2073</v>
      </c>
      <c r="T3541" s="8">
        <v>18.799</v>
      </c>
      <c r="U3541" s="8">
        <v>19.986</v>
      </c>
      <c r="V3541" s="8">
        <v>21.237</v>
      </c>
    </row>
    <row r="3542" spans="17:22">
      <c r="Q3542" s="10">
        <f ca="1" t="shared" si="1826"/>
        <v>21.297</v>
      </c>
      <c r="R3542" t="s">
        <v>63</v>
      </c>
      <c r="S3542">
        <v>2074</v>
      </c>
      <c r="T3542" s="8">
        <v>18.793</v>
      </c>
      <c r="U3542" s="8">
        <v>19.998</v>
      </c>
      <c r="V3542" s="8">
        <v>21.297</v>
      </c>
    </row>
    <row r="3543" spans="17:22">
      <c r="Q3543" s="10">
        <f ca="1" t="shared" si="1826"/>
        <v>21.354</v>
      </c>
      <c r="R3543" t="s">
        <v>63</v>
      </c>
      <c r="S3543">
        <v>2075</v>
      </c>
      <c r="T3543" s="8">
        <v>18.783</v>
      </c>
      <c r="U3543" s="8">
        <v>20.006</v>
      </c>
      <c r="V3543" s="8">
        <v>21.354</v>
      </c>
    </row>
    <row r="3544" spans="17:22">
      <c r="Q3544" s="10">
        <f ca="1" t="shared" si="1826"/>
        <v>21.409</v>
      </c>
      <c r="R3544" t="s">
        <v>63</v>
      </c>
      <c r="S3544">
        <v>2076</v>
      </c>
      <c r="T3544" s="8">
        <v>18.769</v>
      </c>
      <c r="U3544" s="8">
        <v>20.011</v>
      </c>
      <c r="V3544" s="8">
        <v>21.409</v>
      </c>
    </row>
    <row r="3545" spans="17:22">
      <c r="Q3545" s="10">
        <f ca="1" t="shared" si="1826"/>
        <v>21.461</v>
      </c>
      <c r="R3545" t="s">
        <v>63</v>
      </c>
      <c r="S3545">
        <v>2077</v>
      </c>
      <c r="T3545" s="8">
        <v>18.753</v>
      </c>
      <c r="U3545" s="8">
        <v>20.013</v>
      </c>
      <c r="V3545" s="8">
        <v>21.461</v>
      </c>
    </row>
    <row r="3546" spans="17:22">
      <c r="Q3546" s="10">
        <f ca="1" t="shared" si="1826"/>
        <v>21.511</v>
      </c>
      <c r="R3546" t="s">
        <v>63</v>
      </c>
      <c r="S3546">
        <v>2078</v>
      </c>
      <c r="T3546" s="8">
        <v>18.733</v>
      </c>
      <c r="U3546" s="8">
        <v>20.011</v>
      </c>
      <c r="V3546" s="8">
        <v>21.511</v>
      </c>
    </row>
    <row r="3547" spans="17:22">
      <c r="Q3547" s="10">
        <f ca="1" t="shared" si="1826"/>
        <v>21.56</v>
      </c>
      <c r="R3547" t="s">
        <v>63</v>
      </c>
      <c r="S3547">
        <v>2079</v>
      </c>
      <c r="T3547" s="8">
        <v>18.709</v>
      </c>
      <c r="U3547" s="8">
        <v>20.006</v>
      </c>
      <c r="V3547" s="8">
        <v>21.56</v>
      </c>
    </row>
    <row r="3548" spans="17:22">
      <c r="Q3548" s="10">
        <f ca="1" t="shared" si="1826"/>
        <v>21.607</v>
      </c>
      <c r="R3548" t="s">
        <v>63</v>
      </c>
      <c r="S3548">
        <v>2080</v>
      </c>
      <c r="T3548" s="8">
        <v>18.683</v>
      </c>
      <c r="U3548" s="8">
        <v>19.999</v>
      </c>
      <c r="V3548" s="8">
        <v>21.607</v>
      </c>
    </row>
    <row r="3549" spans="17:22">
      <c r="Q3549" s="10">
        <f ca="1" t="shared" si="1826"/>
        <v>21.654</v>
      </c>
      <c r="R3549" t="s">
        <v>63</v>
      </c>
      <c r="S3549">
        <v>2081</v>
      </c>
      <c r="T3549" s="8">
        <v>18.653</v>
      </c>
      <c r="U3549" s="8">
        <v>19.988</v>
      </c>
      <c r="V3549" s="8">
        <v>21.654</v>
      </c>
    </row>
    <row r="3550" spans="17:22">
      <c r="Q3550" s="10">
        <f ca="1" t="shared" si="1826"/>
        <v>21.699</v>
      </c>
      <c r="R3550" t="s">
        <v>63</v>
      </c>
      <c r="S3550">
        <v>2082</v>
      </c>
      <c r="T3550" s="8">
        <v>18.62</v>
      </c>
      <c r="U3550" s="8">
        <v>19.975</v>
      </c>
      <c r="V3550" s="8">
        <v>21.699</v>
      </c>
    </row>
    <row r="3551" spans="17:22">
      <c r="Q3551" s="10">
        <f ca="1" t="shared" si="1826"/>
        <v>21.745</v>
      </c>
      <c r="R3551" t="s">
        <v>63</v>
      </c>
      <c r="S3551">
        <v>2083</v>
      </c>
      <c r="T3551" s="8">
        <v>18.584</v>
      </c>
      <c r="U3551" s="8">
        <v>19.958</v>
      </c>
      <c r="V3551" s="8">
        <v>21.745</v>
      </c>
    </row>
    <row r="3552" spans="17:22">
      <c r="Q3552" s="10">
        <f ca="1" t="shared" si="1826"/>
        <v>21.79</v>
      </c>
      <c r="R3552" t="s">
        <v>63</v>
      </c>
      <c r="S3552">
        <v>2084</v>
      </c>
      <c r="T3552" s="8">
        <v>18.545</v>
      </c>
      <c r="U3552" s="8">
        <v>19.939</v>
      </c>
      <c r="V3552" s="8">
        <v>21.79</v>
      </c>
    </row>
    <row r="3553" spans="17:22">
      <c r="Q3553" s="10">
        <f ca="1" t="shared" si="1826"/>
        <v>21.835</v>
      </c>
      <c r="R3553" t="s">
        <v>63</v>
      </c>
      <c r="S3553">
        <v>2085</v>
      </c>
      <c r="T3553" s="8">
        <v>18.502</v>
      </c>
      <c r="U3553" s="8">
        <v>19.917</v>
      </c>
      <c r="V3553" s="8">
        <v>21.835</v>
      </c>
    </row>
    <row r="3554" spans="17:22">
      <c r="Q3554" s="10">
        <f ca="1" t="shared" si="1826"/>
        <v>21.88</v>
      </c>
      <c r="R3554" t="s">
        <v>63</v>
      </c>
      <c r="S3554">
        <v>2086</v>
      </c>
      <c r="T3554" s="8">
        <v>18.456</v>
      </c>
      <c r="U3554" s="8">
        <v>19.893</v>
      </c>
      <c r="V3554" s="8">
        <v>21.88</v>
      </c>
    </row>
    <row r="3555" spans="17:22">
      <c r="Q3555" s="10">
        <f ca="1" t="shared" si="1826"/>
        <v>21.926</v>
      </c>
      <c r="R3555" t="s">
        <v>63</v>
      </c>
      <c r="S3555">
        <v>2087</v>
      </c>
      <c r="T3555" s="8">
        <v>18.406</v>
      </c>
      <c r="U3555" s="8">
        <v>19.866</v>
      </c>
      <c r="V3555" s="8">
        <v>21.926</v>
      </c>
    </row>
    <row r="3556" spans="17:22">
      <c r="Q3556" s="10">
        <f ca="1" t="shared" si="1826"/>
        <v>21.972</v>
      </c>
      <c r="R3556" t="s">
        <v>63</v>
      </c>
      <c r="S3556">
        <v>2088</v>
      </c>
      <c r="T3556" s="8">
        <v>18.353</v>
      </c>
      <c r="U3556" s="8">
        <v>19.836</v>
      </c>
      <c r="V3556" s="8">
        <v>21.972</v>
      </c>
    </row>
    <row r="3557" spans="17:22">
      <c r="Q3557" s="10">
        <f ca="1" t="shared" si="1826"/>
        <v>22.019</v>
      </c>
      <c r="R3557" t="s">
        <v>63</v>
      </c>
      <c r="S3557">
        <v>2089</v>
      </c>
      <c r="T3557" s="8">
        <v>18.297</v>
      </c>
      <c r="U3557" s="8">
        <v>19.805</v>
      </c>
      <c r="V3557" s="8">
        <v>22.019</v>
      </c>
    </row>
    <row r="3558" spans="17:22">
      <c r="Q3558" s="10">
        <f ca="1" t="shared" si="1826"/>
        <v>22.066</v>
      </c>
      <c r="R3558" t="s">
        <v>63</v>
      </c>
      <c r="S3558">
        <v>2090</v>
      </c>
      <c r="T3558" s="8">
        <v>18.238</v>
      </c>
      <c r="U3558" s="8">
        <v>19.772</v>
      </c>
      <c r="V3558" s="8">
        <v>22.066</v>
      </c>
    </row>
    <row r="3559" spans="17:22">
      <c r="Q3559" s="10">
        <f ca="1" t="shared" si="1826"/>
        <v>22.114</v>
      </c>
      <c r="R3559" t="s">
        <v>63</v>
      </c>
      <c r="S3559">
        <v>2091</v>
      </c>
      <c r="T3559" s="8">
        <v>18.177</v>
      </c>
      <c r="U3559" s="8">
        <v>19.738</v>
      </c>
      <c r="V3559" s="8">
        <v>22.114</v>
      </c>
    </row>
    <row r="3560" spans="17:22">
      <c r="Q3560" s="10">
        <f ca="1" t="shared" si="1826"/>
        <v>22.162</v>
      </c>
      <c r="R3560" t="s">
        <v>63</v>
      </c>
      <c r="S3560">
        <v>2092</v>
      </c>
      <c r="T3560" s="8">
        <v>18.113</v>
      </c>
      <c r="U3560" s="8">
        <v>19.703</v>
      </c>
      <c r="V3560" s="8">
        <v>22.162</v>
      </c>
    </row>
    <row r="3561" spans="17:22">
      <c r="Q3561" s="10">
        <f ca="1" t="shared" si="1826"/>
        <v>22.211</v>
      </c>
      <c r="R3561" t="s">
        <v>63</v>
      </c>
      <c r="S3561">
        <v>2093</v>
      </c>
      <c r="T3561" s="8">
        <v>18.046</v>
      </c>
      <c r="U3561" s="8">
        <v>19.666</v>
      </c>
      <c r="V3561" s="8">
        <v>22.211</v>
      </c>
    </row>
    <row r="3562" spans="17:22">
      <c r="Q3562" s="10">
        <f ca="1" t="shared" si="1826"/>
        <v>22.261</v>
      </c>
      <c r="R3562" t="s">
        <v>63</v>
      </c>
      <c r="S3562">
        <v>2094</v>
      </c>
      <c r="T3562" s="8">
        <v>17.977</v>
      </c>
      <c r="U3562" s="8">
        <v>19.628</v>
      </c>
      <c r="V3562" s="8">
        <v>22.261</v>
      </c>
    </row>
    <row r="3563" spans="17:22">
      <c r="Q3563" s="10">
        <f ca="1" t="shared" si="1826"/>
        <v>22.312</v>
      </c>
      <c r="R3563" t="s">
        <v>63</v>
      </c>
      <c r="S3563">
        <v>2095</v>
      </c>
      <c r="T3563" s="8">
        <v>17.906</v>
      </c>
      <c r="U3563" s="8">
        <v>19.59</v>
      </c>
      <c r="V3563" s="8">
        <v>22.312</v>
      </c>
    </row>
    <row r="3564" spans="17:22">
      <c r="Q3564" s="10">
        <f ca="1" t="shared" si="1826"/>
        <v>22.364</v>
      </c>
      <c r="R3564" t="s">
        <v>63</v>
      </c>
      <c r="S3564">
        <v>2096</v>
      </c>
      <c r="T3564" s="8">
        <v>17.833</v>
      </c>
      <c r="U3564" s="8">
        <v>19.551</v>
      </c>
      <c r="V3564" s="8">
        <v>22.364</v>
      </c>
    </row>
    <row r="3565" spans="17:22">
      <c r="Q3565" s="10">
        <f ca="1" t="shared" si="1826"/>
        <v>22.417</v>
      </c>
      <c r="R3565" t="s">
        <v>63</v>
      </c>
      <c r="S3565">
        <v>2097</v>
      </c>
      <c r="T3565">
        <v>17.758</v>
      </c>
      <c r="U3565">
        <v>19.511</v>
      </c>
      <c r="V3565">
        <v>22.417</v>
      </c>
    </row>
    <row r="3566" spans="17:22">
      <c r="Q3566" s="10">
        <f ca="1" t="shared" si="1826"/>
        <v>22.472</v>
      </c>
      <c r="R3566" t="s">
        <v>63</v>
      </c>
      <c r="S3566">
        <v>2098</v>
      </c>
      <c r="T3566">
        <v>17.682</v>
      </c>
      <c r="U3566">
        <v>19.47</v>
      </c>
      <c r="V3566">
        <v>22.472</v>
      </c>
    </row>
    <row r="3567" spans="17:22">
      <c r="Q3567" s="10">
        <f ca="1" t="shared" si="1826"/>
        <v>22.527</v>
      </c>
      <c r="R3567" t="s">
        <v>63</v>
      </c>
      <c r="S3567">
        <v>2099</v>
      </c>
      <c r="T3567">
        <v>17.604</v>
      </c>
      <c r="U3567">
        <v>19.429</v>
      </c>
      <c r="V3567">
        <v>22.527</v>
      </c>
    </row>
    <row r="3568" spans="17:22">
      <c r="Q3568" s="10">
        <f ca="1" t="shared" si="1826"/>
        <v>22.584</v>
      </c>
      <c r="R3568" t="s">
        <v>63</v>
      </c>
      <c r="S3568">
        <v>2100</v>
      </c>
      <c r="T3568">
        <v>17.526</v>
      </c>
      <c r="U3568">
        <v>19.388</v>
      </c>
      <c r="V3568">
        <v>22.584</v>
      </c>
    </row>
    <row r="3569" spans="17:22">
      <c r="Q3569" s="10">
        <f ca="1" t="shared" si="1826"/>
        <v>17.856</v>
      </c>
      <c r="R3569" t="s">
        <v>64</v>
      </c>
      <c r="S3569">
        <v>2020</v>
      </c>
      <c r="T3569">
        <v>17.856</v>
      </c>
      <c r="U3569">
        <v>17.856</v>
      </c>
      <c r="V3569">
        <v>17.856</v>
      </c>
    </row>
    <row r="3570" spans="17:22">
      <c r="Q3570" s="10">
        <f ca="1" t="shared" si="1826"/>
        <v>18.125</v>
      </c>
      <c r="R3570" t="s">
        <v>64</v>
      </c>
      <c r="S3570">
        <v>2021</v>
      </c>
      <c r="T3570">
        <v>18.125</v>
      </c>
      <c r="U3570">
        <v>18.125</v>
      </c>
      <c r="V3570">
        <v>18.125</v>
      </c>
    </row>
    <row r="3571" spans="17:22">
      <c r="Q3571" s="10">
        <f ca="1" t="shared" si="1826"/>
        <v>18.389</v>
      </c>
      <c r="R3571" t="s">
        <v>64</v>
      </c>
      <c r="S3571">
        <v>2022</v>
      </c>
      <c r="T3571">
        <v>18.389</v>
      </c>
      <c r="U3571">
        <v>18.389</v>
      </c>
      <c r="V3571">
        <v>18.389</v>
      </c>
    </row>
    <row r="3572" spans="17:22">
      <c r="Q3572" s="10">
        <f ca="1" t="shared" si="1826"/>
        <v>18.648</v>
      </c>
      <c r="R3572" t="s">
        <v>64</v>
      </c>
      <c r="S3572">
        <v>2023</v>
      </c>
      <c r="T3572">
        <v>18.648</v>
      </c>
      <c r="U3572">
        <v>18.648</v>
      </c>
      <c r="V3572">
        <v>18.648</v>
      </c>
    </row>
    <row r="3573" spans="17:22">
      <c r="Q3573" s="10">
        <f ca="1" t="shared" si="1826"/>
        <v>18.906</v>
      </c>
      <c r="R3573" t="s">
        <v>64</v>
      </c>
      <c r="S3573">
        <v>2024</v>
      </c>
      <c r="T3573">
        <v>18.906</v>
      </c>
      <c r="U3573">
        <v>18.906</v>
      </c>
      <c r="V3573">
        <v>18.906</v>
      </c>
    </row>
    <row r="3574" spans="17:22">
      <c r="Q3574" s="10">
        <f ca="1" t="shared" si="1826"/>
        <v>19.16</v>
      </c>
      <c r="R3574" t="s">
        <v>64</v>
      </c>
      <c r="S3574">
        <v>2025</v>
      </c>
      <c r="T3574">
        <v>19.16</v>
      </c>
      <c r="U3574">
        <v>19.16</v>
      </c>
      <c r="V3574">
        <v>19.16</v>
      </c>
    </row>
    <row r="3575" spans="17:22">
      <c r="Q3575" s="10">
        <f ca="1" t="shared" si="1826"/>
        <v>19.412</v>
      </c>
      <c r="R3575" t="s">
        <v>64</v>
      </c>
      <c r="S3575">
        <v>2026</v>
      </c>
      <c r="T3575">
        <v>19.412</v>
      </c>
      <c r="U3575">
        <v>19.412</v>
      </c>
      <c r="V3575">
        <v>19.412</v>
      </c>
    </row>
    <row r="3576" spans="17:22">
      <c r="Q3576" s="10">
        <f ca="1" t="shared" si="1826"/>
        <v>19.7</v>
      </c>
      <c r="R3576" t="s">
        <v>64</v>
      </c>
      <c r="S3576">
        <v>2027</v>
      </c>
      <c r="T3576">
        <v>19.598</v>
      </c>
      <c r="U3576">
        <v>19.605</v>
      </c>
      <c r="V3576">
        <v>19.7</v>
      </c>
    </row>
    <row r="3577" spans="17:22">
      <c r="Q3577" s="10">
        <f ca="1" t="shared" si="1826"/>
        <v>19.984</v>
      </c>
      <c r="R3577" t="s">
        <v>64</v>
      </c>
      <c r="S3577">
        <v>2028</v>
      </c>
      <c r="T3577">
        <v>19.774</v>
      </c>
      <c r="U3577">
        <v>19.788</v>
      </c>
      <c r="V3577">
        <v>19.984</v>
      </c>
    </row>
    <row r="3578" spans="17:22">
      <c r="Q3578" s="10">
        <f ca="1" t="shared" si="1826"/>
        <v>20.261</v>
      </c>
      <c r="R3578" t="s">
        <v>64</v>
      </c>
      <c r="S3578">
        <v>2029</v>
      </c>
      <c r="T3578">
        <v>19.942</v>
      </c>
      <c r="U3578">
        <v>19.961</v>
      </c>
      <c r="V3578">
        <v>20.261</v>
      </c>
    </row>
    <row r="3579" spans="17:22">
      <c r="Q3579" s="10">
        <f ca="1" t="shared" si="1826"/>
        <v>20.532</v>
      </c>
      <c r="R3579" t="s">
        <v>64</v>
      </c>
      <c r="S3579">
        <v>2030</v>
      </c>
      <c r="T3579">
        <v>20.1</v>
      </c>
      <c r="U3579">
        <v>20.124</v>
      </c>
      <c r="V3579">
        <v>20.532</v>
      </c>
    </row>
    <row r="3580" spans="17:22">
      <c r="Q3580" s="10">
        <f ca="1" t="shared" si="1826"/>
        <v>20.794</v>
      </c>
      <c r="R3580" t="s">
        <v>64</v>
      </c>
      <c r="S3580">
        <v>2031</v>
      </c>
      <c r="T3580">
        <v>20.249</v>
      </c>
      <c r="U3580">
        <v>20.278</v>
      </c>
      <c r="V3580">
        <v>20.794</v>
      </c>
    </row>
    <row r="3581" spans="17:22">
      <c r="Q3581" s="10">
        <f ca="1" t="shared" si="1826"/>
        <v>21.047</v>
      </c>
      <c r="R3581" t="s">
        <v>64</v>
      </c>
      <c r="S3581">
        <v>2032</v>
      </c>
      <c r="T3581">
        <v>20.39</v>
      </c>
      <c r="U3581">
        <v>20.423</v>
      </c>
      <c r="V3581">
        <v>21.047</v>
      </c>
    </row>
    <row r="3582" spans="17:22">
      <c r="Q3582" s="10">
        <f ca="1" t="shared" si="1826"/>
        <v>21.295</v>
      </c>
      <c r="R3582" t="s">
        <v>64</v>
      </c>
      <c r="S3582">
        <v>2033</v>
      </c>
      <c r="T3582">
        <v>20.524</v>
      </c>
      <c r="U3582">
        <v>20.559</v>
      </c>
      <c r="V3582">
        <v>21.295</v>
      </c>
    </row>
    <row r="3583" spans="17:22">
      <c r="Q3583" s="10">
        <f ca="1" t="shared" si="1826"/>
        <v>21.537</v>
      </c>
      <c r="R3583" t="s">
        <v>64</v>
      </c>
      <c r="S3583">
        <v>2034</v>
      </c>
      <c r="T3583">
        <v>20.652</v>
      </c>
      <c r="U3583">
        <v>20.689</v>
      </c>
      <c r="V3583">
        <v>21.537</v>
      </c>
    </row>
    <row r="3584" spans="17:22">
      <c r="Q3584" s="10">
        <f ca="1" t="shared" si="1826"/>
        <v>21.775</v>
      </c>
      <c r="R3584" t="s">
        <v>64</v>
      </c>
      <c r="S3584">
        <v>2035</v>
      </c>
      <c r="T3584">
        <v>20.775</v>
      </c>
      <c r="U3584">
        <v>20.813</v>
      </c>
      <c r="V3584">
        <v>21.775</v>
      </c>
    </row>
    <row r="3585" spans="17:22">
      <c r="Q3585" s="10">
        <f ca="1" t="shared" si="1826"/>
        <v>22.01</v>
      </c>
      <c r="R3585" t="s">
        <v>64</v>
      </c>
      <c r="S3585">
        <v>2036</v>
      </c>
      <c r="T3585">
        <v>20.894</v>
      </c>
      <c r="U3585">
        <v>20.932</v>
      </c>
      <c r="V3585">
        <v>22.01</v>
      </c>
    </row>
    <row r="3586" spans="17:22">
      <c r="Q3586" s="10">
        <f ca="1" t="shared" si="1826"/>
        <v>22.241</v>
      </c>
      <c r="R3586" t="s">
        <v>64</v>
      </c>
      <c r="S3586">
        <v>2037</v>
      </c>
      <c r="T3586">
        <v>21.007</v>
      </c>
      <c r="U3586">
        <v>21.044</v>
      </c>
      <c r="V3586">
        <v>22.241</v>
      </c>
    </row>
    <row r="3587" spans="17:22">
      <c r="Q3587" s="10">
        <f ca="1" t="shared" si="1826"/>
        <v>22.468</v>
      </c>
      <c r="R3587" t="s">
        <v>64</v>
      </c>
      <c r="S3587">
        <v>2038</v>
      </c>
      <c r="T3587">
        <v>21.113</v>
      </c>
      <c r="U3587">
        <v>21.15</v>
      </c>
      <c r="V3587">
        <v>22.468</v>
      </c>
    </row>
    <row r="3588" spans="17:22">
      <c r="Q3588" s="10">
        <f ca="1" t="shared" si="1826"/>
        <v>22.687</v>
      </c>
      <c r="R3588" t="s">
        <v>64</v>
      </c>
      <c r="S3588">
        <v>2039</v>
      </c>
      <c r="T3588">
        <v>21.211</v>
      </c>
      <c r="U3588">
        <v>21.247</v>
      </c>
      <c r="V3588">
        <v>22.687</v>
      </c>
    </row>
    <row r="3589" spans="17:22">
      <c r="Q3589" s="10">
        <f ca="1" t="shared" si="1826"/>
        <v>22.899</v>
      </c>
      <c r="R3589" t="s">
        <v>64</v>
      </c>
      <c r="S3589">
        <v>2040</v>
      </c>
      <c r="T3589">
        <v>21.299</v>
      </c>
      <c r="U3589">
        <v>21.333</v>
      </c>
      <c r="V3589">
        <v>22.899</v>
      </c>
    </row>
    <row r="3590" spans="17:22">
      <c r="Q3590" s="10">
        <f ca="1" t="shared" si="1826"/>
        <v>23.102</v>
      </c>
      <c r="R3590" t="s">
        <v>64</v>
      </c>
      <c r="S3590">
        <v>2041</v>
      </c>
      <c r="T3590">
        <v>21.375</v>
      </c>
      <c r="U3590">
        <v>21.407</v>
      </c>
      <c r="V3590">
        <v>23.102</v>
      </c>
    </row>
    <row r="3591" spans="17:22">
      <c r="Q3591" s="10">
        <f ca="1" t="shared" si="1826"/>
        <v>23.295</v>
      </c>
      <c r="R3591" t="s">
        <v>64</v>
      </c>
      <c r="S3591">
        <v>2042</v>
      </c>
      <c r="T3591">
        <v>21.439</v>
      </c>
      <c r="U3591">
        <v>21.47</v>
      </c>
      <c r="V3591">
        <v>23.295</v>
      </c>
    </row>
    <row r="3592" spans="17:22">
      <c r="Q3592" s="10">
        <f ca="1" t="shared" si="1826"/>
        <v>23.48</v>
      </c>
      <c r="R3592" t="s">
        <v>64</v>
      </c>
      <c r="S3592">
        <v>2043</v>
      </c>
      <c r="T3592">
        <v>21.493</v>
      </c>
      <c r="U3592">
        <v>21.522</v>
      </c>
      <c r="V3592">
        <v>23.48</v>
      </c>
    </row>
    <row r="3593" spans="17:22">
      <c r="Q3593" s="10">
        <f ca="1" t="shared" si="1826"/>
        <v>23.657</v>
      </c>
      <c r="R3593" t="s">
        <v>64</v>
      </c>
      <c r="S3593">
        <v>2044</v>
      </c>
      <c r="T3593">
        <v>21.536</v>
      </c>
      <c r="U3593">
        <v>21.563</v>
      </c>
      <c r="V3593">
        <v>23.657</v>
      </c>
    </row>
    <row r="3594" spans="17:22">
      <c r="Q3594" s="10">
        <f ca="1" t="shared" si="1826"/>
        <v>23.827</v>
      </c>
      <c r="R3594" t="s">
        <v>64</v>
      </c>
      <c r="S3594">
        <v>2045</v>
      </c>
      <c r="T3594">
        <v>21.569</v>
      </c>
      <c r="U3594">
        <v>21.595</v>
      </c>
      <c r="V3594">
        <v>23.827</v>
      </c>
    </row>
    <row r="3595" spans="17:22">
      <c r="Q3595" s="10">
        <f ca="1" t="shared" si="1826"/>
        <v>23.99</v>
      </c>
      <c r="R3595" t="s">
        <v>64</v>
      </c>
      <c r="S3595">
        <v>2046</v>
      </c>
      <c r="T3595">
        <v>21.593</v>
      </c>
      <c r="U3595">
        <v>21.617</v>
      </c>
      <c r="V3595">
        <v>23.99</v>
      </c>
    </row>
    <row r="3596" spans="17:22">
      <c r="Q3596" s="10">
        <f ca="1" t="shared" si="1826"/>
        <v>24.146</v>
      </c>
      <c r="R3596" t="s">
        <v>64</v>
      </c>
      <c r="S3596">
        <v>2047</v>
      </c>
      <c r="T3596">
        <v>21.607</v>
      </c>
      <c r="U3596">
        <v>21.629</v>
      </c>
      <c r="V3596">
        <v>24.146</v>
      </c>
    </row>
    <row r="3597" spans="17:22">
      <c r="Q3597" s="10">
        <f ca="1" t="shared" si="1826"/>
        <v>24.294</v>
      </c>
      <c r="R3597" t="s">
        <v>64</v>
      </c>
      <c r="S3597">
        <v>2048</v>
      </c>
      <c r="T3597">
        <v>21.611</v>
      </c>
      <c r="U3597">
        <v>21.63</v>
      </c>
      <c r="V3597">
        <v>24.294</v>
      </c>
    </row>
    <row r="3598" spans="17:22">
      <c r="Q3598" s="10">
        <f ca="1" t="shared" ref="Q3598:Q3661" si="1827">OFFSET(S3598,0,MATCH($Q$3,$T$4:$V$4,0))</f>
        <v>24.434</v>
      </c>
      <c r="R3598" t="s">
        <v>64</v>
      </c>
      <c r="S3598">
        <v>2049</v>
      </c>
      <c r="T3598">
        <v>21.602</v>
      </c>
      <c r="U3598">
        <v>21.619</v>
      </c>
      <c r="V3598">
        <v>24.434</v>
      </c>
    </row>
    <row r="3599" spans="17:22">
      <c r="Q3599" s="10">
        <f ca="1" t="shared" si="1827"/>
        <v>24.564</v>
      </c>
      <c r="R3599" t="s">
        <v>64</v>
      </c>
      <c r="S3599">
        <v>2050</v>
      </c>
      <c r="T3599">
        <v>21.58</v>
      </c>
      <c r="U3599">
        <v>21.594</v>
      </c>
      <c r="V3599">
        <v>24.564</v>
      </c>
    </row>
    <row r="3600" spans="17:22">
      <c r="Q3600" s="10">
        <f ca="1" t="shared" si="1827"/>
        <v>24.684</v>
      </c>
      <c r="R3600" t="s">
        <v>64</v>
      </c>
      <c r="S3600">
        <v>2051</v>
      </c>
      <c r="T3600">
        <v>21.545</v>
      </c>
      <c r="U3600">
        <v>21.556</v>
      </c>
      <c r="V3600">
        <v>24.684</v>
      </c>
    </row>
    <row r="3601" spans="17:22">
      <c r="Q3601" s="10">
        <f ca="1" t="shared" si="1827"/>
        <v>24.795</v>
      </c>
      <c r="R3601" t="s">
        <v>64</v>
      </c>
      <c r="S3601">
        <v>2052</v>
      </c>
      <c r="T3601">
        <v>21.497</v>
      </c>
      <c r="U3601">
        <v>21.505</v>
      </c>
      <c r="V3601">
        <v>24.795</v>
      </c>
    </row>
    <row r="3602" spans="17:22">
      <c r="Q3602" s="10">
        <f ca="1" t="shared" si="1827"/>
        <v>24.899</v>
      </c>
      <c r="R3602" t="s">
        <v>64</v>
      </c>
      <c r="S3602">
        <v>2053</v>
      </c>
      <c r="T3602">
        <v>21.438</v>
      </c>
      <c r="U3602">
        <v>21.442</v>
      </c>
      <c r="V3602">
        <v>24.899</v>
      </c>
    </row>
    <row r="3603" spans="17:22">
      <c r="Q3603" s="10">
        <f ca="1" t="shared" si="1827"/>
        <v>24.997</v>
      </c>
      <c r="R3603" t="s">
        <v>64</v>
      </c>
      <c r="S3603">
        <v>2054</v>
      </c>
      <c r="T3603">
        <v>21.37</v>
      </c>
      <c r="U3603">
        <v>21.37</v>
      </c>
      <c r="V3603">
        <v>24.997</v>
      </c>
    </row>
    <row r="3604" spans="17:22">
      <c r="Q3604" s="10">
        <f ca="1" t="shared" si="1827"/>
        <v>25.092</v>
      </c>
      <c r="R3604" t="s">
        <v>64</v>
      </c>
      <c r="S3604">
        <v>2055</v>
      </c>
      <c r="T3604">
        <v>21.294</v>
      </c>
      <c r="U3604">
        <v>21.29</v>
      </c>
      <c r="V3604">
        <v>25.092</v>
      </c>
    </row>
    <row r="3605" spans="17:22">
      <c r="Q3605" s="10">
        <f ca="1" t="shared" si="1827"/>
        <v>25.183</v>
      </c>
      <c r="R3605" t="s">
        <v>64</v>
      </c>
      <c r="S3605">
        <v>2056</v>
      </c>
      <c r="T3605">
        <v>21.21</v>
      </c>
      <c r="U3605">
        <v>21.202</v>
      </c>
      <c r="V3605">
        <v>25.183</v>
      </c>
    </row>
    <row r="3606" spans="17:22">
      <c r="Q3606" s="10">
        <f ca="1" t="shared" si="1827"/>
        <v>25.271</v>
      </c>
      <c r="R3606" t="s">
        <v>64</v>
      </c>
      <c r="S3606">
        <v>2057</v>
      </c>
      <c r="T3606">
        <v>21.121</v>
      </c>
      <c r="U3606">
        <v>21.109</v>
      </c>
      <c r="V3606">
        <v>25.271</v>
      </c>
    </row>
    <row r="3607" spans="17:22">
      <c r="Q3607" s="10">
        <f ca="1" t="shared" si="1827"/>
        <v>25.356</v>
      </c>
      <c r="R3607" t="s">
        <v>64</v>
      </c>
      <c r="S3607">
        <v>2058</v>
      </c>
      <c r="T3607">
        <v>21.024</v>
      </c>
      <c r="U3607">
        <v>21.009</v>
      </c>
      <c r="V3607">
        <v>25.356</v>
      </c>
    </row>
    <row r="3608" spans="17:22">
      <c r="Q3608" s="10">
        <f ca="1" t="shared" si="1827"/>
        <v>25.439</v>
      </c>
      <c r="R3608" t="s">
        <v>64</v>
      </c>
      <c r="S3608">
        <v>2059</v>
      </c>
      <c r="T3608">
        <v>20.92</v>
      </c>
      <c r="U3608">
        <v>20.903</v>
      </c>
      <c r="V3608">
        <v>25.439</v>
      </c>
    </row>
    <row r="3609" spans="17:22">
      <c r="Q3609" s="10">
        <f ca="1" t="shared" si="1827"/>
        <v>25.517</v>
      </c>
      <c r="R3609" t="s">
        <v>64</v>
      </c>
      <c r="S3609">
        <v>2060</v>
      </c>
      <c r="T3609">
        <v>20.809</v>
      </c>
      <c r="U3609">
        <v>20.791</v>
      </c>
      <c r="V3609">
        <v>25.517</v>
      </c>
    </row>
    <row r="3610" spans="17:22">
      <c r="Q3610" s="10">
        <f ca="1" t="shared" si="1827"/>
        <v>25.593</v>
      </c>
      <c r="R3610" t="s">
        <v>64</v>
      </c>
      <c r="S3610">
        <v>2061</v>
      </c>
      <c r="T3610">
        <v>20.689</v>
      </c>
      <c r="U3610">
        <v>20.673</v>
      </c>
      <c r="V3610">
        <v>25.593</v>
      </c>
    </row>
    <row r="3611" spans="17:22">
      <c r="Q3611" s="10">
        <f ca="1" t="shared" si="1827"/>
        <v>25.665</v>
      </c>
      <c r="R3611" t="s">
        <v>64</v>
      </c>
      <c r="S3611">
        <v>2062</v>
      </c>
      <c r="T3611">
        <v>20.562</v>
      </c>
      <c r="U3611">
        <v>20.548</v>
      </c>
      <c r="V3611">
        <v>25.665</v>
      </c>
    </row>
    <row r="3612" spans="17:22">
      <c r="Q3612" s="10">
        <f ca="1" t="shared" si="1827"/>
        <v>25.735</v>
      </c>
      <c r="R3612" t="s">
        <v>64</v>
      </c>
      <c r="S3612">
        <v>2063</v>
      </c>
      <c r="T3612">
        <v>20.427</v>
      </c>
      <c r="U3612">
        <v>20.418</v>
      </c>
      <c r="V3612">
        <v>25.735</v>
      </c>
    </row>
    <row r="3613" spans="17:22">
      <c r="Q3613" s="10">
        <f ca="1" t="shared" si="1827"/>
        <v>25.802</v>
      </c>
      <c r="R3613" t="s">
        <v>64</v>
      </c>
      <c r="S3613">
        <v>2064</v>
      </c>
      <c r="T3613">
        <v>20.284</v>
      </c>
      <c r="U3613">
        <v>20.281</v>
      </c>
      <c r="V3613">
        <v>25.802</v>
      </c>
    </row>
    <row r="3614" spans="17:22">
      <c r="Q3614" s="10">
        <f ca="1" t="shared" si="1827"/>
        <v>25.867</v>
      </c>
      <c r="R3614" t="s">
        <v>64</v>
      </c>
      <c r="S3614">
        <v>2065</v>
      </c>
      <c r="T3614">
        <v>20.132</v>
      </c>
      <c r="U3614">
        <v>20.137</v>
      </c>
      <c r="V3614">
        <v>25.867</v>
      </c>
    </row>
    <row r="3615" spans="17:22">
      <c r="Q3615" s="10">
        <f ca="1" t="shared" si="1827"/>
        <v>25.93</v>
      </c>
      <c r="R3615" t="s">
        <v>64</v>
      </c>
      <c r="S3615">
        <v>2066</v>
      </c>
      <c r="T3615">
        <v>19.972</v>
      </c>
      <c r="U3615">
        <v>19.988</v>
      </c>
      <c r="V3615">
        <v>25.93</v>
      </c>
    </row>
    <row r="3616" spans="17:22">
      <c r="Q3616" s="10">
        <f ca="1" t="shared" si="1827"/>
        <v>25.991</v>
      </c>
      <c r="R3616" t="s">
        <v>64</v>
      </c>
      <c r="S3616">
        <v>2067</v>
      </c>
      <c r="T3616">
        <v>19.806</v>
      </c>
      <c r="U3616">
        <v>19.833</v>
      </c>
      <c r="V3616">
        <v>25.991</v>
      </c>
    </row>
    <row r="3617" spans="17:22">
      <c r="Q3617" s="10">
        <f ca="1" t="shared" si="1827"/>
        <v>26.053</v>
      </c>
      <c r="R3617" t="s">
        <v>64</v>
      </c>
      <c r="S3617">
        <v>2068</v>
      </c>
      <c r="T3617">
        <v>19.634</v>
      </c>
      <c r="U3617">
        <v>19.675</v>
      </c>
      <c r="V3617">
        <v>26.053</v>
      </c>
    </row>
    <row r="3618" spans="17:22">
      <c r="Q3618" s="10">
        <f ca="1" t="shared" si="1827"/>
        <v>26.115</v>
      </c>
      <c r="R3618" t="s">
        <v>64</v>
      </c>
      <c r="S3618">
        <v>2069</v>
      </c>
      <c r="T3618">
        <v>19.459</v>
      </c>
      <c r="U3618">
        <v>19.515</v>
      </c>
      <c r="V3618">
        <v>26.115</v>
      </c>
    </row>
    <row r="3619" spans="17:22">
      <c r="Q3619" s="10">
        <f ca="1" t="shared" si="1827"/>
        <v>26.179</v>
      </c>
      <c r="R3619" t="s">
        <v>64</v>
      </c>
      <c r="S3619">
        <v>2070</v>
      </c>
      <c r="T3619">
        <v>19.281</v>
      </c>
      <c r="U3619">
        <v>19.355</v>
      </c>
      <c r="V3619">
        <v>26.179</v>
      </c>
    </row>
    <row r="3620" spans="17:22">
      <c r="Q3620" s="10">
        <f ca="1" t="shared" si="1827"/>
        <v>26.245</v>
      </c>
      <c r="R3620" t="s">
        <v>64</v>
      </c>
      <c r="S3620">
        <v>2071</v>
      </c>
      <c r="T3620">
        <v>19.103</v>
      </c>
      <c r="U3620">
        <v>19.196</v>
      </c>
      <c r="V3620">
        <v>26.245</v>
      </c>
    </row>
    <row r="3621" spans="17:22">
      <c r="Q3621" s="10">
        <f ca="1" t="shared" si="1827"/>
        <v>26.312</v>
      </c>
      <c r="R3621" t="s">
        <v>64</v>
      </c>
      <c r="S3621">
        <v>2072</v>
      </c>
      <c r="T3621">
        <v>18.923</v>
      </c>
      <c r="U3621">
        <v>19.038</v>
      </c>
      <c r="V3621">
        <v>26.312</v>
      </c>
    </row>
    <row r="3622" spans="17:22">
      <c r="Q3622" s="10">
        <f ca="1" t="shared" si="1827"/>
        <v>26.38</v>
      </c>
      <c r="R3622" t="s">
        <v>64</v>
      </c>
      <c r="S3622">
        <v>2073</v>
      </c>
      <c r="T3622">
        <v>18.743</v>
      </c>
      <c r="U3622">
        <v>18.881</v>
      </c>
      <c r="V3622">
        <v>26.38</v>
      </c>
    </row>
    <row r="3623" spans="17:22">
      <c r="Q3623" s="10">
        <f ca="1" t="shared" si="1827"/>
        <v>26.449</v>
      </c>
      <c r="R3623" t="s">
        <v>64</v>
      </c>
      <c r="S3623">
        <v>2074</v>
      </c>
      <c r="T3623">
        <v>18.563</v>
      </c>
      <c r="U3623">
        <v>18.724</v>
      </c>
      <c r="V3623">
        <v>26.449</v>
      </c>
    </row>
    <row r="3624" spans="17:22">
      <c r="Q3624" s="10">
        <f ca="1" t="shared" si="1827"/>
        <v>26.518</v>
      </c>
      <c r="R3624" t="s">
        <v>64</v>
      </c>
      <c r="S3624">
        <v>2075</v>
      </c>
      <c r="T3624">
        <v>18.381</v>
      </c>
      <c r="U3624">
        <v>18.567</v>
      </c>
      <c r="V3624">
        <v>26.518</v>
      </c>
    </row>
    <row r="3625" spans="17:22">
      <c r="Q3625" s="10">
        <f ca="1" t="shared" si="1827"/>
        <v>26.585</v>
      </c>
      <c r="R3625" t="s">
        <v>64</v>
      </c>
      <c r="S3625">
        <v>2076</v>
      </c>
      <c r="T3625">
        <v>18.197</v>
      </c>
      <c r="U3625">
        <v>18.409</v>
      </c>
      <c r="V3625">
        <v>26.585</v>
      </c>
    </row>
    <row r="3626" spans="17:22">
      <c r="Q3626" s="10">
        <f ca="1" t="shared" si="1827"/>
        <v>26.652</v>
      </c>
      <c r="R3626" t="s">
        <v>64</v>
      </c>
      <c r="S3626">
        <v>2077</v>
      </c>
      <c r="T3626">
        <v>18.013</v>
      </c>
      <c r="U3626">
        <v>18.25</v>
      </c>
      <c r="V3626">
        <v>26.652</v>
      </c>
    </row>
    <row r="3627" spans="17:22">
      <c r="Q3627" s="10">
        <f ca="1" t="shared" si="1827"/>
        <v>26.718</v>
      </c>
      <c r="R3627" t="s">
        <v>64</v>
      </c>
      <c r="S3627">
        <v>2078</v>
      </c>
      <c r="T3627">
        <v>17.829</v>
      </c>
      <c r="U3627">
        <v>18.091</v>
      </c>
      <c r="V3627">
        <v>26.718</v>
      </c>
    </row>
    <row r="3628" spans="17:22">
      <c r="Q3628" s="10">
        <f ca="1" t="shared" si="1827"/>
        <v>26.783</v>
      </c>
      <c r="R3628" t="s">
        <v>64</v>
      </c>
      <c r="S3628">
        <v>2079</v>
      </c>
      <c r="T3628">
        <v>17.644</v>
      </c>
      <c r="U3628">
        <v>17.931</v>
      </c>
      <c r="V3628">
        <v>26.783</v>
      </c>
    </row>
    <row r="3629" spans="17:22">
      <c r="Q3629" s="10">
        <f ca="1" t="shared" si="1827"/>
        <v>26.848</v>
      </c>
      <c r="R3629" t="s">
        <v>64</v>
      </c>
      <c r="S3629">
        <v>2080</v>
      </c>
      <c r="T3629">
        <v>17.46</v>
      </c>
      <c r="U3629">
        <v>17.769</v>
      </c>
      <c r="V3629">
        <v>26.848</v>
      </c>
    </row>
    <row r="3630" spans="17:22">
      <c r="Q3630" s="10">
        <f ca="1" t="shared" si="1827"/>
        <v>26.911</v>
      </c>
      <c r="R3630" t="s">
        <v>64</v>
      </c>
      <c r="S3630">
        <v>2081</v>
      </c>
      <c r="T3630">
        <v>17.275</v>
      </c>
      <c r="U3630">
        <v>17.606</v>
      </c>
      <c r="V3630">
        <v>26.911</v>
      </c>
    </row>
    <row r="3631" spans="17:22">
      <c r="Q3631" s="10">
        <f ca="1" t="shared" si="1827"/>
        <v>26.974</v>
      </c>
      <c r="R3631" t="s">
        <v>64</v>
      </c>
      <c r="S3631">
        <v>2082</v>
      </c>
      <c r="T3631">
        <v>17.091</v>
      </c>
      <c r="U3631">
        <v>17.443</v>
      </c>
      <c r="V3631">
        <v>26.974</v>
      </c>
    </row>
    <row r="3632" spans="17:22">
      <c r="Q3632" s="10">
        <f ca="1" t="shared" si="1827"/>
        <v>27.036</v>
      </c>
      <c r="R3632" t="s">
        <v>64</v>
      </c>
      <c r="S3632">
        <v>2083</v>
      </c>
      <c r="T3632">
        <v>16.907</v>
      </c>
      <c r="U3632">
        <v>17.277</v>
      </c>
      <c r="V3632">
        <v>27.036</v>
      </c>
    </row>
    <row r="3633" spans="17:22">
      <c r="Q3633" s="10">
        <f ca="1" t="shared" si="1827"/>
        <v>27.098</v>
      </c>
      <c r="R3633" t="s">
        <v>64</v>
      </c>
      <c r="S3633">
        <v>2084</v>
      </c>
      <c r="T3633">
        <v>16.723</v>
      </c>
      <c r="U3633">
        <v>17.111</v>
      </c>
      <c r="V3633">
        <v>27.098</v>
      </c>
    </row>
    <row r="3634" spans="17:22">
      <c r="Q3634" s="10">
        <f ca="1" t="shared" si="1827"/>
        <v>27.159</v>
      </c>
      <c r="R3634" t="s">
        <v>64</v>
      </c>
      <c r="S3634">
        <v>2085</v>
      </c>
      <c r="T3634">
        <v>16.538</v>
      </c>
      <c r="U3634">
        <v>16.943</v>
      </c>
      <c r="V3634">
        <v>27.159</v>
      </c>
    </row>
    <row r="3635" spans="17:22">
      <c r="Q3635" s="10">
        <f ca="1" t="shared" si="1827"/>
        <v>27.22</v>
      </c>
      <c r="R3635" t="s">
        <v>64</v>
      </c>
      <c r="S3635">
        <v>2086</v>
      </c>
      <c r="T3635">
        <v>16.354</v>
      </c>
      <c r="U3635">
        <v>16.774</v>
      </c>
      <c r="V3635">
        <v>27.22</v>
      </c>
    </row>
    <row r="3636" spans="17:22">
      <c r="Q3636" s="10">
        <f ca="1" t="shared" si="1827"/>
        <v>27.28</v>
      </c>
      <c r="R3636" t="s">
        <v>64</v>
      </c>
      <c r="S3636">
        <v>2087</v>
      </c>
      <c r="T3636">
        <v>16.167</v>
      </c>
      <c r="U3636">
        <v>16.604</v>
      </c>
      <c r="V3636">
        <v>27.28</v>
      </c>
    </row>
    <row r="3637" spans="17:22">
      <c r="Q3637" s="10">
        <f ca="1" t="shared" si="1827"/>
        <v>27.34</v>
      </c>
      <c r="R3637" t="s">
        <v>64</v>
      </c>
      <c r="S3637">
        <v>2088</v>
      </c>
      <c r="T3637">
        <v>15.98</v>
      </c>
      <c r="U3637">
        <v>16.432</v>
      </c>
      <c r="V3637">
        <v>27.34</v>
      </c>
    </row>
    <row r="3638" spans="17:22">
      <c r="Q3638" s="10">
        <f ca="1" t="shared" si="1827"/>
        <v>27.4</v>
      </c>
      <c r="R3638" t="s">
        <v>64</v>
      </c>
      <c r="S3638">
        <v>2089</v>
      </c>
      <c r="T3638">
        <v>15.79</v>
      </c>
      <c r="U3638">
        <v>16.259</v>
      </c>
      <c r="V3638">
        <v>27.4</v>
      </c>
    </row>
    <row r="3639" spans="17:22">
      <c r="Q3639" s="10">
        <f ca="1" t="shared" si="1827"/>
        <v>27.46</v>
      </c>
      <c r="R3639" t="s">
        <v>64</v>
      </c>
      <c r="S3639">
        <v>2090</v>
      </c>
      <c r="T3639">
        <v>15.596</v>
      </c>
      <c r="U3639">
        <v>16.084</v>
      </c>
      <c r="V3639">
        <v>27.46</v>
      </c>
    </row>
    <row r="3640" spans="17:22">
      <c r="Q3640" s="10">
        <f ca="1" t="shared" si="1827"/>
        <v>27.519</v>
      </c>
      <c r="R3640" t="s">
        <v>64</v>
      </c>
      <c r="S3640">
        <v>2091</v>
      </c>
      <c r="T3640">
        <v>15.4</v>
      </c>
      <c r="U3640">
        <v>15.907</v>
      </c>
      <c r="V3640">
        <v>27.519</v>
      </c>
    </row>
    <row r="3641" spans="17:22">
      <c r="Q3641" s="10">
        <f ca="1" t="shared" si="1827"/>
        <v>27.578</v>
      </c>
      <c r="R3641" t="s">
        <v>64</v>
      </c>
      <c r="S3641">
        <v>2092</v>
      </c>
      <c r="T3641">
        <v>15.2</v>
      </c>
      <c r="U3641">
        <v>15.729</v>
      </c>
      <c r="V3641">
        <v>27.578</v>
      </c>
    </row>
    <row r="3642" spans="17:22">
      <c r="Q3642" s="10">
        <f ca="1" t="shared" si="1827"/>
        <v>27.637</v>
      </c>
      <c r="R3642" t="s">
        <v>64</v>
      </c>
      <c r="S3642">
        <v>2093</v>
      </c>
      <c r="T3642">
        <v>14.998</v>
      </c>
      <c r="U3642">
        <v>15.55</v>
      </c>
      <c r="V3642">
        <v>27.637</v>
      </c>
    </row>
    <row r="3643" spans="17:22">
      <c r="Q3643" s="10">
        <f ca="1" t="shared" si="1827"/>
        <v>27.697</v>
      </c>
      <c r="R3643" t="s">
        <v>64</v>
      </c>
      <c r="S3643">
        <v>2094</v>
      </c>
      <c r="T3643">
        <v>14.794</v>
      </c>
      <c r="U3643">
        <v>15.371</v>
      </c>
      <c r="V3643">
        <v>27.697</v>
      </c>
    </row>
    <row r="3644" spans="17:22">
      <c r="Q3644" s="10">
        <f ca="1" t="shared" si="1827"/>
        <v>27.757</v>
      </c>
      <c r="R3644" t="s">
        <v>64</v>
      </c>
      <c r="S3644">
        <v>2095</v>
      </c>
      <c r="T3644">
        <v>14.59</v>
      </c>
      <c r="U3644">
        <v>15.192</v>
      </c>
      <c r="V3644">
        <v>27.757</v>
      </c>
    </row>
    <row r="3645" spans="17:22">
      <c r="Q3645" s="10">
        <f ca="1" t="shared" si="1827"/>
        <v>27.817</v>
      </c>
      <c r="R3645" t="s">
        <v>64</v>
      </c>
      <c r="S3645">
        <v>2096</v>
      </c>
      <c r="T3645">
        <v>14.386</v>
      </c>
      <c r="U3645">
        <v>15.014</v>
      </c>
      <c r="V3645">
        <v>27.817</v>
      </c>
    </row>
    <row r="3646" spans="17:22">
      <c r="Q3646" s="10">
        <f ca="1" t="shared" si="1827"/>
        <v>27.878</v>
      </c>
      <c r="R3646" t="s">
        <v>64</v>
      </c>
      <c r="S3646">
        <v>2097</v>
      </c>
      <c r="T3646">
        <v>14.182</v>
      </c>
      <c r="U3646">
        <v>14.836</v>
      </c>
      <c r="V3646">
        <v>27.878</v>
      </c>
    </row>
    <row r="3647" spans="17:22">
      <c r="Q3647" s="10">
        <f ca="1" t="shared" si="1827"/>
        <v>27.939</v>
      </c>
      <c r="R3647" t="s">
        <v>64</v>
      </c>
      <c r="S3647">
        <v>2098</v>
      </c>
      <c r="T3647">
        <v>13.98</v>
      </c>
      <c r="U3647">
        <v>14.661</v>
      </c>
      <c r="V3647">
        <v>27.939</v>
      </c>
    </row>
    <row r="3648" spans="17:22">
      <c r="Q3648" s="10">
        <f ca="1" t="shared" si="1827"/>
        <v>28.002</v>
      </c>
      <c r="R3648" t="s">
        <v>64</v>
      </c>
      <c r="S3648">
        <v>2099</v>
      </c>
      <c r="T3648">
        <v>13.781</v>
      </c>
      <c r="U3648">
        <v>14.487</v>
      </c>
      <c r="V3648">
        <v>28.002</v>
      </c>
    </row>
    <row r="3649" spans="17:22">
      <c r="Q3649" s="10">
        <f ca="1" t="shared" si="1827"/>
        <v>28.066</v>
      </c>
      <c r="R3649" t="s">
        <v>64</v>
      </c>
      <c r="S3649">
        <v>2100</v>
      </c>
      <c r="T3649">
        <v>13.584</v>
      </c>
      <c r="U3649">
        <v>14.316</v>
      </c>
      <c r="V3649">
        <v>28.066</v>
      </c>
    </row>
    <row r="3650" spans="17:22">
      <c r="Q3650" s="10">
        <f ca="1" t="shared" si="1827"/>
        <v>0.344</v>
      </c>
      <c r="R3650" t="s">
        <v>531</v>
      </c>
      <c r="S3650">
        <v>2020</v>
      </c>
      <c r="T3650">
        <v>0.333</v>
      </c>
      <c r="U3650">
        <v>0.337</v>
      </c>
      <c r="V3650">
        <v>0.344</v>
      </c>
    </row>
    <row r="3651" spans="17:22">
      <c r="Q3651" s="10">
        <f ca="1" t="shared" si="1827"/>
        <v>0.348</v>
      </c>
      <c r="R3651" t="s">
        <v>531</v>
      </c>
      <c r="S3651">
        <v>2021</v>
      </c>
      <c r="T3651">
        <v>0.335</v>
      </c>
      <c r="U3651">
        <v>0.339</v>
      </c>
      <c r="V3651">
        <v>0.348</v>
      </c>
    </row>
    <row r="3652" spans="17:22">
      <c r="Q3652" s="10">
        <f ca="1" t="shared" si="1827"/>
        <v>0.352</v>
      </c>
      <c r="R3652" t="s">
        <v>531</v>
      </c>
      <c r="S3652">
        <v>2022</v>
      </c>
      <c r="T3652">
        <v>0.337</v>
      </c>
      <c r="U3652">
        <v>0.342</v>
      </c>
      <c r="V3652">
        <v>0.352</v>
      </c>
    </row>
    <row r="3653" spans="17:22">
      <c r="Q3653" s="10">
        <f ca="1" t="shared" si="1827"/>
        <v>0.356</v>
      </c>
      <c r="R3653" t="s">
        <v>531</v>
      </c>
      <c r="S3653">
        <v>2023</v>
      </c>
      <c r="T3653">
        <v>0.339</v>
      </c>
      <c r="U3653">
        <v>0.344</v>
      </c>
      <c r="V3653">
        <v>0.356</v>
      </c>
    </row>
    <row r="3654" spans="17:22">
      <c r="Q3654" s="10">
        <f ca="1" t="shared" si="1827"/>
        <v>0.36</v>
      </c>
      <c r="R3654" t="s">
        <v>531</v>
      </c>
      <c r="S3654">
        <v>2024</v>
      </c>
      <c r="T3654">
        <v>0.34</v>
      </c>
      <c r="U3654">
        <v>0.346</v>
      </c>
      <c r="V3654">
        <v>0.36</v>
      </c>
    </row>
    <row r="3655" spans="17:22">
      <c r="Q3655" s="10">
        <f ca="1" t="shared" si="1827"/>
        <v>0.364</v>
      </c>
      <c r="R3655" t="s">
        <v>531</v>
      </c>
      <c r="S3655">
        <v>2025</v>
      </c>
      <c r="T3655">
        <v>0.342</v>
      </c>
      <c r="U3655">
        <v>0.348</v>
      </c>
      <c r="V3655">
        <v>0.364</v>
      </c>
    </row>
    <row r="3656" spans="17:22">
      <c r="Q3656" s="10">
        <f ca="1" t="shared" si="1827"/>
        <v>0.367</v>
      </c>
      <c r="R3656" t="s">
        <v>531</v>
      </c>
      <c r="S3656">
        <v>2026</v>
      </c>
      <c r="T3656">
        <v>0.343</v>
      </c>
      <c r="U3656">
        <v>0.35</v>
      </c>
      <c r="V3656">
        <v>0.367</v>
      </c>
    </row>
    <row r="3657" spans="17:22">
      <c r="Q3657" s="10">
        <f ca="1" t="shared" si="1827"/>
        <v>0.371</v>
      </c>
      <c r="R3657" t="s">
        <v>531</v>
      </c>
      <c r="S3657">
        <v>2027</v>
      </c>
      <c r="T3657">
        <v>0.344</v>
      </c>
      <c r="U3657">
        <v>0.352</v>
      </c>
      <c r="V3657">
        <v>0.371</v>
      </c>
    </row>
    <row r="3658" spans="17:22">
      <c r="Q3658" s="10">
        <f ca="1" t="shared" si="1827"/>
        <v>0.374</v>
      </c>
      <c r="R3658" t="s">
        <v>531</v>
      </c>
      <c r="S3658">
        <v>2028</v>
      </c>
      <c r="T3658">
        <v>0.345</v>
      </c>
      <c r="U3658">
        <v>0.354</v>
      </c>
      <c r="V3658">
        <v>0.374</v>
      </c>
    </row>
    <row r="3659" spans="17:22">
      <c r="Q3659" s="10">
        <f ca="1" t="shared" si="1827"/>
        <v>0.378</v>
      </c>
      <c r="R3659" t="s">
        <v>531</v>
      </c>
      <c r="S3659">
        <v>2029</v>
      </c>
      <c r="T3659">
        <v>0.346</v>
      </c>
      <c r="U3659">
        <v>0.355</v>
      </c>
      <c r="V3659">
        <v>0.378</v>
      </c>
    </row>
    <row r="3660" spans="17:22">
      <c r="Q3660" s="10">
        <f ca="1" t="shared" si="1827"/>
        <v>0.381</v>
      </c>
      <c r="R3660" t="s">
        <v>531</v>
      </c>
      <c r="S3660">
        <v>2030</v>
      </c>
      <c r="T3660">
        <v>0.347</v>
      </c>
      <c r="U3660">
        <v>0.357</v>
      </c>
      <c r="V3660">
        <v>0.381</v>
      </c>
    </row>
    <row r="3661" spans="17:22">
      <c r="Q3661" s="10">
        <f ca="1" t="shared" si="1827"/>
        <v>0.384</v>
      </c>
      <c r="R3661" t="s">
        <v>531</v>
      </c>
      <c r="S3661">
        <v>2031</v>
      </c>
      <c r="T3661">
        <v>0.347</v>
      </c>
      <c r="U3661">
        <v>0.358</v>
      </c>
      <c r="V3661">
        <v>0.384</v>
      </c>
    </row>
    <row r="3662" spans="17:22">
      <c r="Q3662" s="10">
        <f ca="1" t="shared" ref="Q3662:Q3725" si="1828">OFFSET(S3662,0,MATCH($Q$3,$T$4:$V$4,0))</f>
        <v>0.387</v>
      </c>
      <c r="R3662" t="s">
        <v>531</v>
      </c>
      <c r="S3662">
        <v>2032</v>
      </c>
      <c r="T3662">
        <v>0.348</v>
      </c>
      <c r="U3662">
        <v>0.359</v>
      </c>
      <c r="V3662">
        <v>0.387</v>
      </c>
    </row>
    <row r="3663" spans="17:22">
      <c r="Q3663" s="10">
        <f ca="1" t="shared" si="1828"/>
        <v>0.39</v>
      </c>
      <c r="R3663" t="s">
        <v>531</v>
      </c>
      <c r="S3663">
        <v>2033</v>
      </c>
      <c r="T3663">
        <v>0.348</v>
      </c>
      <c r="U3663">
        <v>0.36</v>
      </c>
      <c r="V3663">
        <v>0.39</v>
      </c>
    </row>
    <row r="3664" spans="17:22">
      <c r="Q3664" s="10">
        <f ca="1" t="shared" si="1828"/>
        <v>0.393</v>
      </c>
      <c r="R3664" t="s">
        <v>531</v>
      </c>
      <c r="S3664">
        <v>2034</v>
      </c>
      <c r="T3664">
        <v>0.348</v>
      </c>
      <c r="U3664">
        <v>0.361</v>
      </c>
      <c r="V3664">
        <v>0.393</v>
      </c>
    </row>
    <row r="3665" spans="17:22">
      <c r="Q3665" s="10">
        <f ca="1" t="shared" si="1828"/>
        <v>0.396</v>
      </c>
      <c r="R3665" t="s">
        <v>531</v>
      </c>
      <c r="S3665">
        <v>2035</v>
      </c>
      <c r="T3665">
        <v>0.349</v>
      </c>
      <c r="U3665">
        <v>0.362</v>
      </c>
      <c r="V3665">
        <v>0.396</v>
      </c>
    </row>
    <row r="3666" spans="17:22">
      <c r="Q3666" s="10">
        <f ca="1" t="shared" si="1828"/>
        <v>0.399</v>
      </c>
      <c r="R3666" t="s">
        <v>531</v>
      </c>
      <c r="S3666">
        <v>2036</v>
      </c>
      <c r="T3666">
        <v>0.349</v>
      </c>
      <c r="U3666">
        <v>0.363</v>
      </c>
      <c r="V3666">
        <v>0.399</v>
      </c>
    </row>
    <row r="3667" spans="17:22">
      <c r="Q3667" s="10">
        <f ca="1" t="shared" si="1828"/>
        <v>0.401</v>
      </c>
      <c r="R3667" t="s">
        <v>531</v>
      </c>
      <c r="S3667">
        <v>2037</v>
      </c>
      <c r="T3667">
        <v>0.349</v>
      </c>
      <c r="U3667">
        <v>0.364</v>
      </c>
      <c r="V3667">
        <v>0.401</v>
      </c>
    </row>
    <row r="3668" spans="17:22">
      <c r="Q3668" s="10">
        <f ca="1" t="shared" si="1828"/>
        <v>0.404</v>
      </c>
      <c r="R3668" t="s">
        <v>531</v>
      </c>
      <c r="S3668">
        <v>2038</v>
      </c>
      <c r="T3668">
        <v>0.349</v>
      </c>
      <c r="U3668">
        <v>0.364</v>
      </c>
      <c r="V3668">
        <v>0.404</v>
      </c>
    </row>
    <row r="3669" spans="17:22">
      <c r="Q3669" s="10">
        <f ca="1" t="shared" si="1828"/>
        <v>0.406</v>
      </c>
      <c r="R3669" t="s">
        <v>531</v>
      </c>
      <c r="S3669">
        <v>2039</v>
      </c>
      <c r="T3669">
        <v>0.348</v>
      </c>
      <c r="U3669">
        <v>0.365</v>
      </c>
      <c r="V3669">
        <v>0.406</v>
      </c>
    </row>
    <row r="3670" spans="17:22">
      <c r="Q3670" s="10">
        <f ca="1" t="shared" si="1828"/>
        <v>0.409</v>
      </c>
      <c r="R3670" t="s">
        <v>531</v>
      </c>
      <c r="S3670">
        <v>2040</v>
      </c>
      <c r="T3670">
        <v>0.348</v>
      </c>
      <c r="U3670">
        <v>0.365</v>
      </c>
      <c r="V3670">
        <v>0.409</v>
      </c>
    </row>
    <row r="3671" spans="17:22">
      <c r="Q3671" s="10">
        <f ca="1" t="shared" si="1828"/>
        <v>0.411</v>
      </c>
      <c r="R3671" t="s">
        <v>531</v>
      </c>
      <c r="S3671">
        <v>2041</v>
      </c>
      <c r="T3671">
        <v>0.347</v>
      </c>
      <c r="U3671">
        <v>0.365</v>
      </c>
      <c r="V3671">
        <v>0.411</v>
      </c>
    </row>
    <row r="3672" spans="17:22">
      <c r="Q3672" s="10">
        <f ca="1" t="shared" si="1828"/>
        <v>0.413</v>
      </c>
      <c r="R3672" t="s">
        <v>531</v>
      </c>
      <c r="S3672">
        <v>2042</v>
      </c>
      <c r="T3672">
        <v>0.347</v>
      </c>
      <c r="U3672">
        <v>0.366</v>
      </c>
      <c r="V3672">
        <v>0.413</v>
      </c>
    </row>
    <row r="3673" spans="17:22">
      <c r="Q3673" s="10">
        <f ca="1" t="shared" si="1828"/>
        <v>0.415</v>
      </c>
      <c r="R3673" t="s">
        <v>531</v>
      </c>
      <c r="S3673">
        <v>2043</v>
      </c>
      <c r="T3673">
        <v>0.346</v>
      </c>
      <c r="U3673">
        <v>0.366</v>
      </c>
      <c r="V3673">
        <v>0.415</v>
      </c>
    </row>
    <row r="3674" spans="17:22">
      <c r="Q3674" s="10">
        <f ca="1" t="shared" si="1828"/>
        <v>0.418</v>
      </c>
      <c r="R3674" t="s">
        <v>531</v>
      </c>
      <c r="S3674">
        <v>2044</v>
      </c>
      <c r="T3674">
        <v>0.345</v>
      </c>
      <c r="U3674">
        <v>0.366</v>
      </c>
      <c r="V3674">
        <v>0.418</v>
      </c>
    </row>
    <row r="3675" spans="17:22">
      <c r="Q3675" s="10">
        <f ca="1" t="shared" si="1828"/>
        <v>0.42</v>
      </c>
      <c r="R3675" t="s">
        <v>531</v>
      </c>
      <c r="S3675">
        <v>2045</v>
      </c>
      <c r="T3675">
        <v>0.344</v>
      </c>
      <c r="U3675">
        <v>0.365</v>
      </c>
      <c r="V3675">
        <v>0.42</v>
      </c>
    </row>
    <row r="3676" spans="17:22">
      <c r="Q3676" s="10">
        <f ca="1" t="shared" si="1828"/>
        <v>0.422</v>
      </c>
      <c r="R3676" t="s">
        <v>531</v>
      </c>
      <c r="S3676">
        <v>2046</v>
      </c>
      <c r="T3676">
        <v>0.344</v>
      </c>
      <c r="U3676">
        <v>0.365</v>
      </c>
      <c r="V3676">
        <v>0.422</v>
      </c>
    </row>
    <row r="3677" spans="17:22">
      <c r="Q3677" s="10">
        <f ca="1" t="shared" si="1828"/>
        <v>0.424</v>
      </c>
      <c r="R3677" t="s">
        <v>531</v>
      </c>
      <c r="S3677">
        <v>2047</v>
      </c>
      <c r="T3677">
        <v>0.342</v>
      </c>
      <c r="U3677">
        <v>0.365</v>
      </c>
      <c r="V3677">
        <v>0.424</v>
      </c>
    </row>
    <row r="3678" spans="17:22">
      <c r="Q3678" s="10">
        <f ca="1" t="shared" si="1828"/>
        <v>0.426</v>
      </c>
      <c r="R3678" t="s">
        <v>531</v>
      </c>
      <c r="S3678">
        <v>2048</v>
      </c>
      <c r="T3678">
        <v>0.341</v>
      </c>
      <c r="U3678">
        <v>0.364</v>
      </c>
      <c r="V3678">
        <v>0.426</v>
      </c>
    </row>
    <row r="3679" spans="17:22">
      <c r="Q3679" s="10">
        <f ca="1" t="shared" si="1828"/>
        <v>0.428</v>
      </c>
      <c r="R3679" t="s">
        <v>531</v>
      </c>
      <c r="S3679">
        <v>2049</v>
      </c>
      <c r="T3679">
        <v>0.34</v>
      </c>
      <c r="U3679">
        <v>0.364</v>
      </c>
      <c r="V3679">
        <v>0.428</v>
      </c>
    </row>
    <row r="3680" spans="17:22">
      <c r="Q3680" s="10">
        <f ca="1" t="shared" si="1828"/>
        <v>0.43</v>
      </c>
      <c r="R3680" t="s">
        <v>531</v>
      </c>
      <c r="S3680">
        <v>2050</v>
      </c>
      <c r="T3680">
        <v>0.339</v>
      </c>
      <c r="U3680">
        <v>0.363</v>
      </c>
      <c r="V3680">
        <v>0.43</v>
      </c>
    </row>
    <row r="3681" spans="17:22">
      <c r="Q3681" s="10">
        <f ca="1" t="shared" si="1828"/>
        <v>0.431</v>
      </c>
      <c r="R3681" t="s">
        <v>531</v>
      </c>
      <c r="S3681">
        <v>2051</v>
      </c>
      <c r="T3681">
        <v>0.337</v>
      </c>
      <c r="U3681">
        <v>0.363</v>
      </c>
      <c r="V3681">
        <v>0.431</v>
      </c>
    </row>
    <row r="3682" spans="17:22">
      <c r="Q3682" s="10">
        <f ca="1" t="shared" si="1828"/>
        <v>0.433</v>
      </c>
      <c r="R3682" t="s">
        <v>531</v>
      </c>
      <c r="S3682">
        <v>2052</v>
      </c>
      <c r="T3682">
        <v>0.336</v>
      </c>
      <c r="U3682">
        <v>0.362</v>
      </c>
      <c r="V3682">
        <v>0.433</v>
      </c>
    </row>
    <row r="3683" spans="17:22">
      <c r="Q3683" s="10">
        <f ca="1" t="shared" si="1828"/>
        <v>0.435</v>
      </c>
      <c r="R3683" t="s">
        <v>531</v>
      </c>
      <c r="S3683">
        <v>2053</v>
      </c>
      <c r="T3683">
        <v>0.334</v>
      </c>
      <c r="U3683">
        <v>0.361</v>
      </c>
      <c r="V3683">
        <v>0.435</v>
      </c>
    </row>
    <row r="3684" spans="17:22">
      <c r="Q3684" s="10">
        <f ca="1" t="shared" si="1828"/>
        <v>0.436</v>
      </c>
      <c r="R3684" t="s">
        <v>531</v>
      </c>
      <c r="S3684">
        <v>2054</v>
      </c>
      <c r="T3684">
        <v>0.333</v>
      </c>
      <c r="U3684">
        <v>0.36</v>
      </c>
      <c r="V3684">
        <v>0.436</v>
      </c>
    </row>
    <row r="3685" spans="17:22">
      <c r="Q3685" s="10">
        <f ca="1" t="shared" si="1828"/>
        <v>0.438</v>
      </c>
      <c r="R3685" t="s">
        <v>531</v>
      </c>
      <c r="S3685">
        <v>2055</v>
      </c>
      <c r="T3685">
        <v>0.331</v>
      </c>
      <c r="U3685">
        <v>0.359</v>
      </c>
      <c r="V3685">
        <v>0.438</v>
      </c>
    </row>
    <row r="3686" spans="17:22">
      <c r="Q3686" s="10">
        <f ca="1" t="shared" si="1828"/>
        <v>0.439</v>
      </c>
      <c r="R3686" t="s">
        <v>531</v>
      </c>
      <c r="S3686">
        <v>2056</v>
      </c>
      <c r="T3686">
        <v>0.329</v>
      </c>
      <c r="U3686">
        <v>0.358</v>
      </c>
      <c r="V3686">
        <v>0.439</v>
      </c>
    </row>
    <row r="3687" spans="17:22">
      <c r="Q3687" s="10">
        <f ca="1" t="shared" si="1828"/>
        <v>0.441</v>
      </c>
      <c r="R3687" t="s">
        <v>531</v>
      </c>
      <c r="S3687">
        <v>2057</v>
      </c>
      <c r="T3687">
        <v>0.327</v>
      </c>
      <c r="U3687">
        <v>0.357</v>
      </c>
      <c r="V3687">
        <v>0.441</v>
      </c>
    </row>
    <row r="3688" spans="17:22">
      <c r="Q3688" s="10">
        <f ca="1" t="shared" si="1828"/>
        <v>0.442</v>
      </c>
      <c r="R3688" t="s">
        <v>531</v>
      </c>
      <c r="S3688">
        <v>2058</v>
      </c>
      <c r="T3688">
        <v>0.325</v>
      </c>
      <c r="U3688">
        <v>0.356</v>
      </c>
      <c r="V3688">
        <v>0.442</v>
      </c>
    </row>
    <row r="3689" spans="17:22">
      <c r="Q3689" s="10">
        <f ca="1" t="shared" si="1828"/>
        <v>0.443</v>
      </c>
      <c r="R3689" t="s">
        <v>531</v>
      </c>
      <c r="S3689">
        <v>2059</v>
      </c>
      <c r="T3689">
        <v>0.323</v>
      </c>
      <c r="U3689">
        <v>0.354</v>
      </c>
      <c r="V3689">
        <v>0.443</v>
      </c>
    </row>
    <row r="3690" spans="17:22">
      <c r="Q3690" s="10">
        <f ca="1" t="shared" si="1828"/>
        <v>0.445</v>
      </c>
      <c r="R3690" t="s">
        <v>531</v>
      </c>
      <c r="S3690">
        <v>2060</v>
      </c>
      <c r="T3690">
        <v>0.321</v>
      </c>
      <c r="U3690">
        <v>0.353</v>
      </c>
      <c r="V3690">
        <v>0.445</v>
      </c>
    </row>
    <row r="3691" spans="17:22">
      <c r="Q3691" s="10">
        <f ca="1" t="shared" si="1828"/>
        <v>0.446</v>
      </c>
      <c r="R3691" t="s">
        <v>531</v>
      </c>
      <c r="S3691">
        <v>2061</v>
      </c>
      <c r="T3691">
        <v>0.319</v>
      </c>
      <c r="U3691">
        <v>0.352</v>
      </c>
      <c r="V3691">
        <v>0.446</v>
      </c>
    </row>
    <row r="3692" spans="17:22">
      <c r="Q3692" s="10">
        <f ca="1" t="shared" si="1828"/>
        <v>0.447</v>
      </c>
      <c r="R3692" t="s">
        <v>531</v>
      </c>
      <c r="S3692">
        <v>2062</v>
      </c>
      <c r="T3692">
        <v>0.317</v>
      </c>
      <c r="U3692">
        <v>0.35</v>
      </c>
      <c r="V3692">
        <v>0.447</v>
      </c>
    </row>
    <row r="3693" spans="17:22">
      <c r="Q3693" s="10">
        <f ca="1" t="shared" si="1828"/>
        <v>0.448</v>
      </c>
      <c r="R3693" t="s">
        <v>531</v>
      </c>
      <c r="S3693">
        <v>2063</v>
      </c>
      <c r="T3693">
        <v>0.315</v>
      </c>
      <c r="U3693">
        <v>0.349</v>
      </c>
      <c r="V3693">
        <v>0.448</v>
      </c>
    </row>
    <row r="3694" spans="17:22">
      <c r="Q3694" s="10">
        <f ca="1" t="shared" si="1828"/>
        <v>0.449</v>
      </c>
      <c r="R3694" t="s">
        <v>531</v>
      </c>
      <c r="S3694">
        <v>2064</v>
      </c>
      <c r="T3694">
        <v>0.313</v>
      </c>
      <c r="U3694">
        <v>0.348</v>
      </c>
      <c r="V3694">
        <v>0.449</v>
      </c>
    </row>
    <row r="3695" spans="17:22">
      <c r="Q3695" s="10">
        <f ca="1" t="shared" si="1828"/>
        <v>0.451</v>
      </c>
      <c r="R3695" t="s">
        <v>531</v>
      </c>
      <c r="S3695">
        <v>2065</v>
      </c>
      <c r="T3695">
        <v>0.311</v>
      </c>
      <c r="U3695">
        <v>0.346</v>
      </c>
      <c r="V3695">
        <v>0.451</v>
      </c>
    </row>
    <row r="3696" spans="17:22">
      <c r="Q3696" s="10">
        <f ca="1" t="shared" si="1828"/>
        <v>0.452</v>
      </c>
      <c r="R3696" t="s">
        <v>531</v>
      </c>
      <c r="S3696">
        <v>2066</v>
      </c>
      <c r="T3696">
        <v>0.309</v>
      </c>
      <c r="U3696">
        <v>0.345</v>
      </c>
      <c r="V3696">
        <v>0.452</v>
      </c>
    </row>
    <row r="3697" spans="17:22">
      <c r="Q3697" s="10">
        <f ca="1" t="shared" si="1828"/>
        <v>0.453</v>
      </c>
      <c r="R3697" t="s">
        <v>531</v>
      </c>
      <c r="S3697">
        <v>2067</v>
      </c>
      <c r="T3697">
        <v>0.306</v>
      </c>
      <c r="U3697">
        <v>0.343</v>
      </c>
      <c r="V3697">
        <v>0.453</v>
      </c>
    </row>
    <row r="3698" spans="17:22">
      <c r="Q3698" s="10">
        <f ca="1" t="shared" si="1828"/>
        <v>0.454</v>
      </c>
      <c r="R3698" t="s">
        <v>531</v>
      </c>
      <c r="S3698">
        <v>2068</v>
      </c>
      <c r="T3698">
        <v>0.304</v>
      </c>
      <c r="U3698">
        <v>0.342</v>
      </c>
      <c r="V3698">
        <v>0.454</v>
      </c>
    </row>
    <row r="3699" spans="17:22">
      <c r="Q3699" s="10">
        <f ca="1" t="shared" si="1828"/>
        <v>0.455</v>
      </c>
      <c r="R3699" t="s">
        <v>531</v>
      </c>
      <c r="S3699">
        <v>2069</v>
      </c>
      <c r="T3699">
        <v>0.302</v>
      </c>
      <c r="U3699">
        <v>0.34</v>
      </c>
      <c r="V3699">
        <v>0.455</v>
      </c>
    </row>
    <row r="3700" spans="17:22">
      <c r="Q3700" s="10">
        <f ca="1" t="shared" si="1828"/>
        <v>0.457</v>
      </c>
      <c r="R3700" t="s">
        <v>531</v>
      </c>
      <c r="S3700">
        <v>2070</v>
      </c>
      <c r="T3700">
        <v>0.3</v>
      </c>
      <c r="U3700">
        <v>0.339</v>
      </c>
      <c r="V3700">
        <v>0.457</v>
      </c>
    </row>
    <row r="3701" spans="17:22">
      <c r="Q3701" s="10">
        <f ca="1" t="shared" si="1828"/>
        <v>0.458</v>
      </c>
      <c r="R3701" t="s">
        <v>531</v>
      </c>
      <c r="S3701">
        <v>2071</v>
      </c>
      <c r="T3701">
        <v>0.297</v>
      </c>
      <c r="U3701">
        <v>0.337</v>
      </c>
      <c r="V3701">
        <v>0.458</v>
      </c>
    </row>
    <row r="3702" spans="17:22">
      <c r="Q3702" s="10">
        <f ca="1" t="shared" si="1828"/>
        <v>0.459</v>
      </c>
      <c r="R3702" t="s">
        <v>531</v>
      </c>
      <c r="S3702">
        <v>2072</v>
      </c>
      <c r="T3702">
        <v>0.295</v>
      </c>
      <c r="U3702">
        <v>0.336</v>
      </c>
      <c r="V3702">
        <v>0.459</v>
      </c>
    </row>
    <row r="3703" spans="17:22">
      <c r="Q3703" s="10">
        <f ca="1" t="shared" si="1828"/>
        <v>0.46</v>
      </c>
      <c r="R3703" t="s">
        <v>531</v>
      </c>
      <c r="S3703">
        <v>2073</v>
      </c>
      <c r="T3703">
        <v>0.293</v>
      </c>
      <c r="U3703">
        <v>0.334</v>
      </c>
      <c r="V3703">
        <v>0.46</v>
      </c>
    </row>
    <row r="3704" spans="17:22">
      <c r="Q3704" s="10">
        <f ca="1" t="shared" si="1828"/>
        <v>0.461</v>
      </c>
      <c r="R3704" t="s">
        <v>531</v>
      </c>
      <c r="S3704">
        <v>2074</v>
      </c>
      <c r="T3704">
        <v>0.29</v>
      </c>
      <c r="U3704">
        <v>0.332</v>
      </c>
      <c r="V3704">
        <v>0.461</v>
      </c>
    </row>
    <row r="3705" spans="17:22">
      <c r="Q3705" s="10">
        <f ca="1" t="shared" si="1828"/>
        <v>0.462</v>
      </c>
      <c r="R3705" t="s">
        <v>531</v>
      </c>
      <c r="S3705">
        <v>2075</v>
      </c>
      <c r="T3705">
        <v>0.288</v>
      </c>
      <c r="U3705">
        <v>0.331</v>
      </c>
      <c r="V3705">
        <v>0.462</v>
      </c>
    </row>
    <row r="3706" spans="17:22">
      <c r="Q3706" s="10">
        <f ca="1" t="shared" si="1828"/>
        <v>0.464</v>
      </c>
      <c r="R3706" t="s">
        <v>531</v>
      </c>
      <c r="S3706">
        <v>2076</v>
      </c>
      <c r="T3706">
        <v>0.286</v>
      </c>
      <c r="U3706">
        <v>0.329</v>
      </c>
      <c r="V3706">
        <v>0.464</v>
      </c>
    </row>
    <row r="3707" spans="17:22">
      <c r="Q3707" s="10">
        <f ca="1" t="shared" si="1828"/>
        <v>0.465</v>
      </c>
      <c r="R3707" t="s">
        <v>531</v>
      </c>
      <c r="S3707">
        <v>2077</v>
      </c>
      <c r="T3707">
        <v>0.283</v>
      </c>
      <c r="U3707">
        <v>0.328</v>
      </c>
      <c r="V3707">
        <v>0.465</v>
      </c>
    </row>
    <row r="3708" spans="17:22">
      <c r="Q3708" s="10">
        <f ca="1" t="shared" si="1828"/>
        <v>0.466</v>
      </c>
      <c r="R3708" t="s">
        <v>531</v>
      </c>
      <c r="S3708">
        <v>2078</v>
      </c>
      <c r="T3708">
        <v>0.281</v>
      </c>
      <c r="U3708">
        <v>0.326</v>
      </c>
      <c r="V3708">
        <v>0.466</v>
      </c>
    </row>
    <row r="3709" spans="17:22">
      <c r="Q3709" s="10">
        <f ca="1" t="shared" si="1828"/>
        <v>0.467</v>
      </c>
      <c r="R3709" t="s">
        <v>531</v>
      </c>
      <c r="S3709">
        <v>2079</v>
      </c>
      <c r="T3709">
        <v>0.278</v>
      </c>
      <c r="U3709">
        <v>0.325</v>
      </c>
      <c r="V3709">
        <v>0.467</v>
      </c>
    </row>
    <row r="3710" spans="17:22">
      <c r="Q3710" s="10">
        <f ca="1" t="shared" si="1828"/>
        <v>0.468</v>
      </c>
      <c r="R3710" t="s">
        <v>531</v>
      </c>
      <c r="S3710">
        <v>2080</v>
      </c>
      <c r="T3710">
        <v>0.276</v>
      </c>
      <c r="U3710">
        <v>0.323</v>
      </c>
      <c r="V3710">
        <v>0.468</v>
      </c>
    </row>
    <row r="3711" spans="17:22">
      <c r="Q3711" s="10">
        <f ca="1" t="shared" si="1828"/>
        <v>0.47</v>
      </c>
      <c r="R3711" t="s">
        <v>531</v>
      </c>
      <c r="S3711">
        <v>2081</v>
      </c>
      <c r="T3711">
        <v>0.273</v>
      </c>
      <c r="U3711">
        <v>0.321</v>
      </c>
      <c r="V3711">
        <v>0.47</v>
      </c>
    </row>
    <row r="3712" spans="17:22">
      <c r="Q3712" s="10">
        <f ca="1" t="shared" si="1828"/>
        <v>0.471</v>
      </c>
      <c r="R3712" t="s">
        <v>531</v>
      </c>
      <c r="S3712">
        <v>2082</v>
      </c>
      <c r="T3712">
        <v>0.271</v>
      </c>
      <c r="U3712">
        <v>0.32</v>
      </c>
      <c r="V3712">
        <v>0.471</v>
      </c>
    </row>
    <row r="3713" spans="17:22">
      <c r="Q3713" s="10">
        <f ca="1" t="shared" si="1828"/>
        <v>0.472</v>
      </c>
      <c r="R3713" t="s">
        <v>531</v>
      </c>
      <c r="S3713">
        <v>2083</v>
      </c>
      <c r="T3713">
        <v>0.268</v>
      </c>
      <c r="U3713">
        <v>0.318</v>
      </c>
      <c r="V3713">
        <v>0.472</v>
      </c>
    </row>
    <row r="3714" spans="17:22">
      <c r="Q3714" s="10">
        <f ca="1" t="shared" si="1828"/>
        <v>0.473</v>
      </c>
      <c r="R3714" t="s">
        <v>531</v>
      </c>
      <c r="S3714">
        <v>2084</v>
      </c>
      <c r="T3714">
        <v>0.265</v>
      </c>
      <c r="U3714">
        <v>0.317</v>
      </c>
      <c r="V3714">
        <v>0.473</v>
      </c>
    </row>
    <row r="3715" spans="17:22">
      <c r="Q3715" s="10">
        <f ca="1" t="shared" si="1828"/>
        <v>0.474</v>
      </c>
      <c r="R3715" t="s">
        <v>531</v>
      </c>
      <c r="S3715">
        <v>2085</v>
      </c>
      <c r="T3715">
        <v>0.263</v>
      </c>
      <c r="U3715">
        <v>0.315</v>
      </c>
      <c r="V3715">
        <v>0.474</v>
      </c>
    </row>
    <row r="3716" spans="17:22">
      <c r="Q3716" s="10">
        <f ca="1" t="shared" si="1828"/>
        <v>0.476</v>
      </c>
      <c r="R3716" t="s">
        <v>531</v>
      </c>
      <c r="S3716">
        <v>2086</v>
      </c>
      <c r="T3716">
        <v>0.26</v>
      </c>
      <c r="U3716">
        <v>0.313</v>
      </c>
      <c r="V3716">
        <v>0.476</v>
      </c>
    </row>
    <row r="3717" spans="17:22">
      <c r="Q3717" s="10">
        <f ca="1" t="shared" si="1828"/>
        <v>0.477</v>
      </c>
      <c r="R3717" t="s">
        <v>531</v>
      </c>
      <c r="S3717">
        <v>2087</v>
      </c>
      <c r="T3717">
        <v>0.258</v>
      </c>
      <c r="U3717">
        <v>0.312</v>
      </c>
      <c r="V3717">
        <v>0.477</v>
      </c>
    </row>
    <row r="3718" spans="17:22">
      <c r="Q3718" s="10">
        <f ca="1" t="shared" si="1828"/>
        <v>0.478</v>
      </c>
      <c r="R3718" t="s">
        <v>531</v>
      </c>
      <c r="S3718">
        <v>2088</v>
      </c>
      <c r="T3718">
        <v>0.255</v>
      </c>
      <c r="U3718">
        <v>0.31</v>
      </c>
      <c r="V3718">
        <v>0.478</v>
      </c>
    </row>
    <row r="3719" spans="17:22">
      <c r="Q3719" s="10">
        <f ca="1" t="shared" si="1828"/>
        <v>0.479</v>
      </c>
      <c r="R3719" t="s">
        <v>531</v>
      </c>
      <c r="S3719">
        <v>2089</v>
      </c>
      <c r="T3719">
        <v>0.252</v>
      </c>
      <c r="U3719">
        <v>0.308</v>
      </c>
      <c r="V3719">
        <v>0.479</v>
      </c>
    </row>
    <row r="3720" spans="17:22">
      <c r="Q3720" s="10">
        <f ca="1" t="shared" si="1828"/>
        <v>0.481</v>
      </c>
      <c r="R3720" t="s">
        <v>531</v>
      </c>
      <c r="S3720">
        <v>2090</v>
      </c>
      <c r="T3720">
        <v>0.25</v>
      </c>
      <c r="U3720">
        <v>0.307</v>
      </c>
      <c r="V3720">
        <v>0.481</v>
      </c>
    </row>
    <row r="3721" spans="17:22">
      <c r="Q3721" s="10">
        <f ca="1" t="shared" si="1828"/>
        <v>0.482</v>
      </c>
      <c r="R3721" t="s">
        <v>531</v>
      </c>
      <c r="S3721">
        <v>2091</v>
      </c>
      <c r="T3721">
        <v>0.247</v>
      </c>
      <c r="U3721">
        <v>0.305</v>
      </c>
      <c r="V3721">
        <v>0.482</v>
      </c>
    </row>
    <row r="3722" spans="17:22">
      <c r="Q3722" s="10">
        <f ca="1" t="shared" si="1828"/>
        <v>0.483</v>
      </c>
      <c r="R3722" t="s">
        <v>531</v>
      </c>
      <c r="S3722">
        <v>2092</v>
      </c>
      <c r="T3722">
        <v>0.244</v>
      </c>
      <c r="U3722">
        <v>0.304</v>
      </c>
      <c r="V3722">
        <v>0.483</v>
      </c>
    </row>
    <row r="3723" spans="17:22">
      <c r="Q3723" s="10">
        <f ca="1" t="shared" si="1828"/>
        <v>0.485</v>
      </c>
      <c r="R3723" t="s">
        <v>531</v>
      </c>
      <c r="S3723">
        <v>2093</v>
      </c>
      <c r="T3723">
        <v>0.241</v>
      </c>
      <c r="U3723">
        <v>0.302</v>
      </c>
      <c r="V3723">
        <v>0.485</v>
      </c>
    </row>
    <row r="3724" spans="17:22">
      <c r="Q3724" s="10">
        <f ca="1" t="shared" si="1828"/>
        <v>0.486</v>
      </c>
      <c r="R3724" t="s">
        <v>531</v>
      </c>
      <c r="S3724">
        <v>2094</v>
      </c>
      <c r="T3724">
        <v>0.239</v>
      </c>
      <c r="U3724">
        <v>0.301</v>
      </c>
      <c r="V3724">
        <v>0.486</v>
      </c>
    </row>
    <row r="3725" spans="17:22">
      <c r="Q3725" s="10">
        <f ca="1" t="shared" si="1828"/>
        <v>0.487</v>
      </c>
      <c r="R3725" t="s">
        <v>531</v>
      </c>
      <c r="S3725">
        <v>2095</v>
      </c>
      <c r="T3725">
        <v>0.236</v>
      </c>
      <c r="U3725">
        <v>0.299</v>
      </c>
      <c r="V3725">
        <v>0.487</v>
      </c>
    </row>
    <row r="3726" spans="17:22">
      <c r="Q3726" s="10">
        <f ca="1" t="shared" ref="Q3726:Q3789" si="1829">OFFSET(S3726,0,MATCH($Q$3,$T$4:$V$4,0))</f>
        <v>0.489</v>
      </c>
      <c r="R3726" t="s">
        <v>531</v>
      </c>
      <c r="S3726">
        <v>2096</v>
      </c>
      <c r="T3726">
        <v>0.233</v>
      </c>
      <c r="U3726">
        <v>0.298</v>
      </c>
      <c r="V3726">
        <v>0.489</v>
      </c>
    </row>
    <row r="3727" spans="17:22">
      <c r="Q3727" s="10">
        <f ca="1" t="shared" si="1829"/>
        <v>0.49</v>
      </c>
      <c r="R3727" t="s">
        <v>531</v>
      </c>
      <c r="S3727">
        <v>2097</v>
      </c>
      <c r="T3727">
        <v>0.23</v>
      </c>
      <c r="U3727">
        <v>0.296</v>
      </c>
      <c r="V3727">
        <v>0.49</v>
      </c>
    </row>
    <row r="3728" spans="17:22">
      <c r="Q3728" s="10">
        <f ca="1" t="shared" si="1829"/>
        <v>0.491</v>
      </c>
      <c r="R3728" t="s">
        <v>531</v>
      </c>
      <c r="S3728">
        <v>2098</v>
      </c>
      <c r="T3728">
        <v>0.227</v>
      </c>
      <c r="U3728">
        <v>0.295</v>
      </c>
      <c r="V3728">
        <v>0.491</v>
      </c>
    </row>
    <row r="3729" spans="17:22">
      <c r="Q3729" s="10">
        <f ca="1" t="shared" si="1829"/>
        <v>0.493</v>
      </c>
      <c r="R3729" t="s">
        <v>531</v>
      </c>
      <c r="S3729">
        <v>2099</v>
      </c>
      <c r="T3729">
        <v>0.225</v>
      </c>
      <c r="U3729">
        <v>0.293</v>
      </c>
      <c r="V3729">
        <v>0.493</v>
      </c>
    </row>
    <row r="3730" spans="17:22">
      <c r="Q3730" s="10">
        <f ca="1" t="shared" si="1829"/>
        <v>0.494</v>
      </c>
      <c r="R3730" t="s">
        <v>531</v>
      </c>
      <c r="S3730">
        <v>2100</v>
      </c>
      <c r="T3730">
        <v>0.222</v>
      </c>
      <c r="U3730">
        <v>0.292</v>
      </c>
      <c r="V3730">
        <v>0.494</v>
      </c>
    </row>
    <row r="3731" spans="17:22">
      <c r="Q3731" s="10">
        <f ca="1" t="shared" si="1829"/>
        <v>7.232</v>
      </c>
      <c r="R3731" t="s">
        <v>66</v>
      </c>
      <c r="S3731">
        <v>2020</v>
      </c>
      <c r="T3731">
        <v>7.232</v>
      </c>
      <c r="U3731">
        <v>7.232</v>
      </c>
      <c r="V3731">
        <v>7.232</v>
      </c>
    </row>
    <row r="3732" spans="17:22">
      <c r="Q3732" s="10">
        <f ca="1" t="shared" si="1829"/>
        <v>7.313</v>
      </c>
      <c r="R3732" t="s">
        <v>66</v>
      </c>
      <c r="S3732">
        <v>2021</v>
      </c>
      <c r="T3732">
        <v>7.313</v>
      </c>
      <c r="U3732">
        <v>7.313</v>
      </c>
      <c r="V3732">
        <v>7.313</v>
      </c>
    </row>
    <row r="3733" spans="17:22">
      <c r="Q3733" s="10">
        <f ca="1" t="shared" si="1829"/>
        <v>7.387</v>
      </c>
      <c r="R3733" t="s">
        <v>66</v>
      </c>
      <c r="S3733">
        <v>2022</v>
      </c>
      <c r="T3733">
        <v>7.387</v>
      </c>
      <c r="U3733">
        <v>7.387</v>
      </c>
      <c r="V3733">
        <v>7.387</v>
      </c>
    </row>
    <row r="3734" spans="17:22">
      <c r="Q3734" s="10">
        <f ca="1" t="shared" si="1829"/>
        <v>7.454</v>
      </c>
      <c r="R3734" t="s">
        <v>66</v>
      </c>
      <c r="S3734">
        <v>2023</v>
      </c>
      <c r="T3734">
        <v>7.454</v>
      </c>
      <c r="U3734">
        <v>7.454</v>
      </c>
      <c r="V3734">
        <v>7.454</v>
      </c>
    </row>
    <row r="3735" spans="17:22">
      <c r="Q3735" s="10">
        <f ca="1" t="shared" si="1829"/>
        <v>7.518</v>
      </c>
      <c r="R3735" t="s">
        <v>66</v>
      </c>
      <c r="S3735">
        <v>2024</v>
      </c>
      <c r="T3735">
        <v>7.518</v>
      </c>
      <c r="U3735">
        <v>7.518</v>
      </c>
      <c r="V3735">
        <v>7.518</v>
      </c>
    </row>
    <row r="3736" spans="17:22">
      <c r="Q3736" s="10">
        <f ca="1" t="shared" si="1829"/>
        <v>7.581</v>
      </c>
      <c r="R3736" t="s">
        <v>66</v>
      </c>
      <c r="S3736">
        <v>2025</v>
      </c>
      <c r="T3736">
        <v>7.581</v>
      </c>
      <c r="U3736">
        <v>7.581</v>
      </c>
      <c r="V3736">
        <v>7.581</v>
      </c>
    </row>
    <row r="3737" spans="17:22">
      <c r="Q3737" s="10">
        <f ca="1" t="shared" si="1829"/>
        <v>7.636</v>
      </c>
      <c r="R3737" t="s">
        <v>66</v>
      </c>
      <c r="S3737">
        <v>2026</v>
      </c>
      <c r="T3737">
        <v>7.636</v>
      </c>
      <c r="U3737">
        <v>7.636</v>
      </c>
      <c r="V3737">
        <v>7.636</v>
      </c>
    </row>
    <row r="3738" spans="17:22">
      <c r="Q3738" s="10">
        <f ca="1" t="shared" si="1829"/>
        <v>7.689</v>
      </c>
      <c r="R3738" t="s">
        <v>66</v>
      </c>
      <c r="S3738">
        <v>2027</v>
      </c>
      <c r="T3738">
        <v>7.7</v>
      </c>
      <c r="U3738">
        <v>7.704</v>
      </c>
      <c r="V3738">
        <v>7.689</v>
      </c>
    </row>
    <row r="3739" spans="17:22">
      <c r="Q3739" s="10">
        <f ca="1" t="shared" si="1829"/>
        <v>7.741</v>
      </c>
      <c r="R3739" t="s">
        <v>66</v>
      </c>
      <c r="S3739">
        <v>2028</v>
      </c>
      <c r="T3739">
        <v>7.763</v>
      </c>
      <c r="U3739">
        <v>7.772</v>
      </c>
      <c r="V3739">
        <v>7.741</v>
      </c>
    </row>
    <row r="3740" spans="17:22">
      <c r="Q3740" s="10">
        <f ca="1" t="shared" si="1829"/>
        <v>7.791</v>
      </c>
      <c r="R3740" t="s">
        <v>66</v>
      </c>
      <c r="S3740">
        <v>2029</v>
      </c>
      <c r="T3740">
        <v>7.826</v>
      </c>
      <c r="U3740">
        <v>7.839</v>
      </c>
      <c r="V3740">
        <v>7.791</v>
      </c>
    </row>
    <row r="3741" spans="17:22">
      <c r="Q3741" s="10">
        <f ca="1" t="shared" si="1829"/>
        <v>7.841</v>
      </c>
      <c r="R3741" t="s">
        <v>66</v>
      </c>
      <c r="S3741">
        <v>2030</v>
      </c>
      <c r="T3741">
        <v>7.888</v>
      </c>
      <c r="U3741">
        <v>7.906</v>
      </c>
      <c r="V3741">
        <v>7.841</v>
      </c>
    </row>
    <row r="3742" spans="17:22">
      <c r="Q3742" s="10">
        <f ca="1" t="shared" si="1829"/>
        <v>7.89</v>
      </c>
      <c r="R3742" t="s">
        <v>66</v>
      </c>
      <c r="S3742">
        <v>2031</v>
      </c>
      <c r="T3742">
        <v>7.949</v>
      </c>
      <c r="U3742">
        <v>7.97</v>
      </c>
      <c r="V3742">
        <v>7.89</v>
      </c>
    </row>
    <row r="3743" spans="17:22">
      <c r="Q3743" s="10">
        <f ca="1" t="shared" si="1829"/>
        <v>7.937</v>
      </c>
      <c r="R3743" t="s">
        <v>66</v>
      </c>
      <c r="S3743">
        <v>2032</v>
      </c>
      <c r="T3743">
        <v>8.007</v>
      </c>
      <c r="U3743">
        <v>8.033</v>
      </c>
      <c r="V3743">
        <v>7.937</v>
      </c>
    </row>
    <row r="3744" spans="17:22">
      <c r="Q3744" s="10">
        <f ca="1" t="shared" si="1829"/>
        <v>7.982</v>
      </c>
      <c r="R3744" t="s">
        <v>66</v>
      </c>
      <c r="S3744">
        <v>2033</v>
      </c>
      <c r="T3744">
        <v>8.064</v>
      </c>
      <c r="U3744">
        <v>8.094</v>
      </c>
      <c r="V3744">
        <v>7.982</v>
      </c>
    </row>
    <row r="3745" spans="17:22">
      <c r="Q3745" s="10">
        <f ca="1" t="shared" si="1829"/>
        <v>8.025</v>
      </c>
      <c r="R3745" t="s">
        <v>66</v>
      </c>
      <c r="S3745">
        <v>2034</v>
      </c>
      <c r="T3745">
        <v>8.118</v>
      </c>
      <c r="U3745">
        <v>8.152</v>
      </c>
      <c r="V3745">
        <v>8.025</v>
      </c>
    </row>
    <row r="3746" spans="17:22">
      <c r="Q3746" s="10">
        <f ca="1" t="shared" si="1829"/>
        <v>8.066</v>
      </c>
      <c r="R3746" t="s">
        <v>66</v>
      </c>
      <c r="S3746">
        <v>2035</v>
      </c>
      <c r="T3746">
        <v>8.171</v>
      </c>
      <c r="U3746">
        <v>8.208</v>
      </c>
      <c r="V3746">
        <v>8.066</v>
      </c>
    </row>
    <row r="3747" spans="17:22">
      <c r="Q3747" s="10">
        <f ca="1" t="shared" si="1829"/>
        <v>8.103</v>
      </c>
      <c r="R3747" t="s">
        <v>66</v>
      </c>
      <c r="S3747">
        <v>2036</v>
      </c>
      <c r="T3747">
        <v>8.221</v>
      </c>
      <c r="U3747">
        <v>8.261</v>
      </c>
      <c r="V3747">
        <v>8.103</v>
      </c>
    </row>
    <row r="3748" spans="17:22">
      <c r="Q3748" s="10">
        <f ca="1" t="shared" si="1829"/>
        <v>8.138</v>
      </c>
      <c r="R3748" t="s">
        <v>66</v>
      </c>
      <c r="S3748">
        <v>2037</v>
      </c>
      <c r="T3748">
        <v>8.268</v>
      </c>
      <c r="U3748">
        <v>8.313</v>
      </c>
      <c r="V3748">
        <v>8.138</v>
      </c>
    </row>
    <row r="3749" spans="17:22">
      <c r="Q3749" s="10">
        <f ca="1" t="shared" si="1829"/>
        <v>8.17</v>
      </c>
      <c r="R3749" t="s">
        <v>66</v>
      </c>
      <c r="S3749">
        <v>2038</v>
      </c>
      <c r="T3749">
        <v>8.313</v>
      </c>
      <c r="U3749">
        <v>8.362</v>
      </c>
      <c r="V3749">
        <v>8.17</v>
      </c>
    </row>
    <row r="3750" spans="17:22">
      <c r="Q3750" s="10">
        <f ca="1" t="shared" si="1829"/>
        <v>8.2</v>
      </c>
      <c r="R3750" t="s">
        <v>66</v>
      </c>
      <c r="S3750">
        <v>2039</v>
      </c>
      <c r="T3750">
        <v>8.356</v>
      </c>
      <c r="U3750">
        <v>8.409</v>
      </c>
      <c r="V3750">
        <v>8.2</v>
      </c>
    </row>
    <row r="3751" spans="17:22">
      <c r="Q3751" s="10">
        <f ca="1" t="shared" si="1829"/>
        <v>8.227</v>
      </c>
      <c r="R3751" t="s">
        <v>66</v>
      </c>
      <c r="S3751">
        <v>2040</v>
      </c>
      <c r="T3751">
        <v>8.396</v>
      </c>
      <c r="U3751">
        <v>8.454</v>
      </c>
      <c r="V3751">
        <v>8.227</v>
      </c>
    </row>
    <row r="3752" spans="17:22">
      <c r="Q3752" s="10">
        <f ca="1" t="shared" si="1829"/>
        <v>8.252</v>
      </c>
      <c r="R3752" t="s">
        <v>66</v>
      </c>
      <c r="S3752">
        <v>2041</v>
      </c>
      <c r="T3752">
        <v>8.434</v>
      </c>
      <c r="U3752">
        <v>8.498</v>
      </c>
      <c r="V3752">
        <v>8.252</v>
      </c>
    </row>
    <row r="3753" spans="17:22">
      <c r="Q3753" s="10">
        <f ca="1" t="shared" si="1829"/>
        <v>8.274</v>
      </c>
      <c r="R3753" t="s">
        <v>66</v>
      </c>
      <c r="S3753">
        <v>2042</v>
      </c>
      <c r="T3753">
        <v>8.469</v>
      </c>
      <c r="U3753">
        <v>8.54</v>
      </c>
      <c r="V3753">
        <v>8.274</v>
      </c>
    </row>
    <row r="3754" spans="17:22">
      <c r="Q3754" s="10">
        <f ca="1" t="shared" si="1829"/>
        <v>8.294</v>
      </c>
      <c r="R3754" t="s">
        <v>66</v>
      </c>
      <c r="S3754">
        <v>2043</v>
      </c>
      <c r="T3754">
        <v>8.503</v>
      </c>
      <c r="U3754">
        <v>8.58</v>
      </c>
      <c r="V3754">
        <v>8.294</v>
      </c>
    </row>
    <row r="3755" spans="17:22">
      <c r="Q3755" s="10">
        <f ca="1" t="shared" si="1829"/>
        <v>8.312</v>
      </c>
      <c r="R3755" t="s">
        <v>66</v>
      </c>
      <c r="S3755">
        <v>2044</v>
      </c>
      <c r="T3755">
        <v>8.534</v>
      </c>
      <c r="U3755">
        <v>8.619</v>
      </c>
      <c r="V3755">
        <v>8.312</v>
      </c>
    </row>
    <row r="3756" spans="17:22">
      <c r="Q3756" s="10">
        <f ca="1" t="shared" si="1829"/>
        <v>8.328</v>
      </c>
      <c r="R3756" t="s">
        <v>66</v>
      </c>
      <c r="S3756">
        <v>2045</v>
      </c>
      <c r="T3756">
        <v>8.564</v>
      </c>
      <c r="U3756">
        <v>8.655</v>
      </c>
      <c r="V3756">
        <v>8.328</v>
      </c>
    </row>
    <row r="3757" spans="17:22">
      <c r="Q3757" s="10">
        <f ca="1" t="shared" si="1829"/>
        <v>8.341</v>
      </c>
      <c r="R3757" t="s">
        <v>66</v>
      </c>
      <c r="S3757">
        <v>2046</v>
      </c>
      <c r="T3757">
        <v>8.593</v>
      </c>
      <c r="U3757">
        <v>8.689</v>
      </c>
      <c r="V3757">
        <v>8.341</v>
      </c>
    </row>
    <row r="3758" spans="17:22">
      <c r="Q3758" s="10">
        <f ca="1" t="shared" si="1829"/>
        <v>8.353</v>
      </c>
      <c r="R3758" t="s">
        <v>66</v>
      </c>
      <c r="S3758">
        <v>2047</v>
      </c>
      <c r="T3758">
        <v>8.621</v>
      </c>
      <c r="U3758">
        <v>8.722</v>
      </c>
      <c r="V3758">
        <v>8.353</v>
      </c>
    </row>
    <row r="3759" spans="17:22">
      <c r="Q3759" s="10">
        <f ca="1" t="shared" si="1829"/>
        <v>8.363</v>
      </c>
      <c r="R3759" t="s">
        <v>66</v>
      </c>
      <c r="S3759">
        <v>2048</v>
      </c>
      <c r="T3759">
        <v>8.647</v>
      </c>
      <c r="U3759">
        <v>8.753</v>
      </c>
      <c r="V3759">
        <v>8.363</v>
      </c>
    </row>
    <row r="3760" spans="17:22">
      <c r="Q3760" s="10">
        <f ca="1" t="shared" si="1829"/>
        <v>8.371</v>
      </c>
      <c r="R3760" t="s">
        <v>66</v>
      </c>
      <c r="S3760">
        <v>2049</v>
      </c>
      <c r="T3760">
        <v>8.671</v>
      </c>
      <c r="U3760">
        <v>8.783</v>
      </c>
      <c r="V3760">
        <v>8.371</v>
      </c>
    </row>
    <row r="3761" spans="17:22">
      <c r="Q3761" s="10">
        <f ca="1" t="shared" si="1829"/>
        <v>8.378</v>
      </c>
      <c r="R3761" t="s">
        <v>66</v>
      </c>
      <c r="S3761">
        <v>2050</v>
      </c>
      <c r="T3761">
        <v>8.694</v>
      </c>
      <c r="U3761">
        <v>8.812</v>
      </c>
      <c r="V3761">
        <v>8.378</v>
      </c>
    </row>
    <row r="3762" spans="17:22">
      <c r="Q3762" s="10">
        <f ca="1" t="shared" si="1829"/>
        <v>8.383</v>
      </c>
      <c r="R3762" t="s">
        <v>66</v>
      </c>
      <c r="S3762">
        <v>2051</v>
      </c>
      <c r="T3762">
        <v>8.716</v>
      </c>
      <c r="U3762">
        <v>8.841</v>
      </c>
      <c r="V3762">
        <v>8.383</v>
      </c>
    </row>
    <row r="3763" spans="17:22">
      <c r="Q3763" s="10">
        <f ca="1" t="shared" si="1829"/>
        <v>8.388</v>
      </c>
      <c r="R3763" t="s">
        <v>66</v>
      </c>
      <c r="S3763">
        <v>2052</v>
      </c>
      <c r="T3763">
        <v>8.736</v>
      </c>
      <c r="U3763">
        <v>8.869</v>
      </c>
      <c r="V3763">
        <v>8.388</v>
      </c>
    </row>
    <row r="3764" spans="17:22">
      <c r="Q3764" s="10">
        <f ca="1" t="shared" si="1829"/>
        <v>8.392</v>
      </c>
      <c r="R3764" t="s">
        <v>66</v>
      </c>
      <c r="S3764">
        <v>2053</v>
      </c>
      <c r="T3764">
        <v>8.755</v>
      </c>
      <c r="U3764">
        <v>8.896</v>
      </c>
      <c r="V3764">
        <v>8.392</v>
      </c>
    </row>
    <row r="3765" spans="17:22">
      <c r="Q3765" s="10">
        <f ca="1" t="shared" si="1829"/>
        <v>8.396</v>
      </c>
      <c r="R3765" t="s">
        <v>66</v>
      </c>
      <c r="S3765">
        <v>2054</v>
      </c>
      <c r="T3765">
        <v>8.773</v>
      </c>
      <c r="U3765">
        <v>8.923</v>
      </c>
      <c r="V3765">
        <v>8.396</v>
      </c>
    </row>
    <row r="3766" spans="17:22">
      <c r="Q3766" s="10">
        <f ca="1" t="shared" si="1829"/>
        <v>8.399</v>
      </c>
      <c r="R3766" t="s">
        <v>66</v>
      </c>
      <c r="S3766">
        <v>2055</v>
      </c>
      <c r="T3766">
        <v>8.791</v>
      </c>
      <c r="U3766">
        <v>8.949</v>
      </c>
      <c r="V3766">
        <v>8.399</v>
      </c>
    </row>
    <row r="3767" spans="17:22">
      <c r="Q3767" s="10">
        <f ca="1" t="shared" si="1829"/>
        <v>8.403</v>
      </c>
      <c r="R3767" t="s">
        <v>66</v>
      </c>
      <c r="S3767">
        <v>2056</v>
      </c>
      <c r="T3767">
        <v>8.808</v>
      </c>
      <c r="U3767">
        <v>8.974</v>
      </c>
      <c r="V3767">
        <v>8.403</v>
      </c>
    </row>
    <row r="3768" spans="17:22">
      <c r="Q3768" s="10">
        <f ca="1" t="shared" si="1829"/>
        <v>8.406</v>
      </c>
      <c r="R3768" t="s">
        <v>66</v>
      </c>
      <c r="S3768">
        <v>2057</v>
      </c>
      <c r="T3768">
        <v>8.825</v>
      </c>
      <c r="U3768">
        <v>8.999</v>
      </c>
      <c r="V3768">
        <v>8.406</v>
      </c>
    </row>
    <row r="3769" spans="17:22">
      <c r="Q3769" s="10">
        <f ca="1" t="shared" si="1829"/>
        <v>8.409</v>
      </c>
      <c r="R3769" t="s">
        <v>66</v>
      </c>
      <c r="S3769">
        <v>2058</v>
      </c>
      <c r="T3769">
        <v>8.842</v>
      </c>
      <c r="U3769">
        <v>9.023</v>
      </c>
      <c r="V3769">
        <v>8.409</v>
      </c>
    </row>
    <row r="3770" spans="17:22">
      <c r="Q3770" s="10">
        <f ca="1" t="shared" si="1829"/>
        <v>8.412</v>
      </c>
      <c r="R3770" t="s">
        <v>66</v>
      </c>
      <c r="S3770">
        <v>2059</v>
      </c>
      <c r="T3770">
        <v>8.858</v>
      </c>
      <c r="U3770">
        <v>9.047</v>
      </c>
      <c r="V3770">
        <v>8.412</v>
      </c>
    </row>
    <row r="3771" spans="17:22">
      <c r="Q3771" s="10">
        <f ca="1" t="shared" si="1829"/>
        <v>8.413</v>
      </c>
      <c r="R3771" t="s">
        <v>66</v>
      </c>
      <c r="S3771">
        <v>2060</v>
      </c>
      <c r="T3771">
        <v>8.874</v>
      </c>
      <c r="U3771">
        <v>9.071</v>
      </c>
      <c r="V3771">
        <v>8.413</v>
      </c>
    </row>
    <row r="3772" spans="17:22">
      <c r="Q3772" s="10">
        <f ca="1" t="shared" si="1829"/>
        <v>8.414</v>
      </c>
      <c r="R3772" t="s">
        <v>66</v>
      </c>
      <c r="S3772">
        <v>2061</v>
      </c>
      <c r="T3772">
        <v>8.889</v>
      </c>
      <c r="U3772">
        <v>9.094</v>
      </c>
      <c r="V3772">
        <v>8.414</v>
      </c>
    </row>
    <row r="3773" spans="17:22">
      <c r="Q3773" s="10">
        <f ca="1" t="shared" si="1829"/>
        <v>8.415</v>
      </c>
      <c r="R3773" t="s">
        <v>66</v>
      </c>
      <c r="S3773">
        <v>2062</v>
      </c>
      <c r="T3773">
        <v>8.903</v>
      </c>
      <c r="U3773">
        <v>9.116</v>
      </c>
      <c r="V3773">
        <v>8.415</v>
      </c>
    </row>
    <row r="3774" spans="17:22">
      <c r="Q3774" s="10">
        <f ca="1" t="shared" si="1829"/>
        <v>8.414</v>
      </c>
      <c r="R3774" t="s">
        <v>66</v>
      </c>
      <c r="S3774">
        <v>2063</v>
      </c>
      <c r="T3774">
        <v>8.917</v>
      </c>
      <c r="U3774">
        <v>9.138</v>
      </c>
      <c r="V3774">
        <v>8.414</v>
      </c>
    </row>
    <row r="3775" spans="17:22">
      <c r="Q3775" s="10">
        <f ca="1" t="shared" si="1829"/>
        <v>8.413</v>
      </c>
      <c r="R3775" t="s">
        <v>66</v>
      </c>
      <c r="S3775">
        <v>2064</v>
      </c>
      <c r="T3775">
        <v>8.929</v>
      </c>
      <c r="U3775">
        <v>9.16</v>
      </c>
      <c r="V3775">
        <v>8.413</v>
      </c>
    </row>
    <row r="3776" spans="17:22">
      <c r="Q3776" s="10">
        <f ca="1" t="shared" si="1829"/>
        <v>8.411</v>
      </c>
      <c r="R3776" t="s">
        <v>66</v>
      </c>
      <c r="S3776">
        <v>2065</v>
      </c>
      <c r="T3776">
        <v>8.939</v>
      </c>
      <c r="U3776">
        <v>9.18</v>
      </c>
      <c r="V3776">
        <v>8.411</v>
      </c>
    </row>
    <row r="3777" spans="17:22">
      <c r="Q3777" s="10">
        <f ca="1" t="shared" si="1829"/>
        <v>8.409</v>
      </c>
      <c r="R3777" t="s">
        <v>66</v>
      </c>
      <c r="S3777">
        <v>2066</v>
      </c>
      <c r="T3777">
        <v>8.948</v>
      </c>
      <c r="U3777">
        <v>9.199</v>
      </c>
      <c r="V3777">
        <v>8.409</v>
      </c>
    </row>
    <row r="3778" spans="17:22">
      <c r="Q3778" s="10">
        <f ca="1" t="shared" si="1829"/>
        <v>8.406</v>
      </c>
      <c r="R3778" t="s">
        <v>66</v>
      </c>
      <c r="S3778">
        <v>2067</v>
      </c>
      <c r="T3778">
        <v>8.955</v>
      </c>
      <c r="U3778">
        <v>9.217</v>
      </c>
      <c r="V3778">
        <v>8.406</v>
      </c>
    </row>
    <row r="3779" spans="17:22">
      <c r="Q3779" s="10">
        <f ca="1" t="shared" si="1829"/>
        <v>8.402</v>
      </c>
      <c r="R3779" t="s">
        <v>66</v>
      </c>
      <c r="S3779">
        <v>2068</v>
      </c>
      <c r="T3779">
        <v>8.961</v>
      </c>
      <c r="U3779">
        <v>9.234</v>
      </c>
      <c r="V3779">
        <v>8.402</v>
      </c>
    </row>
    <row r="3780" spans="17:22">
      <c r="Q3780" s="10">
        <f ca="1" t="shared" si="1829"/>
        <v>8.397</v>
      </c>
      <c r="R3780" t="s">
        <v>66</v>
      </c>
      <c r="S3780">
        <v>2069</v>
      </c>
      <c r="T3780">
        <v>8.966</v>
      </c>
      <c r="U3780">
        <v>9.25</v>
      </c>
      <c r="V3780">
        <v>8.397</v>
      </c>
    </row>
    <row r="3781" spans="17:22">
      <c r="Q3781" s="10">
        <f ca="1" t="shared" si="1829"/>
        <v>8.392</v>
      </c>
      <c r="R3781" t="s">
        <v>66</v>
      </c>
      <c r="S3781">
        <v>2070</v>
      </c>
      <c r="T3781">
        <v>8.971</v>
      </c>
      <c r="U3781">
        <v>9.264</v>
      </c>
      <c r="V3781">
        <v>8.392</v>
      </c>
    </row>
    <row r="3782" spans="17:22">
      <c r="Q3782" s="10">
        <f ca="1" t="shared" si="1829"/>
        <v>8.385</v>
      </c>
      <c r="R3782" t="s">
        <v>66</v>
      </c>
      <c r="S3782">
        <v>2071</v>
      </c>
      <c r="T3782">
        <v>8.974</v>
      </c>
      <c r="U3782">
        <v>9.277</v>
      </c>
      <c r="V3782">
        <v>8.385</v>
      </c>
    </row>
    <row r="3783" spans="17:22">
      <c r="Q3783" s="10">
        <f ca="1" t="shared" si="1829"/>
        <v>8.376</v>
      </c>
      <c r="R3783" t="s">
        <v>66</v>
      </c>
      <c r="S3783">
        <v>2072</v>
      </c>
      <c r="T3783">
        <v>8.977</v>
      </c>
      <c r="U3783">
        <v>9.289</v>
      </c>
      <c r="V3783">
        <v>8.376</v>
      </c>
    </row>
    <row r="3784" spans="17:22">
      <c r="Q3784" s="10">
        <f ca="1" t="shared" si="1829"/>
        <v>8.367</v>
      </c>
      <c r="R3784" t="s">
        <v>66</v>
      </c>
      <c r="S3784">
        <v>2073</v>
      </c>
      <c r="T3784">
        <v>8.978</v>
      </c>
      <c r="U3784">
        <v>9.299</v>
      </c>
      <c r="V3784">
        <v>8.367</v>
      </c>
    </row>
    <row r="3785" spans="17:22">
      <c r="Q3785" s="10">
        <f ca="1" t="shared" si="1829"/>
        <v>8.356</v>
      </c>
      <c r="R3785" t="s">
        <v>66</v>
      </c>
      <c r="S3785">
        <v>2074</v>
      </c>
      <c r="T3785">
        <v>8.979</v>
      </c>
      <c r="U3785">
        <v>9.308</v>
      </c>
      <c r="V3785">
        <v>8.356</v>
      </c>
    </row>
    <row r="3786" spans="17:22">
      <c r="Q3786" s="10">
        <f ca="1" t="shared" si="1829"/>
        <v>8.343</v>
      </c>
      <c r="R3786" t="s">
        <v>66</v>
      </c>
      <c r="S3786">
        <v>2075</v>
      </c>
      <c r="T3786">
        <v>8.978</v>
      </c>
      <c r="U3786">
        <v>9.315</v>
      </c>
      <c r="V3786">
        <v>8.343</v>
      </c>
    </row>
    <row r="3787" spans="17:22">
      <c r="Q3787" s="10">
        <f ca="1" t="shared" si="1829"/>
        <v>8.329</v>
      </c>
      <c r="R3787" t="s">
        <v>66</v>
      </c>
      <c r="S3787">
        <v>2076</v>
      </c>
      <c r="T3787">
        <v>8.975</v>
      </c>
      <c r="U3787">
        <v>9.32</v>
      </c>
      <c r="V3787">
        <v>8.329</v>
      </c>
    </row>
    <row r="3788" spans="17:22">
      <c r="Q3788" s="10">
        <f ca="1" t="shared" si="1829"/>
        <v>8.314</v>
      </c>
      <c r="R3788" t="s">
        <v>66</v>
      </c>
      <c r="S3788">
        <v>2077</v>
      </c>
      <c r="T3788">
        <v>8.972</v>
      </c>
      <c r="U3788">
        <v>9.324</v>
      </c>
      <c r="V3788">
        <v>8.314</v>
      </c>
    </row>
    <row r="3789" spans="17:22">
      <c r="Q3789" s="10">
        <f ca="1" t="shared" si="1829"/>
        <v>8.299</v>
      </c>
      <c r="R3789" t="s">
        <v>66</v>
      </c>
      <c r="S3789">
        <v>2078</v>
      </c>
      <c r="T3789">
        <v>8.966</v>
      </c>
      <c r="U3789">
        <v>9.326</v>
      </c>
      <c r="V3789">
        <v>8.299</v>
      </c>
    </row>
    <row r="3790" spans="17:22">
      <c r="Q3790" s="10">
        <f ca="1" t="shared" ref="Q3790:Q3853" si="1830">OFFSET(S3790,0,MATCH($Q$3,$T$4:$V$4,0))</f>
        <v>8.283</v>
      </c>
      <c r="R3790" t="s">
        <v>66</v>
      </c>
      <c r="S3790">
        <v>2079</v>
      </c>
      <c r="T3790">
        <v>8.959</v>
      </c>
      <c r="U3790">
        <v>9.327</v>
      </c>
      <c r="V3790">
        <v>8.283</v>
      </c>
    </row>
    <row r="3791" spans="17:22">
      <c r="Q3791" s="10">
        <f ca="1" t="shared" si="1830"/>
        <v>8.268</v>
      </c>
      <c r="R3791" t="s">
        <v>66</v>
      </c>
      <c r="S3791">
        <v>2080</v>
      </c>
      <c r="T3791">
        <v>8.951</v>
      </c>
      <c r="U3791">
        <v>9.328</v>
      </c>
      <c r="V3791">
        <v>8.268</v>
      </c>
    </row>
    <row r="3792" spans="17:22">
      <c r="Q3792" s="10">
        <f ca="1" t="shared" si="1830"/>
        <v>8.254</v>
      </c>
      <c r="R3792" t="s">
        <v>66</v>
      </c>
      <c r="S3792">
        <v>2081</v>
      </c>
      <c r="T3792">
        <v>8.941</v>
      </c>
      <c r="U3792">
        <v>9.327</v>
      </c>
      <c r="V3792">
        <v>8.254</v>
      </c>
    </row>
    <row r="3793" spans="17:22">
      <c r="Q3793" s="10">
        <f ca="1" t="shared" si="1830"/>
        <v>8.241</v>
      </c>
      <c r="R3793" t="s">
        <v>66</v>
      </c>
      <c r="S3793">
        <v>2082</v>
      </c>
      <c r="T3793">
        <v>8.929</v>
      </c>
      <c r="U3793">
        <v>9.327</v>
      </c>
      <c r="V3793">
        <v>8.241</v>
      </c>
    </row>
    <row r="3794" spans="17:22">
      <c r="Q3794" s="10">
        <f ca="1" t="shared" si="1830"/>
        <v>8.23</v>
      </c>
      <c r="R3794" t="s">
        <v>66</v>
      </c>
      <c r="S3794">
        <v>2083</v>
      </c>
      <c r="T3794">
        <v>8.917</v>
      </c>
      <c r="U3794">
        <v>9.325</v>
      </c>
      <c r="V3794">
        <v>8.23</v>
      </c>
    </row>
    <row r="3795" spans="17:22">
      <c r="Q3795" s="10">
        <f ca="1" t="shared" si="1830"/>
        <v>8.22</v>
      </c>
      <c r="R3795" t="s">
        <v>66</v>
      </c>
      <c r="S3795">
        <v>2084</v>
      </c>
      <c r="T3795">
        <v>8.903</v>
      </c>
      <c r="U3795">
        <v>9.324</v>
      </c>
      <c r="V3795">
        <v>8.22</v>
      </c>
    </row>
    <row r="3796" spans="17:22">
      <c r="Q3796" s="10">
        <f ca="1" t="shared" si="1830"/>
        <v>8.211</v>
      </c>
      <c r="R3796" t="s">
        <v>66</v>
      </c>
      <c r="S3796">
        <v>2085</v>
      </c>
      <c r="T3796">
        <v>8.888</v>
      </c>
      <c r="U3796">
        <v>9.322</v>
      </c>
      <c r="V3796">
        <v>8.211</v>
      </c>
    </row>
    <row r="3797" spans="17:22">
      <c r="Q3797" s="10">
        <f ca="1" t="shared" si="1830"/>
        <v>8.205</v>
      </c>
      <c r="R3797" t="s">
        <v>66</v>
      </c>
      <c r="S3797">
        <v>2086</v>
      </c>
      <c r="T3797">
        <v>8.873</v>
      </c>
      <c r="U3797">
        <v>9.32</v>
      </c>
      <c r="V3797">
        <v>8.205</v>
      </c>
    </row>
    <row r="3798" spans="17:22">
      <c r="Q3798" s="10">
        <f ca="1" t="shared" si="1830"/>
        <v>8.201</v>
      </c>
      <c r="R3798" t="s">
        <v>66</v>
      </c>
      <c r="S3798">
        <v>2087</v>
      </c>
      <c r="T3798">
        <v>8.856</v>
      </c>
      <c r="U3798">
        <v>9.319</v>
      </c>
      <c r="V3798">
        <v>8.201</v>
      </c>
    </row>
    <row r="3799" spans="17:22">
      <c r="Q3799" s="10">
        <f ca="1" t="shared" si="1830"/>
        <v>8.199</v>
      </c>
      <c r="R3799" t="s">
        <v>66</v>
      </c>
      <c r="S3799">
        <v>2088</v>
      </c>
      <c r="T3799">
        <v>8.838</v>
      </c>
      <c r="U3799">
        <v>9.318</v>
      </c>
      <c r="V3799">
        <v>8.199</v>
      </c>
    </row>
    <row r="3800" spans="17:22">
      <c r="Q3800" s="10">
        <f ca="1" t="shared" si="1830"/>
        <v>8.199</v>
      </c>
      <c r="R3800" t="s">
        <v>66</v>
      </c>
      <c r="S3800">
        <v>2089</v>
      </c>
      <c r="T3800">
        <v>8.82</v>
      </c>
      <c r="U3800">
        <v>9.317</v>
      </c>
      <c r="V3800">
        <v>8.199</v>
      </c>
    </row>
    <row r="3801" spans="17:22">
      <c r="Q3801" s="10">
        <f ca="1" t="shared" si="1830"/>
        <v>8.202</v>
      </c>
      <c r="R3801" t="s">
        <v>66</v>
      </c>
      <c r="S3801">
        <v>2090</v>
      </c>
      <c r="T3801">
        <v>8.801</v>
      </c>
      <c r="U3801">
        <v>9.317</v>
      </c>
      <c r="V3801">
        <v>8.202</v>
      </c>
    </row>
    <row r="3802" spans="17:22">
      <c r="Q3802" s="10">
        <f ca="1" t="shared" si="1830"/>
        <v>8.207</v>
      </c>
      <c r="R3802" t="s">
        <v>66</v>
      </c>
      <c r="S3802">
        <v>2091</v>
      </c>
      <c r="T3802">
        <v>8.781</v>
      </c>
      <c r="U3802">
        <v>9.319</v>
      </c>
      <c r="V3802">
        <v>8.207</v>
      </c>
    </row>
    <row r="3803" spans="17:22">
      <c r="Q3803" s="10">
        <f ca="1" t="shared" si="1830"/>
        <v>8.214</v>
      </c>
      <c r="R3803" t="s">
        <v>66</v>
      </c>
      <c r="S3803">
        <v>2092</v>
      </c>
      <c r="T3803">
        <v>8.761</v>
      </c>
      <c r="U3803">
        <v>9.321</v>
      </c>
      <c r="V3803">
        <v>8.214</v>
      </c>
    </row>
    <row r="3804" spans="17:22">
      <c r="Q3804" s="10">
        <f ca="1" t="shared" si="1830"/>
        <v>8.224</v>
      </c>
      <c r="R3804" t="s">
        <v>66</v>
      </c>
      <c r="S3804">
        <v>2093</v>
      </c>
      <c r="T3804">
        <v>8.74</v>
      </c>
      <c r="U3804">
        <v>9.324</v>
      </c>
      <c r="V3804">
        <v>8.224</v>
      </c>
    </row>
    <row r="3805" spans="17:22">
      <c r="Q3805" s="10">
        <f ca="1" t="shared" si="1830"/>
        <v>8.235</v>
      </c>
      <c r="R3805" t="s">
        <v>66</v>
      </c>
      <c r="S3805">
        <v>2094</v>
      </c>
      <c r="T3805">
        <v>8.718</v>
      </c>
      <c r="U3805">
        <v>9.329</v>
      </c>
      <c r="V3805">
        <v>8.235</v>
      </c>
    </row>
    <row r="3806" spans="17:22">
      <c r="Q3806" s="10">
        <f ca="1" t="shared" si="1830"/>
        <v>8.248</v>
      </c>
      <c r="R3806" t="s">
        <v>66</v>
      </c>
      <c r="S3806">
        <v>2095</v>
      </c>
      <c r="T3806">
        <v>8.696</v>
      </c>
      <c r="U3806">
        <v>9.334</v>
      </c>
      <c r="V3806">
        <v>8.248</v>
      </c>
    </row>
    <row r="3807" spans="17:22">
      <c r="Q3807" s="10">
        <f ca="1" t="shared" si="1830"/>
        <v>8.263</v>
      </c>
      <c r="R3807" t="s">
        <v>66</v>
      </c>
      <c r="S3807">
        <v>2096</v>
      </c>
      <c r="T3807">
        <v>8.674</v>
      </c>
      <c r="U3807">
        <v>9.341</v>
      </c>
      <c r="V3807">
        <v>8.263</v>
      </c>
    </row>
    <row r="3808" spans="17:22">
      <c r="Q3808" s="10">
        <f ca="1" t="shared" si="1830"/>
        <v>8.278</v>
      </c>
      <c r="R3808" t="s">
        <v>66</v>
      </c>
      <c r="S3808">
        <v>2097</v>
      </c>
      <c r="T3808">
        <v>8.652</v>
      </c>
      <c r="U3808">
        <v>9.349</v>
      </c>
      <c r="V3808">
        <v>8.278</v>
      </c>
    </row>
    <row r="3809" spans="17:22">
      <c r="Q3809" s="10">
        <f ca="1" t="shared" si="1830"/>
        <v>8.295</v>
      </c>
      <c r="R3809" t="s">
        <v>66</v>
      </c>
      <c r="S3809">
        <v>2098</v>
      </c>
      <c r="T3809">
        <v>8.63</v>
      </c>
      <c r="U3809">
        <v>9.357</v>
      </c>
      <c r="V3809">
        <v>8.295</v>
      </c>
    </row>
    <row r="3810" spans="17:22">
      <c r="Q3810" s="10">
        <f ca="1" t="shared" si="1830"/>
        <v>8.312</v>
      </c>
      <c r="R3810" t="s">
        <v>66</v>
      </c>
      <c r="S3810">
        <v>2099</v>
      </c>
      <c r="T3810">
        <v>8.608</v>
      </c>
      <c r="U3810">
        <v>9.367</v>
      </c>
      <c r="V3810">
        <v>8.312</v>
      </c>
    </row>
    <row r="3811" spans="17:22">
      <c r="Q3811" s="10">
        <f ca="1" t="shared" si="1830"/>
        <v>8.329</v>
      </c>
      <c r="R3811" t="s">
        <v>66</v>
      </c>
      <c r="S3811">
        <v>2100</v>
      </c>
      <c r="T3811">
        <v>8.585</v>
      </c>
      <c r="U3811">
        <v>9.378</v>
      </c>
      <c r="V3811">
        <v>8.329</v>
      </c>
    </row>
    <row r="3812" spans="17:22">
      <c r="Q3812" s="10">
        <f ca="1" t="shared" si="1830"/>
        <v>68.851</v>
      </c>
      <c r="R3812" t="s">
        <v>82</v>
      </c>
      <c r="S3812">
        <v>2020</v>
      </c>
      <c r="T3812">
        <v>68.851</v>
      </c>
      <c r="U3812">
        <v>68.851</v>
      </c>
      <c r="V3812">
        <v>68.851</v>
      </c>
    </row>
    <row r="3813" spans="17:22">
      <c r="Q3813" s="10">
        <f ca="1" t="shared" si="1830"/>
        <v>69.101</v>
      </c>
      <c r="R3813" t="s">
        <v>82</v>
      </c>
      <c r="S3813">
        <v>2021</v>
      </c>
      <c r="T3813">
        <v>69.101</v>
      </c>
      <c r="U3813">
        <v>69.101</v>
      </c>
      <c r="V3813">
        <v>69.101</v>
      </c>
    </row>
    <row r="3814" spans="17:22">
      <c r="Q3814" s="10">
        <f ca="1" t="shared" si="1830"/>
        <v>69.316</v>
      </c>
      <c r="R3814" t="s">
        <v>82</v>
      </c>
      <c r="S3814">
        <v>2022</v>
      </c>
      <c r="T3814">
        <v>69.316</v>
      </c>
      <c r="U3814">
        <v>69.316</v>
      </c>
      <c r="V3814">
        <v>69.316</v>
      </c>
    </row>
    <row r="3815" spans="17:22">
      <c r="Q3815" s="10">
        <f ca="1" t="shared" si="1830"/>
        <v>69.51</v>
      </c>
      <c r="R3815" t="s">
        <v>82</v>
      </c>
      <c r="S3815">
        <v>2023</v>
      </c>
      <c r="T3815">
        <v>69.51</v>
      </c>
      <c r="U3815">
        <v>69.51</v>
      </c>
      <c r="V3815">
        <v>69.51</v>
      </c>
    </row>
    <row r="3816" spans="17:22">
      <c r="Q3816" s="10">
        <f ca="1" t="shared" si="1830"/>
        <v>69.671</v>
      </c>
      <c r="R3816" t="s">
        <v>82</v>
      </c>
      <c r="S3816">
        <v>2024</v>
      </c>
      <c r="T3816">
        <v>69.671</v>
      </c>
      <c r="U3816">
        <v>69.671</v>
      </c>
      <c r="V3816">
        <v>69.671</v>
      </c>
    </row>
    <row r="3817" spans="17:22">
      <c r="Q3817" s="10">
        <f ca="1" t="shared" si="1830"/>
        <v>69.804</v>
      </c>
      <c r="R3817" t="s">
        <v>82</v>
      </c>
      <c r="S3817">
        <v>2025</v>
      </c>
      <c r="T3817">
        <v>69.804</v>
      </c>
      <c r="U3817">
        <v>69.804</v>
      </c>
      <c r="V3817">
        <v>69.804</v>
      </c>
    </row>
    <row r="3818" spans="17:22">
      <c r="Q3818" s="10">
        <f ca="1" t="shared" si="1830"/>
        <v>69.911</v>
      </c>
      <c r="R3818" t="s">
        <v>82</v>
      </c>
      <c r="S3818">
        <v>2026</v>
      </c>
      <c r="T3818">
        <v>69.911</v>
      </c>
      <c r="U3818">
        <v>69.911</v>
      </c>
      <c r="V3818">
        <v>69.911</v>
      </c>
    </row>
    <row r="3819" spans="17:22">
      <c r="Q3819" s="10">
        <f ca="1" t="shared" si="1830"/>
        <v>69.892</v>
      </c>
      <c r="R3819" t="s">
        <v>82</v>
      </c>
      <c r="S3819">
        <v>2027</v>
      </c>
      <c r="T3819">
        <v>69.793</v>
      </c>
      <c r="U3819">
        <v>69.878</v>
      </c>
      <c r="V3819">
        <v>69.892</v>
      </c>
    </row>
    <row r="3820" spans="17:22">
      <c r="Q3820" s="10">
        <f ca="1" t="shared" si="1830"/>
        <v>69.851</v>
      </c>
      <c r="R3820" t="s">
        <v>82</v>
      </c>
      <c r="S3820">
        <v>2028</v>
      </c>
      <c r="T3820">
        <v>69.657</v>
      </c>
      <c r="U3820">
        <v>69.827</v>
      </c>
      <c r="V3820">
        <v>69.851</v>
      </c>
    </row>
    <row r="3821" spans="17:22">
      <c r="Q3821" s="10">
        <f ca="1" t="shared" si="1830"/>
        <v>69.79</v>
      </c>
      <c r="R3821" t="s">
        <v>82</v>
      </c>
      <c r="S3821">
        <v>2029</v>
      </c>
      <c r="T3821">
        <v>69.505</v>
      </c>
      <c r="U3821">
        <v>69.758</v>
      </c>
      <c r="V3821">
        <v>69.79</v>
      </c>
    </row>
    <row r="3822" spans="17:22">
      <c r="Q3822" s="10">
        <f ca="1" t="shared" si="1830"/>
        <v>69.708</v>
      </c>
      <c r="R3822" t="s">
        <v>82</v>
      </c>
      <c r="S3822">
        <v>2030</v>
      </c>
      <c r="T3822">
        <v>69.34</v>
      </c>
      <c r="U3822">
        <v>69.672</v>
      </c>
      <c r="V3822">
        <v>69.708</v>
      </c>
    </row>
    <row r="3823" spans="17:22">
      <c r="Q3823" s="10">
        <f ca="1" t="shared" si="1830"/>
        <v>69.608</v>
      </c>
      <c r="R3823" t="s">
        <v>82</v>
      </c>
      <c r="S3823">
        <v>2031</v>
      </c>
      <c r="T3823">
        <v>69.162</v>
      </c>
      <c r="U3823">
        <v>69.571</v>
      </c>
      <c r="V3823">
        <v>69.608</v>
      </c>
    </row>
    <row r="3824" spans="17:22">
      <c r="Q3824" s="10">
        <f ca="1" t="shared" si="1830"/>
        <v>69.492</v>
      </c>
      <c r="R3824" t="s">
        <v>82</v>
      </c>
      <c r="S3824">
        <v>2032</v>
      </c>
      <c r="T3824">
        <v>68.974</v>
      </c>
      <c r="U3824">
        <v>69.456</v>
      </c>
      <c r="V3824">
        <v>69.492</v>
      </c>
    </row>
    <row r="3825" spans="17:22">
      <c r="Q3825" s="10">
        <f ca="1" t="shared" si="1830"/>
        <v>69.362</v>
      </c>
      <c r="R3825" t="s">
        <v>82</v>
      </c>
      <c r="S3825">
        <v>2033</v>
      </c>
      <c r="T3825">
        <v>68.779</v>
      </c>
      <c r="U3825">
        <v>69.331</v>
      </c>
      <c r="V3825">
        <v>69.362</v>
      </c>
    </row>
    <row r="3826" spans="17:22">
      <c r="Q3826" s="10">
        <f ca="1" t="shared" si="1830"/>
        <v>69.221</v>
      </c>
      <c r="R3826" t="s">
        <v>82</v>
      </c>
      <c r="S3826">
        <v>2034</v>
      </c>
      <c r="T3826">
        <v>68.577</v>
      </c>
      <c r="U3826">
        <v>69.198</v>
      </c>
      <c r="V3826">
        <v>69.221</v>
      </c>
    </row>
    <row r="3827" spans="17:22">
      <c r="Q3827" s="10">
        <f ca="1" t="shared" si="1830"/>
        <v>69.071</v>
      </c>
      <c r="R3827" t="s">
        <v>82</v>
      </c>
      <c r="S3827">
        <v>2035</v>
      </c>
      <c r="T3827">
        <v>68.372</v>
      </c>
      <c r="U3827">
        <v>69.059</v>
      </c>
      <c r="V3827">
        <v>69.071</v>
      </c>
    </row>
    <row r="3828" spans="17:22">
      <c r="Q3828" s="10">
        <f ca="1" t="shared" si="1830"/>
        <v>68.916</v>
      </c>
      <c r="R3828" t="s">
        <v>82</v>
      </c>
      <c r="S3828">
        <v>2036</v>
      </c>
      <c r="T3828">
        <v>68.166</v>
      </c>
      <c r="U3828">
        <v>68.917</v>
      </c>
      <c r="V3828">
        <v>68.916</v>
      </c>
    </row>
    <row r="3829" spans="17:22">
      <c r="Q3829" s="10">
        <f ca="1" t="shared" si="1830"/>
        <v>68.759</v>
      </c>
      <c r="R3829" t="s">
        <v>82</v>
      </c>
      <c r="S3829">
        <v>2037</v>
      </c>
      <c r="T3829">
        <v>67.959</v>
      </c>
      <c r="U3829">
        <v>68.775</v>
      </c>
      <c r="V3829">
        <v>68.759</v>
      </c>
    </row>
    <row r="3830" spans="17:22">
      <c r="Q3830" s="10">
        <f ca="1" t="shared" si="1830"/>
        <v>68.602</v>
      </c>
      <c r="R3830" t="s">
        <v>82</v>
      </c>
      <c r="S3830">
        <v>2038</v>
      </c>
      <c r="T3830">
        <v>67.751</v>
      </c>
      <c r="U3830">
        <v>68.634</v>
      </c>
      <c r="V3830">
        <v>68.602</v>
      </c>
    </row>
    <row r="3831" spans="17:22">
      <c r="Q3831" s="10">
        <f ca="1" t="shared" si="1830"/>
        <v>68.448</v>
      </c>
      <c r="R3831" t="s">
        <v>82</v>
      </c>
      <c r="S3831">
        <v>2039</v>
      </c>
      <c r="T3831">
        <v>67.547</v>
      </c>
      <c r="U3831">
        <v>68.497</v>
      </c>
      <c r="V3831">
        <v>68.448</v>
      </c>
    </row>
    <row r="3832" spans="17:22">
      <c r="Q3832" s="10">
        <f ca="1" t="shared" si="1830"/>
        <v>68.3</v>
      </c>
      <c r="R3832" t="s">
        <v>82</v>
      </c>
      <c r="S3832">
        <v>2040</v>
      </c>
      <c r="T3832">
        <v>67.345</v>
      </c>
      <c r="U3832">
        <v>68.366</v>
      </c>
      <c r="V3832">
        <v>68.3</v>
      </c>
    </row>
    <row r="3833" spans="17:22">
      <c r="Q3833" s="10">
        <f ca="1" t="shared" si="1830"/>
        <v>68.161</v>
      </c>
      <c r="R3833" t="s">
        <v>82</v>
      </c>
      <c r="S3833">
        <v>2041</v>
      </c>
      <c r="T3833">
        <v>67.147</v>
      </c>
      <c r="U3833">
        <v>68.242</v>
      </c>
      <c r="V3833">
        <v>68.161</v>
      </c>
    </row>
    <row r="3834" spans="17:22">
      <c r="Q3834" s="10">
        <f ca="1" t="shared" si="1830"/>
        <v>68.03</v>
      </c>
      <c r="R3834" t="s">
        <v>82</v>
      </c>
      <c r="S3834">
        <v>2042</v>
      </c>
      <c r="T3834">
        <v>66.952</v>
      </c>
      <c r="U3834">
        <v>68.125</v>
      </c>
      <c r="V3834">
        <v>68.03</v>
      </c>
    </row>
    <row r="3835" spans="17:22">
      <c r="Q3835" s="10">
        <f ca="1" t="shared" si="1830"/>
        <v>67.907</v>
      </c>
      <c r="R3835" t="s">
        <v>82</v>
      </c>
      <c r="S3835">
        <v>2043</v>
      </c>
      <c r="T3835">
        <v>66.757</v>
      </c>
      <c r="U3835">
        <v>68.013</v>
      </c>
      <c r="V3835">
        <v>67.907</v>
      </c>
    </row>
    <row r="3836" spans="17:22">
      <c r="Q3836" s="10">
        <f ca="1" t="shared" si="1830"/>
        <v>67.79</v>
      </c>
      <c r="R3836" t="s">
        <v>82</v>
      </c>
      <c r="S3836">
        <v>2044</v>
      </c>
      <c r="T3836">
        <v>66.561</v>
      </c>
      <c r="U3836">
        <v>67.905</v>
      </c>
      <c r="V3836">
        <v>67.79</v>
      </c>
    </row>
    <row r="3837" spans="17:22">
      <c r="Q3837" s="10">
        <f ca="1" t="shared" si="1830"/>
        <v>67.68</v>
      </c>
      <c r="R3837" t="s">
        <v>82</v>
      </c>
      <c r="S3837">
        <v>2045</v>
      </c>
      <c r="T3837">
        <v>66.362</v>
      </c>
      <c r="U3837">
        <v>67.8</v>
      </c>
      <c r="V3837">
        <v>67.68</v>
      </c>
    </row>
    <row r="3838" spans="17:22">
      <c r="Q3838" s="10">
        <f ca="1" t="shared" si="1830"/>
        <v>67.576</v>
      </c>
      <c r="R3838" t="s">
        <v>82</v>
      </c>
      <c r="S3838">
        <v>2046</v>
      </c>
      <c r="T3838">
        <v>66.159</v>
      </c>
      <c r="U3838">
        <v>67.697</v>
      </c>
      <c r="V3838">
        <v>67.576</v>
      </c>
    </row>
    <row r="3839" spans="17:22">
      <c r="Q3839" s="10">
        <f ca="1" t="shared" si="1830"/>
        <v>67.477</v>
      </c>
      <c r="R3839" t="s">
        <v>82</v>
      </c>
      <c r="S3839">
        <v>2047</v>
      </c>
      <c r="T3839">
        <v>65.95</v>
      </c>
      <c r="U3839">
        <v>67.594</v>
      </c>
      <c r="V3839">
        <v>67.477</v>
      </c>
    </row>
    <row r="3840" spans="17:22">
      <c r="Q3840" s="10">
        <f ca="1" t="shared" si="1830"/>
        <v>67.382</v>
      </c>
      <c r="R3840" t="s">
        <v>82</v>
      </c>
      <c r="S3840">
        <v>2048</v>
      </c>
      <c r="T3840">
        <v>65.734</v>
      </c>
      <c r="U3840">
        <v>67.49</v>
      </c>
      <c r="V3840">
        <v>67.382</v>
      </c>
    </row>
    <row r="3841" spans="17:22">
      <c r="Q3841" s="10">
        <f ca="1" t="shared" si="1830"/>
        <v>67.29</v>
      </c>
      <c r="R3841" t="s">
        <v>82</v>
      </c>
      <c r="S3841">
        <v>2049</v>
      </c>
      <c r="T3841">
        <v>65.511</v>
      </c>
      <c r="U3841">
        <v>67.383</v>
      </c>
      <c r="V3841">
        <v>67.29</v>
      </c>
    </row>
    <row r="3842" spans="17:22">
      <c r="Q3842" s="10">
        <f ca="1" t="shared" si="1830"/>
        <v>67.2</v>
      </c>
      <c r="R3842" t="s">
        <v>82</v>
      </c>
      <c r="S3842">
        <v>2050</v>
      </c>
      <c r="T3842">
        <v>65.278</v>
      </c>
      <c r="U3842">
        <v>67.272</v>
      </c>
      <c r="V3842">
        <v>67.2</v>
      </c>
    </row>
    <row r="3843" spans="17:22">
      <c r="Q3843" s="10">
        <f ca="1" t="shared" si="1830"/>
        <v>67.112</v>
      </c>
      <c r="R3843" t="s">
        <v>82</v>
      </c>
      <c r="S3843">
        <v>2051</v>
      </c>
      <c r="T3843">
        <v>65.035</v>
      </c>
      <c r="U3843">
        <v>67.156</v>
      </c>
      <c r="V3843">
        <v>67.112</v>
      </c>
    </row>
    <row r="3844" spans="17:22">
      <c r="Q3844" s="10">
        <f ca="1" t="shared" si="1830"/>
        <v>67.024</v>
      </c>
      <c r="R3844" t="s">
        <v>82</v>
      </c>
      <c r="S3844">
        <v>2052</v>
      </c>
      <c r="T3844">
        <v>64.783</v>
      </c>
      <c r="U3844">
        <v>67.034</v>
      </c>
      <c r="V3844">
        <v>67.024</v>
      </c>
    </row>
    <row r="3845" spans="17:22">
      <c r="Q3845" s="10">
        <f ca="1" t="shared" si="1830"/>
        <v>66.934</v>
      </c>
      <c r="R3845" t="s">
        <v>82</v>
      </c>
      <c r="S3845">
        <v>2053</v>
      </c>
      <c r="T3845">
        <v>64.521</v>
      </c>
      <c r="U3845">
        <v>66.906</v>
      </c>
      <c r="V3845">
        <v>66.934</v>
      </c>
    </row>
    <row r="3846" spans="17:22">
      <c r="Q3846" s="10">
        <f ca="1" t="shared" si="1830"/>
        <v>66.841</v>
      </c>
      <c r="R3846" t="s">
        <v>82</v>
      </c>
      <c r="S3846">
        <v>2054</v>
      </c>
      <c r="T3846">
        <v>64.25</v>
      </c>
      <c r="U3846">
        <v>66.77</v>
      </c>
      <c r="V3846">
        <v>66.841</v>
      </c>
    </row>
    <row r="3847" spans="17:22">
      <c r="Q3847" s="10">
        <f ca="1" t="shared" si="1830"/>
        <v>66.743</v>
      </c>
      <c r="R3847" t="s">
        <v>82</v>
      </c>
      <c r="S3847">
        <v>2055</v>
      </c>
      <c r="T3847">
        <v>63.97</v>
      </c>
      <c r="U3847">
        <v>66.627</v>
      </c>
      <c r="V3847">
        <v>66.743</v>
      </c>
    </row>
    <row r="3848" spans="17:22">
      <c r="Q3848" s="10">
        <f ca="1" t="shared" si="1830"/>
        <v>66.641</v>
      </c>
      <c r="R3848" t="s">
        <v>82</v>
      </c>
      <c r="S3848">
        <v>2056</v>
      </c>
      <c r="T3848">
        <v>63.682</v>
      </c>
      <c r="U3848">
        <v>66.476</v>
      </c>
      <c r="V3848">
        <v>66.641</v>
      </c>
    </row>
    <row r="3849" spans="17:22">
      <c r="Q3849" s="10">
        <f ca="1" t="shared" si="1830"/>
        <v>66.532</v>
      </c>
      <c r="R3849" t="s">
        <v>82</v>
      </c>
      <c r="S3849">
        <v>2057</v>
      </c>
      <c r="T3849">
        <v>63.386</v>
      </c>
      <c r="U3849">
        <v>66.316</v>
      </c>
      <c r="V3849">
        <v>66.532</v>
      </c>
    </row>
    <row r="3850" spans="17:22">
      <c r="Q3850" s="10">
        <f ca="1" t="shared" si="1830"/>
        <v>66.416</v>
      </c>
      <c r="R3850" t="s">
        <v>82</v>
      </c>
      <c r="S3850">
        <v>2058</v>
      </c>
      <c r="T3850">
        <v>63.082</v>
      </c>
      <c r="U3850">
        <v>66.147</v>
      </c>
      <c r="V3850">
        <v>66.416</v>
      </c>
    </row>
    <row r="3851" spans="17:22">
      <c r="Q3851" s="10">
        <f ca="1" t="shared" si="1830"/>
        <v>66.293</v>
      </c>
      <c r="R3851" t="s">
        <v>82</v>
      </c>
      <c r="S3851">
        <v>2059</v>
      </c>
      <c r="T3851">
        <v>62.771</v>
      </c>
      <c r="U3851">
        <v>65.969</v>
      </c>
      <c r="V3851">
        <v>66.293</v>
      </c>
    </row>
    <row r="3852" spans="17:22">
      <c r="Q3852" s="10">
        <f ca="1" t="shared" si="1830"/>
        <v>66.162</v>
      </c>
      <c r="R3852" t="s">
        <v>82</v>
      </c>
      <c r="S3852">
        <v>2060</v>
      </c>
      <c r="T3852">
        <v>62.452</v>
      </c>
      <c r="U3852">
        <v>65.78</v>
      </c>
      <c r="V3852">
        <v>66.162</v>
      </c>
    </row>
    <row r="3853" spans="17:22">
      <c r="Q3853" s="10">
        <f ca="1" t="shared" si="1830"/>
        <v>66.023</v>
      </c>
      <c r="R3853" t="s">
        <v>82</v>
      </c>
      <c r="S3853">
        <v>2061</v>
      </c>
      <c r="T3853">
        <v>62.126</v>
      </c>
      <c r="U3853">
        <v>65.582</v>
      </c>
      <c r="V3853">
        <v>66.023</v>
      </c>
    </row>
    <row r="3854" spans="17:22">
      <c r="Q3854" s="10">
        <f ca="1" t="shared" ref="Q3854:Q3917" si="1831">OFFSET(S3854,0,MATCH($Q$3,$T$4:$V$4,0))</f>
        <v>65.879</v>
      </c>
      <c r="R3854" t="s">
        <v>82</v>
      </c>
      <c r="S3854">
        <v>2062</v>
      </c>
      <c r="T3854">
        <v>61.793</v>
      </c>
      <c r="U3854">
        <v>65.375</v>
      </c>
      <c r="V3854">
        <v>65.879</v>
      </c>
    </row>
    <row r="3855" spans="17:22">
      <c r="Q3855" s="10">
        <f ca="1" t="shared" si="1831"/>
        <v>65.731</v>
      </c>
      <c r="R3855" t="s">
        <v>82</v>
      </c>
      <c r="S3855">
        <v>2063</v>
      </c>
      <c r="T3855">
        <v>61.453</v>
      </c>
      <c r="U3855">
        <v>65.161</v>
      </c>
      <c r="V3855">
        <v>65.731</v>
      </c>
    </row>
    <row r="3856" spans="17:22">
      <c r="Q3856" s="10">
        <f ca="1" t="shared" si="1831"/>
        <v>65.583</v>
      </c>
      <c r="R3856" t="s">
        <v>82</v>
      </c>
      <c r="S3856">
        <v>2064</v>
      </c>
      <c r="T3856">
        <v>61.108</v>
      </c>
      <c r="U3856">
        <v>64.942</v>
      </c>
      <c r="V3856">
        <v>65.583</v>
      </c>
    </row>
    <row r="3857" spans="17:22">
      <c r="Q3857" s="10">
        <f ca="1" t="shared" si="1831"/>
        <v>65.437</v>
      </c>
      <c r="R3857" t="s">
        <v>82</v>
      </c>
      <c r="S3857">
        <v>2065</v>
      </c>
      <c r="T3857">
        <v>60.758</v>
      </c>
      <c r="U3857">
        <v>64.719</v>
      </c>
      <c r="V3857">
        <v>65.437</v>
      </c>
    </row>
    <row r="3858" spans="17:22">
      <c r="Q3858" s="10">
        <f ca="1" t="shared" si="1831"/>
        <v>65.295</v>
      </c>
      <c r="R3858" t="s">
        <v>82</v>
      </c>
      <c r="S3858">
        <v>2066</v>
      </c>
      <c r="T3858">
        <v>60.402</v>
      </c>
      <c r="U3858">
        <v>64.495</v>
      </c>
      <c r="V3858">
        <v>65.295</v>
      </c>
    </row>
    <row r="3859" spans="17:22">
      <c r="Q3859" s="10">
        <f ca="1" t="shared" si="1831"/>
        <v>65.16</v>
      </c>
      <c r="R3859" t="s">
        <v>82</v>
      </c>
      <c r="S3859">
        <v>2067</v>
      </c>
      <c r="T3859">
        <v>60.043</v>
      </c>
      <c r="U3859">
        <v>64.27</v>
      </c>
      <c r="V3859">
        <v>65.16</v>
      </c>
    </row>
    <row r="3860" spans="17:22">
      <c r="Q3860" s="10">
        <f ca="1" t="shared" si="1831"/>
        <v>65.035</v>
      </c>
      <c r="R3860" t="s">
        <v>82</v>
      </c>
      <c r="S3860">
        <v>2068</v>
      </c>
      <c r="T3860">
        <v>59.68</v>
      </c>
      <c r="U3860">
        <v>64.048</v>
      </c>
      <c r="V3860">
        <v>65.035</v>
      </c>
    </row>
    <row r="3861" spans="17:22">
      <c r="Q3861" s="10">
        <f ca="1" t="shared" si="1831"/>
        <v>64.921</v>
      </c>
      <c r="R3861" t="s">
        <v>82</v>
      </c>
      <c r="S3861">
        <v>2069</v>
      </c>
      <c r="T3861">
        <v>59.316</v>
      </c>
      <c r="U3861">
        <v>63.828</v>
      </c>
      <c r="V3861">
        <v>64.921</v>
      </c>
    </row>
    <row r="3862" spans="17:22">
      <c r="Q3862" s="10">
        <f ca="1" t="shared" si="1831"/>
        <v>64.822</v>
      </c>
      <c r="R3862" t="s">
        <v>82</v>
      </c>
      <c r="S3862">
        <v>2070</v>
      </c>
      <c r="T3862">
        <v>58.952</v>
      </c>
      <c r="U3862">
        <v>63.614</v>
      </c>
      <c r="V3862">
        <v>64.822</v>
      </c>
    </row>
    <row r="3863" spans="17:22">
      <c r="Q3863" s="10">
        <f ca="1" t="shared" si="1831"/>
        <v>64.74</v>
      </c>
      <c r="R3863" t="s">
        <v>82</v>
      </c>
      <c r="S3863">
        <v>2071</v>
      </c>
      <c r="T3863">
        <v>58.588</v>
      </c>
      <c r="U3863">
        <v>63.406</v>
      </c>
      <c r="V3863">
        <v>64.74</v>
      </c>
    </row>
    <row r="3864" spans="17:22">
      <c r="Q3864" s="10">
        <f ca="1" t="shared" si="1831"/>
        <v>64.675</v>
      </c>
      <c r="R3864" t="s">
        <v>82</v>
      </c>
      <c r="S3864">
        <v>2072</v>
      </c>
      <c r="T3864">
        <v>58.224</v>
      </c>
      <c r="U3864">
        <v>63.207</v>
      </c>
      <c r="V3864">
        <v>64.675</v>
      </c>
    </row>
    <row r="3865" spans="17:22">
      <c r="Q3865" s="10">
        <f ca="1" t="shared" si="1831"/>
        <v>64.628</v>
      </c>
      <c r="R3865" t="s">
        <v>82</v>
      </c>
      <c r="S3865">
        <v>2073</v>
      </c>
      <c r="T3865">
        <v>57.862</v>
      </c>
      <c r="U3865">
        <v>63.017</v>
      </c>
      <c r="V3865">
        <v>64.628</v>
      </c>
    </row>
    <row r="3866" spans="17:22">
      <c r="Q3866" s="10">
        <f ca="1" t="shared" si="1831"/>
        <v>64.599</v>
      </c>
      <c r="R3866" t="s">
        <v>82</v>
      </c>
      <c r="S3866">
        <v>2074</v>
      </c>
      <c r="T3866">
        <v>57.502</v>
      </c>
      <c r="U3866">
        <v>62.838</v>
      </c>
      <c r="V3866">
        <v>64.599</v>
      </c>
    </row>
    <row r="3867" spans="17:22">
      <c r="Q3867" s="10">
        <f ca="1" t="shared" si="1831"/>
        <v>64.589</v>
      </c>
      <c r="R3867" t="s">
        <v>82</v>
      </c>
      <c r="S3867">
        <v>2075</v>
      </c>
      <c r="T3867">
        <v>57.143</v>
      </c>
      <c r="U3867">
        <v>62.671</v>
      </c>
      <c r="V3867">
        <v>64.589</v>
      </c>
    </row>
    <row r="3868" spans="17:22">
      <c r="Q3868" s="10">
        <f ca="1" t="shared" si="1831"/>
        <v>64.598</v>
      </c>
      <c r="R3868" t="s">
        <v>82</v>
      </c>
      <c r="S3868">
        <v>2076</v>
      </c>
      <c r="T3868">
        <v>56.787</v>
      </c>
      <c r="U3868">
        <v>62.518</v>
      </c>
      <c r="V3868">
        <v>64.598</v>
      </c>
    </row>
    <row r="3869" spans="17:22">
      <c r="Q3869" s="10">
        <f ca="1" t="shared" si="1831"/>
        <v>64.626</v>
      </c>
      <c r="R3869" t="s">
        <v>82</v>
      </c>
      <c r="S3869">
        <v>2077</v>
      </c>
      <c r="T3869">
        <v>56.434</v>
      </c>
      <c r="U3869">
        <v>62.378</v>
      </c>
      <c r="V3869">
        <v>64.626</v>
      </c>
    </row>
    <row r="3870" spans="17:22">
      <c r="Q3870" s="10">
        <f ca="1" t="shared" si="1831"/>
        <v>64.673</v>
      </c>
      <c r="R3870" t="s">
        <v>82</v>
      </c>
      <c r="S3870">
        <v>2078</v>
      </c>
      <c r="T3870">
        <v>56.083</v>
      </c>
      <c r="U3870">
        <v>62.251</v>
      </c>
      <c r="V3870">
        <v>64.673</v>
      </c>
    </row>
    <row r="3871" spans="17:22">
      <c r="Q3871" s="10">
        <f ca="1" t="shared" si="1831"/>
        <v>64.739</v>
      </c>
      <c r="R3871" t="s">
        <v>82</v>
      </c>
      <c r="S3871">
        <v>2079</v>
      </c>
      <c r="T3871">
        <v>55.735</v>
      </c>
      <c r="U3871">
        <v>62.135</v>
      </c>
      <c r="V3871">
        <v>64.739</v>
      </c>
    </row>
    <row r="3872" spans="17:22">
      <c r="Q3872" s="10">
        <f ca="1" t="shared" si="1831"/>
        <v>64.823</v>
      </c>
      <c r="R3872" t="s">
        <v>82</v>
      </c>
      <c r="S3872">
        <v>2080</v>
      </c>
      <c r="T3872">
        <v>55.39</v>
      </c>
      <c r="U3872">
        <v>62.031</v>
      </c>
      <c r="V3872">
        <v>64.823</v>
      </c>
    </row>
    <row r="3873" spans="17:22">
      <c r="Q3873" s="10">
        <f ca="1" t="shared" si="1831"/>
        <v>64.926</v>
      </c>
      <c r="R3873" t="s">
        <v>82</v>
      </c>
      <c r="S3873">
        <v>2081</v>
      </c>
      <c r="T3873">
        <v>55.049</v>
      </c>
      <c r="U3873">
        <v>61.937</v>
      </c>
      <c r="V3873">
        <v>64.926</v>
      </c>
    </row>
    <row r="3874" spans="17:22">
      <c r="Q3874" s="10">
        <f ca="1" t="shared" si="1831"/>
        <v>65.046</v>
      </c>
      <c r="R3874" t="s">
        <v>82</v>
      </c>
      <c r="S3874">
        <v>2082</v>
      </c>
      <c r="T3874">
        <v>54.711</v>
      </c>
      <c r="U3874">
        <v>61.852</v>
      </c>
      <c r="V3874">
        <v>65.046</v>
      </c>
    </row>
    <row r="3875" spans="17:22">
      <c r="Q3875" s="10">
        <f ca="1" t="shared" si="1831"/>
        <v>65.182</v>
      </c>
      <c r="R3875" t="s">
        <v>82</v>
      </c>
      <c r="S3875">
        <v>2083</v>
      </c>
      <c r="T3875">
        <v>54.377</v>
      </c>
      <c r="U3875">
        <v>61.777</v>
      </c>
      <c r="V3875">
        <v>65.182</v>
      </c>
    </row>
    <row r="3876" spans="17:22">
      <c r="Q3876" s="10">
        <f ca="1" t="shared" si="1831"/>
        <v>65.332</v>
      </c>
      <c r="R3876" t="s">
        <v>82</v>
      </c>
      <c r="S3876">
        <v>2084</v>
      </c>
      <c r="T3876">
        <v>54.047</v>
      </c>
      <c r="U3876">
        <v>61.711</v>
      </c>
      <c r="V3876">
        <v>65.332</v>
      </c>
    </row>
    <row r="3877" spans="17:22">
      <c r="Q3877" s="10">
        <f ca="1" t="shared" si="1831"/>
        <v>65.495</v>
      </c>
      <c r="R3877" t="s">
        <v>82</v>
      </c>
      <c r="S3877">
        <v>2085</v>
      </c>
      <c r="T3877">
        <v>53.722</v>
      </c>
      <c r="U3877">
        <v>61.653</v>
      </c>
      <c r="V3877">
        <v>65.495</v>
      </c>
    </row>
    <row r="3878" spans="17:22">
      <c r="Q3878" s="10">
        <f ca="1" t="shared" si="1831"/>
        <v>65.669</v>
      </c>
      <c r="R3878" t="s">
        <v>82</v>
      </c>
      <c r="S3878">
        <v>2086</v>
      </c>
      <c r="T3878">
        <v>53.401</v>
      </c>
      <c r="U3878">
        <v>61.603</v>
      </c>
      <c r="V3878">
        <v>65.669</v>
      </c>
    </row>
    <row r="3879" spans="17:22">
      <c r="Q3879" s="10">
        <f ca="1" t="shared" si="1831"/>
        <v>65.853</v>
      </c>
      <c r="R3879" t="s">
        <v>82</v>
      </c>
      <c r="S3879">
        <v>2087</v>
      </c>
      <c r="T3879">
        <v>53.085</v>
      </c>
      <c r="U3879">
        <v>61.56</v>
      </c>
      <c r="V3879">
        <v>65.853</v>
      </c>
    </row>
    <row r="3880" spans="17:22">
      <c r="Q3880" s="10">
        <f ca="1" t="shared" si="1831"/>
        <v>66.044</v>
      </c>
      <c r="R3880" t="s">
        <v>82</v>
      </c>
      <c r="S3880">
        <v>2088</v>
      </c>
      <c r="T3880">
        <v>52.774</v>
      </c>
      <c r="U3880">
        <v>61.523</v>
      </c>
      <c r="V3880">
        <v>66.044</v>
      </c>
    </row>
    <row r="3881" spans="17:22">
      <c r="Q3881" s="10">
        <f ca="1" t="shared" si="1831"/>
        <v>66.241</v>
      </c>
      <c r="R3881" t="s">
        <v>82</v>
      </c>
      <c r="S3881">
        <v>2089</v>
      </c>
      <c r="T3881">
        <v>52.467</v>
      </c>
      <c r="U3881">
        <v>61.491</v>
      </c>
      <c r="V3881">
        <v>66.241</v>
      </c>
    </row>
    <row r="3882" spans="17:22">
      <c r="Q3882" s="10">
        <f ca="1" t="shared" si="1831"/>
        <v>66.443</v>
      </c>
      <c r="R3882" t="s">
        <v>82</v>
      </c>
      <c r="S3882">
        <v>2090</v>
      </c>
      <c r="T3882">
        <v>52.165</v>
      </c>
      <c r="U3882">
        <v>61.463</v>
      </c>
      <c r="V3882">
        <v>66.443</v>
      </c>
    </row>
    <row r="3883" spans="17:22">
      <c r="Q3883" s="10">
        <f ca="1" t="shared" si="1831"/>
        <v>66.648</v>
      </c>
      <c r="R3883" t="s">
        <v>82</v>
      </c>
      <c r="S3883">
        <v>2091</v>
      </c>
      <c r="T3883">
        <v>51.867</v>
      </c>
      <c r="U3883">
        <v>61.439</v>
      </c>
      <c r="V3883">
        <v>66.648</v>
      </c>
    </row>
    <row r="3884" spans="17:22">
      <c r="Q3884" s="10">
        <f ca="1" t="shared" si="1831"/>
        <v>66.856</v>
      </c>
      <c r="R3884" t="s">
        <v>82</v>
      </c>
      <c r="S3884">
        <v>2092</v>
      </c>
      <c r="T3884">
        <v>51.575</v>
      </c>
      <c r="U3884">
        <v>61.419</v>
      </c>
      <c r="V3884">
        <v>66.856</v>
      </c>
    </row>
    <row r="3885" spans="17:22">
      <c r="Q3885" s="10">
        <f ca="1" t="shared" si="1831"/>
        <v>67.065</v>
      </c>
      <c r="R3885" t="s">
        <v>82</v>
      </c>
      <c r="S3885">
        <v>2093</v>
      </c>
      <c r="T3885">
        <v>51.287</v>
      </c>
      <c r="U3885">
        <v>61.401</v>
      </c>
      <c r="V3885">
        <v>67.065</v>
      </c>
    </row>
    <row r="3886" spans="17:22">
      <c r="Q3886" s="10">
        <f ca="1" t="shared" si="1831"/>
        <v>67.274</v>
      </c>
      <c r="R3886" t="s">
        <v>82</v>
      </c>
      <c r="S3886">
        <v>2094</v>
      </c>
      <c r="T3886">
        <v>51.004</v>
      </c>
      <c r="U3886">
        <v>61.386</v>
      </c>
      <c r="V3886">
        <v>67.274</v>
      </c>
    </row>
    <row r="3887" spans="17:22">
      <c r="Q3887" s="10">
        <f ca="1" t="shared" si="1831"/>
        <v>67.485</v>
      </c>
      <c r="R3887" t="s">
        <v>82</v>
      </c>
      <c r="S3887">
        <v>2095</v>
      </c>
      <c r="T3887">
        <v>50.727</v>
      </c>
      <c r="U3887">
        <v>61.374</v>
      </c>
      <c r="V3887">
        <v>67.485</v>
      </c>
    </row>
    <row r="3888" spans="17:22">
      <c r="Q3888" s="10">
        <f ca="1" t="shared" si="1831"/>
        <v>67.695</v>
      </c>
      <c r="R3888" t="s">
        <v>82</v>
      </c>
      <c r="S3888">
        <v>2096</v>
      </c>
      <c r="T3888">
        <v>50.454</v>
      </c>
      <c r="U3888">
        <v>61.363</v>
      </c>
      <c r="V3888">
        <v>67.695</v>
      </c>
    </row>
    <row r="3889" spans="17:22">
      <c r="Q3889" s="10">
        <f ca="1" t="shared" si="1831"/>
        <v>67.905</v>
      </c>
      <c r="R3889" t="s">
        <v>82</v>
      </c>
      <c r="S3889">
        <v>2097</v>
      </c>
      <c r="T3889">
        <v>50.186</v>
      </c>
      <c r="U3889">
        <v>61.355</v>
      </c>
      <c r="V3889">
        <v>67.905</v>
      </c>
    </row>
    <row r="3890" spans="17:22">
      <c r="Q3890" s="10">
        <f ca="1" t="shared" si="1831"/>
        <v>68.113</v>
      </c>
      <c r="R3890" t="s">
        <v>82</v>
      </c>
      <c r="S3890">
        <v>2098</v>
      </c>
      <c r="T3890">
        <v>49.923</v>
      </c>
      <c r="U3890">
        <v>61.347</v>
      </c>
      <c r="V3890">
        <v>68.113</v>
      </c>
    </row>
    <row r="3891" spans="17:22">
      <c r="Q3891" s="10">
        <f ca="1" t="shared" si="1831"/>
        <v>68.319</v>
      </c>
      <c r="R3891" t="s">
        <v>82</v>
      </c>
      <c r="S3891">
        <v>2099</v>
      </c>
      <c r="T3891">
        <v>49.666</v>
      </c>
      <c r="U3891">
        <v>61.342</v>
      </c>
      <c r="V3891">
        <v>68.319</v>
      </c>
    </row>
    <row r="3892" spans="17:22">
      <c r="Q3892" s="10">
        <f ca="1" t="shared" si="1831"/>
        <v>68.523</v>
      </c>
      <c r="R3892" t="s">
        <v>82</v>
      </c>
      <c r="S3892">
        <v>2100</v>
      </c>
      <c r="T3892">
        <v>49.414</v>
      </c>
      <c r="U3892">
        <v>61.337</v>
      </c>
      <c r="V3892">
        <v>68.523</v>
      </c>
    </row>
    <row r="3893" spans="17:22">
      <c r="Q3893" s="10">
        <f ca="1" t="shared" si="1831"/>
        <v>612.151</v>
      </c>
      <c r="R3893" t="s">
        <v>68</v>
      </c>
      <c r="S3893">
        <v>2020</v>
      </c>
      <c r="T3893">
        <v>612.151</v>
      </c>
      <c r="U3893">
        <v>612.151</v>
      </c>
      <c r="V3893">
        <v>612.151</v>
      </c>
    </row>
    <row r="3894" spans="17:22">
      <c r="Q3894" s="10">
        <f ca="1" t="shared" si="1831"/>
        <v>612.684</v>
      </c>
      <c r="R3894" t="s">
        <v>68</v>
      </c>
      <c r="S3894">
        <v>2021</v>
      </c>
      <c r="T3894">
        <v>612.684</v>
      </c>
      <c r="U3894">
        <v>612.684</v>
      </c>
      <c r="V3894">
        <v>612.684</v>
      </c>
    </row>
    <row r="3895" spans="17:22">
      <c r="Q3895" s="10">
        <f ca="1" t="shared" si="1831"/>
        <v>612.619</v>
      </c>
      <c r="R3895" t="s">
        <v>68</v>
      </c>
      <c r="S3895">
        <v>2022</v>
      </c>
      <c r="T3895">
        <v>612.619</v>
      </c>
      <c r="U3895">
        <v>612.619</v>
      </c>
      <c r="V3895">
        <v>612.619</v>
      </c>
    </row>
    <row r="3896" spans="17:22">
      <c r="Q3896" s="10">
        <f ca="1" t="shared" si="1831"/>
        <v>612.249</v>
      </c>
      <c r="R3896" t="s">
        <v>68</v>
      </c>
      <c r="S3896">
        <v>2023</v>
      </c>
      <c r="T3896">
        <v>612.249</v>
      </c>
      <c r="U3896">
        <v>612.249</v>
      </c>
      <c r="V3896">
        <v>612.249</v>
      </c>
    </row>
    <row r="3897" spans="17:22">
      <c r="Q3897" s="10">
        <f ca="1" t="shared" si="1831"/>
        <v>611.85</v>
      </c>
      <c r="R3897" t="s">
        <v>68</v>
      </c>
      <c r="S3897">
        <v>2024</v>
      </c>
      <c r="T3897">
        <v>611.85</v>
      </c>
      <c r="U3897">
        <v>611.85</v>
      </c>
      <c r="V3897">
        <v>611.85</v>
      </c>
    </row>
    <row r="3898" spans="17:22">
      <c r="Q3898" s="10">
        <f ca="1" t="shared" si="1831"/>
        <v>611.655</v>
      </c>
      <c r="R3898" t="s">
        <v>68</v>
      </c>
      <c r="S3898">
        <v>2025</v>
      </c>
      <c r="T3898">
        <v>611.655</v>
      </c>
      <c r="U3898">
        <v>611.655</v>
      </c>
      <c r="V3898">
        <v>611.655</v>
      </c>
    </row>
    <row r="3899" spans="17:22">
      <c r="Q3899" s="10">
        <f ca="1" t="shared" si="1831"/>
        <v>611.659</v>
      </c>
      <c r="R3899" t="s">
        <v>68</v>
      </c>
      <c r="S3899">
        <v>2026</v>
      </c>
      <c r="T3899">
        <v>611.659</v>
      </c>
      <c r="U3899">
        <v>611.659</v>
      </c>
      <c r="V3899">
        <v>611.659</v>
      </c>
    </row>
    <row r="3900" spans="17:22">
      <c r="Q3900" s="10">
        <f ca="1" t="shared" si="1831"/>
        <v>610.708</v>
      </c>
      <c r="R3900" t="s">
        <v>68</v>
      </c>
      <c r="S3900">
        <v>2027</v>
      </c>
      <c r="T3900">
        <v>611.262</v>
      </c>
      <c r="U3900">
        <v>611.92</v>
      </c>
      <c r="V3900">
        <v>610.708</v>
      </c>
    </row>
    <row r="3901" spans="17:22">
      <c r="Q3901" s="10">
        <f ca="1" t="shared" si="1831"/>
        <v>609.625</v>
      </c>
      <c r="R3901" t="s">
        <v>68</v>
      </c>
      <c r="S3901">
        <v>2028</v>
      </c>
      <c r="T3901">
        <v>610.793</v>
      </c>
      <c r="U3901">
        <v>612.137</v>
      </c>
      <c r="V3901">
        <v>609.625</v>
      </c>
    </row>
    <row r="3902" spans="17:22">
      <c r="Q3902" s="10">
        <f ca="1" t="shared" si="1831"/>
        <v>608.435</v>
      </c>
      <c r="R3902" t="s">
        <v>68</v>
      </c>
      <c r="S3902">
        <v>2029</v>
      </c>
      <c r="T3902">
        <v>610.253</v>
      </c>
      <c r="U3902">
        <v>612.309</v>
      </c>
      <c r="V3902">
        <v>608.435</v>
      </c>
    </row>
    <row r="3903" spans="17:22">
      <c r="Q3903" s="10">
        <f ca="1" t="shared" si="1831"/>
        <v>607.167</v>
      </c>
      <c r="R3903" t="s">
        <v>68</v>
      </c>
      <c r="S3903">
        <v>2030</v>
      </c>
      <c r="T3903">
        <v>609.644</v>
      </c>
      <c r="U3903">
        <v>612.438</v>
      </c>
      <c r="V3903">
        <v>607.167</v>
      </c>
    </row>
    <row r="3904" spans="17:22">
      <c r="Q3904" s="10">
        <f ca="1" t="shared" si="1831"/>
        <v>605.842</v>
      </c>
      <c r="R3904" t="s">
        <v>68</v>
      </c>
      <c r="S3904">
        <v>2031</v>
      </c>
      <c r="T3904">
        <v>608.968</v>
      </c>
      <c r="U3904">
        <v>612.522</v>
      </c>
      <c r="V3904">
        <v>605.842</v>
      </c>
    </row>
    <row r="3905" spans="17:22">
      <c r="Q3905" s="10">
        <f ca="1" t="shared" si="1831"/>
        <v>604.458</v>
      </c>
      <c r="R3905" t="s">
        <v>68</v>
      </c>
      <c r="S3905">
        <v>2032</v>
      </c>
      <c r="T3905">
        <v>608.23</v>
      </c>
      <c r="U3905">
        <v>612.563</v>
      </c>
      <c r="V3905">
        <v>604.458</v>
      </c>
    </row>
    <row r="3906" spans="17:22">
      <c r="Q3906" s="10">
        <f ca="1" t="shared" si="1831"/>
        <v>603.01</v>
      </c>
      <c r="R3906" t="s">
        <v>68</v>
      </c>
      <c r="S3906">
        <v>2033</v>
      </c>
      <c r="T3906">
        <v>607.436</v>
      </c>
      <c r="U3906">
        <v>612.564</v>
      </c>
      <c r="V3906">
        <v>603.01</v>
      </c>
    </row>
    <row r="3907" spans="17:22">
      <c r="Q3907" s="10">
        <f ca="1" t="shared" si="1831"/>
        <v>601.489</v>
      </c>
      <c r="R3907" t="s">
        <v>68</v>
      </c>
      <c r="S3907">
        <v>2034</v>
      </c>
      <c r="T3907">
        <v>606.594</v>
      </c>
      <c r="U3907">
        <v>612.526</v>
      </c>
      <c r="V3907">
        <v>601.489</v>
      </c>
    </row>
    <row r="3908" spans="17:22">
      <c r="Q3908" s="10">
        <f ca="1" t="shared" si="1831"/>
        <v>599.889</v>
      </c>
      <c r="R3908" t="s">
        <v>68</v>
      </c>
      <c r="S3908">
        <v>2035</v>
      </c>
      <c r="T3908">
        <v>605.711</v>
      </c>
      <c r="U3908">
        <v>612.451</v>
      </c>
      <c r="V3908">
        <v>599.889</v>
      </c>
    </row>
    <row r="3909" spans="17:22">
      <c r="Q3909" s="10">
        <f ca="1" t="shared" si="1831"/>
        <v>598.206</v>
      </c>
      <c r="R3909" t="s">
        <v>68</v>
      </c>
      <c r="S3909">
        <v>2036</v>
      </c>
      <c r="T3909">
        <v>604.79</v>
      </c>
      <c r="U3909">
        <v>612.343</v>
      </c>
      <c r="V3909">
        <v>598.206</v>
      </c>
    </row>
    <row r="3910" spans="17:22">
      <c r="Q3910" s="10">
        <f ca="1" t="shared" si="1831"/>
        <v>596.442</v>
      </c>
      <c r="R3910" t="s">
        <v>68</v>
      </c>
      <c r="S3910">
        <v>2037</v>
      </c>
      <c r="T3910">
        <v>603.841</v>
      </c>
      <c r="U3910">
        <v>612.207</v>
      </c>
      <c r="V3910">
        <v>596.442</v>
      </c>
    </row>
    <row r="3911" spans="17:22">
      <c r="Q3911" s="10">
        <f ca="1" t="shared" si="1831"/>
        <v>594.609</v>
      </c>
      <c r="R3911" t="s">
        <v>68</v>
      </c>
      <c r="S3911">
        <v>2038</v>
      </c>
      <c r="T3911">
        <v>602.867</v>
      </c>
      <c r="U3911">
        <v>612.046</v>
      </c>
      <c r="V3911">
        <v>594.609</v>
      </c>
    </row>
    <row r="3912" spans="17:22">
      <c r="Q3912" s="10">
        <f ca="1" t="shared" si="1831"/>
        <v>592.712</v>
      </c>
      <c r="R3912" t="s">
        <v>68</v>
      </c>
      <c r="S3912">
        <v>2039</v>
      </c>
      <c r="T3912">
        <v>601.875</v>
      </c>
      <c r="U3912">
        <v>611.867</v>
      </c>
      <c r="V3912">
        <v>592.712</v>
      </c>
    </row>
    <row r="3913" spans="17:22">
      <c r="Q3913" s="10">
        <f ca="1" t="shared" si="1831"/>
        <v>590.759</v>
      </c>
      <c r="R3913" t="s">
        <v>68</v>
      </c>
      <c r="S3913">
        <v>2040</v>
      </c>
      <c r="T3913">
        <v>600.87</v>
      </c>
      <c r="U3913">
        <v>611.674</v>
      </c>
      <c r="V3913">
        <v>590.759</v>
      </c>
    </row>
    <row r="3914" spans="17:22">
      <c r="Q3914" s="10">
        <f ca="1" t="shared" si="1831"/>
        <v>588.757</v>
      </c>
      <c r="R3914" t="s">
        <v>68</v>
      </c>
      <c r="S3914">
        <v>2041</v>
      </c>
      <c r="T3914">
        <v>599.857</v>
      </c>
      <c r="U3914">
        <v>611.471</v>
      </c>
      <c r="V3914">
        <v>588.757</v>
      </c>
    </row>
    <row r="3915" spans="17:22">
      <c r="Q3915" s="10">
        <f ca="1" t="shared" si="1831"/>
        <v>586.711</v>
      </c>
      <c r="R3915" t="s">
        <v>68</v>
      </c>
      <c r="S3915">
        <v>2042</v>
      </c>
      <c r="T3915">
        <v>598.836</v>
      </c>
      <c r="U3915">
        <v>611.257</v>
      </c>
      <c r="V3915">
        <v>586.711</v>
      </c>
    </row>
    <row r="3916" spans="17:22">
      <c r="Q3916" s="10">
        <f ca="1" t="shared" si="1831"/>
        <v>584.626</v>
      </c>
      <c r="R3916" t="s">
        <v>68</v>
      </c>
      <c r="S3916">
        <v>2043</v>
      </c>
      <c r="T3916">
        <v>597.803</v>
      </c>
      <c r="U3916">
        <v>611.028</v>
      </c>
      <c r="V3916">
        <v>584.626</v>
      </c>
    </row>
    <row r="3917" spans="17:22">
      <c r="Q3917" s="10">
        <f ca="1" t="shared" si="1831"/>
        <v>582.505</v>
      </c>
      <c r="R3917" t="s">
        <v>68</v>
      </c>
      <c r="S3917">
        <v>2044</v>
      </c>
      <c r="T3917">
        <v>596.758</v>
      </c>
      <c r="U3917">
        <v>610.785</v>
      </c>
      <c r="V3917">
        <v>582.505</v>
      </c>
    </row>
    <row r="3918" spans="17:22">
      <c r="Q3918" s="10">
        <f ca="1" t="shared" ref="Q3918:Q3981" si="1832">OFFSET(S3918,0,MATCH($Q$3,$T$4:$V$4,0))</f>
        <v>580.354</v>
      </c>
      <c r="R3918" t="s">
        <v>68</v>
      </c>
      <c r="S3918">
        <v>2045</v>
      </c>
      <c r="T3918">
        <v>595.697</v>
      </c>
      <c r="U3918">
        <v>610.523</v>
      </c>
      <c r="V3918">
        <v>580.354</v>
      </c>
    </row>
    <row r="3919" spans="17:22">
      <c r="Q3919" s="10">
        <f ca="1" t="shared" si="1832"/>
        <v>578.176</v>
      </c>
      <c r="R3919" t="s">
        <v>68</v>
      </c>
      <c r="S3919">
        <v>2046</v>
      </c>
      <c r="T3919">
        <v>594.616</v>
      </c>
      <c r="U3919">
        <v>610.24</v>
      </c>
      <c r="V3919">
        <v>578.176</v>
      </c>
    </row>
    <row r="3920" spans="17:22">
      <c r="Q3920" s="10">
        <f ca="1" t="shared" si="1832"/>
        <v>575.978</v>
      </c>
      <c r="R3920" t="s">
        <v>68</v>
      </c>
      <c r="S3920">
        <v>2047</v>
      </c>
      <c r="T3920">
        <v>593.511</v>
      </c>
      <c r="U3920">
        <v>609.937</v>
      </c>
      <c r="V3920">
        <v>575.978</v>
      </c>
    </row>
    <row r="3921" spans="17:22">
      <c r="Q3921" s="10">
        <f ca="1" t="shared" si="1832"/>
        <v>573.768</v>
      </c>
      <c r="R3921" t="s">
        <v>68</v>
      </c>
      <c r="S3921">
        <v>2048</v>
      </c>
      <c r="T3921">
        <v>592.373</v>
      </c>
      <c r="U3921">
        <v>609.612</v>
      </c>
      <c r="V3921">
        <v>573.768</v>
      </c>
    </row>
    <row r="3922" spans="17:22">
      <c r="Q3922" s="10">
        <f ca="1" t="shared" si="1832"/>
        <v>571.554</v>
      </c>
      <c r="R3922" t="s">
        <v>68</v>
      </c>
      <c r="S3922">
        <v>2049</v>
      </c>
      <c r="T3922">
        <v>591.195</v>
      </c>
      <c r="U3922">
        <v>609.266</v>
      </c>
      <c r="V3922">
        <v>571.554</v>
      </c>
    </row>
    <row r="3923" spans="17:22">
      <c r="Q3923" s="10">
        <f ca="1" t="shared" si="1832"/>
        <v>569.343</v>
      </c>
      <c r="R3923" t="s">
        <v>68</v>
      </c>
      <c r="S3923">
        <v>2050</v>
      </c>
      <c r="T3923">
        <v>589.969</v>
      </c>
      <c r="U3923">
        <v>608.898</v>
      </c>
      <c r="V3923">
        <v>569.343</v>
      </c>
    </row>
    <row r="3924" spans="17:22">
      <c r="Q3924" s="10">
        <f ca="1" t="shared" si="1832"/>
        <v>567.143</v>
      </c>
      <c r="R3924" t="s">
        <v>68</v>
      </c>
      <c r="S3924">
        <v>2051</v>
      </c>
      <c r="T3924">
        <v>588.687</v>
      </c>
      <c r="U3924">
        <v>608.51</v>
      </c>
      <c r="V3924">
        <v>567.143</v>
      </c>
    </row>
    <row r="3925" spans="17:22">
      <c r="Q3925" s="10">
        <f ca="1" t="shared" si="1832"/>
        <v>564.969</v>
      </c>
      <c r="R3925" t="s">
        <v>68</v>
      </c>
      <c r="S3925">
        <v>2052</v>
      </c>
      <c r="T3925">
        <v>587.347</v>
      </c>
      <c r="U3925">
        <v>608.109</v>
      </c>
      <c r="V3925">
        <v>564.969</v>
      </c>
    </row>
    <row r="3926" spans="17:22">
      <c r="Q3926" s="10">
        <f ca="1" t="shared" si="1832"/>
        <v>562.839</v>
      </c>
      <c r="R3926" t="s">
        <v>68</v>
      </c>
      <c r="S3926">
        <v>2053</v>
      </c>
      <c r="T3926">
        <v>585.948</v>
      </c>
      <c r="U3926">
        <v>607.698</v>
      </c>
      <c r="V3926">
        <v>562.839</v>
      </c>
    </row>
    <row r="3927" spans="17:22">
      <c r="Q3927" s="10">
        <f ca="1" t="shared" si="1832"/>
        <v>560.768</v>
      </c>
      <c r="R3927" t="s">
        <v>68</v>
      </c>
      <c r="S3927">
        <v>2054</v>
      </c>
      <c r="T3927">
        <v>584.486</v>
      </c>
      <c r="U3927">
        <v>607.289</v>
      </c>
      <c r="V3927">
        <v>560.768</v>
      </c>
    </row>
    <row r="3928" spans="17:22">
      <c r="Q3928" s="10">
        <f ca="1" t="shared" si="1832"/>
        <v>558.775</v>
      </c>
      <c r="R3928" t="s">
        <v>68</v>
      </c>
      <c r="S3928">
        <v>2055</v>
      </c>
      <c r="T3928">
        <v>582.961</v>
      </c>
      <c r="U3928">
        <v>606.886</v>
      </c>
      <c r="V3928">
        <v>558.775</v>
      </c>
    </row>
    <row r="3929" spans="17:22">
      <c r="Q3929" s="10">
        <f ca="1" t="shared" si="1832"/>
        <v>556.872</v>
      </c>
      <c r="R3929" t="s">
        <v>68</v>
      </c>
      <c r="S3929">
        <v>2056</v>
      </c>
      <c r="T3929">
        <v>581.372</v>
      </c>
      <c r="U3929">
        <v>606.497</v>
      </c>
      <c r="V3929">
        <v>556.872</v>
      </c>
    </row>
    <row r="3930" spans="17:22">
      <c r="Q3930" s="10">
        <f ca="1" t="shared" si="1832"/>
        <v>555.068</v>
      </c>
      <c r="R3930" t="s">
        <v>68</v>
      </c>
      <c r="S3930">
        <v>2057</v>
      </c>
      <c r="T3930">
        <v>579.725</v>
      </c>
      <c r="U3930">
        <v>606.135</v>
      </c>
      <c r="V3930">
        <v>555.068</v>
      </c>
    </row>
    <row r="3931" spans="17:22">
      <c r="Q3931" s="10">
        <f ca="1" t="shared" si="1832"/>
        <v>553.37</v>
      </c>
      <c r="R3931" t="s">
        <v>68</v>
      </c>
      <c r="S3931">
        <v>2058</v>
      </c>
      <c r="T3931">
        <v>578.029</v>
      </c>
      <c r="U3931">
        <v>605.812</v>
      </c>
      <c r="V3931">
        <v>553.37</v>
      </c>
    </row>
    <row r="3932" spans="17:22">
      <c r="Q3932" s="10">
        <f ca="1" t="shared" si="1832"/>
        <v>551.784</v>
      </c>
      <c r="R3932" t="s">
        <v>68</v>
      </c>
      <c r="S3932">
        <v>2059</v>
      </c>
      <c r="T3932">
        <v>576.292</v>
      </c>
      <c r="U3932">
        <v>605.539</v>
      </c>
      <c r="V3932">
        <v>551.784</v>
      </c>
    </row>
    <row r="3933" spans="17:22">
      <c r="Q3933" s="10">
        <f ca="1" t="shared" si="1832"/>
        <v>550.316</v>
      </c>
      <c r="R3933" t="s">
        <v>68</v>
      </c>
      <c r="S3933">
        <v>2060</v>
      </c>
      <c r="T3933">
        <v>574.521</v>
      </c>
      <c r="U3933">
        <v>605.329</v>
      </c>
      <c r="V3933">
        <v>550.316</v>
      </c>
    </row>
    <row r="3934" spans="17:22">
      <c r="Q3934" s="10">
        <f ca="1" t="shared" si="1832"/>
        <v>548.97</v>
      </c>
      <c r="R3934" t="s">
        <v>68</v>
      </c>
      <c r="S3934">
        <v>2061</v>
      </c>
      <c r="T3934">
        <v>572.727</v>
      </c>
      <c r="U3934">
        <v>605.194</v>
      </c>
      <c r="V3934">
        <v>548.97</v>
      </c>
    </row>
    <row r="3935" spans="17:22">
      <c r="Q3935" s="10">
        <f ca="1" t="shared" si="1832"/>
        <v>547.742</v>
      </c>
      <c r="R3935" t="s">
        <v>68</v>
      </c>
      <c r="S3935">
        <v>2062</v>
      </c>
      <c r="T3935">
        <v>570.924</v>
      </c>
      <c r="U3935">
        <v>605.138</v>
      </c>
      <c r="V3935">
        <v>547.742</v>
      </c>
    </row>
    <row r="3936" spans="17:22">
      <c r="Q3936" s="10">
        <f ca="1" t="shared" si="1832"/>
        <v>546.627</v>
      </c>
      <c r="R3936" t="s">
        <v>68</v>
      </c>
      <c r="S3936">
        <v>2063</v>
      </c>
      <c r="T3936">
        <v>569.127</v>
      </c>
      <c r="U3936">
        <v>605.167</v>
      </c>
      <c r="V3936">
        <v>546.627</v>
      </c>
    </row>
    <row r="3937" spans="17:22">
      <c r="Q3937" s="10">
        <f ca="1" t="shared" si="1832"/>
        <v>545.616</v>
      </c>
      <c r="R3937" t="s">
        <v>68</v>
      </c>
      <c r="S3937">
        <v>2064</v>
      </c>
      <c r="T3937">
        <v>567.352</v>
      </c>
      <c r="U3937">
        <v>605.285</v>
      </c>
      <c r="V3937">
        <v>545.616</v>
      </c>
    </row>
    <row r="3938" spans="17:22">
      <c r="Q3938" s="10">
        <f ca="1" t="shared" si="1832"/>
        <v>544.703</v>
      </c>
      <c r="R3938" t="s">
        <v>68</v>
      </c>
      <c r="S3938">
        <v>2065</v>
      </c>
      <c r="T3938">
        <v>565.614</v>
      </c>
      <c r="U3938">
        <v>605.498</v>
      </c>
      <c r="V3938">
        <v>544.703</v>
      </c>
    </row>
    <row r="3939" spans="17:22">
      <c r="Q3939" s="10">
        <f ca="1" t="shared" si="1832"/>
        <v>543.882</v>
      </c>
      <c r="R3939" t="s">
        <v>68</v>
      </c>
      <c r="S3939">
        <v>2066</v>
      </c>
      <c r="T3939">
        <v>563.929</v>
      </c>
      <c r="U3939">
        <v>605.808</v>
      </c>
      <c r="V3939">
        <v>543.882</v>
      </c>
    </row>
    <row r="3940" spans="17:22">
      <c r="Q3940" s="10">
        <f ca="1" t="shared" si="1832"/>
        <v>543.138</v>
      </c>
      <c r="R3940" t="s">
        <v>68</v>
      </c>
      <c r="S3940">
        <v>2067</v>
      </c>
      <c r="T3940">
        <v>562.308</v>
      </c>
      <c r="U3940">
        <v>606.21</v>
      </c>
      <c r="V3940">
        <v>543.138</v>
      </c>
    </row>
    <row r="3941" spans="17:22">
      <c r="Q3941" s="10">
        <f ca="1" t="shared" si="1832"/>
        <v>542.459</v>
      </c>
      <c r="R3941" t="s">
        <v>68</v>
      </c>
      <c r="S3941">
        <v>2068</v>
      </c>
      <c r="T3941">
        <v>560.762</v>
      </c>
      <c r="U3941">
        <v>606.698</v>
      </c>
      <c r="V3941">
        <v>542.459</v>
      </c>
    </row>
    <row r="3942" spans="17:22">
      <c r="Q3942" s="10">
        <f ca="1" t="shared" si="1832"/>
        <v>541.829</v>
      </c>
      <c r="R3942" t="s">
        <v>68</v>
      </c>
      <c r="S3942">
        <v>2069</v>
      </c>
      <c r="T3942">
        <v>559.302</v>
      </c>
      <c r="U3942">
        <v>607.267</v>
      </c>
      <c r="V3942">
        <v>541.829</v>
      </c>
    </row>
    <row r="3943" spans="17:22">
      <c r="Q3943" s="10">
        <f ca="1" t="shared" si="1832"/>
        <v>541.236</v>
      </c>
      <c r="R3943" t="s">
        <v>68</v>
      </c>
      <c r="S3943">
        <v>2070</v>
      </c>
      <c r="T3943">
        <v>557.939</v>
      </c>
      <c r="U3943">
        <v>607.909</v>
      </c>
      <c r="V3943">
        <v>541.236</v>
      </c>
    </row>
    <row r="3944" spans="17:22">
      <c r="Q3944" s="10">
        <f ca="1" t="shared" si="1832"/>
        <v>540.666</v>
      </c>
      <c r="R3944" t="s">
        <v>68</v>
      </c>
      <c r="S3944">
        <v>2071</v>
      </c>
      <c r="T3944">
        <v>556.681</v>
      </c>
      <c r="U3944">
        <v>608.619</v>
      </c>
      <c r="V3944">
        <v>540.666</v>
      </c>
    </row>
    <row r="3945" spans="17:22">
      <c r="Q3945" s="10">
        <f ca="1" t="shared" si="1832"/>
        <v>540.119</v>
      </c>
      <c r="R3945" t="s">
        <v>68</v>
      </c>
      <c r="S3945">
        <v>2072</v>
      </c>
      <c r="T3945">
        <v>555.524</v>
      </c>
      <c r="U3945">
        <v>609.385</v>
      </c>
      <c r="V3945">
        <v>540.119</v>
      </c>
    </row>
    <row r="3946" spans="17:22">
      <c r="Q3946" s="10">
        <f ca="1" t="shared" si="1832"/>
        <v>539.594</v>
      </c>
      <c r="R3946" t="s">
        <v>68</v>
      </c>
      <c r="S3946">
        <v>2073</v>
      </c>
      <c r="T3946">
        <v>554.459</v>
      </c>
      <c r="U3946">
        <v>610.196</v>
      </c>
      <c r="V3946">
        <v>539.594</v>
      </c>
    </row>
    <row r="3947" spans="17:22">
      <c r="Q3947" s="10">
        <f ca="1" t="shared" si="1832"/>
        <v>539.091</v>
      </c>
      <c r="R3947" t="s">
        <v>68</v>
      </c>
      <c r="S3947">
        <v>2074</v>
      </c>
      <c r="T3947">
        <v>553.48</v>
      </c>
      <c r="U3947">
        <v>611.042</v>
      </c>
      <c r="V3947">
        <v>539.091</v>
      </c>
    </row>
    <row r="3948" spans="17:22">
      <c r="Q3948" s="10">
        <f ca="1" t="shared" si="1832"/>
        <v>538.611</v>
      </c>
      <c r="R3948" t="s">
        <v>68</v>
      </c>
      <c r="S3948">
        <v>2075</v>
      </c>
      <c r="T3948">
        <v>552.576</v>
      </c>
      <c r="U3948">
        <v>611.91</v>
      </c>
      <c r="V3948">
        <v>538.611</v>
      </c>
    </row>
    <row r="3949" spans="17:22">
      <c r="Q3949" s="10">
        <f ca="1" t="shared" si="1832"/>
        <v>538.155</v>
      </c>
      <c r="R3949" t="s">
        <v>68</v>
      </c>
      <c r="S3949">
        <v>2076</v>
      </c>
      <c r="T3949">
        <v>551.741</v>
      </c>
      <c r="U3949">
        <v>612.791</v>
      </c>
      <c r="V3949">
        <v>538.155</v>
      </c>
    </row>
    <row r="3950" spans="17:22">
      <c r="Q3950" s="10">
        <f ca="1" t="shared" si="1832"/>
        <v>537.733</v>
      </c>
      <c r="R3950" t="s">
        <v>68</v>
      </c>
      <c r="S3950">
        <v>2077</v>
      </c>
      <c r="T3950">
        <v>550.959</v>
      </c>
      <c r="U3950">
        <v>613.68</v>
      </c>
      <c r="V3950">
        <v>537.733</v>
      </c>
    </row>
    <row r="3951" spans="17:22">
      <c r="Q3951" s="10">
        <f ca="1" t="shared" si="1832"/>
        <v>537.354</v>
      </c>
      <c r="R3951" t="s">
        <v>68</v>
      </c>
      <c r="S3951">
        <v>2078</v>
      </c>
      <c r="T3951">
        <v>550.215</v>
      </c>
      <c r="U3951">
        <v>614.575</v>
      </c>
      <c r="V3951">
        <v>537.354</v>
      </c>
    </row>
    <row r="3952" spans="17:22">
      <c r="Q3952" s="10">
        <f ca="1" t="shared" si="1832"/>
        <v>537.03</v>
      </c>
      <c r="R3952" t="s">
        <v>68</v>
      </c>
      <c r="S3952">
        <v>2079</v>
      </c>
      <c r="T3952">
        <v>549.496</v>
      </c>
      <c r="U3952">
        <v>615.472</v>
      </c>
      <c r="V3952">
        <v>537.03</v>
      </c>
    </row>
    <row r="3953" spans="17:22">
      <c r="Q3953" s="10">
        <f ca="1" t="shared" si="1832"/>
        <v>536.77</v>
      </c>
      <c r="R3953" t="s">
        <v>68</v>
      </c>
      <c r="S3953">
        <v>2080</v>
      </c>
      <c r="T3953">
        <v>548.785</v>
      </c>
      <c r="U3953">
        <v>616.368</v>
      </c>
      <c r="V3953">
        <v>536.77</v>
      </c>
    </row>
    <row r="3954" spans="17:22">
      <c r="Q3954" s="10">
        <f ca="1" t="shared" si="1832"/>
        <v>536.586</v>
      </c>
      <c r="R3954" t="s">
        <v>68</v>
      </c>
      <c r="S3954">
        <v>2081</v>
      </c>
      <c r="T3954">
        <v>548.068</v>
      </c>
      <c r="U3954">
        <v>617.26</v>
      </c>
      <c r="V3954">
        <v>536.586</v>
      </c>
    </row>
    <row r="3955" spans="17:22">
      <c r="Q3955" s="10">
        <f ca="1" t="shared" si="1832"/>
        <v>536.489</v>
      </c>
      <c r="R3955" t="s">
        <v>68</v>
      </c>
      <c r="S3955">
        <v>2082</v>
      </c>
      <c r="T3955">
        <v>547.335</v>
      </c>
      <c r="U3955">
        <v>618.154</v>
      </c>
      <c r="V3955">
        <v>536.489</v>
      </c>
    </row>
    <row r="3956" spans="17:22">
      <c r="Q3956" s="10">
        <f ca="1" t="shared" si="1832"/>
        <v>536.487</v>
      </c>
      <c r="R3956" t="s">
        <v>68</v>
      </c>
      <c r="S3956">
        <v>2083</v>
      </c>
      <c r="T3956">
        <v>546.578</v>
      </c>
      <c r="U3956">
        <v>619.056</v>
      </c>
      <c r="V3956">
        <v>536.487</v>
      </c>
    </row>
    <row r="3957" spans="17:22">
      <c r="Q3957" s="10">
        <f ca="1" t="shared" si="1832"/>
        <v>536.59</v>
      </c>
      <c r="R3957" t="s">
        <v>68</v>
      </c>
      <c r="S3957">
        <v>2084</v>
      </c>
      <c r="T3957">
        <v>545.788</v>
      </c>
      <c r="U3957">
        <v>619.97</v>
      </c>
      <c r="V3957">
        <v>536.59</v>
      </c>
    </row>
    <row r="3958" spans="17:22">
      <c r="Q3958" s="10">
        <f ca="1" t="shared" si="1832"/>
        <v>536.811</v>
      </c>
      <c r="R3958" t="s">
        <v>68</v>
      </c>
      <c r="S3958">
        <v>2085</v>
      </c>
      <c r="T3958">
        <v>544.957</v>
      </c>
      <c r="U3958">
        <v>620.903</v>
      </c>
      <c r="V3958">
        <v>536.811</v>
      </c>
    </row>
    <row r="3959" spans="17:22">
      <c r="Q3959" s="10">
        <f ca="1" t="shared" si="1832"/>
        <v>537.154</v>
      </c>
      <c r="R3959" t="s">
        <v>68</v>
      </c>
      <c r="S3959">
        <v>2086</v>
      </c>
      <c r="T3959">
        <v>544.076</v>
      </c>
      <c r="U3959">
        <v>621.86</v>
      </c>
      <c r="V3959">
        <v>537.154</v>
      </c>
    </row>
    <row r="3960" spans="17:22">
      <c r="Q3960" s="10">
        <f ca="1" t="shared" si="1832"/>
        <v>537.622</v>
      </c>
      <c r="R3960" t="s">
        <v>68</v>
      </c>
      <c r="S3960">
        <v>2087</v>
      </c>
      <c r="T3960">
        <v>543.144</v>
      </c>
      <c r="U3960">
        <v>622.849</v>
      </c>
      <c r="V3960">
        <v>537.622</v>
      </c>
    </row>
    <row r="3961" spans="17:22">
      <c r="Q3961" s="10">
        <f ca="1" t="shared" si="1832"/>
        <v>538.211</v>
      </c>
      <c r="R3961" t="s">
        <v>68</v>
      </c>
      <c r="S3961">
        <v>2088</v>
      </c>
      <c r="T3961">
        <v>542.161</v>
      </c>
      <c r="U3961">
        <v>623.875</v>
      </c>
      <c r="V3961">
        <v>538.211</v>
      </c>
    </row>
    <row r="3962" spans="17:22">
      <c r="Q3962" s="10">
        <f ca="1" t="shared" si="1832"/>
        <v>538.919</v>
      </c>
      <c r="R3962" t="s">
        <v>68</v>
      </c>
      <c r="S3962">
        <v>2089</v>
      </c>
      <c r="T3962">
        <v>541.125</v>
      </c>
      <c r="U3962">
        <v>624.948</v>
      </c>
      <c r="V3962">
        <v>538.919</v>
      </c>
    </row>
    <row r="3963" spans="17:22">
      <c r="Q3963" s="10">
        <f ca="1" t="shared" si="1832"/>
        <v>539.744</v>
      </c>
      <c r="R3963" t="s">
        <v>68</v>
      </c>
      <c r="S3963">
        <v>2090</v>
      </c>
      <c r="T3963">
        <v>540.039</v>
      </c>
      <c r="U3963">
        <v>626.071</v>
      </c>
      <c r="V3963">
        <v>539.744</v>
      </c>
    </row>
    <row r="3964" spans="17:22">
      <c r="Q3964" s="10">
        <f ca="1" t="shared" si="1832"/>
        <v>540.683</v>
      </c>
      <c r="R3964" t="s">
        <v>68</v>
      </c>
      <c r="S3964">
        <v>2091</v>
      </c>
      <c r="T3964">
        <v>538.901</v>
      </c>
      <c r="U3964">
        <v>627.253</v>
      </c>
      <c r="V3964">
        <v>540.683</v>
      </c>
    </row>
    <row r="3965" spans="17:22">
      <c r="Q3965" s="10">
        <f ca="1" t="shared" si="1832"/>
        <v>541.727</v>
      </c>
      <c r="R3965" t="s">
        <v>68</v>
      </c>
      <c r="S3965">
        <v>2092</v>
      </c>
      <c r="T3965">
        <v>537.718</v>
      </c>
      <c r="U3965">
        <v>628.492</v>
      </c>
      <c r="V3965">
        <v>541.727</v>
      </c>
    </row>
    <row r="3966" spans="17:22">
      <c r="Q3966" s="10">
        <f ca="1" t="shared" si="1832"/>
        <v>542.867</v>
      </c>
      <c r="R3966" t="s">
        <v>68</v>
      </c>
      <c r="S3966">
        <v>2093</v>
      </c>
      <c r="T3966">
        <v>536.499</v>
      </c>
      <c r="U3966">
        <v>629.788</v>
      </c>
      <c r="V3966">
        <v>542.867</v>
      </c>
    </row>
    <row r="3967" spans="17:22">
      <c r="Q3967" s="10">
        <f ca="1" t="shared" si="1832"/>
        <v>544.096</v>
      </c>
      <c r="R3967" t="s">
        <v>68</v>
      </c>
      <c r="S3967">
        <v>2094</v>
      </c>
      <c r="T3967">
        <v>535.248</v>
      </c>
      <c r="U3967">
        <v>631.137</v>
      </c>
      <c r="V3967">
        <v>544.096</v>
      </c>
    </row>
    <row r="3968" spans="17:22">
      <c r="Q3968" s="10">
        <f ca="1" t="shared" si="1832"/>
        <v>545.401</v>
      </c>
      <c r="R3968" t="s">
        <v>68</v>
      </c>
      <c r="S3968">
        <v>2095</v>
      </c>
      <c r="T3968">
        <v>533.975</v>
      </c>
      <c r="U3968">
        <v>632.54</v>
      </c>
      <c r="V3968">
        <v>545.401</v>
      </c>
    </row>
    <row r="3969" spans="17:22">
      <c r="Q3969" s="10">
        <f ca="1" t="shared" si="1832"/>
        <v>546.776</v>
      </c>
      <c r="R3969" t="s">
        <v>68</v>
      </c>
      <c r="S3969">
        <v>2096</v>
      </c>
      <c r="T3969">
        <v>532.686</v>
      </c>
      <c r="U3969">
        <v>633.995</v>
      </c>
      <c r="V3969">
        <v>546.776</v>
      </c>
    </row>
    <row r="3970" spans="17:22">
      <c r="Q3970" s="10">
        <f ca="1" t="shared" si="1832"/>
        <v>548.209</v>
      </c>
      <c r="R3970" t="s">
        <v>68</v>
      </c>
      <c r="S3970">
        <v>2097</v>
      </c>
      <c r="T3970">
        <v>531.39</v>
      </c>
      <c r="U3970">
        <v>635.499</v>
      </c>
      <c r="V3970">
        <v>548.209</v>
      </c>
    </row>
    <row r="3971" spans="17:22">
      <c r="Q3971" s="10">
        <f ca="1" t="shared" si="1832"/>
        <v>549.694</v>
      </c>
      <c r="R3971" t="s">
        <v>68</v>
      </c>
      <c r="S3971">
        <v>2098</v>
      </c>
      <c r="T3971">
        <v>530.093</v>
      </c>
      <c r="U3971">
        <v>637.053</v>
      </c>
      <c r="V3971">
        <v>549.694</v>
      </c>
    </row>
    <row r="3972" spans="17:22">
      <c r="Q3972" s="10">
        <f ca="1" t="shared" si="1832"/>
        <v>551.219</v>
      </c>
      <c r="R3972" t="s">
        <v>68</v>
      </c>
      <c r="S3972">
        <v>2099</v>
      </c>
      <c r="T3972">
        <v>528.802</v>
      </c>
      <c r="U3972">
        <v>638.654</v>
      </c>
      <c r="V3972">
        <v>551.219</v>
      </c>
    </row>
    <row r="3973" spans="17:22">
      <c r="Q3973" s="10">
        <f ca="1" t="shared" si="1832"/>
        <v>552.777</v>
      </c>
      <c r="R3973" t="s">
        <v>68</v>
      </c>
      <c r="S3973">
        <v>2100</v>
      </c>
      <c r="T3973">
        <v>527.526</v>
      </c>
      <c r="U3973">
        <v>640.3</v>
      </c>
      <c r="V3973">
        <v>552.777</v>
      </c>
    </row>
    <row r="3974" spans="17:22">
      <c r="Q3974" s="10">
        <f ca="1" t="shared" si="1832"/>
        <v>0.125</v>
      </c>
      <c r="R3974" t="s">
        <v>69</v>
      </c>
      <c r="S3974">
        <v>2020</v>
      </c>
      <c r="T3974">
        <v>0.125</v>
      </c>
      <c r="U3974">
        <v>0.125</v>
      </c>
      <c r="V3974">
        <v>0.125</v>
      </c>
    </row>
    <row r="3975" spans="17:22">
      <c r="Q3975" s="10">
        <f ca="1" t="shared" si="1832"/>
        <v>0.132</v>
      </c>
      <c r="R3975" t="s">
        <v>69</v>
      </c>
      <c r="S3975">
        <v>2021</v>
      </c>
      <c r="T3975">
        <v>0.132</v>
      </c>
      <c r="U3975">
        <v>0.132</v>
      </c>
      <c r="V3975">
        <v>0.132</v>
      </c>
    </row>
    <row r="3976" spans="17:22">
      <c r="Q3976" s="10">
        <f ca="1" t="shared" si="1832"/>
        <v>0.14</v>
      </c>
      <c r="R3976" t="s">
        <v>69</v>
      </c>
      <c r="S3976">
        <v>2022</v>
      </c>
      <c r="T3976">
        <v>0.14</v>
      </c>
      <c r="U3976">
        <v>0.14</v>
      </c>
      <c r="V3976">
        <v>0.14</v>
      </c>
    </row>
    <row r="3977" spans="17:22">
      <c r="Q3977" s="10">
        <f ca="1" t="shared" si="1832"/>
        <v>0.148</v>
      </c>
      <c r="R3977" t="s">
        <v>69</v>
      </c>
      <c r="S3977">
        <v>2023</v>
      </c>
      <c r="T3977">
        <v>0.148</v>
      </c>
      <c r="U3977">
        <v>0.148</v>
      </c>
      <c r="V3977">
        <v>0.148</v>
      </c>
    </row>
    <row r="3978" spans="17:22">
      <c r="Q3978" s="10">
        <f ca="1" t="shared" si="1832"/>
        <v>0.156</v>
      </c>
      <c r="R3978" t="s">
        <v>69</v>
      </c>
      <c r="S3978">
        <v>2024</v>
      </c>
      <c r="T3978">
        <v>0.156</v>
      </c>
      <c r="U3978">
        <v>0.156</v>
      </c>
      <c r="V3978">
        <v>0.156</v>
      </c>
    </row>
    <row r="3979" spans="17:22">
      <c r="Q3979" s="10">
        <f ca="1" t="shared" si="1832"/>
        <v>0.165</v>
      </c>
      <c r="R3979" t="s">
        <v>69</v>
      </c>
      <c r="S3979">
        <v>2025</v>
      </c>
      <c r="T3979">
        <v>0.165</v>
      </c>
      <c r="U3979">
        <v>0.165</v>
      </c>
      <c r="V3979">
        <v>0.165</v>
      </c>
    </row>
    <row r="3980" spans="17:22">
      <c r="Q3980" s="10">
        <f ca="1" t="shared" si="1832"/>
        <v>0.174</v>
      </c>
      <c r="R3980" t="s">
        <v>69</v>
      </c>
      <c r="S3980">
        <v>2026</v>
      </c>
      <c r="T3980">
        <v>0.174</v>
      </c>
      <c r="U3980">
        <v>0.174</v>
      </c>
      <c r="V3980">
        <v>0.174</v>
      </c>
    </row>
    <row r="3981" spans="17:22">
      <c r="Q3981" s="10">
        <f ca="1" t="shared" si="1832"/>
        <v>0.184</v>
      </c>
      <c r="R3981" t="s">
        <v>69</v>
      </c>
      <c r="S3981">
        <v>2027</v>
      </c>
      <c r="T3981">
        <v>0.183</v>
      </c>
      <c r="U3981">
        <v>0.184</v>
      </c>
      <c r="V3981">
        <v>0.184</v>
      </c>
    </row>
    <row r="3982" spans="17:22">
      <c r="Q3982" s="10">
        <f ca="1" t="shared" ref="Q3982:Q4045" si="1833">OFFSET(S3982,0,MATCH($Q$3,$T$4:$V$4,0))</f>
        <v>0.195</v>
      </c>
      <c r="R3982" t="s">
        <v>69</v>
      </c>
      <c r="S3982">
        <v>2028</v>
      </c>
      <c r="T3982">
        <v>0.193</v>
      </c>
      <c r="U3982">
        <v>0.195</v>
      </c>
      <c r="V3982">
        <v>0.195</v>
      </c>
    </row>
    <row r="3983" spans="17:22">
      <c r="Q3983" s="10">
        <f ca="1" t="shared" si="1833"/>
        <v>0.207</v>
      </c>
      <c r="R3983" t="s">
        <v>69</v>
      </c>
      <c r="S3983">
        <v>2029</v>
      </c>
      <c r="T3983">
        <v>0.203</v>
      </c>
      <c r="U3983">
        <v>0.207</v>
      </c>
      <c r="V3983">
        <v>0.207</v>
      </c>
    </row>
    <row r="3984" spans="17:22">
      <c r="Q3984" s="10">
        <f ca="1" t="shared" si="1833"/>
        <v>0.218</v>
      </c>
      <c r="R3984" t="s">
        <v>69</v>
      </c>
      <c r="S3984">
        <v>2030</v>
      </c>
      <c r="T3984">
        <v>0.214</v>
      </c>
      <c r="U3984">
        <v>0.219</v>
      </c>
      <c r="V3984">
        <v>0.218</v>
      </c>
    </row>
    <row r="3985" spans="17:22">
      <c r="Q3985" s="10">
        <f ca="1" t="shared" si="1833"/>
        <v>0.231</v>
      </c>
      <c r="R3985" t="s">
        <v>69</v>
      </c>
      <c r="S3985">
        <v>2031</v>
      </c>
      <c r="T3985">
        <v>0.225</v>
      </c>
      <c r="U3985">
        <v>0.232</v>
      </c>
      <c r="V3985">
        <v>0.231</v>
      </c>
    </row>
    <row r="3986" spans="17:22">
      <c r="Q3986" s="10">
        <f ca="1" t="shared" si="1833"/>
        <v>0.244</v>
      </c>
      <c r="R3986" t="s">
        <v>69</v>
      </c>
      <c r="S3986">
        <v>2032</v>
      </c>
      <c r="T3986">
        <v>0.237</v>
      </c>
      <c r="U3986">
        <v>0.245</v>
      </c>
      <c r="V3986">
        <v>0.244</v>
      </c>
    </row>
    <row r="3987" spans="17:22">
      <c r="Q3987" s="10">
        <f ca="1" t="shared" si="1833"/>
        <v>0.258</v>
      </c>
      <c r="R3987" t="s">
        <v>69</v>
      </c>
      <c r="S3987">
        <v>2033</v>
      </c>
      <c r="T3987">
        <v>0.249</v>
      </c>
      <c r="U3987">
        <v>0.259</v>
      </c>
      <c r="V3987">
        <v>0.258</v>
      </c>
    </row>
    <row r="3988" spans="17:22">
      <c r="Q3988" s="10">
        <f ca="1" t="shared" si="1833"/>
        <v>0.272</v>
      </c>
      <c r="R3988" t="s">
        <v>69</v>
      </c>
      <c r="S3988">
        <v>2034</v>
      </c>
      <c r="T3988">
        <v>0.261</v>
      </c>
      <c r="U3988">
        <v>0.274</v>
      </c>
      <c r="V3988">
        <v>0.272</v>
      </c>
    </row>
    <row r="3989" spans="17:22">
      <c r="Q3989" s="10">
        <f ca="1" t="shared" si="1833"/>
        <v>0.288</v>
      </c>
      <c r="R3989" t="s">
        <v>69</v>
      </c>
      <c r="S3989">
        <v>2035</v>
      </c>
      <c r="T3989">
        <v>0.275</v>
      </c>
      <c r="U3989">
        <v>0.289</v>
      </c>
      <c r="V3989">
        <v>0.288</v>
      </c>
    </row>
    <row r="3990" spans="17:22">
      <c r="Q3990" s="10">
        <f ca="1" t="shared" si="1833"/>
        <v>0.303</v>
      </c>
      <c r="R3990" t="s">
        <v>69</v>
      </c>
      <c r="S3990">
        <v>2036</v>
      </c>
      <c r="T3990">
        <v>0.288</v>
      </c>
      <c r="U3990">
        <v>0.306</v>
      </c>
      <c r="V3990">
        <v>0.303</v>
      </c>
    </row>
    <row r="3991" spans="17:22">
      <c r="Q3991" s="10">
        <f ca="1" t="shared" si="1833"/>
        <v>0.32</v>
      </c>
      <c r="R3991" t="s">
        <v>69</v>
      </c>
      <c r="S3991">
        <v>2037</v>
      </c>
      <c r="T3991">
        <v>0.302</v>
      </c>
      <c r="U3991">
        <v>0.322</v>
      </c>
      <c r="V3991">
        <v>0.32</v>
      </c>
    </row>
    <row r="3992" spans="17:22">
      <c r="Q3992" s="10">
        <f ca="1" t="shared" si="1833"/>
        <v>0.337</v>
      </c>
      <c r="R3992" t="s">
        <v>69</v>
      </c>
      <c r="S3992">
        <v>2038</v>
      </c>
      <c r="T3992">
        <v>0.317</v>
      </c>
      <c r="U3992">
        <v>0.34</v>
      </c>
      <c r="V3992">
        <v>0.337</v>
      </c>
    </row>
    <row r="3993" spans="17:22">
      <c r="Q3993" s="10">
        <f ca="1" t="shared" si="1833"/>
        <v>0.355</v>
      </c>
      <c r="R3993" t="s">
        <v>69</v>
      </c>
      <c r="S3993">
        <v>2039</v>
      </c>
      <c r="T3993">
        <v>0.332</v>
      </c>
      <c r="U3993">
        <v>0.358</v>
      </c>
      <c r="V3993">
        <v>0.355</v>
      </c>
    </row>
    <row r="3994" spans="17:22">
      <c r="Q3994" s="10">
        <f ca="1" t="shared" si="1833"/>
        <v>0.374</v>
      </c>
      <c r="R3994" t="s">
        <v>69</v>
      </c>
      <c r="S3994">
        <v>2040</v>
      </c>
      <c r="T3994">
        <v>0.348</v>
      </c>
      <c r="U3994">
        <v>0.377</v>
      </c>
      <c r="V3994">
        <v>0.374</v>
      </c>
    </row>
    <row r="3995" spans="17:22">
      <c r="Q3995" s="10">
        <f ca="1" t="shared" si="1833"/>
        <v>0.393</v>
      </c>
      <c r="R3995" t="s">
        <v>69</v>
      </c>
      <c r="S3995">
        <v>2041</v>
      </c>
      <c r="T3995">
        <v>0.365</v>
      </c>
      <c r="U3995">
        <v>0.397</v>
      </c>
      <c r="V3995">
        <v>0.393</v>
      </c>
    </row>
    <row r="3996" spans="17:22">
      <c r="Q3996" s="10">
        <f ca="1" t="shared" si="1833"/>
        <v>0.413</v>
      </c>
      <c r="R3996" t="s">
        <v>69</v>
      </c>
      <c r="S3996">
        <v>2042</v>
      </c>
      <c r="T3996">
        <v>0.382</v>
      </c>
      <c r="U3996">
        <v>0.418</v>
      </c>
      <c r="V3996">
        <v>0.413</v>
      </c>
    </row>
    <row r="3997" spans="17:22">
      <c r="Q3997" s="10">
        <f ca="1" t="shared" si="1833"/>
        <v>0.434</v>
      </c>
      <c r="R3997" t="s">
        <v>69</v>
      </c>
      <c r="S3997">
        <v>2043</v>
      </c>
      <c r="T3997">
        <v>0.4</v>
      </c>
      <c r="U3997">
        <v>0.439</v>
      </c>
      <c r="V3997">
        <v>0.434</v>
      </c>
    </row>
    <row r="3998" spans="17:22">
      <c r="Q3998" s="10">
        <f ca="1" t="shared" si="1833"/>
        <v>0.456</v>
      </c>
      <c r="R3998" t="s">
        <v>69</v>
      </c>
      <c r="S3998">
        <v>2044</v>
      </c>
      <c r="T3998">
        <v>0.419</v>
      </c>
      <c r="U3998">
        <v>0.462</v>
      </c>
      <c r="V3998">
        <v>0.456</v>
      </c>
    </row>
    <row r="3999" spans="17:22">
      <c r="Q3999" s="10">
        <f ca="1" t="shared" si="1833"/>
        <v>0.479</v>
      </c>
      <c r="R3999" t="s">
        <v>69</v>
      </c>
      <c r="S3999">
        <v>2045</v>
      </c>
      <c r="T3999">
        <v>0.438</v>
      </c>
      <c r="U3999">
        <v>0.485</v>
      </c>
      <c r="V3999">
        <v>0.479</v>
      </c>
    </row>
    <row r="4000" spans="17:22">
      <c r="Q4000" s="10">
        <f ca="1" t="shared" si="1833"/>
        <v>0.503</v>
      </c>
      <c r="R4000" t="s">
        <v>69</v>
      </c>
      <c r="S4000">
        <v>2046</v>
      </c>
      <c r="T4000">
        <v>0.458</v>
      </c>
      <c r="U4000">
        <v>0.509</v>
      </c>
      <c r="V4000">
        <v>0.503</v>
      </c>
    </row>
    <row r="4001" spans="17:22">
      <c r="Q4001" s="10">
        <f ca="1" t="shared" si="1833"/>
        <v>0.528</v>
      </c>
      <c r="R4001" t="s">
        <v>69</v>
      </c>
      <c r="S4001">
        <v>2047</v>
      </c>
      <c r="T4001">
        <v>0.479</v>
      </c>
      <c r="U4001">
        <v>0.535</v>
      </c>
      <c r="V4001">
        <v>0.528</v>
      </c>
    </row>
    <row r="4002" spans="17:22">
      <c r="Q4002" s="10">
        <f ca="1" t="shared" si="1833"/>
        <v>0.554</v>
      </c>
      <c r="R4002" t="s">
        <v>69</v>
      </c>
      <c r="S4002">
        <v>2048</v>
      </c>
      <c r="T4002">
        <v>0.5</v>
      </c>
      <c r="U4002">
        <v>0.561</v>
      </c>
      <c r="V4002">
        <v>0.554</v>
      </c>
    </row>
    <row r="4003" spans="17:22">
      <c r="Q4003" s="10">
        <f ca="1" t="shared" si="1833"/>
        <v>0.581</v>
      </c>
      <c r="R4003" t="s">
        <v>69</v>
      </c>
      <c r="S4003">
        <v>2049</v>
      </c>
      <c r="T4003">
        <v>0.522</v>
      </c>
      <c r="U4003">
        <v>0.588</v>
      </c>
      <c r="V4003">
        <v>0.581</v>
      </c>
    </row>
    <row r="4004" spans="17:22">
      <c r="Q4004" s="10">
        <f ca="1" t="shared" si="1833"/>
        <v>0.609</v>
      </c>
      <c r="R4004" t="s">
        <v>69</v>
      </c>
      <c r="S4004">
        <v>2050</v>
      </c>
      <c r="T4004">
        <v>0.545</v>
      </c>
      <c r="U4004">
        <v>0.616</v>
      </c>
      <c r="V4004">
        <v>0.609</v>
      </c>
    </row>
    <row r="4005" spans="17:22">
      <c r="Q4005" s="10">
        <f ca="1" t="shared" si="1833"/>
        <v>0.638</v>
      </c>
      <c r="R4005" t="s">
        <v>69</v>
      </c>
      <c r="S4005">
        <v>2051</v>
      </c>
      <c r="T4005">
        <v>0.569</v>
      </c>
      <c r="U4005">
        <v>0.646</v>
      </c>
      <c r="V4005">
        <v>0.638</v>
      </c>
    </row>
    <row r="4006" spans="17:22">
      <c r="Q4006" s="10">
        <f ca="1" t="shared" si="1833"/>
        <v>0.668</v>
      </c>
      <c r="R4006" t="s">
        <v>69</v>
      </c>
      <c r="S4006">
        <v>2052</v>
      </c>
      <c r="T4006">
        <v>0.594</v>
      </c>
      <c r="U4006">
        <v>0.676</v>
      </c>
      <c r="V4006">
        <v>0.668</v>
      </c>
    </row>
    <row r="4007" spans="17:22">
      <c r="Q4007" s="10">
        <f ca="1" t="shared" si="1833"/>
        <v>0.699</v>
      </c>
      <c r="R4007" t="s">
        <v>69</v>
      </c>
      <c r="S4007">
        <v>2053</v>
      </c>
      <c r="T4007">
        <v>0.619</v>
      </c>
      <c r="U4007">
        <v>0.708</v>
      </c>
      <c r="V4007">
        <v>0.699</v>
      </c>
    </row>
    <row r="4008" spans="17:22">
      <c r="Q4008" s="10">
        <f ca="1" t="shared" si="1833"/>
        <v>0.732</v>
      </c>
      <c r="R4008" t="s">
        <v>69</v>
      </c>
      <c r="S4008">
        <v>2054</v>
      </c>
      <c r="T4008">
        <v>0.646</v>
      </c>
      <c r="U4008">
        <v>0.74</v>
      </c>
      <c r="V4008">
        <v>0.732</v>
      </c>
    </row>
    <row r="4009" spans="17:22">
      <c r="Q4009" s="10">
        <f ca="1" t="shared" si="1833"/>
        <v>0.766</v>
      </c>
      <c r="R4009" t="s">
        <v>69</v>
      </c>
      <c r="S4009">
        <v>2055</v>
      </c>
      <c r="T4009">
        <v>0.673</v>
      </c>
      <c r="U4009">
        <v>0.774</v>
      </c>
      <c r="V4009">
        <v>0.766</v>
      </c>
    </row>
    <row r="4010" spans="17:22">
      <c r="Q4010" s="10">
        <f ca="1" t="shared" si="1833"/>
        <v>0.801</v>
      </c>
      <c r="R4010" t="s">
        <v>69</v>
      </c>
      <c r="S4010">
        <v>2056</v>
      </c>
      <c r="T4010">
        <v>0.701</v>
      </c>
      <c r="U4010">
        <v>0.809</v>
      </c>
      <c r="V4010">
        <v>0.801</v>
      </c>
    </row>
    <row r="4011" spans="17:22">
      <c r="Q4011" s="10">
        <f ca="1" t="shared" si="1833"/>
        <v>0.837</v>
      </c>
      <c r="R4011" t="s">
        <v>69</v>
      </c>
      <c r="S4011">
        <v>2057</v>
      </c>
      <c r="T4011">
        <v>0.729</v>
      </c>
      <c r="U4011">
        <v>0.846</v>
      </c>
      <c r="V4011">
        <v>0.837</v>
      </c>
    </row>
    <row r="4012" spans="17:22">
      <c r="Q4012" s="10">
        <f ca="1" t="shared" si="1833"/>
        <v>0.875</v>
      </c>
      <c r="R4012" t="s">
        <v>69</v>
      </c>
      <c r="S4012">
        <v>2058</v>
      </c>
      <c r="T4012">
        <v>0.758</v>
      </c>
      <c r="U4012">
        <v>0.883</v>
      </c>
      <c r="V4012">
        <v>0.875</v>
      </c>
    </row>
    <row r="4013" spans="17:22">
      <c r="Q4013" s="10">
        <f ca="1" t="shared" si="1833"/>
        <v>0.914</v>
      </c>
      <c r="R4013" t="s">
        <v>69</v>
      </c>
      <c r="S4013">
        <v>2059</v>
      </c>
      <c r="T4013">
        <v>0.788</v>
      </c>
      <c r="U4013">
        <v>0.921</v>
      </c>
      <c r="V4013">
        <v>0.914</v>
      </c>
    </row>
    <row r="4014" spans="17:22">
      <c r="Q4014" s="10">
        <f ca="1" t="shared" si="1833"/>
        <v>0.954</v>
      </c>
      <c r="R4014" t="s">
        <v>69</v>
      </c>
      <c r="S4014">
        <v>2060</v>
      </c>
      <c r="T4014">
        <v>0.819</v>
      </c>
      <c r="U4014">
        <v>0.961</v>
      </c>
      <c r="V4014">
        <v>0.954</v>
      </c>
    </row>
    <row r="4015" spans="17:22">
      <c r="Q4015" s="10">
        <f ca="1" t="shared" si="1833"/>
        <v>0.995</v>
      </c>
      <c r="R4015" t="s">
        <v>69</v>
      </c>
      <c r="S4015">
        <v>2061</v>
      </c>
      <c r="T4015">
        <v>0.851</v>
      </c>
      <c r="U4015">
        <v>1.002</v>
      </c>
      <c r="V4015">
        <v>0.995</v>
      </c>
    </row>
    <row r="4016" spans="17:22">
      <c r="Q4016" s="10">
        <f ca="1" t="shared" si="1833"/>
        <v>1.038</v>
      </c>
      <c r="R4016" t="s">
        <v>69</v>
      </c>
      <c r="S4016">
        <v>2062</v>
      </c>
      <c r="T4016">
        <v>0.883</v>
      </c>
      <c r="U4016">
        <v>1.045</v>
      </c>
      <c r="V4016">
        <v>1.038</v>
      </c>
    </row>
    <row r="4017" spans="17:22">
      <c r="Q4017" s="10">
        <f ca="1" t="shared" si="1833"/>
        <v>1.083</v>
      </c>
      <c r="R4017" t="s">
        <v>69</v>
      </c>
      <c r="S4017">
        <v>2063</v>
      </c>
      <c r="T4017">
        <v>0.915</v>
      </c>
      <c r="U4017">
        <v>1.088</v>
      </c>
      <c r="V4017">
        <v>1.083</v>
      </c>
    </row>
    <row r="4018" spans="17:22">
      <c r="Q4018" s="10">
        <f ca="1" t="shared" si="1833"/>
        <v>1.128</v>
      </c>
      <c r="R4018" t="s">
        <v>69</v>
      </c>
      <c r="S4018">
        <v>2064</v>
      </c>
      <c r="T4018">
        <v>0.949</v>
      </c>
      <c r="U4018">
        <v>1.133</v>
      </c>
      <c r="V4018">
        <v>1.128</v>
      </c>
    </row>
    <row r="4019" spans="17:22">
      <c r="Q4019" s="10">
        <f ca="1" t="shared" si="1833"/>
        <v>1.175</v>
      </c>
      <c r="R4019" t="s">
        <v>69</v>
      </c>
      <c r="S4019">
        <v>2065</v>
      </c>
      <c r="T4019">
        <v>0.983</v>
      </c>
      <c r="U4019">
        <v>1.179</v>
      </c>
      <c r="V4019">
        <v>1.175</v>
      </c>
    </row>
    <row r="4020" spans="17:22">
      <c r="Q4020" s="10">
        <f ca="1" t="shared" si="1833"/>
        <v>1.223</v>
      </c>
      <c r="R4020" t="s">
        <v>69</v>
      </c>
      <c r="S4020">
        <v>2066</v>
      </c>
      <c r="T4020">
        <v>1.018</v>
      </c>
      <c r="U4020">
        <v>1.226</v>
      </c>
      <c r="V4020">
        <v>1.223</v>
      </c>
    </row>
    <row r="4021" spans="17:22">
      <c r="Q4021" s="10">
        <f ca="1" t="shared" si="1833"/>
        <v>1.273</v>
      </c>
      <c r="R4021" t="s">
        <v>69</v>
      </c>
      <c r="S4021">
        <v>2067</v>
      </c>
      <c r="T4021">
        <v>1.053</v>
      </c>
      <c r="U4021">
        <v>1.275</v>
      </c>
      <c r="V4021">
        <v>1.273</v>
      </c>
    </row>
    <row r="4022" spans="17:22">
      <c r="Q4022" s="10">
        <f ca="1" t="shared" si="1833"/>
        <v>1.324</v>
      </c>
      <c r="R4022" t="s">
        <v>69</v>
      </c>
      <c r="S4022">
        <v>2068</v>
      </c>
      <c r="T4022">
        <v>1.089</v>
      </c>
      <c r="U4022">
        <v>1.324</v>
      </c>
      <c r="V4022">
        <v>1.324</v>
      </c>
    </row>
    <row r="4023" spans="17:22">
      <c r="Q4023" s="10">
        <f ca="1" t="shared" si="1833"/>
        <v>1.376</v>
      </c>
      <c r="R4023" t="s">
        <v>69</v>
      </c>
      <c r="S4023">
        <v>2069</v>
      </c>
      <c r="T4023">
        <v>1.125</v>
      </c>
      <c r="U4023">
        <v>1.375</v>
      </c>
      <c r="V4023">
        <v>1.376</v>
      </c>
    </row>
    <row r="4024" spans="17:22">
      <c r="Q4024" s="10">
        <f ca="1" t="shared" si="1833"/>
        <v>1.429</v>
      </c>
      <c r="R4024" t="s">
        <v>69</v>
      </c>
      <c r="S4024">
        <v>2070</v>
      </c>
      <c r="T4024">
        <v>1.162</v>
      </c>
      <c r="U4024">
        <v>1.427</v>
      </c>
      <c r="V4024">
        <v>1.429</v>
      </c>
    </row>
    <row r="4025" spans="17:22">
      <c r="Q4025" s="10">
        <f ca="1" t="shared" si="1833"/>
        <v>1.484</v>
      </c>
      <c r="R4025" t="s">
        <v>69</v>
      </c>
      <c r="S4025">
        <v>2071</v>
      </c>
      <c r="T4025">
        <v>1.2</v>
      </c>
      <c r="U4025">
        <v>1.48</v>
      </c>
      <c r="V4025">
        <v>1.484</v>
      </c>
    </row>
    <row r="4026" spans="17:22">
      <c r="Q4026" s="10">
        <f ca="1" t="shared" si="1833"/>
        <v>1.54</v>
      </c>
      <c r="R4026" t="s">
        <v>69</v>
      </c>
      <c r="S4026">
        <v>2072</v>
      </c>
      <c r="T4026">
        <v>1.238</v>
      </c>
      <c r="U4026">
        <v>1.534</v>
      </c>
      <c r="V4026">
        <v>1.54</v>
      </c>
    </row>
    <row r="4027" spans="17:22">
      <c r="Q4027" s="10">
        <f ca="1" t="shared" si="1833"/>
        <v>1.597</v>
      </c>
      <c r="R4027" t="s">
        <v>69</v>
      </c>
      <c r="S4027">
        <v>2073</v>
      </c>
      <c r="T4027">
        <v>1.276</v>
      </c>
      <c r="U4027">
        <v>1.59</v>
      </c>
      <c r="V4027">
        <v>1.597</v>
      </c>
    </row>
    <row r="4028" spans="17:22">
      <c r="Q4028" s="10">
        <f ca="1" t="shared" si="1833"/>
        <v>1.655</v>
      </c>
      <c r="R4028" t="s">
        <v>69</v>
      </c>
      <c r="S4028">
        <v>2074</v>
      </c>
      <c r="T4028">
        <v>1.316</v>
      </c>
      <c r="U4028">
        <v>1.646</v>
      </c>
      <c r="V4028">
        <v>1.655</v>
      </c>
    </row>
    <row r="4029" spans="17:22">
      <c r="Q4029" s="10">
        <f ca="1" t="shared" si="1833"/>
        <v>1.715</v>
      </c>
      <c r="R4029" t="s">
        <v>69</v>
      </c>
      <c r="S4029">
        <v>2075</v>
      </c>
      <c r="T4029">
        <v>1.355</v>
      </c>
      <c r="U4029">
        <v>1.703</v>
      </c>
      <c r="V4029">
        <v>1.715</v>
      </c>
    </row>
    <row r="4030" spans="17:22">
      <c r="Q4030" s="10">
        <f ca="1" t="shared" si="1833"/>
        <v>1.776</v>
      </c>
      <c r="R4030" t="s">
        <v>69</v>
      </c>
      <c r="S4030">
        <v>2076</v>
      </c>
      <c r="T4030">
        <v>1.395</v>
      </c>
      <c r="U4030">
        <v>1.762</v>
      </c>
      <c r="V4030">
        <v>1.776</v>
      </c>
    </row>
    <row r="4031" spans="17:22">
      <c r="Q4031" s="10">
        <f ca="1" t="shared" si="1833"/>
        <v>1.838</v>
      </c>
      <c r="R4031" t="s">
        <v>69</v>
      </c>
      <c r="S4031">
        <v>2077</v>
      </c>
      <c r="T4031">
        <v>1.436</v>
      </c>
      <c r="U4031">
        <v>1.821</v>
      </c>
      <c r="V4031">
        <v>1.838</v>
      </c>
    </row>
    <row r="4032" spans="17:22">
      <c r="Q4032" s="10">
        <f ca="1" t="shared" si="1833"/>
        <v>1.902</v>
      </c>
      <c r="R4032" t="s">
        <v>69</v>
      </c>
      <c r="S4032">
        <v>2078</v>
      </c>
      <c r="T4032">
        <v>1.477</v>
      </c>
      <c r="U4032">
        <v>1.881</v>
      </c>
      <c r="V4032">
        <v>1.902</v>
      </c>
    </row>
    <row r="4033" spans="17:22">
      <c r="Q4033" s="10">
        <f ca="1" t="shared" si="1833"/>
        <v>1.966</v>
      </c>
      <c r="R4033" t="s">
        <v>69</v>
      </c>
      <c r="S4033">
        <v>2079</v>
      </c>
      <c r="T4033">
        <v>1.518</v>
      </c>
      <c r="U4033">
        <v>1.942</v>
      </c>
      <c r="V4033">
        <v>1.966</v>
      </c>
    </row>
    <row r="4034" spans="17:22">
      <c r="Q4034" s="10">
        <f ca="1" t="shared" si="1833"/>
        <v>2.032</v>
      </c>
      <c r="R4034" t="s">
        <v>69</v>
      </c>
      <c r="S4034">
        <v>2080</v>
      </c>
      <c r="T4034">
        <v>1.559</v>
      </c>
      <c r="U4034">
        <v>2.004</v>
      </c>
      <c r="V4034">
        <v>2.032</v>
      </c>
    </row>
    <row r="4035" spans="17:22">
      <c r="Q4035" s="10">
        <f ca="1" t="shared" si="1833"/>
        <v>2.1</v>
      </c>
      <c r="R4035" t="s">
        <v>69</v>
      </c>
      <c r="S4035">
        <v>2081</v>
      </c>
      <c r="T4035">
        <v>1.601</v>
      </c>
      <c r="U4035">
        <v>2.067</v>
      </c>
      <c r="V4035">
        <v>2.1</v>
      </c>
    </row>
    <row r="4036" spans="17:22">
      <c r="Q4036" s="10">
        <f ca="1" t="shared" si="1833"/>
        <v>2.168</v>
      </c>
      <c r="R4036" t="s">
        <v>69</v>
      </c>
      <c r="S4036">
        <v>2082</v>
      </c>
      <c r="T4036">
        <v>1.643</v>
      </c>
      <c r="U4036">
        <v>2.131</v>
      </c>
      <c r="V4036">
        <v>2.168</v>
      </c>
    </row>
    <row r="4037" spans="17:22">
      <c r="Q4037" s="10">
        <f ca="1" t="shared" si="1833"/>
        <v>2.238</v>
      </c>
      <c r="R4037" t="s">
        <v>69</v>
      </c>
      <c r="S4037">
        <v>2083</v>
      </c>
      <c r="T4037">
        <v>1.685</v>
      </c>
      <c r="U4037">
        <v>2.195</v>
      </c>
      <c r="V4037">
        <v>2.238</v>
      </c>
    </row>
    <row r="4038" spans="17:22">
      <c r="Q4038" s="10">
        <f ca="1" t="shared" si="1833"/>
        <v>2.309</v>
      </c>
      <c r="R4038" t="s">
        <v>69</v>
      </c>
      <c r="S4038">
        <v>2084</v>
      </c>
      <c r="T4038">
        <v>1.728</v>
      </c>
      <c r="U4038">
        <v>2.26</v>
      </c>
      <c r="V4038">
        <v>2.309</v>
      </c>
    </row>
    <row r="4039" spans="17:22">
      <c r="Q4039" s="10">
        <f ca="1" t="shared" si="1833"/>
        <v>2.382</v>
      </c>
      <c r="R4039" t="s">
        <v>69</v>
      </c>
      <c r="S4039">
        <v>2085</v>
      </c>
      <c r="T4039">
        <v>1.77</v>
      </c>
      <c r="U4039">
        <v>2.325</v>
      </c>
      <c r="V4039">
        <v>2.382</v>
      </c>
    </row>
    <row r="4040" spans="17:22">
      <c r="Q4040" s="10">
        <f ca="1" t="shared" si="1833"/>
        <v>2.455</v>
      </c>
      <c r="R4040" t="s">
        <v>69</v>
      </c>
      <c r="S4040">
        <v>2086</v>
      </c>
      <c r="T4040">
        <v>1.813</v>
      </c>
      <c r="U4040">
        <v>2.391</v>
      </c>
      <c r="V4040">
        <v>2.455</v>
      </c>
    </row>
    <row r="4041" spans="17:22">
      <c r="Q4041" s="10">
        <f ca="1" t="shared" si="1833"/>
        <v>2.53</v>
      </c>
      <c r="R4041" t="s">
        <v>69</v>
      </c>
      <c r="S4041">
        <v>2087</v>
      </c>
      <c r="T4041">
        <v>1.855</v>
      </c>
      <c r="U4041">
        <v>2.458</v>
      </c>
      <c r="V4041">
        <v>2.53</v>
      </c>
    </row>
    <row r="4042" spans="17:22">
      <c r="Q4042" s="10">
        <f ca="1" t="shared" si="1833"/>
        <v>2.605</v>
      </c>
      <c r="R4042" t="s">
        <v>69</v>
      </c>
      <c r="S4042">
        <v>2088</v>
      </c>
      <c r="T4042">
        <v>1.898</v>
      </c>
      <c r="U4042">
        <v>2.526</v>
      </c>
      <c r="V4042">
        <v>2.605</v>
      </c>
    </row>
    <row r="4043" spans="17:22">
      <c r="Q4043" s="10">
        <f ca="1" t="shared" si="1833"/>
        <v>2.681</v>
      </c>
      <c r="R4043" t="s">
        <v>69</v>
      </c>
      <c r="S4043">
        <v>2089</v>
      </c>
      <c r="T4043">
        <v>1.941</v>
      </c>
      <c r="U4043">
        <v>2.593</v>
      </c>
      <c r="V4043">
        <v>2.681</v>
      </c>
    </row>
    <row r="4044" spans="17:22">
      <c r="Q4044" s="10">
        <f ca="1" t="shared" si="1833"/>
        <v>2.759</v>
      </c>
      <c r="R4044" t="s">
        <v>69</v>
      </c>
      <c r="S4044">
        <v>2090</v>
      </c>
      <c r="T4044">
        <v>1.983</v>
      </c>
      <c r="U4044">
        <v>2.662</v>
      </c>
      <c r="V4044">
        <v>2.759</v>
      </c>
    </row>
    <row r="4045" spans="17:22">
      <c r="Q4045" s="10">
        <f ca="1" t="shared" si="1833"/>
        <v>2.837</v>
      </c>
      <c r="R4045" t="s">
        <v>69</v>
      </c>
      <c r="S4045">
        <v>2091</v>
      </c>
      <c r="T4045">
        <v>2.025</v>
      </c>
      <c r="U4045">
        <v>2.73</v>
      </c>
      <c r="V4045">
        <v>2.837</v>
      </c>
    </row>
    <row r="4046" spans="17:22">
      <c r="Q4046" s="10">
        <f ca="1" t="shared" ref="Q4046:Q4109" si="1834">OFFSET(S4046,0,MATCH($Q$3,$T$4:$V$4,0))</f>
        <v>2.915</v>
      </c>
      <c r="R4046" t="s">
        <v>69</v>
      </c>
      <c r="S4046">
        <v>2092</v>
      </c>
      <c r="T4046">
        <v>2.067</v>
      </c>
      <c r="U4046">
        <v>2.799</v>
      </c>
      <c r="V4046">
        <v>2.915</v>
      </c>
    </row>
    <row r="4047" spans="17:22">
      <c r="Q4047" s="10">
        <f ca="1" t="shared" si="1834"/>
        <v>2.995</v>
      </c>
      <c r="R4047" t="s">
        <v>69</v>
      </c>
      <c r="S4047">
        <v>2093</v>
      </c>
      <c r="T4047">
        <v>2.108</v>
      </c>
      <c r="U4047">
        <v>2.868</v>
      </c>
      <c r="V4047">
        <v>2.995</v>
      </c>
    </row>
    <row r="4048" spans="17:22">
      <c r="Q4048" s="10">
        <f ca="1" t="shared" si="1834"/>
        <v>3.074</v>
      </c>
      <c r="R4048" t="s">
        <v>69</v>
      </c>
      <c r="S4048">
        <v>2094</v>
      </c>
      <c r="T4048">
        <v>2.149</v>
      </c>
      <c r="U4048">
        <v>2.937</v>
      </c>
      <c r="V4048">
        <v>3.074</v>
      </c>
    </row>
    <row r="4049" spans="17:22">
      <c r="Q4049" s="10">
        <f ca="1" t="shared" si="1834"/>
        <v>3.155</v>
      </c>
      <c r="R4049" t="s">
        <v>69</v>
      </c>
      <c r="S4049">
        <v>2095</v>
      </c>
      <c r="T4049">
        <v>2.189</v>
      </c>
      <c r="U4049">
        <v>3.006</v>
      </c>
      <c r="V4049">
        <v>3.155</v>
      </c>
    </row>
    <row r="4050" spans="17:22">
      <c r="Q4050" s="10">
        <f ca="1" t="shared" si="1834"/>
        <v>3.235</v>
      </c>
      <c r="R4050" t="s">
        <v>69</v>
      </c>
      <c r="S4050">
        <v>2096</v>
      </c>
      <c r="T4050">
        <v>2.229</v>
      </c>
      <c r="U4050">
        <v>3.075</v>
      </c>
      <c r="V4050">
        <v>3.235</v>
      </c>
    </row>
    <row r="4051" spans="17:22">
      <c r="Q4051" s="10">
        <f ca="1" t="shared" si="1834"/>
        <v>3.316</v>
      </c>
      <c r="R4051" t="s">
        <v>69</v>
      </c>
      <c r="S4051">
        <v>2097</v>
      </c>
      <c r="T4051">
        <v>2.268</v>
      </c>
      <c r="U4051">
        <v>3.144</v>
      </c>
      <c r="V4051">
        <v>3.316</v>
      </c>
    </row>
    <row r="4052" spans="17:22">
      <c r="Q4052" s="10">
        <f ca="1" t="shared" si="1834"/>
        <v>3.397</v>
      </c>
      <c r="R4052" t="s">
        <v>69</v>
      </c>
      <c r="S4052">
        <v>2098</v>
      </c>
      <c r="T4052">
        <v>2.306</v>
      </c>
      <c r="U4052">
        <v>3.213</v>
      </c>
      <c r="V4052">
        <v>3.397</v>
      </c>
    </row>
    <row r="4053" spans="17:22">
      <c r="Q4053" s="10">
        <f ca="1" t="shared" si="1834"/>
        <v>3.478</v>
      </c>
      <c r="R4053" t="s">
        <v>69</v>
      </c>
      <c r="S4053">
        <v>2099</v>
      </c>
      <c r="T4053">
        <v>2.344</v>
      </c>
      <c r="U4053">
        <v>3.281</v>
      </c>
      <c r="V4053">
        <v>3.478</v>
      </c>
    </row>
    <row r="4054" spans="17:22">
      <c r="Q4054" s="10">
        <f ca="1" t="shared" si="1834"/>
        <v>3.559</v>
      </c>
      <c r="R4054" t="s">
        <v>69</v>
      </c>
      <c r="S4054">
        <v>2100</v>
      </c>
      <c r="T4054">
        <v>2.381</v>
      </c>
      <c r="U4054">
        <v>3.35</v>
      </c>
      <c r="V4054">
        <v>3.559</v>
      </c>
    </row>
    <row r="4055" spans="17:22">
      <c r="Q4055" s="10">
        <f ca="1" t="shared" si="1834"/>
        <v>0.429</v>
      </c>
      <c r="R4055" t="s">
        <v>532</v>
      </c>
      <c r="S4055">
        <v>2020</v>
      </c>
      <c r="T4055">
        <v>0.415</v>
      </c>
      <c r="U4055">
        <v>0.42</v>
      </c>
      <c r="V4055">
        <v>0.429</v>
      </c>
    </row>
    <row r="4056" spans="17:22">
      <c r="Q4056" s="10">
        <f ca="1" t="shared" si="1834"/>
        <v>0.434</v>
      </c>
      <c r="R4056" t="s">
        <v>532</v>
      </c>
      <c r="S4056">
        <v>2021</v>
      </c>
      <c r="T4056">
        <v>0.417</v>
      </c>
      <c r="U4056">
        <v>0.423</v>
      </c>
      <c r="V4056">
        <v>0.434</v>
      </c>
    </row>
    <row r="4057" spans="17:22">
      <c r="Q4057" s="10">
        <f ca="1" t="shared" si="1834"/>
        <v>0.439</v>
      </c>
      <c r="R4057" t="s">
        <v>532</v>
      </c>
      <c r="S4057">
        <v>2022</v>
      </c>
      <c r="T4057">
        <v>0.42</v>
      </c>
      <c r="U4057">
        <v>0.426</v>
      </c>
      <c r="V4057">
        <v>0.439</v>
      </c>
    </row>
    <row r="4058" spans="17:22">
      <c r="Q4058" s="10">
        <f ca="1" t="shared" si="1834"/>
        <v>0.443</v>
      </c>
      <c r="R4058" t="s">
        <v>532</v>
      </c>
      <c r="S4058">
        <v>2023</v>
      </c>
      <c r="T4058">
        <v>0.422</v>
      </c>
      <c r="U4058">
        <v>0.428</v>
      </c>
      <c r="V4058">
        <v>0.443</v>
      </c>
    </row>
    <row r="4059" spans="17:22">
      <c r="Q4059" s="10">
        <f ca="1" t="shared" si="1834"/>
        <v>0.448</v>
      </c>
      <c r="R4059" t="s">
        <v>532</v>
      </c>
      <c r="S4059">
        <v>2024</v>
      </c>
      <c r="T4059">
        <v>0.424</v>
      </c>
      <c r="U4059">
        <v>0.431</v>
      </c>
      <c r="V4059">
        <v>0.448</v>
      </c>
    </row>
    <row r="4060" spans="17:22">
      <c r="Q4060" s="10">
        <f ca="1" t="shared" si="1834"/>
        <v>0.453</v>
      </c>
      <c r="R4060" t="s">
        <v>532</v>
      </c>
      <c r="S4060">
        <v>2025</v>
      </c>
      <c r="T4060">
        <v>0.425</v>
      </c>
      <c r="U4060">
        <v>0.434</v>
      </c>
      <c r="V4060">
        <v>0.453</v>
      </c>
    </row>
    <row r="4061" spans="17:22">
      <c r="Q4061" s="10">
        <f ca="1" t="shared" si="1834"/>
        <v>0.457</v>
      </c>
      <c r="R4061" t="s">
        <v>532</v>
      </c>
      <c r="S4061">
        <v>2026</v>
      </c>
      <c r="T4061">
        <v>0.427</v>
      </c>
      <c r="U4061">
        <v>0.436</v>
      </c>
      <c r="V4061">
        <v>0.457</v>
      </c>
    </row>
    <row r="4062" spans="17:22">
      <c r="Q4062" s="10">
        <f ca="1" t="shared" si="1834"/>
        <v>0.462</v>
      </c>
      <c r="R4062" t="s">
        <v>532</v>
      </c>
      <c r="S4062">
        <v>2027</v>
      </c>
      <c r="T4062">
        <v>0.428</v>
      </c>
      <c r="U4062">
        <v>0.438</v>
      </c>
      <c r="V4062">
        <v>0.462</v>
      </c>
    </row>
    <row r="4063" spans="17:22">
      <c r="Q4063" s="10">
        <f ca="1" t="shared" si="1834"/>
        <v>0.466</v>
      </c>
      <c r="R4063" t="s">
        <v>532</v>
      </c>
      <c r="S4063">
        <v>2028</v>
      </c>
      <c r="T4063">
        <v>0.429</v>
      </c>
      <c r="U4063">
        <v>0.44</v>
      </c>
      <c r="V4063">
        <v>0.466</v>
      </c>
    </row>
    <row r="4064" spans="17:22">
      <c r="Q4064" s="10">
        <f ca="1" t="shared" si="1834"/>
        <v>0.47</v>
      </c>
      <c r="R4064" t="s">
        <v>532</v>
      </c>
      <c r="S4064">
        <v>2029</v>
      </c>
      <c r="T4064">
        <v>0.43</v>
      </c>
      <c r="U4064">
        <v>0.442</v>
      </c>
      <c r="V4064">
        <v>0.47</v>
      </c>
    </row>
    <row r="4065" spans="17:22">
      <c r="Q4065" s="10">
        <f ca="1" t="shared" si="1834"/>
        <v>0.474</v>
      </c>
      <c r="R4065" t="s">
        <v>532</v>
      </c>
      <c r="S4065">
        <v>2030</v>
      </c>
      <c r="T4065">
        <v>0.431</v>
      </c>
      <c r="U4065">
        <v>0.444</v>
      </c>
      <c r="V4065">
        <v>0.474</v>
      </c>
    </row>
    <row r="4066" spans="17:22">
      <c r="Q4066" s="10">
        <f ca="1" t="shared" si="1834"/>
        <v>0.478</v>
      </c>
      <c r="R4066" t="s">
        <v>532</v>
      </c>
      <c r="S4066">
        <v>2031</v>
      </c>
      <c r="T4066">
        <v>0.432</v>
      </c>
      <c r="U4066">
        <v>0.445</v>
      </c>
      <c r="V4066">
        <v>0.478</v>
      </c>
    </row>
    <row r="4067" spans="17:22">
      <c r="Q4067" s="10">
        <f ca="1" t="shared" si="1834"/>
        <v>0.482</v>
      </c>
      <c r="R4067" t="s">
        <v>532</v>
      </c>
      <c r="S4067">
        <v>2032</v>
      </c>
      <c r="T4067">
        <v>0.432</v>
      </c>
      <c r="U4067">
        <v>0.447</v>
      </c>
      <c r="V4067">
        <v>0.482</v>
      </c>
    </row>
    <row r="4068" spans="17:22">
      <c r="Q4068" s="10">
        <f ca="1" t="shared" si="1834"/>
        <v>0.485</v>
      </c>
      <c r="R4068" t="s">
        <v>532</v>
      </c>
      <c r="S4068">
        <v>2033</v>
      </c>
      <c r="T4068">
        <v>0.433</v>
      </c>
      <c r="U4068">
        <v>0.448</v>
      </c>
      <c r="V4068">
        <v>0.485</v>
      </c>
    </row>
    <row r="4069" spans="17:22">
      <c r="Q4069" s="10">
        <f ca="1" t="shared" si="1834"/>
        <v>0.489</v>
      </c>
      <c r="R4069" t="s">
        <v>532</v>
      </c>
      <c r="S4069">
        <v>2034</v>
      </c>
      <c r="T4069">
        <v>0.433</v>
      </c>
      <c r="U4069">
        <v>0.449</v>
      </c>
      <c r="V4069">
        <v>0.489</v>
      </c>
    </row>
    <row r="4070" spans="17:22">
      <c r="Q4070" s="10">
        <f ca="1" t="shared" si="1834"/>
        <v>0.492</v>
      </c>
      <c r="R4070" t="s">
        <v>532</v>
      </c>
      <c r="S4070">
        <v>2035</v>
      </c>
      <c r="T4070">
        <v>0.433</v>
      </c>
      <c r="U4070">
        <v>0.45</v>
      </c>
      <c r="V4070">
        <v>0.492</v>
      </c>
    </row>
    <row r="4071" spans="17:22">
      <c r="Q4071" s="10">
        <f ca="1" t="shared" si="1834"/>
        <v>0.495</v>
      </c>
      <c r="R4071" t="s">
        <v>532</v>
      </c>
      <c r="S4071">
        <v>2036</v>
      </c>
      <c r="T4071">
        <v>0.433</v>
      </c>
      <c r="U4071">
        <v>0.451</v>
      </c>
      <c r="V4071">
        <v>0.495</v>
      </c>
    </row>
    <row r="4072" spans="17:22">
      <c r="Q4072" s="10">
        <f ca="1" t="shared" si="1834"/>
        <v>0.499</v>
      </c>
      <c r="R4072" t="s">
        <v>532</v>
      </c>
      <c r="S4072">
        <v>2037</v>
      </c>
      <c r="T4072">
        <v>0.433</v>
      </c>
      <c r="U4072">
        <v>0.452</v>
      </c>
      <c r="V4072">
        <v>0.499</v>
      </c>
    </row>
    <row r="4073" spans="17:22">
      <c r="Q4073" s="10">
        <f ca="1" t="shared" si="1834"/>
        <v>0.502</v>
      </c>
      <c r="R4073" t="s">
        <v>532</v>
      </c>
      <c r="S4073">
        <v>2038</v>
      </c>
      <c r="T4073">
        <v>0.433</v>
      </c>
      <c r="U4073">
        <v>0.453</v>
      </c>
      <c r="V4073">
        <v>0.502</v>
      </c>
    </row>
    <row r="4074" spans="17:22">
      <c r="Q4074" s="10">
        <f ca="1" t="shared" si="1834"/>
        <v>0.505</v>
      </c>
      <c r="R4074" t="s">
        <v>532</v>
      </c>
      <c r="S4074">
        <v>2039</v>
      </c>
      <c r="T4074">
        <v>0.433</v>
      </c>
      <c r="U4074">
        <v>0.453</v>
      </c>
      <c r="V4074">
        <v>0.505</v>
      </c>
    </row>
    <row r="4075" spans="17:22">
      <c r="Q4075" s="10">
        <f ca="1" t="shared" si="1834"/>
        <v>0.508</v>
      </c>
      <c r="R4075" t="s">
        <v>532</v>
      </c>
      <c r="S4075">
        <v>2040</v>
      </c>
      <c r="T4075">
        <v>0.432</v>
      </c>
      <c r="U4075">
        <v>0.454</v>
      </c>
      <c r="V4075">
        <v>0.508</v>
      </c>
    </row>
    <row r="4076" spans="17:22">
      <c r="Q4076" s="10">
        <f ca="1" t="shared" si="1834"/>
        <v>0.511</v>
      </c>
      <c r="R4076" t="s">
        <v>532</v>
      </c>
      <c r="S4076">
        <v>2041</v>
      </c>
      <c r="T4076">
        <v>0.432</v>
      </c>
      <c r="U4076">
        <v>0.454</v>
      </c>
      <c r="V4076">
        <v>0.511</v>
      </c>
    </row>
    <row r="4077" spans="17:22">
      <c r="Q4077" s="10">
        <f ca="1" t="shared" si="1834"/>
        <v>0.513</v>
      </c>
      <c r="R4077" t="s">
        <v>532</v>
      </c>
      <c r="S4077">
        <v>2042</v>
      </c>
      <c r="T4077">
        <v>0.431</v>
      </c>
      <c r="U4077">
        <v>0.454</v>
      </c>
      <c r="V4077">
        <v>0.513</v>
      </c>
    </row>
    <row r="4078" spans="17:22">
      <c r="Q4078" s="10">
        <f ca="1" t="shared" si="1834"/>
        <v>0.516</v>
      </c>
      <c r="R4078" t="s">
        <v>532</v>
      </c>
      <c r="S4078">
        <v>2043</v>
      </c>
      <c r="T4078">
        <v>0.43</v>
      </c>
      <c r="U4078">
        <v>0.454</v>
      </c>
      <c r="V4078">
        <v>0.516</v>
      </c>
    </row>
    <row r="4079" spans="17:22">
      <c r="Q4079" s="10">
        <f ca="1" t="shared" si="1834"/>
        <v>0.519</v>
      </c>
      <c r="R4079" t="s">
        <v>532</v>
      </c>
      <c r="S4079">
        <v>2044</v>
      </c>
      <c r="T4079">
        <v>0.429</v>
      </c>
      <c r="U4079">
        <v>0.454</v>
      </c>
      <c r="V4079">
        <v>0.519</v>
      </c>
    </row>
    <row r="4080" spans="17:22">
      <c r="Q4080" s="10">
        <f ca="1" t="shared" si="1834"/>
        <v>0.521</v>
      </c>
      <c r="R4080" t="s">
        <v>532</v>
      </c>
      <c r="S4080">
        <v>2045</v>
      </c>
      <c r="T4080">
        <v>0.428</v>
      </c>
      <c r="U4080">
        <v>0.454</v>
      </c>
      <c r="V4080">
        <v>0.521</v>
      </c>
    </row>
    <row r="4081" spans="17:22">
      <c r="Q4081" s="10">
        <f ca="1" t="shared" si="1834"/>
        <v>0.524</v>
      </c>
      <c r="R4081" t="s">
        <v>532</v>
      </c>
      <c r="S4081">
        <v>2046</v>
      </c>
      <c r="T4081">
        <v>0.427</v>
      </c>
      <c r="U4081">
        <v>0.454</v>
      </c>
      <c r="V4081">
        <v>0.524</v>
      </c>
    </row>
    <row r="4082" spans="17:22">
      <c r="Q4082" s="10">
        <f ca="1" t="shared" si="1834"/>
        <v>0.526</v>
      </c>
      <c r="R4082" t="s">
        <v>532</v>
      </c>
      <c r="S4082">
        <v>2047</v>
      </c>
      <c r="T4082">
        <v>0.425</v>
      </c>
      <c r="U4082">
        <v>0.453</v>
      </c>
      <c r="V4082">
        <v>0.526</v>
      </c>
    </row>
    <row r="4083" spans="17:22">
      <c r="Q4083" s="10">
        <f ca="1" t="shared" si="1834"/>
        <v>0.529</v>
      </c>
      <c r="R4083" t="s">
        <v>532</v>
      </c>
      <c r="S4083">
        <v>2048</v>
      </c>
      <c r="T4083">
        <v>0.424</v>
      </c>
      <c r="U4083">
        <v>0.453</v>
      </c>
      <c r="V4083">
        <v>0.529</v>
      </c>
    </row>
    <row r="4084" spans="17:22">
      <c r="Q4084" s="10">
        <f ca="1" t="shared" si="1834"/>
        <v>0.531</v>
      </c>
      <c r="R4084" t="s">
        <v>532</v>
      </c>
      <c r="S4084">
        <v>2049</v>
      </c>
      <c r="T4084">
        <v>0.422</v>
      </c>
      <c r="U4084">
        <v>0.452</v>
      </c>
      <c r="V4084">
        <v>0.531</v>
      </c>
    </row>
    <row r="4085" spans="17:22">
      <c r="Q4085" s="10">
        <f ca="1" t="shared" si="1834"/>
        <v>0.533</v>
      </c>
      <c r="R4085" t="s">
        <v>532</v>
      </c>
      <c r="S4085">
        <v>2050</v>
      </c>
      <c r="T4085">
        <v>0.421</v>
      </c>
      <c r="U4085">
        <v>0.451</v>
      </c>
      <c r="V4085">
        <v>0.533</v>
      </c>
    </row>
    <row r="4086" spans="17:22">
      <c r="Q4086" s="10">
        <f ca="1" t="shared" si="1834"/>
        <v>0.536</v>
      </c>
      <c r="R4086" t="s">
        <v>532</v>
      </c>
      <c r="S4086">
        <v>2051</v>
      </c>
      <c r="T4086">
        <v>0.419</v>
      </c>
      <c r="U4086">
        <v>0.45</v>
      </c>
      <c r="V4086">
        <v>0.536</v>
      </c>
    </row>
    <row r="4087" spans="17:22">
      <c r="Q4087" s="10">
        <f ca="1" t="shared" si="1834"/>
        <v>0.538</v>
      </c>
      <c r="R4087" t="s">
        <v>532</v>
      </c>
      <c r="S4087">
        <v>2052</v>
      </c>
      <c r="T4087">
        <v>0.417</v>
      </c>
      <c r="U4087">
        <v>0.45</v>
      </c>
      <c r="V4087">
        <v>0.538</v>
      </c>
    </row>
    <row r="4088" spans="17:22">
      <c r="Q4088" s="10">
        <f ca="1" t="shared" si="1834"/>
        <v>0.54</v>
      </c>
      <c r="R4088" t="s">
        <v>532</v>
      </c>
      <c r="S4088">
        <v>2053</v>
      </c>
      <c r="T4088">
        <v>0.415</v>
      </c>
      <c r="U4088">
        <v>0.448</v>
      </c>
      <c r="V4088">
        <v>0.54</v>
      </c>
    </row>
    <row r="4089" spans="17:22">
      <c r="Q4089" s="10">
        <f ca="1" t="shared" si="1834"/>
        <v>0.542</v>
      </c>
      <c r="R4089" t="s">
        <v>532</v>
      </c>
      <c r="S4089">
        <v>2054</v>
      </c>
      <c r="T4089">
        <v>0.413</v>
      </c>
      <c r="U4089">
        <v>0.447</v>
      </c>
      <c r="V4089">
        <v>0.542</v>
      </c>
    </row>
    <row r="4090" spans="17:22">
      <c r="Q4090" s="10">
        <f ca="1" t="shared" si="1834"/>
        <v>0.544</v>
      </c>
      <c r="R4090" t="s">
        <v>532</v>
      </c>
      <c r="S4090">
        <v>2055</v>
      </c>
      <c r="T4090">
        <v>0.411</v>
      </c>
      <c r="U4090">
        <v>0.446</v>
      </c>
      <c r="V4090">
        <v>0.544</v>
      </c>
    </row>
    <row r="4091" spans="17:22">
      <c r="Q4091" s="10">
        <f ca="1" t="shared" si="1834"/>
        <v>0.545</v>
      </c>
      <c r="R4091" t="s">
        <v>532</v>
      </c>
      <c r="S4091">
        <v>2056</v>
      </c>
      <c r="T4091">
        <v>0.409</v>
      </c>
      <c r="U4091">
        <v>0.445</v>
      </c>
      <c r="V4091">
        <v>0.545</v>
      </c>
    </row>
    <row r="4092" spans="17:22">
      <c r="Q4092" s="10">
        <f ca="1" t="shared" si="1834"/>
        <v>0.547</v>
      </c>
      <c r="R4092" t="s">
        <v>532</v>
      </c>
      <c r="S4092">
        <v>2057</v>
      </c>
      <c r="T4092">
        <v>0.406</v>
      </c>
      <c r="U4092">
        <v>0.443</v>
      </c>
      <c r="V4092">
        <v>0.547</v>
      </c>
    </row>
    <row r="4093" spans="17:22">
      <c r="Q4093" s="10">
        <f ca="1" t="shared" si="1834"/>
        <v>0.549</v>
      </c>
      <c r="R4093" t="s">
        <v>532</v>
      </c>
      <c r="S4093">
        <v>2058</v>
      </c>
      <c r="T4093">
        <v>0.404</v>
      </c>
      <c r="U4093">
        <v>0.442</v>
      </c>
      <c r="V4093">
        <v>0.549</v>
      </c>
    </row>
    <row r="4094" spans="17:22">
      <c r="Q4094" s="10">
        <f ca="1" t="shared" si="1834"/>
        <v>0.55</v>
      </c>
      <c r="R4094" t="s">
        <v>532</v>
      </c>
      <c r="S4094">
        <v>2059</v>
      </c>
      <c r="T4094">
        <v>0.401</v>
      </c>
      <c r="U4094">
        <v>0.44</v>
      </c>
      <c r="V4094">
        <v>0.55</v>
      </c>
    </row>
    <row r="4095" spans="17:22">
      <c r="Q4095" s="10">
        <f ca="1" t="shared" si="1834"/>
        <v>0.552</v>
      </c>
      <c r="R4095" t="s">
        <v>532</v>
      </c>
      <c r="S4095">
        <v>2060</v>
      </c>
      <c r="T4095">
        <v>0.399</v>
      </c>
      <c r="U4095">
        <v>0.438</v>
      </c>
      <c r="V4095">
        <v>0.552</v>
      </c>
    </row>
    <row r="4096" spans="17:22">
      <c r="Q4096" s="10">
        <f ca="1" t="shared" si="1834"/>
        <v>0.554</v>
      </c>
      <c r="R4096" t="s">
        <v>532</v>
      </c>
      <c r="S4096">
        <v>2061</v>
      </c>
      <c r="T4096">
        <v>0.396</v>
      </c>
      <c r="U4096">
        <v>0.437</v>
      </c>
      <c r="V4096">
        <v>0.554</v>
      </c>
    </row>
    <row r="4097" spans="17:22">
      <c r="Q4097" s="10">
        <f ca="1" t="shared" si="1834"/>
        <v>0.555</v>
      </c>
      <c r="R4097" t="s">
        <v>532</v>
      </c>
      <c r="S4097">
        <v>2062</v>
      </c>
      <c r="T4097">
        <v>0.394</v>
      </c>
      <c r="U4097">
        <v>0.435</v>
      </c>
      <c r="V4097">
        <v>0.555</v>
      </c>
    </row>
    <row r="4098" spans="17:22">
      <c r="Q4098" s="10">
        <f ca="1" t="shared" si="1834"/>
        <v>0.557</v>
      </c>
      <c r="R4098" t="s">
        <v>532</v>
      </c>
      <c r="S4098">
        <v>2063</v>
      </c>
      <c r="T4098">
        <v>0.391</v>
      </c>
      <c r="U4098">
        <v>0.433</v>
      </c>
      <c r="V4098">
        <v>0.557</v>
      </c>
    </row>
    <row r="4099" spans="17:22">
      <c r="Q4099" s="10">
        <f ca="1" t="shared" si="1834"/>
        <v>0.558</v>
      </c>
      <c r="R4099" t="s">
        <v>532</v>
      </c>
      <c r="S4099">
        <v>2064</v>
      </c>
      <c r="T4099">
        <v>0.389</v>
      </c>
      <c r="U4099">
        <v>0.431</v>
      </c>
      <c r="V4099">
        <v>0.558</v>
      </c>
    </row>
    <row r="4100" spans="17:22">
      <c r="Q4100" s="10">
        <f ca="1" t="shared" si="1834"/>
        <v>0.56</v>
      </c>
      <c r="R4100" t="s">
        <v>532</v>
      </c>
      <c r="S4100">
        <v>2065</v>
      </c>
      <c r="T4100">
        <v>0.386</v>
      </c>
      <c r="U4100">
        <v>0.43</v>
      </c>
      <c r="V4100">
        <v>0.56</v>
      </c>
    </row>
    <row r="4101" spans="17:22">
      <c r="Q4101" s="10">
        <f ca="1" t="shared" si="1834"/>
        <v>0.561</v>
      </c>
      <c r="R4101" t="s">
        <v>532</v>
      </c>
      <c r="S4101">
        <v>2066</v>
      </c>
      <c r="T4101">
        <v>0.383</v>
      </c>
      <c r="U4101">
        <v>0.428</v>
      </c>
      <c r="V4101">
        <v>0.561</v>
      </c>
    </row>
    <row r="4102" spans="17:22">
      <c r="Q4102" s="10">
        <f ca="1" t="shared" si="1834"/>
        <v>0.562</v>
      </c>
      <c r="R4102" t="s">
        <v>532</v>
      </c>
      <c r="S4102">
        <v>2067</v>
      </c>
      <c r="T4102">
        <v>0.38</v>
      </c>
      <c r="U4102">
        <v>0.426</v>
      </c>
      <c r="V4102">
        <v>0.562</v>
      </c>
    </row>
    <row r="4103" spans="17:22">
      <c r="Q4103" s="10">
        <f ca="1" t="shared" si="1834"/>
        <v>0.564</v>
      </c>
      <c r="R4103" t="s">
        <v>532</v>
      </c>
      <c r="S4103">
        <v>2068</v>
      </c>
      <c r="T4103">
        <v>0.378</v>
      </c>
      <c r="U4103">
        <v>0.424</v>
      </c>
      <c r="V4103">
        <v>0.564</v>
      </c>
    </row>
    <row r="4104" spans="17:22">
      <c r="Q4104" s="10">
        <f ca="1" t="shared" si="1834"/>
        <v>0.565</v>
      </c>
      <c r="R4104" t="s">
        <v>532</v>
      </c>
      <c r="S4104">
        <v>2069</v>
      </c>
      <c r="T4104">
        <v>0.375</v>
      </c>
      <c r="U4104">
        <v>0.422</v>
      </c>
      <c r="V4104">
        <v>0.565</v>
      </c>
    </row>
    <row r="4105" spans="17:22">
      <c r="Q4105" s="10">
        <f ca="1" t="shared" si="1834"/>
        <v>0.567</v>
      </c>
      <c r="R4105" t="s">
        <v>532</v>
      </c>
      <c r="S4105">
        <v>2070</v>
      </c>
      <c r="T4105">
        <v>0.372</v>
      </c>
      <c r="U4105">
        <v>0.42</v>
      </c>
      <c r="V4105">
        <v>0.567</v>
      </c>
    </row>
    <row r="4106" spans="17:22">
      <c r="Q4106" s="10">
        <f ca="1" t="shared" si="1834"/>
        <v>0.568</v>
      </c>
      <c r="R4106" t="s">
        <v>532</v>
      </c>
      <c r="S4106">
        <v>2071</v>
      </c>
      <c r="T4106">
        <v>0.369</v>
      </c>
      <c r="U4106">
        <v>0.418</v>
      </c>
      <c r="V4106">
        <v>0.568</v>
      </c>
    </row>
    <row r="4107" spans="17:22">
      <c r="Q4107" s="10">
        <f ca="1" t="shared" si="1834"/>
        <v>0.57</v>
      </c>
      <c r="R4107" t="s">
        <v>532</v>
      </c>
      <c r="S4107">
        <v>2072</v>
      </c>
      <c r="T4107">
        <v>0.366</v>
      </c>
      <c r="U4107">
        <v>0.417</v>
      </c>
      <c r="V4107">
        <v>0.57</v>
      </c>
    </row>
    <row r="4108" spans="17:22">
      <c r="Q4108" s="10">
        <f ca="1" t="shared" si="1834"/>
        <v>0.571</v>
      </c>
      <c r="R4108" t="s">
        <v>532</v>
      </c>
      <c r="S4108">
        <v>2073</v>
      </c>
      <c r="T4108">
        <v>0.363</v>
      </c>
      <c r="U4108">
        <v>0.415</v>
      </c>
      <c r="V4108">
        <v>0.571</v>
      </c>
    </row>
    <row r="4109" spans="17:22">
      <c r="Q4109" s="10">
        <f ca="1" t="shared" si="1834"/>
        <v>0.573</v>
      </c>
      <c r="R4109" t="s">
        <v>532</v>
      </c>
      <c r="S4109">
        <v>2074</v>
      </c>
      <c r="T4109">
        <v>0.36</v>
      </c>
      <c r="U4109">
        <v>0.413</v>
      </c>
      <c r="V4109">
        <v>0.573</v>
      </c>
    </row>
    <row r="4110" spans="17:22">
      <c r="Q4110" s="10">
        <f ca="1" t="shared" ref="Q4110:Q4173" si="1835">OFFSET(S4110,0,MATCH($Q$3,$T$4:$V$4,0))</f>
        <v>0.574</v>
      </c>
      <c r="R4110" t="s">
        <v>532</v>
      </c>
      <c r="S4110">
        <v>2075</v>
      </c>
      <c r="T4110">
        <v>0.357</v>
      </c>
      <c r="U4110">
        <v>0.411</v>
      </c>
      <c r="V4110">
        <v>0.574</v>
      </c>
    </row>
    <row r="4111" spans="17:22">
      <c r="Q4111" s="10">
        <f ca="1" t="shared" si="1835"/>
        <v>0.576</v>
      </c>
      <c r="R4111" t="s">
        <v>532</v>
      </c>
      <c r="S4111">
        <v>2076</v>
      </c>
      <c r="T4111">
        <v>0.354</v>
      </c>
      <c r="U4111">
        <v>0.409</v>
      </c>
      <c r="V4111">
        <v>0.576</v>
      </c>
    </row>
    <row r="4112" spans="17:22">
      <c r="Q4112" s="10">
        <f ca="1" t="shared" si="1835"/>
        <v>0.577</v>
      </c>
      <c r="R4112" t="s">
        <v>532</v>
      </c>
      <c r="S4112">
        <v>2077</v>
      </c>
      <c r="T4112">
        <v>0.351</v>
      </c>
      <c r="U4112">
        <v>0.407</v>
      </c>
      <c r="V4112">
        <v>0.577</v>
      </c>
    </row>
    <row r="4113" spans="17:22">
      <c r="Q4113" s="10">
        <f ca="1" t="shared" si="1835"/>
        <v>0.578</v>
      </c>
      <c r="R4113" t="s">
        <v>532</v>
      </c>
      <c r="S4113">
        <v>2078</v>
      </c>
      <c r="T4113">
        <v>0.348</v>
      </c>
      <c r="U4113">
        <v>0.405</v>
      </c>
      <c r="V4113">
        <v>0.578</v>
      </c>
    </row>
    <row r="4114" spans="17:22">
      <c r="Q4114" s="10">
        <f ca="1" t="shared" si="1835"/>
        <v>0.58</v>
      </c>
      <c r="R4114" t="s">
        <v>532</v>
      </c>
      <c r="S4114">
        <v>2079</v>
      </c>
      <c r="T4114">
        <v>0.345</v>
      </c>
      <c r="U4114">
        <v>0.403</v>
      </c>
      <c r="V4114">
        <v>0.58</v>
      </c>
    </row>
    <row r="4115" spans="17:22">
      <c r="Q4115" s="10">
        <f ca="1" t="shared" si="1835"/>
        <v>0.581</v>
      </c>
      <c r="R4115" t="s">
        <v>532</v>
      </c>
      <c r="S4115">
        <v>2080</v>
      </c>
      <c r="T4115">
        <v>0.342</v>
      </c>
      <c r="U4115">
        <v>0.401</v>
      </c>
      <c r="V4115">
        <v>0.581</v>
      </c>
    </row>
    <row r="4116" spans="17:22">
      <c r="Q4116" s="10">
        <f ca="1" t="shared" si="1835"/>
        <v>0.583</v>
      </c>
      <c r="R4116" t="s">
        <v>532</v>
      </c>
      <c r="S4116">
        <v>2081</v>
      </c>
      <c r="T4116">
        <v>0.339</v>
      </c>
      <c r="U4116">
        <v>0.399</v>
      </c>
      <c r="V4116">
        <v>0.583</v>
      </c>
    </row>
    <row r="4117" spans="17:22">
      <c r="Q4117" s="10">
        <f ca="1" t="shared" si="1835"/>
        <v>0.584</v>
      </c>
      <c r="R4117" t="s">
        <v>532</v>
      </c>
      <c r="S4117">
        <v>2082</v>
      </c>
      <c r="T4117">
        <v>0.336</v>
      </c>
      <c r="U4117">
        <v>0.397</v>
      </c>
      <c r="V4117">
        <v>0.584</v>
      </c>
    </row>
    <row r="4118" spans="17:22">
      <c r="Q4118" s="10">
        <f ca="1" t="shared" si="1835"/>
        <v>0.586</v>
      </c>
      <c r="R4118" t="s">
        <v>532</v>
      </c>
      <c r="S4118">
        <v>2083</v>
      </c>
      <c r="T4118">
        <v>0.333</v>
      </c>
      <c r="U4118">
        <v>0.395</v>
      </c>
      <c r="V4118">
        <v>0.586</v>
      </c>
    </row>
    <row r="4119" spans="17:22">
      <c r="Q4119" s="10">
        <f ca="1" t="shared" si="1835"/>
        <v>0.587</v>
      </c>
      <c r="R4119" t="s">
        <v>532</v>
      </c>
      <c r="S4119">
        <v>2084</v>
      </c>
      <c r="T4119">
        <v>0.329</v>
      </c>
      <c r="U4119">
        <v>0.393</v>
      </c>
      <c r="V4119">
        <v>0.587</v>
      </c>
    </row>
    <row r="4120" spans="17:22">
      <c r="Q4120" s="10">
        <f ca="1" t="shared" si="1835"/>
        <v>0.589</v>
      </c>
      <c r="R4120" t="s">
        <v>532</v>
      </c>
      <c r="S4120">
        <v>2085</v>
      </c>
      <c r="T4120">
        <v>0.326</v>
      </c>
      <c r="U4120">
        <v>0.391</v>
      </c>
      <c r="V4120">
        <v>0.589</v>
      </c>
    </row>
    <row r="4121" spans="17:22">
      <c r="Q4121" s="10">
        <f ca="1" t="shared" si="1835"/>
        <v>0.59</v>
      </c>
      <c r="R4121" t="s">
        <v>532</v>
      </c>
      <c r="S4121">
        <v>2086</v>
      </c>
      <c r="T4121">
        <v>0.323</v>
      </c>
      <c r="U4121">
        <v>0.389</v>
      </c>
      <c r="V4121">
        <v>0.59</v>
      </c>
    </row>
    <row r="4122" spans="17:22">
      <c r="Q4122" s="10">
        <f ca="1" t="shared" si="1835"/>
        <v>0.592</v>
      </c>
      <c r="R4122" t="s">
        <v>532</v>
      </c>
      <c r="S4122">
        <v>2087</v>
      </c>
      <c r="T4122">
        <v>0.32</v>
      </c>
      <c r="U4122">
        <v>0.387</v>
      </c>
      <c r="V4122">
        <v>0.592</v>
      </c>
    </row>
    <row r="4123" spans="17:22">
      <c r="Q4123" s="10">
        <f ca="1" t="shared" si="1835"/>
        <v>0.594</v>
      </c>
      <c r="R4123" t="s">
        <v>532</v>
      </c>
      <c r="S4123">
        <v>2088</v>
      </c>
      <c r="T4123">
        <v>0.317</v>
      </c>
      <c r="U4123">
        <v>0.385</v>
      </c>
      <c r="V4123">
        <v>0.594</v>
      </c>
    </row>
    <row r="4124" spans="17:22">
      <c r="Q4124" s="10">
        <f ca="1" t="shared" si="1835"/>
        <v>0.595</v>
      </c>
      <c r="R4124" t="s">
        <v>532</v>
      </c>
      <c r="S4124">
        <v>2089</v>
      </c>
      <c r="T4124">
        <v>0.313</v>
      </c>
      <c r="U4124">
        <v>0.383</v>
      </c>
      <c r="V4124">
        <v>0.595</v>
      </c>
    </row>
    <row r="4125" spans="17:22">
      <c r="Q4125" s="10">
        <f ca="1" t="shared" si="1835"/>
        <v>0.597</v>
      </c>
      <c r="R4125" t="s">
        <v>532</v>
      </c>
      <c r="S4125">
        <v>2090</v>
      </c>
      <c r="T4125">
        <v>0.31</v>
      </c>
      <c r="U4125">
        <v>0.381</v>
      </c>
      <c r="V4125">
        <v>0.597</v>
      </c>
    </row>
    <row r="4126" spans="17:22">
      <c r="Q4126" s="10">
        <f ca="1" t="shared" si="1835"/>
        <v>0.598</v>
      </c>
      <c r="R4126" t="s">
        <v>532</v>
      </c>
      <c r="S4126">
        <v>2091</v>
      </c>
      <c r="T4126">
        <v>0.307</v>
      </c>
      <c r="U4126">
        <v>0.379</v>
      </c>
      <c r="V4126">
        <v>0.598</v>
      </c>
    </row>
    <row r="4127" spans="17:22">
      <c r="Q4127" s="10">
        <f ca="1" t="shared" si="1835"/>
        <v>0.6</v>
      </c>
      <c r="R4127" t="s">
        <v>532</v>
      </c>
      <c r="S4127">
        <v>2092</v>
      </c>
      <c r="T4127">
        <v>0.303</v>
      </c>
      <c r="U4127">
        <v>0.377</v>
      </c>
      <c r="V4127">
        <v>0.6</v>
      </c>
    </row>
    <row r="4128" spans="17:22">
      <c r="Q4128" s="10">
        <f ca="1" t="shared" si="1835"/>
        <v>0.601</v>
      </c>
      <c r="R4128" t="s">
        <v>532</v>
      </c>
      <c r="S4128">
        <v>2093</v>
      </c>
      <c r="T4128">
        <v>0.3</v>
      </c>
      <c r="U4128">
        <v>0.375</v>
      </c>
      <c r="V4128">
        <v>0.601</v>
      </c>
    </row>
    <row r="4129" spans="17:22">
      <c r="Q4129" s="10">
        <f ca="1" t="shared" si="1835"/>
        <v>0.603</v>
      </c>
      <c r="R4129" t="s">
        <v>532</v>
      </c>
      <c r="S4129">
        <v>2094</v>
      </c>
      <c r="T4129">
        <v>0.296</v>
      </c>
      <c r="U4129">
        <v>0.373</v>
      </c>
      <c r="V4129">
        <v>0.603</v>
      </c>
    </row>
    <row r="4130" spans="17:22">
      <c r="Q4130" s="10">
        <f ca="1" t="shared" si="1835"/>
        <v>0.605</v>
      </c>
      <c r="R4130" t="s">
        <v>532</v>
      </c>
      <c r="S4130">
        <v>2095</v>
      </c>
      <c r="T4130">
        <v>0.293</v>
      </c>
      <c r="U4130">
        <v>0.371</v>
      </c>
      <c r="V4130">
        <v>0.605</v>
      </c>
    </row>
    <row r="4131" spans="17:22">
      <c r="Q4131" s="10">
        <f ca="1" t="shared" si="1835"/>
        <v>0.606</v>
      </c>
      <c r="R4131" t="s">
        <v>532</v>
      </c>
      <c r="S4131">
        <v>2096</v>
      </c>
      <c r="T4131">
        <v>0.289</v>
      </c>
      <c r="U4131">
        <v>0.369</v>
      </c>
      <c r="V4131">
        <v>0.606</v>
      </c>
    </row>
    <row r="4132" spans="17:22">
      <c r="Q4132" s="10">
        <f ca="1" t="shared" si="1835"/>
        <v>0.608</v>
      </c>
      <c r="R4132" t="s">
        <v>532</v>
      </c>
      <c r="S4132">
        <v>2097</v>
      </c>
      <c r="T4132">
        <v>0.286</v>
      </c>
      <c r="U4132">
        <v>0.368</v>
      </c>
      <c r="V4132">
        <v>0.608</v>
      </c>
    </row>
    <row r="4133" spans="17:22">
      <c r="Q4133" s="10">
        <f ca="1" t="shared" si="1835"/>
        <v>0.61</v>
      </c>
      <c r="R4133" t="s">
        <v>532</v>
      </c>
      <c r="S4133">
        <v>2098</v>
      </c>
      <c r="T4133">
        <v>0.282</v>
      </c>
      <c r="U4133">
        <v>0.366</v>
      </c>
      <c r="V4133">
        <v>0.61</v>
      </c>
    </row>
    <row r="4134" spans="17:22">
      <c r="Q4134" s="10">
        <f ca="1" t="shared" si="1835"/>
        <v>0.612</v>
      </c>
      <c r="R4134" t="s">
        <v>532</v>
      </c>
      <c r="S4134">
        <v>2099</v>
      </c>
      <c r="T4134">
        <v>0.279</v>
      </c>
      <c r="U4134">
        <v>0.364</v>
      </c>
      <c r="V4134">
        <v>0.612</v>
      </c>
    </row>
    <row r="4135" spans="17:22">
      <c r="Q4135" s="10">
        <f ca="1" t="shared" si="1835"/>
        <v>0.614</v>
      </c>
      <c r="R4135" t="s">
        <v>532</v>
      </c>
      <c r="S4135">
        <v>2100</v>
      </c>
      <c r="T4135">
        <v>0.275</v>
      </c>
      <c r="U4135">
        <v>0.362</v>
      </c>
      <c r="V4135">
        <v>0.614</v>
      </c>
    </row>
    <row r="4136" spans="17:22">
      <c r="Q4136" s="10">
        <f ca="1" t="shared" si="1835"/>
        <v>36.907</v>
      </c>
      <c r="R4136" t="s">
        <v>71</v>
      </c>
      <c r="S4136">
        <v>2020</v>
      </c>
      <c r="T4136">
        <v>36.907</v>
      </c>
      <c r="U4136">
        <v>36.907</v>
      </c>
      <c r="V4136">
        <v>36.907</v>
      </c>
    </row>
    <row r="4137" spans="17:22">
      <c r="Q4137" s="10">
        <f ca="1" t="shared" si="1835"/>
        <v>37.115</v>
      </c>
      <c r="R4137" t="s">
        <v>71</v>
      </c>
      <c r="S4137">
        <v>2021</v>
      </c>
      <c r="T4137">
        <v>37.115</v>
      </c>
      <c r="U4137">
        <v>37.115</v>
      </c>
      <c r="V4137">
        <v>37.115</v>
      </c>
    </row>
    <row r="4138" spans="17:22">
      <c r="Q4138" s="10">
        <f ca="1" t="shared" si="1835"/>
        <v>37.334</v>
      </c>
      <c r="R4138" t="s">
        <v>71</v>
      </c>
      <c r="S4138">
        <v>2022</v>
      </c>
      <c r="T4138">
        <v>37.334</v>
      </c>
      <c r="U4138">
        <v>37.334</v>
      </c>
      <c r="V4138">
        <v>37.334</v>
      </c>
    </row>
    <row r="4139" spans="17:22">
      <c r="Q4139" s="10">
        <f ca="1" t="shared" si="1835"/>
        <v>37.543</v>
      </c>
      <c r="R4139" t="s">
        <v>71</v>
      </c>
      <c r="S4139">
        <v>2023</v>
      </c>
      <c r="T4139">
        <v>37.543</v>
      </c>
      <c r="U4139">
        <v>37.543</v>
      </c>
      <c r="V4139">
        <v>37.543</v>
      </c>
    </row>
    <row r="4140" spans="17:22">
      <c r="Q4140" s="10">
        <f ca="1" t="shared" si="1835"/>
        <v>37.749</v>
      </c>
      <c r="R4140" t="s">
        <v>71</v>
      </c>
      <c r="S4140">
        <v>2024</v>
      </c>
      <c r="T4140">
        <v>37.749</v>
      </c>
      <c r="U4140">
        <v>37.749</v>
      </c>
      <c r="V4140">
        <v>37.749</v>
      </c>
    </row>
    <row r="4141" spans="17:22">
      <c r="Q4141" s="10">
        <f ca="1" t="shared" si="1835"/>
        <v>37.945</v>
      </c>
      <c r="R4141" t="s">
        <v>71</v>
      </c>
      <c r="S4141">
        <v>2025</v>
      </c>
      <c r="T4141">
        <v>37.945</v>
      </c>
      <c r="U4141">
        <v>37.945</v>
      </c>
      <c r="V4141">
        <v>37.945</v>
      </c>
    </row>
    <row r="4142" spans="17:22">
      <c r="Q4142" s="10">
        <f ca="1" t="shared" si="1835"/>
        <v>38.138</v>
      </c>
      <c r="R4142" t="s">
        <v>71</v>
      </c>
      <c r="S4142">
        <v>2026</v>
      </c>
      <c r="T4142">
        <v>38.138</v>
      </c>
      <c r="U4142">
        <v>38.138</v>
      </c>
      <c r="V4142">
        <v>38.138</v>
      </c>
    </row>
    <row r="4143" spans="17:22">
      <c r="Q4143" s="10">
        <f ca="1" t="shared" si="1835"/>
        <v>38.312</v>
      </c>
      <c r="R4143" t="s">
        <v>71</v>
      </c>
      <c r="S4143">
        <v>2027</v>
      </c>
      <c r="T4143">
        <v>38.272</v>
      </c>
      <c r="U4143">
        <v>38.328</v>
      </c>
      <c r="V4143">
        <v>38.312</v>
      </c>
    </row>
    <row r="4144" spans="17:22">
      <c r="Q4144" s="10">
        <f ca="1" t="shared" si="1835"/>
        <v>38.48</v>
      </c>
      <c r="R4144" t="s">
        <v>71</v>
      </c>
      <c r="S4144">
        <v>2028</v>
      </c>
      <c r="T4144">
        <v>38.399</v>
      </c>
      <c r="U4144">
        <v>38.514</v>
      </c>
      <c r="V4144">
        <v>38.48</v>
      </c>
    </row>
    <row r="4145" spans="17:22">
      <c r="Q4145" s="10">
        <f ca="1" t="shared" si="1835"/>
        <v>38.643</v>
      </c>
      <c r="R4145" t="s">
        <v>71</v>
      </c>
      <c r="S4145">
        <v>2029</v>
      </c>
      <c r="T4145">
        <v>38.52</v>
      </c>
      <c r="U4145">
        <v>38.696</v>
      </c>
      <c r="V4145">
        <v>38.643</v>
      </c>
    </row>
    <row r="4146" spans="17:22">
      <c r="Q4146" s="10">
        <f ca="1" t="shared" si="1835"/>
        <v>38.802</v>
      </c>
      <c r="R4146" t="s">
        <v>71</v>
      </c>
      <c r="S4146">
        <v>2030</v>
      </c>
      <c r="T4146">
        <v>38.633</v>
      </c>
      <c r="U4146">
        <v>38.873</v>
      </c>
      <c r="V4146">
        <v>38.802</v>
      </c>
    </row>
    <row r="4147" spans="17:22">
      <c r="Q4147" s="10">
        <f ca="1" t="shared" si="1835"/>
        <v>38.957</v>
      </c>
      <c r="R4147" t="s">
        <v>71</v>
      </c>
      <c r="S4147">
        <v>2031</v>
      </c>
      <c r="T4147">
        <v>38.741</v>
      </c>
      <c r="U4147">
        <v>39.045</v>
      </c>
      <c r="V4147">
        <v>38.957</v>
      </c>
    </row>
    <row r="4148" spans="17:22">
      <c r="Q4148" s="10">
        <f ca="1" t="shared" si="1835"/>
        <v>39.107</v>
      </c>
      <c r="R4148" t="s">
        <v>71</v>
      </c>
      <c r="S4148">
        <v>2032</v>
      </c>
      <c r="T4148">
        <v>38.841</v>
      </c>
      <c r="U4148">
        <v>39.211</v>
      </c>
      <c r="V4148">
        <v>39.107</v>
      </c>
    </row>
    <row r="4149" spans="17:22">
      <c r="Q4149" s="10">
        <f ca="1" t="shared" si="1835"/>
        <v>39.251</v>
      </c>
      <c r="R4149" t="s">
        <v>71</v>
      </c>
      <c r="S4149">
        <v>2033</v>
      </c>
      <c r="T4149">
        <v>38.934</v>
      </c>
      <c r="U4149">
        <v>39.372</v>
      </c>
      <c r="V4149">
        <v>39.251</v>
      </c>
    </row>
    <row r="4150" spans="17:22">
      <c r="Q4150" s="10">
        <f ca="1" t="shared" si="1835"/>
        <v>39.391</v>
      </c>
      <c r="R4150" t="s">
        <v>71</v>
      </c>
      <c r="S4150">
        <v>2034</v>
      </c>
      <c r="T4150">
        <v>39.021</v>
      </c>
      <c r="U4150">
        <v>39.527</v>
      </c>
      <c r="V4150">
        <v>39.391</v>
      </c>
    </row>
    <row r="4151" spans="17:22">
      <c r="Q4151" s="10">
        <f ca="1" t="shared" si="1835"/>
        <v>39.524</v>
      </c>
      <c r="R4151" t="s">
        <v>71</v>
      </c>
      <c r="S4151">
        <v>2035</v>
      </c>
      <c r="T4151">
        <v>39.1</v>
      </c>
      <c r="U4151">
        <v>39.676</v>
      </c>
      <c r="V4151">
        <v>39.524</v>
      </c>
    </row>
    <row r="4152" spans="17:22">
      <c r="Q4152" s="10">
        <f ca="1" t="shared" si="1835"/>
        <v>39.651</v>
      </c>
      <c r="R4152" t="s">
        <v>71</v>
      </c>
      <c r="S4152">
        <v>2036</v>
      </c>
      <c r="T4152">
        <v>39.173</v>
      </c>
      <c r="U4152">
        <v>39.819</v>
      </c>
      <c r="V4152">
        <v>39.651</v>
      </c>
    </row>
    <row r="4153" spans="17:22">
      <c r="Q4153" s="10">
        <f ca="1" t="shared" si="1835"/>
        <v>39.772</v>
      </c>
      <c r="R4153" t="s">
        <v>71</v>
      </c>
      <c r="S4153">
        <v>2037</v>
      </c>
      <c r="T4153">
        <v>39.238</v>
      </c>
      <c r="U4153">
        <v>39.957</v>
      </c>
      <c r="V4153">
        <v>39.772</v>
      </c>
    </row>
    <row r="4154" spans="17:22">
      <c r="Q4154" s="10">
        <f ca="1" t="shared" si="1835"/>
        <v>39.889</v>
      </c>
      <c r="R4154" t="s">
        <v>71</v>
      </c>
      <c r="S4154">
        <v>2038</v>
      </c>
      <c r="T4154">
        <v>39.297</v>
      </c>
      <c r="U4154">
        <v>40.09</v>
      </c>
      <c r="V4154">
        <v>39.889</v>
      </c>
    </row>
    <row r="4155" spans="17:22">
      <c r="Q4155" s="10">
        <f ca="1" t="shared" si="1835"/>
        <v>40.003</v>
      </c>
      <c r="R4155" t="s">
        <v>71</v>
      </c>
      <c r="S4155">
        <v>2039</v>
      </c>
      <c r="T4155">
        <v>39.351</v>
      </c>
      <c r="U4155">
        <v>40.219</v>
      </c>
      <c r="V4155">
        <v>40.003</v>
      </c>
    </row>
    <row r="4156" spans="17:22">
      <c r="Q4156" s="10">
        <f ca="1" t="shared" si="1835"/>
        <v>40.114</v>
      </c>
      <c r="R4156" t="s">
        <v>71</v>
      </c>
      <c r="S4156">
        <v>2040</v>
      </c>
      <c r="T4156">
        <v>39.398</v>
      </c>
      <c r="U4156">
        <v>40.345</v>
      </c>
      <c r="V4156">
        <v>40.114</v>
      </c>
    </row>
    <row r="4157" spans="17:22">
      <c r="Q4157" s="10">
        <f ca="1" t="shared" si="1835"/>
        <v>40.225</v>
      </c>
      <c r="R4157" t="s">
        <v>71</v>
      </c>
      <c r="S4157">
        <v>2041</v>
      </c>
      <c r="T4157">
        <v>39.441</v>
      </c>
      <c r="U4157">
        <v>40.468</v>
      </c>
      <c r="V4157">
        <v>40.225</v>
      </c>
    </row>
    <row r="4158" spans="17:22">
      <c r="Q4158" s="10">
        <f ca="1" t="shared" si="1835"/>
        <v>40.336</v>
      </c>
      <c r="R4158" t="s">
        <v>71</v>
      </c>
      <c r="S4158">
        <v>2042</v>
      </c>
      <c r="T4158">
        <v>39.48</v>
      </c>
      <c r="U4158">
        <v>40.588</v>
      </c>
      <c r="V4158">
        <v>40.336</v>
      </c>
    </row>
    <row r="4159" spans="17:22">
      <c r="Q4159" s="10">
        <f ca="1" t="shared" si="1835"/>
        <v>40.448</v>
      </c>
      <c r="R4159" t="s">
        <v>71</v>
      </c>
      <c r="S4159">
        <v>2043</v>
      </c>
      <c r="T4159">
        <v>39.515</v>
      </c>
      <c r="U4159">
        <v>40.708</v>
      </c>
      <c r="V4159">
        <v>40.448</v>
      </c>
    </row>
    <row r="4160" spans="17:22">
      <c r="Q4160" s="10">
        <f ca="1" t="shared" si="1835"/>
        <v>40.563</v>
      </c>
      <c r="R4160" t="s">
        <v>71</v>
      </c>
      <c r="S4160">
        <v>2044</v>
      </c>
      <c r="T4160">
        <v>39.547</v>
      </c>
      <c r="U4160">
        <v>40.826</v>
      </c>
      <c r="V4160">
        <v>40.563</v>
      </c>
    </row>
    <row r="4161" spans="17:22">
      <c r="Q4161" s="10">
        <f ca="1" t="shared" si="1835"/>
        <v>40.682</v>
      </c>
      <c r="R4161" t="s">
        <v>71</v>
      </c>
      <c r="S4161">
        <v>2045</v>
      </c>
      <c r="T4161">
        <v>39.576</v>
      </c>
      <c r="U4161">
        <v>40.944</v>
      </c>
      <c r="V4161">
        <v>40.682</v>
      </c>
    </row>
    <row r="4162" spans="17:22">
      <c r="Q4162" s="10">
        <f ca="1" t="shared" si="1835"/>
        <v>40.806</v>
      </c>
      <c r="R4162" t="s">
        <v>71</v>
      </c>
      <c r="S4162">
        <v>2046</v>
      </c>
      <c r="T4162">
        <v>39.603</v>
      </c>
      <c r="U4162">
        <v>41.062</v>
      </c>
      <c r="V4162">
        <v>40.806</v>
      </c>
    </row>
    <row r="4163" spans="17:22">
      <c r="Q4163" s="10">
        <f ca="1" t="shared" si="1835"/>
        <v>40.936</v>
      </c>
      <c r="R4163" t="s">
        <v>71</v>
      </c>
      <c r="S4163">
        <v>2047</v>
      </c>
      <c r="T4163">
        <v>39.628</v>
      </c>
      <c r="U4163">
        <v>41.181</v>
      </c>
      <c r="V4163">
        <v>40.936</v>
      </c>
    </row>
    <row r="4164" spans="17:22">
      <c r="Q4164" s="10">
        <f ca="1" t="shared" si="1835"/>
        <v>41.072</v>
      </c>
      <c r="R4164" t="s">
        <v>71</v>
      </c>
      <c r="S4164">
        <v>2048</v>
      </c>
      <c r="T4164">
        <v>39.652</v>
      </c>
      <c r="U4164">
        <v>41.302</v>
      </c>
      <c r="V4164">
        <v>41.072</v>
      </c>
    </row>
    <row r="4165" spans="17:22">
      <c r="Q4165" s="10">
        <f ca="1" t="shared" si="1835"/>
        <v>41.214</v>
      </c>
      <c r="R4165" t="s">
        <v>71</v>
      </c>
      <c r="S4165">
        <v>2049</v>
      </c>
      <c r="T4165">
        <v>39.674</v>
      </c>
      <c r="U4165">
        <v>41.424</v>
      </c>
      <c r="V4165">
        <v>41.214</v>
      </c>
    </row>
    <row r="4166" spans="17:22">
      <c r="Q4166" s="10">
        <f ca="1" t="shared" si="1835"/>
        <v>41.364</v>
      </c>
      <c r="R4166" t="s">
        <v>71</v>
      </c>
      <c r="S4166">
        <v>2050</v>
      </c>
      <c r="T4166">
        <v>39.694</v>
      </c>
      <c r="U4166">
        <v>41.549</v>
      </c>
      <c r="V4166">
        <v>41.364</v>
      </c>
    </row>
    <row r="4167" spans="17:22">
      <c r="Q4167" s="10">
        <f ca="1" t="shared" si="1835"/>
        <v>41.521</v>
      </c>
      <c r="R4167" t="s">
        <v>71</v>
      </c>
      <c r="S4167">
        <v>2051</v>
      </c>
      <c r="T4167">
        <v>39.713</v>
      </c>
      <c r="U4167">
        <v>41.677</v>
      </c>
      <c r="V4167">
        <v>41.521</v>
      </c>
    </row>
    <row r="4168" spans="17:22">
      <c r="Q4168" s="10">
        <f ca="1" t="shared" si="1835"/>
        <v>41.686</v>
      </c>
      <c r="R4168" t="s">
        <v>71</v>
      </c>
      <c r="S4168">
        <v>2052</v>
      </c>
      <c r="T4168">
        <v>39.73</v>
      </c>
      <c r="U4168">
        <v>41.808</v>
      </c>
      <c r="V4168">
        <v>41.686</v>
      </c>
    </row>
    <row r="4169" spans="17:22">
      <c r="Q4169" s="10">
        <f ca="1" t="shared" si="1835"/>
        <v>41.859</v>
      </c>
      <c r="R4169" t="s">
        <v>71</v>
      </c>
      <c r="S4169">
        <v>2053</v>
      </c>
      <c r="T4169">
        <v>39.746</v>
      </c>
      <c r="U4169">
        <v>41.941</v>
      </c>
      <c r="V4169">
        <v>41.859</v>
      </c>
    </row>
    <row r="4170" spans="17:22">
      <c r="Q4170" s="10">
        <f ca="1" t="shared" si="1835"/>
        <v>42.04</v>
      </c>
      <c r="R4170" t="s">
        <v>71</v>
      </c>
      <c r="S4170">
        <v>2054</v>
      </c>
      <c r="T4170">
        <v>39.76</v>
      </c>
      <c r="U4170">
        <v>42.076</v>
      </c>
      <c r="V4170">
        <v>42.04</v>
      </c>
    </row>
    <row r="4171" spans="17:22">
      <c r="Q4171" s="10">
        <f ca="1" t="shared" si="1835"/>
        <v>42.23</v>
      </c>
      <c r="R4171" t="s">
        <v>71</v>
      </c>
      <c r="S4171">
        <v>2055</v>
      </c>
      <c r="T4171">
        <v>39.773</v>
      </c>
      <c r="U4171">
        <v>42.214</v>
      </c>
      <c r="V4171">
        <v>42.23</v>
      </c>
    </row>
    <row r="4172" spans="17:22">
      <c r="Q4172" s="10">
        <f ca="1" t="shared" si="1835"/>
        <v>42.428</v>
      </c>
      <c r="R4172" t="s">
        <v>71</v>
      </c>
      <c r="S4172">
        <v>2056</v>
      </c>
      <c r="T4172">
        <v>39.783</v>
      </c>
      <c r="U4172">
        <v>42.353</v>
      </c>
      <c r="V4172">
        <v>42.428</v>
      </c>
    </row>
    <row r="4173" spans="17:22">
      <c r="Q4173" s="10">
        <f ca="1" t="shared" si="1835"/>
        <v>42.633</v>
      </c>
      <c r="R4173" t="s">
        <v>71</v>
      </c>
      <c r="S4173">
        <v>2057</v>
      </c>
      <c r="T4173">
        <v>39.791</v>
      </c>
      <c r="U4173">
        <v>42.495</v>
      </c>
      <c r="V4173">
        <v>42.633</v>
      </c>
    </row>
    <row r="4174" spans="17:22">
      <c r="Q4174" s="10">
        <f ca="1" t="shared" ref="Q4174:Q4237" si="1836">OFFSET(S4174,0,MATCH($Q$3,$T$4:$V$4,0))</f>
        <v>42.847</v>
      </c>
      <c r="R4174" t="s">
        <v>71</v>
      </c>
      <c r="S4174">
        <v>2058</v>
      </c>
      <c r="T4174">
        <v>39.798</v>
      </c>
      <c r="U4174">
        <v>42.638</v>
      </c>
      <c r="V4174">
        <v>42.847</v>
      </c>
    </row>
    <row r="4175" spans="17:22">
      <c r="Q4175" s="10">
        <f ca="1" t="shared" si="1836"/>
        <v>43.067</v>
      </c>
      <c r="R4175" t="s">
        <v>71</v>
      </c>
      <c r="S4175">
        <v>2059</v>
      </c>
      <c r="T4175">
        <v>39.802</v>
      </c>
      <c r="U4175">
        <v>42.783</v>
      </c>
      <c r="V4175">
        <v>43.067</v>
      </c>
    </row>
    <row r="4176" spans="17:22">
      <c r="Q4176" s="10">
        <f ca="1" t="shared" si="1836"/>
        <v>43.294</v>
      </c>
      <c r="R4176" t="s">
        <v>71</v>
      </c>
      <c r="S4176">
        <v>2060</v>
      </c>
      <c r="T4176">
        <v>39.803</v>
      </c>
      <c r="U4176">
        <v>42.931</v>
      </c>
      <c r="V4176">
        <v>43.294</v>
      </c>
    </row>
    <row r="4177" spans="17:22">
      <c r="Q4177" s="10">
        <f ca="1" t="shared" si="1836"/>
        <v>43.527</v>
      </c>
      <c r="R4177" t="s">
        <v>71</v>
      </c>
      <c r="S4177">
        <v>2061</v>
      </c>
      <c r="T4177">
        <v>39.802</v>
      </c>
      <c r="U4177">
        <v>43.08</v>
      </c>
      <c r="V4177">
        <v>43.527</v>
      </c>
    </row>
    <row r="4178" spans="17:22">
      <c r="Q4178" s="10">
        <f ca="1" t="shared" si="1836"/>
        <v>43.767</v>
      </c>
      <c r="R4178" t="s">
        <v>71</v>
      </c>
      <c r="S4178">
        <v>2062</v>
      </c>
      <c r="T4178">
        <v>39.798</v>
      </c>
      <c r="U4178">
        <v>43.232</v>
      </c>
      <c r="V4178">
        <v>43.767</v>
      </c>
    </row>
    <row r="4179" spans="17:22">
      <c r="Q4179" s="10">
        <f ca="1" t="shared" si="1836"/>
        <v>44.011</v>
      </c>
      <c r="R4179" t="s">
        <v>71</v>
      </c>
      <c r="S4179">
        <v>2063</v>
      </c>
      <c r="T4179">
        <v>39.791</v>
      </c>
      <c r="U4179">
        <v>43.385</v>
      </c>
      <c r="V4179">
        <v>44.011</v>
      </c>
    </row>
    <row r="4180" spans="17:22">
      <c r="Q4180" s="10">
        <f ca="1" t="shared" si="1836"/>
        <v>44.261</v>
      </c>
      <c r="R4180" t="s">
        <v>71</v>
      </c>
      <c r="S4180">
        <v>2064</v>
      </c>
      <c r="T4180">
        <v>39.782</v>
      </c>
      <c r="U4180">
        <v>43.54</v>
      </c>
      <c r="V4180">
        <v>44.261</v>
      </c>
    </row>
    <row r="4181" spans="17:22">
      <c r="Q4181" s="10">
        <f ca="1" t="shared" si="1836"/>
        <v>44.515</v>
      </c>
      <c r="R4181" t="s">
        <v>71</v>
      </c>
      <c r="S4181">
        <v>2065</v>
      </c>
      <c r="T4181">
        <v>39.77</v>
      </c>
      <c r="U4181">
        <v>43.696</v>
      </c>
      <c r="V4181">
        <v>44.515</v>
      </c>
    </row>
    <row r="4182" spans="17:22">
      <c r="Q4182" s="10">
        <f ca="1" t="shared" si="1836"/>
        <v>44.773</v>
      </c>
      <c r="R4182" t="s">
        <v>71</v>
      </c>
      <c r="S4182">
        <v>2066</v>
      </c>
      <c r="T4182">
        <v>39.756</v>
      </c>
      <c r="U4182">
        <v>43.852</v>
      </c>
      <c r="V4182">
        <v>44.773</v>
      </c>
    </row>
    <row r="4183" spans="17:22">
      <c r="Q4183" s="10">
        <f ca="1" t="shared" si="1836"/>
        <v>45.036</v>
      </c>
      <c r="R4183" t="s">
        <v>71</v>
      </c>
      <c r="S4183">
        <v>2067</v>
      </c>
      <c r="T4183">
        <v>39.741</v>
      </c>
      <c r="U4183">
        <v>44.01</v>
      </c>
      <c r="V4183">
        <v>45.036</v>
      </c>
    </row>
    <row r="4184" spans="17:22">
      <c r="Q4184" s="10">
        <f ca="1" t="shared" si="1836"/>
        <v>45.303</v>
      </c>
      <c r="R4184" t="s">
        <v>71</v>
      </c>
      <c r="S4184">
        <v>2068</v>
      </c>
      <c r="T4184">
        <v>39.724</v>
      </c>
      <c r="U4184">
        <v>44.169</v>
      </c>
      <c r="V4184">
        <v>45.303</v>
      </c>
    </row>
    <row r="4185" spans="17:22">
      <c r="Q4185" s="10">
        <f ca="1" t="shared" si="1836"/>
        <v>45.575</v>
      </c>
      <c r="R4185" t="s">
        <v>71</v>
      </c>
      <c r="S4185">
        <v>2069</v>
      </c>
      <c r="T4185">
        <v>39.706</v>
      </c>
      <c r="U4185">
        <v>44.329</v>
      </c>
      <c r="V4185">
        <v>45.575</v>
      </c>
    </row>
    <row r="4186" spans="17:22">
      <c r="Q4186" s="10">
        <f ca="1" t="shared" si="1836"/>
        <v>45.85</v>
      </c>
      <c r="R4186" t="s">
        <v>71</v>
      </c>
      <c r="S4186">
        <v>2070</v>
      </c>
      <c r="T4186">
        <v>39.689</v>
      </c>
      <c r="U4186">
        <v>44.491</v>
      </c>
      <c r="V4186">
        <v>45.85</v>
      </c>
    </row>
    <row r="4187" spans="17:22">
      <c r="Q4187" s="10">
        <f ca="1" t="shared" si="1836"/>
        <v>46.129</v>
      </c>
      <c r="R4187" t="s">
        <v>71</v>
      </c>
      <c r="S4187">
        <v>2071</v>
      </c>
      <c r="T4187">
        <v>39.673</v>
      </c>
      <c r="U4187">
        <v>44.654</v>
      </c>
      <c r="V4187">
        <v>46.129</v>
      </c>
    </row>
    <row r="4188" spans="17:22">
      <c r="Q4188" s="10">
        <f ca="1" t="shared" si="1836"/>
        <v>46.413</v>
      </c>
      <c r="R4188" t="s">
        <v>71</v>
      </c>
      <c r="S4188">
        <v>2072</v>
      </c>
      <c r="T4188">
        <v>39.657</v>
      </c>
      <c r="U4188">
        <v>44.819</v>
      </c>
      <c r="V4188">
        <v>46.413</v>
      </c>
    </row>
    <row r="4189" spans="17:22">
      <c r="Q4189" s="10">
        <f ca="1" t="shared" si="1836"/>
        <v>46.701</v>
      </c>
      <c r="R4189" t="s">
        <v>71</v>
      </c>
      <c r="S4189">
        <v>2073</v>
      </c>
      <c r="T4189">
        <v>39.642</v>
      </c>
      <c r="U4189">
        <v>44.985</v>
      </c>
      <c r="V4189">
        <v>46.701</v>
      </c>
    </row>
    <row r="4190" spans="17:22">
      <c r="Q4190" s="10">
        <f ca="1" t="shared" si="1836"/>
        <v>46.993</v>
      </c>
      <c r="R4190" t="s">
        <v>71</v>
      </c>
      <c r="S4190">
        <v>2074</v>
      </c>
      <c r="T4190">
        <v>39.627</v>
      </c>
      <c r="U4190">
        <v>45.152</v>
      </c>
      <c r="V4190">
        <v>46.993</v>
      </c>
    </row>
    <row r="4191" spans="17:22">
      <c r="Q4191" s="10">
        <f ca="1" t="shared" si="1836"/>
        <v>47.289</v>
      </c>
      <c r="R4191" t="s">
        <v>71</v>
      </c>
      <c r="S4191">
        <v>2075</v>
      </c>
      <c r="T4191">
        <v>39.613</v>
      </c>
      <c r="U4191">
        <v>45.32</v>
      </c>
      <c r="V4191">
        <v>47.289</v>
      </c>
    </row>
    <row r="4192" spans="17:22">
      <c r="Q4192" s="10">
        <f ca="1" t="shared" si="1836"/>
        <v>47.589</v>
      </c>
      <c r="R4192" t="s">
        <v>71</v>
      </c>
      <c r="S4192">
        <v>2076</v>
      </c>
      <c r="T4192">
        <v>39.599</v>
      </c>
      <c r="U4192">
        <v>45.487</v>
      </c>
      <c r="V4192">
        <v>47.589</v>
      </c>
    </row>
    <row r="4193" spans="17:22">
      <c r="Q4193" s="10">
        <f ca="1" t="shared" si="1836"/>
        <v>47.895</v>
      </c>
      <c r="R4193" t="s">
        <v>71</v>
      </c>
      <c r="S4193">
        <v>2077</v>
      </c>
      <c r="T4193">
        <v>39.585</v>
      </c>
      <c r="U4193">
        <v>45.655</v>
      </c>
      <c r="V4193">
        <v>47.895</v>
      </c>
    </row>
    <row r="4194" spans="17:22">
      <c r="Q4194" s="10">
        <f ca="1" t="shared" si="1836"/>
        <v>48.205</v>
      </c>
      <c r="R4194" t="s">
        <v>71</v>
      </c>
      <c r="S4194">
        <v>2078</v>
      </c>
      <c r="T4194">
        <v>39.571</v>
      </c>
      <c r="U4194">
        <v>45.823</v>
      </c>
      <c r="V4194">
        <v>48.205</v>
      </c>
    </row>
    <row r="4195" spans="17:22">
      <c r="Q4195" s="10">
        <f ca="1" t="shared" si="1836"/>
        <v>48.521</v>
      </c>
      <c r="R4195" t="s">
        <v>71</v>
      </c>
      <c r="S4195">
        <v>2079</v>
      </c>
      <c r="T4195">
        <v>39.557</v>
      </c>
      <c r="U4195">
        <v>45.991</v>
      </c>
      <c r="V4195">
        <v>48.521</v>
      </c>
    </row>
    <row r="4196" spans="17:22">
      <c r="Q4196" s="10">
        <f ca="1" t="shared" si="1836"/>
        <v>48.843</v>
      </c>
      <c r="R4196" t="s">
        <v>71</v>
      </c>
      <c r="S4196">
        <v>2080</v>
      </c>
      <c r="T4196">
        <v>39.544</v>
      </c>
      <c r="U4196">
        <v>46.158</v>
      </c>
      <c r="V4196">
        <v>48.843</v>
      </c>
    </row>
    <row r="4197" spans="17:22">
      <c r="Q4197" s="10">
        <f ca="1" t="shared" si="1836"/>
        <v>49.171</v>
      </c>
      <c r="R4197" t="s">
        <v>71</v>
      </c>
      <c r="S4197">
        <v>2081</v>
      </c>
      <c r="T4197">
        <v>39.53</v>
      </c>
      <c r="U4197">
        <v>46.326</v>
      </c>
      <c r="V4197">
        <v>49.171</v>
      </c>
    </row>
    <row r="4198" spans="17:22">
      <c r="Q4198" s="10">
        <f ca="1" t="shared" si="1836"/>
        <v>49.506</v>
      </c>
      <c r="R4198" t="s">
        <v>71</v>
      </c>
      <c r="S4198">
        <v>2082</v>
      </c>
      <c r="T4198">
        <v>39.516</v>
      </c>
      <c r="U4198">
        <v>46.493</v>
      </c>
      <c r="V4198">
        <v>49.506</v>
      </c>
    </row>
    <row r="4199" spans="17:22">
      <c r="Q4199" s="10">
        <f ca="1" t="shared" si="1836"/>
        <v>49.848</v>
      </c>
      <c r="R4199" t="s">
        <v>71</v>
      </c>
      <c r="S4199">
        <v>2083</v>
      </c>
      <c r="T4199">
        <v>39.5</v>
      </c>
      <c r="U4199">
        <v>46.659</v>
      </c>
      <c r="V4199">
        <v>49.848</v>
      </c>
    </row>
    <row r="4200" spans="17:22">
      <c r="Q4200" s="10">
        <f ca="1" t="shared" si="1836"/>
        <v>50.196</v>
      </c>
      <c r="R4200" t="s">
        <v>71</v>
      </c>
      <c r="S4200">
        <v>2084</v>
      </c>
      <c r="T4200">
        <v>39.483</v>
      </c>
      <c r="U4200">
        <v>46.825</v>
      </c>
      <c r="V4200">
        <v>50.196</v>
      </c>
    </row>
    <row r="4201" spans="17:22">
      <c r="Q4201" s="10">
        <f ca="1" t="shared" si="1836"/>
        <v>50.553</v>
      </c>
      <c r="R4201" t="s">
        <v>71</v>
      </c>
      <c r="S4201">
        <v>2085</v>
      </c>
      <c r="T4201">
        <v>39.464</v>
      </c>
      <c r="U4201">
        <v>46.989</v>
      </c>
      <c r="V4201">
        <v>50.553</v>
      </c>
    </row>
    <row r="4202" spans="17:22">
      <c r="Q4202" s="10">
        <f ca="1" t="shared" si="1836"/>
        <v>50.917</v>
      </c>
      <c r="R4202" t="s">
        <v>71</v>
      </c>
      <c r="S4202">
        <v>2086</v>
      </c>
      <c r="T4202">
        <v>39.442</v>
      </c>
      <c r="U4202">
        <v>47.152</v>
      </c>
      <c r="V4202">
        <v>50.917</v>
      </c>
    </row>
    <row r="4203" spans="17:22">
      <c r="Q4203" s="10">
        <f ca="1" t="shared" si="1836"/>
        <v>51.288</v>
      </c>
      <c r="R4203" t="s">
        <v>71</v>
      </c>
      <c r="S4203">
        <v>2087</v>
      </c>
      <c r="T4203">
        <v>39.417</v>
      </c>
      <c r="U4203">
        <v>47.314</v>
      </c>
      <c r="V4203">
        <v>51.288</v>
      </c>
    </row>
    <row r="4204" spans="17:22">
      <c r="Q4204" s="10">
        <f ca="1" t="shared" si="1836"/>
        <v>51.667</v>
      </c>
      <c r="R4204" t="s">
        <v>71</v>
      </c>
      <c r="S4204">
        <v>2088</v>
      </c>
      <c r="T4204">
        <v>39.389</v>
      </c>
      <c r="U4204">
        <v>47.474</v>
      </c>
      <c r="V4204">
        <v>51.667</v>
      </c>
    </row>
    <row r="4205" spans="17:22">
      <c r="Q4205" s="10">
        <f ca="1" t="shared" si="1836"/>
        <v>52.052</v>
      </c>
      <c r="R4205" t="s">
        <v>71</v>
      </c>
      <c r="S4205">
        <v>2089</v>
      </c>
      <c r="T4205">
        <v>39.357</v>
      </c>
      <c r="U4205">
        <v>47.632</v>
      </c>
      <c r="V4205">
        <v>52.052</v>
      </c>
    </row>
    <row r="4206" spans="17:22">
      <c r="Q4206" s="10">
        <f ca="1" t="shared" si="1836"/>
        <v>52.445</v>
      </c>
      <c r="R4206" t="s">
        <v>71</v>
      </c>
      <c r="S4206">
        <v>2090</v>
      </c>
      <c r="T4206">
        <v>39.321</v>
      </c>
      <c r="U4206">
        <v>47.789</v>
      </c>
      <c r="V4206">
        <v>52.445</v>
      </c>
    </row>
    <row r="4207" spans="17:22">
      <c r="Q4207" s="10">
        <f ca="1" t="shared" si="1836"/>
        <v>52.844</v>
      </c>
      <c r="R4207" t="s">
        <v>71</v>
      </c>
      <c r="S4207">
        <v>2091</v>
      </c>
      <c r="T4207">
        <v>39.28</v>
      </c>
      <c r="U4207">
        <v>47.945</v>
      </c>
      <c r="V4207">
        <v>52.844</v>
      </c>
    </row>
    <row r="4208" spans="17:22">
      <c r="Q4208" s="10">
        <f ca="1" t="shared" si="1836"/>
        <v>53.249</v>
      </c>
      <c r="R4208" t="s">
        <v>71</v>
      </c>
      <c r="S4208">
        <v>2092</v>
      </c>
      <c r="T4208">
        <v>39.236</v>
      </c>
      <c r="U4208">
        <v>48.101</v>
      </c>
      <c r="V4208">
        <v>53.249</v>
      </c>
    </row>
    <row r="4209" spans="17:22">
      <c r="Q4209" s="10">
        <f ca="1" t="shared" si="1836"/>
        <v>53.66</v>
      </c>
      <c r="R4209" t="s">
        <v>71</v>
      </c>
      <c r="S4209">
        <v>2093</v>
      </c>
      <c r="T4209">
        <v>39.186</v>
      </c>
      <c r="U4209">
        <v>48.255</v>
      </c>
      <c r="V4209">
        <v>53.66</v>
      </c>
    </row>
    <row r="4210" spans="17:22">
      <c r="Q4210" s="10">
        <f ca="1" t="shared" si="1836"/>
        <v>54.077</v>
      </c>
      <c r="R4210" t="s">
        <v>71</v>
      </c>
      <c r="S4210">
        <v>2094</v>
      </c>
      <c r="T4210">
        <v>39.133</v>
      </c>
      <c r="U4210">
        <v>48.41</v>
      </c>
      <c r="V4210">
        <v>54.077</v>
      </c>
    </row>
    <row r="4211" spans="17:22">
      <c r="Q4211" s="10">
        <f ca="1" t="shared" si="1836"/>
        <v>54.499</v>
      </c>
      <c r="R4211" t="s">
        <v>71</v>
      </c>
      <c r="S4211">
        <v>2095</v>
      </c>
      <c r="T4211">
        <v>39.074</v>
      </c>
      <c r="U4211">
        <v>48.565</v>
      </c>
      <c r="V4211">
        <v>54.499</v>
      </c>
    </row>
    <row r="4212" spans="17:22">
      <c r="Q4212" s="10">
        <f ca="1" t="shared" si="1836"/>
        <v>54.927</v>
      </c>
      <c r="R4212" t="s">
        <v>71</v>
      </c>
      <c r="S4212">
        <v>2096</v>
      </c>
      <c r="T4212">
        <v>39.012</v>
      </c>
      <c r="U4212">
        <v>48.721</v>
      </c>
      <c r="V4212">
        <v>54.927</v>
      </c>
    </row>
    <row r="4213" spans="17:22">
      <c r="Q4213" s="10">
        <f ca="1" t="shared" si="1836"/>
        <v>55.359</v>
      </c>
      <c r="R4213" t="s">
        <v>71</v>
      </c>
      <c r="S4213">
        <v>2097</v>
      </c>
      <c r="T4213">
        <v>38.944</v>
      </c>
      <c r="U4213">
        <v>48.877</v>
      </c>
      <c r="V4213">
        <v>55.359</v>
      </c>
    </row>
    <row r="4214" spans="17:22">
      <c r="Q4214" s="10">
        <f ca="1" t="shared" si="1836"/>
        <v>55.796</v>
      </c>
      <c r="R4214" t="s">
        <v>71</v>
      </c>
      <c r="S4214">
        <v>2098</v>
      </c>
      <c r="T4214">
        <v>38.873</v>
      </c>
      <c r="U4214">
        <v>49.036</v>
      </c>
      <c r="V4214">
        <v>55.796</v>
      </c>
    </row>
    <row r="4215" spans="17:22">
      <c r="Q4215" s="10">
        <f ca="1" t="shared" si="1836"/>
        <v>56.237</v>
      </c>
      <c r="R4215" t="s">
        <v>71</v>
      </c>
      <c r="S4215">
        <v>2099</v>
      </c>
      <c r="T4215">
        <v>38.796</v>
      </c>
      <c r="U4215">
        <v>49.196</v>
      </c>
      <c r="V4215">
        <v>56.237</v>
      </c>
    </row>
    <row r="4216" spans="17:22">
      <c r="Q4216" s="10">
        <f ca="1" t="shared" si="1836"/>
        <v>56.681</v>
      </c>
      <c r="R4216" t="s">
        <v>71</v>
      </c>
      <c r="S4216">
        <v>2100</v>
      </c>
      <c r="T4216">
        <v>38.715</v>
      </c>
      <c r="U4216">
        <v>49.359</v>
      </c>
      <c r="V4216">
        <v>56.681</v>
      </c>
    </row>
    <row r="4217" spans="17:22">
      <c r="Q4217" s="10">
        <f ca="1" t="shared" si="1836"/>
        <v>19.231</v>
      </c>
      <c r="R4217" t="s">
        <v>72</v>
      </c>
      <c r="S4217">
        <v>2020</v>
      </c>
      <c r="T4217">
        <v>19.231</v>
      </c>
      <c r="U4217">
        <v>19.231</v>
      </c>
      <c r="V4217">
        <v>19.231</v>
      </c>
    </row>
    <row r="4218" spans="17:22">
      <c r="Q4218" s="10">
        <f ca="1" t="shared" si="1836"/>
        <v>19.89</v>
      </c>
      <c r="R4218" t="s">
        <v>72</v>
      </c>
      <c r="S4218">
        <v>2021</v>
      </c>
      <c r="T4218">
        <v>19.89</v>
      </c>
      <c r="U4218">
        <v>19.89</v>
      </c>
      <c r="V4218">
        <v>19.89</v>
      </c>
    </row>
    <row r="4219" spans="17:22">
      <c r="Q4219" s="10">
        <f ca="1" t="shared" si="1836"/>
        <v>20.552</v>
      </c>
      <c r="R4219" t="s">
        <v>72</v>
      </c>
      <c r="S4219">
        <v>2022</v>
      </c>
      <c r="T4219">
        <v>20.552</v>
      </c>
      <c r="U4219">
        <v>20.552</v>
      </c>
      <c r="V4219">
        <v>20.552</v>
      </c>
    </row>
    <row r="4220" spans="17:22">
      <c r="Q4220" s="10">
        <f ca="1" t="shared" si="1836"/>
        <v>21.214</v>
      </c>
      <c r="R4220" t="s">
        <v>72</v>
      </c>
      <c r="S4220">
        <v>2023</v>
      </c>
      <c r="T4220">
        <v>21.214</v>
      </c>
      <c r="U4220">
        <v>21.214</v>
      </c>
      <c r="V4220">
        <v>21.214</v>
      </c>
    </row>
    <row r="4221" spans="17:22">
      <c r="Q4221" s="10">
        <f ca="1" t="shared" si="1836"/>
        <v>21.879</v>
      </c>
      <c r="R4221" t="s">
        <v>72</v>
      </c>
      <c r="S4221">
        <v>2024</v>
      </c>
      <c r="T4221">
        <v>21.879</v>
      </c>
      <c r="U4221">
        <v>21.879</v>
      </c>
      <c r="V4221">
        <v>21.879</v>
      </c>
    </row>
    <row r="4222" spans="17:22">
      <c r="Q4222" s="10">
        <f ca="1" t="shared" si="1836"/>
        <v>22.542</v>
      </c>
      <c r="R4222" t="s">
        <v>72</v>
      </c>
      <c r="S4222">
        <v>2025</v>
      </c>
      <c r="T4222">
        <v>22.542</v>
      </c>
      <c r="U4222">
        <v>22.542</v>
      </c>
      <c r="V4222">
        <v>22.542</v>
      </c>
    </row>
    <row r="4223" spans="17:22">
      <c r="Q4223" s="10">
        <f ca="1" t="shared" si="1836"/>
        <v>23.206</v>
      </c>
      <c r="R4223" t="s">
        <v>72</v>
      </c>
      <c r="S4223">
        <v>2026</v>
      </c>
      <c r="T4223">
        <v>23.206</v>
      </c>
      <c r="U4223">
        <v>23.206</v>
      </c>
      <c r="V4223">
        <v>23.206</v>
      </c>
    </row>
    <row r="4224" spans="17:22">
      <c r="Q4224" s="10">
        <f ca="1" t="shared" si="1836"/>
        <v>24.021</v>
      </c>
      <c r="R4224" t="s">
        <v>72</v>
      </c>
      <c r="S4224">
        <v>2027</v>
      </c>
      <c r="T4224">
        <v>23.851</v>
      </c>
      <c r="U4224">
        <v>23.897</v>
      </c>
      <c r="V4224">
        <v>24.021</v>
      </c>
    </row>
    <row r="4225" spans="17:22">
      <c r="Q4225" s="10">
        <f ca="1" t="shared" si="1836"/>
        <v>24.848</v>
      </c>
      <c r="R4225" t="s">
        <v>72</v>
      </c>
      <c r="S4225">
        <v>2028</v>
      </c>
      <c r="T4225">
        <v>24.494</v>
      </c>
      <c r="U4225">
        <v>24.588</v>
      </c>
      <c r="V4225">
        <v>24.848</v>
      </c>
    </row>
    <row r="4226" spans="17:22">
      <c r="Q4226" s="10">
        <f ca="1" t="shared" si="1836"/>
        <v>25.685</v>
      </c>
      <c r="R4226" t="s">
        <v>72</v>
      </c>
      <c r="S4226">
        <v>2029</v>
      </c>
      <c r="T4226">
        <v>25.135</v>
      </c>
      <c r="U4226">
        <v>25.277</v>
      </c>
      <c r="V4226">
        <v>25.685</v>
      </c>
    </row>
    <row r="4227" spans="17:22">
      <c r="Q4227" s="10">
        <f ca="1" t="shared" si="1836"/>
        <v>26.529</v>
      </c>
      <c r="R4227" t="s">
        <v>72</v>
      </c>
      <c r="S4227">
        <v>2030</v>
      </c>
      <c r="T4227">
        <v>25.772</v>
      </c>
      <c r="U4227">
        <v>25.964</v>
      </c>
      <c r="V4227">
        <v>26.529</v>
      </c>
    </row>
    <row r="4228" spans="17:22">
      <c r="Q4228" s="10">
        <f ca="1" t="shared" si="1836"/>
        <v>27.378</v>
      </c>
      <c r="R4228" t="s">
        <v>72</v>
      </c>
      <c r="S4228">
        <v>2031</v>
      </c>
      <c r="T4228">
        <v>26.405</v>
      </c>
      <c r="U4228">
        <v>26.647</v>
      </c>
      <c r="V4228">
        <v>27.378</v>
      </c>
    </row>
    <row r="4229" spans="17:22">
      <c r="Q4229" s="10">
        <f ca="1" t="shared" si="1836"/>
        <v>28.232</v>
      </c>
      <c r="R4229" t="s">
        <v>72</v>
      </c>
      <c r="S4229">
        <v>2032</v>
      </c>
      <c r="T4229">
        <v>27.034</v>
      </c>
      <c r="U4229">
        <v>27.326</v>
      </c>
      <c r="V4229">
        <v>28.232</v>
      </c>
    </row>
    <row r="4230" spans="17:22">
      <c r="Q4230" s="10">
        <f ca="1" t="shared" si="1836"/>
        <v>29.089</v>
      </c>
      <c r="R4230" t="s">
        <v>72</v>
      </c>
      <c r="S4230">
        <v>2033</v>
      </c>
      <c r="T4230">
        <v>27.656</v>
      </c>
      <c r="U4230">
        <v>27.999</v>
      </c>
      <c r="V4230">
        <v>29.089</v>
      </c>
    </row>
    <row r="4231" spans="17:22">
      <c r="Q4231" s="10">
        <f ca="1" t="shared" si="1836"/>
        <v>29.948</v>
      </c>
      <c r="R4231" t="s">
        <v>72</v>
      </c>
      <c r="S4231">
        <v>2034</v>
      </c>
      <c r="T4231">
        <v>28.272</v>
      </c>
      <c r="U4231">
        <v>28.666</v>
      </c>
      <c r="V4231">
        <v>29.948</v>
      </c>
    </row>
    <row r="4232" spans="17:22">
      <c r="Q4232" s="10">
        <f ca="1" t="shared" si="1836"/>
        <v>30.809</v>
      </c>
      <c r="R4232" t="s">
        <v>72</v>
      </c>
      <c r="S4232">
        <v>2035</v>
      </c>
      <c r="T4232">
        <v>28.88</v>
      </c>
      <c r="U4232">
        <v>29.326</v>
      </c>
      <c r="V4232">
        <v>30.809</v>
      </c>
    </row>
    <row r="4233" spans="17:22">
      <c r="Q4233" s="10">
        <f ca="1" t="shared" si="1836"/>
        <v>31.67</v>
      </c>
      <c r="R4233" t="s">
        <v>72</v>
      </c>
      <c r="S4233">
        <v>2036</v>
      </c>
      <c r="T4233">
        <v>29.48</v>
      </c>
      <c r="U4233">
        <v>29.978</v>
      </c>
      <c r="V4233">
        <v>31.67</v>
      </c>
    </row>
    <row r="4234" spans="17:22">
      <c r="Q4234" s="10">
        <f ca="1" t="shared" si="1836"/>
        <v>32.532</v>
      </c>
      <c r="R4234" t="s">
        <v>72</v>
      </c>
      <c r="S4234">
        <v>2037</v>
      </c>
      <c r="T4234">
        <v>30.07</v>
      </c>
      <c r="U4234">
        <v>30.62</v>
      </c>
      <c r="V4234">
        <v>32.532</v>
      </c>
    </row>
    <row r="4235" spans="17:22">
      <c r="Q4235" s="10">
        <f ca="1" t="shared" si="1836"/>
        <v>33.392</v>
      </c>
      <c r="R4235" t="s">
        <v>72</v>
      </c>
      <c r="S4235">
        <v>2038</v>
      </c>
      <c r="T4235">
        <v>30.649</v>
      </c>
      <c r="U4235">
        <v>31.253</v>
      </c>
      <c r="V4235">
        <v>33.392</v>
      </c>
    </row>
    <row r="4236" spans="17:22">
      <c r="Q4236" s="10">
        <f ca="1" t="shared" si="1836"/>
        <v>34.251</v>
      </c>
      <c r="R4236" t="s">
        <v>72</v>
      </c>
      <c r="S4236">
        <v>2039</v>
      </c>
      <c r="T4236">
        <v>31.216</v>
      </c>
      <c r="U4236">
        <v>31.874</v>
      </c>
      <c r="V4236">
        <v>34.251</v>
      </c>
    </row>
    <row r="4237" spans="17:22">
      <c r="Q4237" s="10">
        <f ca="1" t="shared" si="1836"/>
        <v>35.108</v>
      </c>
      <c r="R4237" t="s">
        <v>72</v>
      </c>
      <c r="S4237">
        <v>2040</v>
      </c>
      <c r="T4237">
        <v>31.77</v>
      </c>
      <c r="U4237">
        <v>32.483</v>
      </c>
      <c r="V4237">
        <v>35.108</v>
      </c>
    </row>
    <row r="4238" spans="17:22">
      <c r="Q4238" s="10">
        <f ca="1" t="shared" ref="Q4238:Q4301" si="1837">OFFSET(S4238,0,MATCH($Q$3,$T$4:$V$4,0))</f>
        <v>35.963</v>
      </c>
      <c r="R4238" t="s">
        <v>72</v>
      </c>
      <c r="S4238">
        <v>2041</v>
      </c>
      <c r="T4238">
        <v>32.309</v>
      </c>
      <c r="U4238">
        <v>33.08</v>
      </c>
      <c r="V4238">
        <v>35.963</v>
      </c>
    </row>
    <row r="4239" spans="17:22">
      <c r="Q4239" s="10">
        <f ca="1" t="shared" si="1837"/>
        <v>36.814</v>
      </c>
      <c r="R4239" t="s">
        <v>72</v>
      </c>
      <c r="S4239">
        <v>2042</v>
      </c>
      <c r="T4239">
        <v>32.834</v>
      </c>
      <c r="U4239">
        <v>33.662</v>
      </c>
      <c r="V4239">
        <v>36.814</v>
      </c>
    </row>
    <row r="4240" spans="17:22">
      <c r="Q4240" s="10">
        <f ca="1" t="shared" si="1837"/>
        <v>37.662</v>
      </c>
      <c r="R4240" t="s">
        <v>72</v>
      </c>
      <c r="S4240">
        <v>2043</v>
      </c>
      <c r="T4240">
        <v>33.342</v>
      </c>
      <c r="U4240">
        <v>34.231</v>
      </c>
      <c r="V4240">
        <v>37.662</v>
      </c>
    </row>
    <row r="4241" spans="17:22">
      <c r="Q4241" s="10">
        <f ca="1" t="shared" si="1837"/>
        <v>38.506</v>
      </c>
      <c r="R4241" t="s">
        <v>72</v>
      </c>
      <c r="S4241">
        <v>2044</v>
      </c>
      <c r="T4241">
        <v>33.834</v>
      </c>
      <c r="U4241">
        <v>34.785</v>
      </c>
      <c r="V4241">
        <v>38.506</v>
      </c>
    </row>
    <row r="4242" spans="17:22">
      <c r="Q4242" s="10">
        <f ca="1" t="shared" si="1837"/>
        <v>39.346</v>
      </c>
      <c r="R4242" t="s">
        <v>72</v>
      </c>
      <c r="S4242">
        <v>2045</v>
      </c>
      <c r="T4242">
        <v>34.31</v>
      </c>
      <c r="U4242">
        <v>35.324</v>
      </c>
      <c r="V4242">
        <v>39.346</v>
      </c>
    </row>
    <row r="4243" spans="17:22">
      <c r="Q4243" s="10">
        <f ca="1" t="shared" si="1837"/>
        <v>40.181</v>
      </c>
      <c r="R4243" t="s">
        <v>72</v>
      </c>
      <c r="S4243">
        <v>2046</v>
      </c>
      <c r="T4243">
        <v>34.768</v>
      </c>
      <c r="U4243">
        <v>35.847</v>
      </c>
      <c r="V4243">
        <v>40.181</v>
      </c>
    </row>
    <row r="4244" spans="17:22">
      <c r="Q4244" s="10">
        <f ca="1" t="shared" si="1837"/>
        <v>41.011</v>
      </c>
      <c r="R4244" t="s">
        <v>72</v>
      </c>
      <c r="S4244">
        <v>2047</v>
      </c>
      <c r="T4244">
        <v>35.208</v>
      </c>
      <c r="U4244">
        <v>36.355</v>
      </c>
      <c r="V4244">
        <v>41.011</v>
      </c>
    </row>
    <row r="4245" spans="17:22">
      <c r="Q4245" s="10">
        <f ca="1" t="shared" si="1837"/>
        <v>41.836</v>
      </c>
      <c r="R4245" t="s">
        <v>72</v>
      </c>
      <c r="S4245">
        <v>2048</v>
      </c>
      <c r="T4245">
        <v>35.631</v>
      </c>
      <c r="U4245">
        <v>36.847</v>
      </c>
      <c r="V4245">
        <v>41.836</v>
      </c>
    </row>
    <row r="4246" spans="17:22">
      <c r="Q4246" s="10">
        <f ca="1" t="shared" si="1837"/>
        <v>42.654</v>
      </c>
      <c r="R4246" t="s">
        <v>72</v>
      </c>
      <c r="S4246">
        <v>2049</v>
      </c>
      <c r="T4246">
        <v>36.036</v>
      </c>
      <c r="U4246">
        <v>37.323</v>
      </c>
      <c r="V4246">
        <v>42.654</v>
      </c>
    </row>
    <row r="4247" spans="17:22">
      <c r="Q4247" s="10">
        <f ca="1" t="shared" si="1837"/>
        <v>43.466</v>
      </c>
      <c r="R4247" t="s">
        <v>72</v>
      </c>
      <c r="S4247">
        <v>2050</v>
      </c>
      <c r="T4247">
        <v>36.423</v>
      </c>
      <c r="U4247">
        <v>37.782</v>
      </c>
      <c r="V4247">
        <v>43.466</v>
      </c>
    </row>
    <row r="4248" spans="17:22">
      <c r="Q4248" s="10">
        <f ca="1" t="shared" si="1837"/>
        <v>44.271</v>
      </c>
      <c r="R4248" t="s">
        <v>72</v>
      </c>
      <c r="S4248">
        <v>2051</v>
      </c>
      <c r="T4248">
        <v>36.792</v>
      </c>
      <c r="U4248">
        <v>38.224</v>
      </c>
      <c r="V4248">
        <v>44.271</v>
      </c>
    </row>
    <row r="4249" spans="17:22">
      <c r="Q4249" s="10">
        <f ca="1" t="shared" si="1837"/>
        <v>45.069</v>
      </c>
      <c r="R4249" t="s">
        <v>72</v>
      </c>
      <c r="S4249">
        <v>2052</v>
      </c>
      <c r="T4249">
        <v>37.144</v>
      </c>
      <c r="U4249">
        <v>38.65</v>
      </c>
      <c r="V4249">
        <v>45.069</v>
      </c>
    </row>
    <row r="4250" spans="17:22">
      <c r="Q4250" s="10">
        <f ca="1" t="shared" si="1837"/>
        <v>45.858</v>
      </c>
      <c r="R4250" t="s">
        <v>72</v>
      </c>
      <c r="S4250">
        <v>2053</v>
      </c>
      <c r="T4250">
        <v>37.477</v>
      </c>
      <c r="U4250">
        <v>39.058</v>
      </c>
      <c r="V4250">
        <v>45.858</v>
      </c>
    </row>
    <row r="4251" spans="17:22">
      <c r="Q4251" s="10">
        <f ca="1" t="shared" si="1837"/>
        <v>46.638</v>
      </c>
      <c r="R4251" t="s">
        <v>72</v>
      </c>
      <c r="S4251">
        <v>2054</v>
      </c>
      <c r="T4251">
        <v>37.793</v>
      </c>
      <c r="U4251">
        <v>39.449</v>
      </c>
      <c r="V4251">
        <v>46.638</v>
      </c>
    </row>
    <row r="4252" spans="17:22">
      <c r="Q4252" s="10">
        <f ca="1" t="shared" si="1837"/>
        <v>47.409</v>
      </c>
      <c r="R4252" t="s">
        <v>72</v>
      </c>
      <c r="S4252">
        <v>2055</v>
      </c>
      <c r="T4252">
        <v>38.091</v>
      </c>
      <c r="U4252">
        <v>39.823</v>
      </c>
      <c r="V4252">
        <v>47.409</v>
      </c>
    </row>
    <row r="4253" spans="17:22">
      <c r="Q4253" s="10">
        <f ca="1" t="shared" si="1837"/>
        <v>48.17</v>
      </c>
      <c r="R4253" t="s">
        <v>72</v>
      </c>
      <c r="S4253">
        <v>2056</v>
      </c>
      <c r="T4253">
        <v>38.372</v>
      </c>
      <c r="U4253">
        <v>40.178</v>
      </c>
      <c r="V4253">
        <v>48.17</v>
      </c>
    </row>
    <row r="4254" spans="17:22">
      <c r="Q4254" s="10">
        <f ca="1" t="shared" si="1837"/>
        <v>48.92</v>
      </c>
      <c r="R4254" t="s">
        <v>72</v>
      </c>
      <c r="S4254">
        <v>2057</v>
      </c>
      <c r="T4254">
        <v>38.635</v>
      </c>
      <c r="U4254">
        <v>40.516</v>
      </c>
      <c r="V4254">
        <v>48.92</v>
      </c>
    </row>
    <row r="4255" spans="17:22">
      <c r="Q4255" s="10">
        <f ca="1" t="shared" si="1837"/>
        <v>49.66</v>
      </c>
      <c r="R4255" t="s">
        <v>72</v>
      </c>
      <c r="S4255">
        <v>2058</v>
      </c>
      <c r="T4255">
        <v>38.882</v>
      </c>
      <c r="U4255">
        <v>40.836</v>
      </c>
      <c r="V4255">
        <v>49.66</v>
      </c>
    </row>
    <row r="4256" spans="17:22">
      <c r="Q4256" s="10">
        <f ca="1" t="shared" si="1837"/>
        <v>50.388</v>
      </c>
      <c r="R4256" t="s">
        <v>72</v>
      </c>
      <c r="S4256">
        <v>2059</v>
      </c>
      <c r="T4256">
        <v>39.112</v>
      </c>
      <c r="U4256">
        <v>41.139</v>
      </c>
      <c r="V4256">
        <v>50.388</v>
      </c>
    </row>
    <row r="4257" spans="17:22">
      <c r="Q4257" s="10">
        <f ca="1" t="shared" si="1837"/>
        <v>51.106</v>
      </c>
      <c r="R4257" t="s">
        <v>72</v>
      </c>
      <c r="S4257">
        <v>2060</v>
      </c>
      <c r="T4257">
        <v>39.326</v>
      </c>
      <c r="U4257">
        <v>41.423</v>
      </c>
      <c r="V4257">
        <v>51.106</v>
      </c>
    </row>
    <row r="4258" spans="17:22">
      <c r="Q4258" s="10">
        <f ca="1" t="shared" si="1837"/>
        <v>51.811</v>
      </c>
      <c r="R4258" t="s">
        <v>72</v>
      </c>
      <c r="S4258">
        <v>2061</v>
      </c>
      <c r="T4258">
        <v>39.523</v>
      </c>
      <c r="U4258">
        <v>41.69</v>
      </c>
      <c r="V4258">
        <v>51.811</v>
      </c>
    </row>
    <row r="4259" spans="17:22">
      <c r="Q4259" s="10">
        <f ca="1" t="shared" si="1837"/>
        <v>52.505</v>
      </c>
      <c r="R4259" t="s">
        <v>72</v>
      </c>
      <c r="S4259">
        <v>2062</v>
      </c>
      <c r="T4259">
        <v>39.705</v>
      </c>
      <c r="U4259">
        <v>41.939</v>
      </c>
      <c r="V4259">
        <v>52.505</v>
      </c>
    </row>
    <row r="4260" spans="17:22">
      <c r="Q4260" s="10">
        <f ca="1" t="shared" si="1837"/>
        <v>53.187</v>
      </c>
      <c r="R4260" t="s">
        <v>72</v>
      </c>
      <c r="S4260">
        <v>2063</v>
      </c>
      <c r="T4260">
        <v>39.872</v>
      </c>
      <c r="U4260">
        <v>42.171</v>
      </c>
      <c r="V4260">
        <v>53.187</v>
      </c>
    </row>
    <row r="4261" spans="17:22">
      <c r="Q4261" s="10">
        <f ca="1" t="shared" si="1837"/>
        <v>53.858</v>
      </c>
      <c r="R4261" t="s">
        <v>72</v>
      </c>
      <c r="S4261">
        <v>2064</v>
      </c>
      <c r="T4261">
        <v>40.022</v>
      </c>
      <c r="U4261">
        <v>42.386</v>
      </c>
      <c r="V4261">
        <v>53.858</v>
      </c>
    </row>
    <row r="4262" spans="17:22">
      <c r="Q4262" s="10">
        <f ca="1" t="shared" si="1837"/>
        <v>54.516</v>
      </c>
      <c r="R4262" t="s">
        <v>72</v>
      </c>
      <c r="S4262">
        <v>2065</v>
      </c>
      <c r="T4262">
        <v>40.155</v>
      </c>
      <c r="U4262">
        <v>42.584</v>
      </c>
      <c r="V4262">
        <v>54.516</v>
      </c>
    </row>
    <row r="4263" spans="17:22">
      <c r="Q4263" s="10">
        <f ca="1" t="shared" si="1837"/>
        <v>55.162</v>
      </c>
      <c r="R4263" t="s">
        <v>72</v>
      </c>
      <c r="S4263">
        <v>2066</v>
      </c>
      <c r="T4263">
        <v>40.273</v>
      </c>
      <c r="U4263">
        <v>42.766</v>
      </c>
      <c r="V4263">
        <v>55.162</v>
      </c>
    </row>
    <row r="4264" spans="17:22">
      <c r="Q4264" s="10">
        <f ca="1" t="shared" si="1837"/>
        <v>55.795</v>
      </c>
      <c r="R4264" t="s">
        <v>72</v>
      </c>
      <c r="S4264">
        <v>2067</v>
      </c>
      <c r="T4264">
        <v>40.375</v>
      </c>
      <c r="U4264">
        <v>42.931</v>
      </c>
      <c r="V4264">
        <v>55.795</v>
      </c>
    </row>
    <row r="4265" spans="17:22">
      <c r="Q4265" s="10">
        <f ca="1" t="shared" si="1837"/>
        <v>56.417</v>
      </c>
      <c r="R4265" t="s">
        <v>72</v>
      </c>
      <c r="S4265">
        <v>2068</v>
      </c>
      <c r="T4265">
        <v>40.461</v>
      </c>
      <c r="U4265">
        <v>43.08</v>
      </c>
      <c r="V4265">
        <v>56.417</v>
      </c>
    </row>
    <row r="4266" spans="17:22">
      <c r="Q4266" s="10">
        <f ca="1" t="shared" si="1837"/>
        <v>57.028</v>
      </c>
      <c r="R4266" t="s">
        <v>72</v>
      </c>
      <c r="S4266">
        <v>2069</v>
      </c>
      <c r="T4266">
        <v>40.531</v>
      </c>
      <c r="U4266">
        <v>43.213</v>
      </c>
      <c r="V4266">
        <v>57.028</v>
      </c>
    </row>
    <row r="4267" spans="17:22">
      <c r="Q4267" s="10">
        <f ca="1" t="shared" si="1837"/>
        <v>57.626</v>
      </c>
      <c r="R4267" t="s">
        <v>72</v>
      </c>
      <c r="S4267">
        <v>2070</v>
      </c>
      <c r="T4267">
        <v>40.587</v>
      </c>
      <c r="U4267">
        <v>43.328</v>
      </c>
      <c r="V4267">
        <v>57.626</v>
      </c>
    </row>
    <row r="4268" spans="17:22">
      <c r="Q4268" s="10">
        <f ca="1" t="shared" si="1837"/>
        <v>58.214</v>
      </c>
      <c r="R4268" t="s">
        <v>72</v>
      </c>
      <c r="S4268">
        <v>2071</v>
      </c>
      <c r="T4268">
        <v>40.627</v>
      </c>
      <c r="U4268">
        <v>43.428</v>
      </c>
      <c r="V4268">
        <v>58.214</v>
      </c>
    </row>
    <row r="4269" spans="17:22">
      <c r="Q4269" s="10">
        <f ca="1" t="shared" si="1837"/>
        <v>58.79</v>
      </c>
      <c r="R4269" t="s">
        <v>72</v>
      </c>
      <c r="S4269">
        <v>2072</v>
      </c>
      <c r="T4269">
        <v>40.654</v>
      </c>
      <c r="U4269">
        <v>43.511</v>
      </c>
      <c r="V4269">
        <v>58.79</v>
      </c>
    </row>
    <row r="4270" spans="17:22">
      <c r="Q4270" s="10">
        <f ca="1" t="shared" si="1837"/>
        <v>59.355</v>
      </c>
      <c r="R4270" t="s">
        <v>72</v>
      </c>
      <c r="S4270">
        <v>2073</v>
      </c>
      <c r="T4270">
        <v>40.666</v>
      </c>
      <c r="U4270">
        <v>43.578</v>
      </c>
      <c r="V4270">
        <v>59.355</v>
      </c>
    </row>
    <row r="4271" spans="17:22">
      <c r="Q4271" s="10">
        <f ca="1" t="shared" si="1837"/>
        <v>59.909</v>
      </c>
      <c r="R4271" t="s">
        <v>72</v>
      </c>
      <c r="S4271">
        <v>2074</v>
      </c>
      <c r="T4271">
        <v>40.663</v>
      </c>
      <c r="U4271">
        <v>43.63</v>
      </c>
      <c r="V4271">
        <v>59.909</v>
      </c>
    </row>
    <row r="4272" spans="17:22">
      <c r="Q4272" s="10">
        <f ca="1" t="shared" si="1837"/>
        <v>60.453</v>
      </c>
      <c r="R4272" t="s">
        <v>72</v>
      </c>
      <c r="S4272">
        <v>2075</v>
      </c>
      <c r="T4272">
        <v>40.648</v>
      </c>
      <c r="U4272">
        <v>43.668</v>
      </c>
      <c r="V4272">
        <v>60.453</v>
      </c>
    </row>
    <row r="4273" spans="17:22">
      <c r="Q4273" s="10">
        <f ca="1" t="shared" si="1837"/>
        <v>60.986</v>
      </c>
      <c r="R4273" t="s">
        <v>72</v>
      </c>
      <c r="S4273">
        <v>2076</v>
      </c>
      <c r="T4273">
        <v>40.62</v>
      </c>
      <c r="U4273">
        <v>43.691</v>
      </c>
      <c r="V4273">
        <v>60.986</v>
      </c>
    </row>
    <row r="4274" spans="17:22">
      <c r="Q4274" s="10">
        <f ca="1" t="shared" si="1837"/>
        <v>61.509</v>
      </c>
      <c r="R4274" t="s">
        <v>72</v>
      </c>
      <c r="S4274">
        <v>2077</v>
      </c>
      <c r="T4274">
        <v>40.578</v>
      </c>
      <c r="U4274">
        <v>43.7</v>
      </c>
      <c r="V4274">
        <v>61.509</v>
      </c>
    </row>
    <row r="4275" spans="17:22">
      <c r="Q4275" s="10">
        <f ca="1" t="shared" si="1837"/>
        <v>62.022</v>
      </c>
      <c r="R4275" t="s">
        <v>72</v>
      </c>
      <c r="S4275">
        <v>2078</v>
      </c>
      <c r="T4275">
        <v>40.524</v>
      </c>
      <c r="U4275">
        <v>43.696</v>
      </c>
      <c r="V4275">
        <v>62.022</v>
      </c>
    </row>
    <row r="4276" spans="17:22">
      <c r="Q4276" s="10">
        <f ca="1" t="shared" si="1837"/>
        <v>62.525</v>
      </c>
      <c r="R4276" t="s">
        <v>72</v>
      </c>
      <c r="S4276">
        <v>2079</v>
      </c>
      <c r="T4276">
        <v>40.458</v>
      </c>
      <c r="U4276">
        <v>43.68</v>
      </c>
      <c r="V4276">
        <v>62.525</v>
      </c>
    </row>
    <row r="4277" spans="17:22">
      <c r="Q4277" s="10">
        <f ca="1" t="shared" si="1837"/>
        <v>63.018</v>
      </c>
      <c r="R4277" t="s">
        <v>72</v>
      </c>
      <c r="S4277">
        <v>2080</v>
      </c>
      <c r="T4277">
        <v>40.379</v>
      </c>
      <c r="U4277">
        <v>43.653</v>
      </c>
      <c r="V4277">
        <v>63.018</v>
      </c>
    </row>
    <row r="4278" spans="17:22">
      <c r="Q4278" s="10">
        <f ca="1" t="shared" si="1837"/>
        <v>63.502</v>
      </c>
      <c r="R4278" t="s">
        <v>72</v>
      </c>
      <c r="S4278">
        <v>2081</v>
      </c>
      <c r="T4278">
        <v>40.288</v>
      </c>
      <c r="U4278">
        <v>43.614</v>
      </c>
      <c r="V4278">
        <v>63.502</v>
      </c>
    </row>
    <row r="4279" spans="17:22">
      <c r="Q4279" s="10">
        <f ca="1" t="shared" si="1837"/>
        <v>63.977</v>
      </c>
      <c r="R4279" t="s">
        <v>72</v>
      </c>
      <c r="S4279">
        <v>2082</v>
      </c>
      <c r="T4279">
        <v>40.186</v>
      </c>
      <c r="U4279">
        <v>43.564</v>
      </c>
      <c r="V4279">
        <v>63.977</v>
      </c>
    </row>
    <row r="4280" spans="17:22">
      <c r="Q4280" s="10">
        <f ca="1" t="shared" si="1837"/>
        <v>64.443</v>
      </c>
      <c r="R4280" t="s">
        <v>72</v>
      </c>
      <c r="S4280">
        <v>2083</v>
      </c>
      <c r="T4280">
        <v>40.073</v>
      </c>
      <c r="U4280">
        <v>43.503</v>
      </c>
      <c r="V4280">
        <v>64.443</v>
      </c>
    </row>
    <row r="4281" spans="17:22">
      <c r="Q4281" s="10">
        <f ca="1" t="shared" si="1837"/>
        <v>64.901</v>
      </c>
      <c r="R4281" t="s">
        <v>72</v>
      </c>
      <c r="S4281">
        <v>2084</v>
      </c>
      <c r="T4281">
        <v>39.949</v>
      </c>
      <c r="U4281">
        <v>43.431</v>
      </c>
      <c r="V4281">
        <v>64.901</v>
      </c>
    </row>
    <row r="4282" spans="17:22">
      <c r="Q4282" s="10">
        <f ca="1" t="shared" si="1837"/>
        <v>65.35</v>
      </c>
      <c r="R4282" t="s">
        <v>72</v>
      </c>
      <c r="S4282">
        <v>2085</v>
      </c>
      <c r="T4282">
        <v>39.815</v>
      </c>
      <c r="U4282">
        <v>43.347</v>
      </c>
      <c r="V4282">
        <v>65.35</v>
      </c>
    </row>
    <row r="4283" spans="17:22">
      <c r="Q4283" s="10">
        <f ca="1" t="shared" si="1837"/>
        <v>65.793</v>
      </c>
      <c r="R4283" t="s">
        <v>72</v>
      </c>
      <c r="S4283">
        <v>2086</v>
      </c>
      <c r="T4283">
        <v>39.671</v>
      </c>
      <c r="U4283">
        <v>43.251</v>
      </c>
      <c r="V4283">
        <v>65.793</v>
      </c>
    </row>
    <row r="4284" spans="17:22">
      <c r="Q4284" s="10">
        <f ca="1" t="shared" si="1837"/>
        <v>66.228</v>
      </c>
      <c r="R4284" t="s">
        <v>72</v>
      </c>
      <c r="S4284">
        <v>2087</v>
      </c>
      <c r="T4284">
        <v>39.518</v>
      </c>
      <c r="U4284">
        <v>43.145</v>
      </c>
      <c r="V4284">
        <v>66.228</v>
      </c>
    </row>
    <row r="4285" spans="17:22">
      <c r="Q4285" s="10">
        <f ca="1" t="shared" si="1837"/>
        <v>66.657</v>
      </c>
      <c r="R4285" t="s">
        <v>72</v>
      </c>
      <c r="S4285">
        <v>2088</v>
      </c>
      <c r="T4285">
        <v>39.356</v>
      </c>
      <c r="U4285">
        <v>43.028</v>
      </c>
      <c r="V4285">
        <v>66.657</v>
      </c>
    </row>
    <row r="4286" spans="17:22">
      <c r="Q4286" s="10">
        <f ca="1" t="shared" si="1837"/>
        <v>67.079</v>
      </c>
      <c r="R4286" t="s">
        <v>72</v>
      </c>
      <c r="S4286">
        <v>2089</v>
      </c>
      <c r="T4286">
        <v>39.187</v>
      </c>
      <c r="U4286">
        <v>42.901</v>
      </c>
      <c r="V4286">
        <v>67.079</v>
      </c>
    </row>
    <row r="4287" spans="17:22">
      <c r="Q4287" s="10">
        <f ca="1" t="shared" si="1837"/>
        <v>67.496</v>
      </c>
      <c r="R4287" t="s">
        <v>72</v>
      </c>
      <c r="S4287">
        <v>2090</v>
      </c>
      <c r="T4287">
        <v>39.008</v>
      </c>
      <c r="U4287">
        <v>42.765</v>
      </c>
      <c r="V4287">
        <v>67.496</v>
      </c>
    </row>
    <row r="4288" spans="17:22">
      <c r="Q4288" s="10">
        <f ca="1" t="shared" si="1837"/>
        <v>67.907</v>
      </c>
      <c r="R4288" t="s">
        <v>72</v>
      </c>
      <c r="S4288">
        <v>2091</v>
      </c>
      <c r="T4288">
        <v>38.823</v>
      </c>
      <c r="U4288">
        <v>42.621</v>
      </c>
      <c r="V4288">
        <v>67.907</v>
      </c>
    </row>
    <row r="4289" spans="17:22">
      <c r="Q4289" s="10">
        <f ca="1" t="shared" si="1837"/>
        <v>68.312</v>
      </c>
      <c r="R4289" t="s">
        <v>72</v>
      </c>
      <c r="S4289">
        <v>2092</v>
      </c>
      <c r="T4289">
        <v>38.63</v>
      </c>
      <c r="U4289">
        <v>42.469</v>
      </c>
      <c r="V4289">
        <v>68.312</v>
      </c>
    </row>
    <row r="4290" spans="17:22">
      <c r="Q4290" s="10">
        <f ca="1" t="shared" si="1837"/>
        <v>68.712</v>
      </c>
      <c r="R4290" t="s">
        <v>72</v>
      </c>
      <c r="S4290">
        <v>2093</v>
      </c>
      <c r="T4290">
        <v>38.43</v>
      </c>
      <c r="U4290">
        <v>42.309</v>
      </c>
      <c r="V4290">
        <v>68.712</v>
      </c>
    </row>
    <row r="4291" spans="17:22">
      <c r="Q4291" s="10">
        <f ca="1" t="shared" si="1837"/>
        <v>69.108</v>
      </c>
      <c r="R4291" t="s">
        <v>72</v>
      </c>
      <c r="S4291">
        <v>2094</v>
      </c>
      <c r="T4291">
        <v>38.224</v>
      </c>
      <c r="U4291">
        <v>42.14</v>
      </c>
      <c r="V4291">
        <v>69.108</v>
      </c>
    </row>
    <row r="4292" spans="17:22">
      <c r="Q4292" s="10">
        <f ca="1" t="shared" si="1837"/>
        <v>69.498</v>
      </c>
      <c r="R4292" t="s">
        <v>72</v>
      </c>
      <c r="S4292">
        <v>2095</v>
      </c>
      <c r="T4292">
        <v>38.011</v>
      </c>
      <c r="U4292">
        <v>41.965</v>
      </c>
      <c r="V4292">
        <v>69.498</v>
      </c>
    </row>
    <row r="4293" spans="17:22">
      <c r="Q4293" s="10">
        <f ca="1" t="shared" si="1837"/>
        <v>69.884</v>
      </c>
      <c r="R4293" t="s">
        <v>72</v>
      </c>
      <c r="S4293">
        <v>2096</v>
      </c>
      <c r="T4293">
        <v>37.792</v>
      </c>
      <c r="U4293">
        <v>41.781</v>
      </c>
      <c r="V4293">
        <v>69.884</v>
      </c>
    </row>
    <row r="4294" spans="17:22">
      <c r="Q4294" s="10">
        <f ca="1" t="shared" si="1837"/>
        <v>70.266</v>
      </c>
      <c r="R4294" t="s">
        <v>72</v>
      </c>
      <c r="S4294">
        <v>2097</v>
      </c>
      <c r="T4294">
        <v>37.567</v>
      </c>
      <c r="U4294">
        <v>41.591</v>
      </c>
      <c r="V4294">
        <v>70.266</v>
      </c>
    </row>
    <row r="4295" spans="17:22">
      <c r="Q4295" s="10">
        <f ca="1" t="shared" si="1837"/>
        <v>70.645</v>
      </c>
      <c r="R4295" t="s">
        <v>72</v>
      </c>
      <c r="S4295">
        <v>2098</v>
      </c>
      <c r="T4295">
        <v>37.336</v>
      </c>
      <c r="U4295">
        <v>41.393</v>
      </c>
      <c r="V4295">
        <v>70.645</v>
      </c>
    </row>
    <row r="4296" spans="17:22">
      <c r="Q4296" s="10">
        <f ca="1" t="shared" si="1837"/>
        <v>71.019</v>
      </c>
      <c r="R4296" t="s">
        <v>72</v>
      </c>
      <c r="S4296">
        <v>2099</v>
      </c>
      <c r="T4296">
        <v>37.099</v>
      </c>
      <c r="U4296">
        <v>41.188</v>
      </c>
      <c r="V4296">
        <v>71.019</v>
      </c>
    </row>
    <row r="4297" spans="17:22">
      <c r="Q4297" s="10">
        <f ca="1" t="shared" si="1837"/>
        <v>71.389</v>
      </c>
      <c r="R4297" t="s">
        <v>72</v>
      </c>
      <c r="S4297">
        <v>2100</v>
      </c>
      <c r="T4297">
        <v>36.858</v>
      </c>
      <c r="U4297">
        <v>40.977</v>
      </c>
      <c r="V4297">
        <v>71.389</v>
      </c>
    </row>
    <row r="4298" spans="17:22">
      <c r="Q4298" s="10">
        <f ca="1" t="shared" si="1837"/>
        <v>69.119</v>
      </c>
      <c r="R4298" t="s">
        <v>73</v>
      </c>
      <c r="S4298">
        <v>2020</v>
      </c>
      <c r="T4298">
        <v>69.119</v>
      </c>
      <c r="U4298">
        <v>69.119</v>
      </c>
      <c r="V4298">
        <v>69.119</v>
      </c>
    </row>
    <row r="4299" spans="17:22">
      <c r="Q4299" s="10">
        <f ca="1" t="shared" si="1837"/>
        <v>73.103</v>
      </c>
      <c r="R4299" t="s">
        <v>73</v>
      </c>
      <c r="S4299">
        <v>2021</v>
      </c>
      <c r="T4299">
        <v>73.103</v>
      </c>
      <c r="U4299">
        <v>73.103</v>
      </c>
      <c r="V4299">
        <v>73.103</v>
      </c>
    </row>
    <row r="4300" spans="17:22">
      <c r="Q4300" s="10">
        <f ca="1" t="shared" si="1837"/>
        <v>77.227</v>
      </c>
      <c r="R4300" t="s">
        <v>73</v>
      </c>
      <c r="S4300">
        <v>2022</v>
      </c>
      <c r="T4300">
        <v>77.227</v>
      </c>
      <c r="U4300">
        <v>77.227</v>
      </c>
      <c r="V4300">
        <v>77.227</v>
      </c>
    </row>
    <row r="4301" spans="17:22">
      <c r="Q4301" s="10">
        <f ca="1" t="shared" si="1837"/>
        <v>81.493</v>
      </c>
      <c r="R4301" t="s">
        <v>73</v>
      </c>
      <c r="S4301">
        <v>2023</v>
      </c>
      <c r="T4301">
        <v>81.493</v>
      </c>
      <c r="U4301">
        <v>81.493</v>
      </c>
      <c r="V4301">
        <v>81.493</v>
      </c>
    </row>
    <row r="4302" spans="17:22">
      <c r="Q4302" s="10">
        <f ca="1" t="shared" ref="Q4302:Q4365" si="1838">OFFSET(S4302,0,MATCH($Q$3,$T$4:$V$4,0))</f>
        <v>85.913</v>
      </c>
      <c r="R4302" t="s">
        <v>73</v>
      </c>
      <c r="S4302">
        <v>2024</v>
      </c>
      <c r="T4302">
        <v>85.913</v>
      </c>
      <c r="U4302">
        <v>85.913</v>
      </c>
      <c r="V4302">
        <v>85.913</v>
      </c>
    </row>
    <row r="4303" spans="17:22">
      <c r="Q4303" s="10">
        <f ca="1" t="shared" si="1838"/>
        <v>90.497</v>
      </c>
      <c r="R4303" t="s">
        <v>73</v>
      </c>
      <c r="S4303">
        <v>2025</v>
      </c>
      <c r="T4303">
        <v>90.497</v>
      </c>
      <c r="U4303">
        <v>90.497</v>
      </c>
      <c r="V4303">
        <v>90.497</v>
      </c>
    </row>
    <row r="4304" spans="17:22">
      <c r="Q4304" s="10">
        <f ca="1" t="shared" si="1838"/>
        <v>95.242</v>
      </c>
      <c r="R4304" t="s">
        <v>73</v>
      </c>
      <c r="S4304">
        <v>2026</v>
      </c>
      <c r="T4304">
        <v>95.242</v>
      </c>
      <c r="U4304">
        <v>95.242</v>
      </c>
      <c r="V4304">
        <v>95.242</v>
      </c>
    </row>
    <row r="4305" spans="17:22">
      <c r="Q4305" s="10">
        <f ca="1" t="shared" si="1838"/>
        <v>100.138</v>
      </c>
      <c r="R4305" t="s">
        <v>73</v>
      </c>
      <c r="S4305">
        <v>2027</v>
      </c>
      <c r="T4305">
        <v>99.523</v>
      </c>
      <c r="U4305">
        <v>99.675</v>
      </c>
      <c r="V4305">
        <v>100.138</v>
      </c>
    </row>
    <row r="4306" spans="17:22">
      <c r="Q4306" s="10">
        <f ca="1" t="shared" si="1838"/>
        <v>105.222</v>
      </c>
      <c r="R4306" t="s">
        <v>73</v>
      </c>
      <c r="S4306">
        <v>2028</v>
      </c>
      <c r="T4306">
        <v>103.934</v>
      </c>
      <c r="U4306">
        <v>104.248</v>
      </c>
      <c r="V4306">
        <v>105.222</v>
      </c>
    </row>
    <row r="4307" spans="17:22">
      <c r="Q4307" s="10">
        <f ca="1" t="shared" si="1838"/>
        <v>110.502</v>
      </c>
      <c r="R4307" t="s">
        <v>73</v>
      </c>
      <c r="S4307">
        <v>2029</v>
      </c>
      <c r="T4307">
        <v>108.481</v>
      </c>
      <c r="U4307">
        <v>108.966</v>
      </c>
      <c r="V4307">
        <v>110.502</v>
      </c>
    </row>
    <row r="4308" spans="17:22">
      <c r="Q4308" s="10">
        <f ca="1" t="shared" si="1838"/>
        <v>115.985</v>
      </c>
      <c r="R4308" t="s">
        <v>73</v>
      </c>
      <c r="S4308">
        <v>2030</v>
      </c>
      <c r="T4308">
        <v>113.176</v>
      </c>
      <c r="U4308">
        <v>113.841</v>
      </c>
      <c r="V4308">
        <v>115.985</v>
      </c>
    </row>
    <row r="4309" spans="17:22">
      <c r="Q4309" s="10">
        <f ca="1" t="shared" si="1838"/>
        <v>121.678</v>
      </c>
      <c r="R4309" t="s">
        <v>73</v>
      </c>
      <c r="S4309">
        <v>2031</v>
      </c>
      <c r="T4309">
        <v>118.026</v>
      </c>
      <c r="U4309">
        <v>118.88</v>
      </c>
      <c r="V4309">
        <v>121.678</v>
      </c>
    </row>
    <row r="4310" spans="17:22">
      <c r="Q4310" s="10">
        <f ca="1" t="shared" si="1838"/>
        <v>127.592</v>
      </c>
      <c r="R4310" t="s">
        <v>73</v>
      </c>
      <c r="S4310">
        <v>2032</v>
      </c>
      <c r="T4310">
        <v>123.039</v>
      </c>
      <c r="U4310">
        <v>124.092</v>
      </c>
      <c r="V4310">
        <v>127.592</v>
      </c>
    </row>
    <row r="4311" spans="17:22">
      <c r="Q4311" s="10">
        <f ca="1" t="shared" si="1838"/>
        <v>133.735</v>
      </c>
      <c r="R4311" t="s">
        <v>73</v>
      </c>
      <c r="S4311">
        <v>2033</v>
      </c>
      <c r="T4311">
        <v>128.222</v>
      </c>
      <c r="U4311">
        <v>129.481</v>
      </c>
      <c r="V4311">
        <v>133.735</v>
      </c>
    </row>
    <row r="4312" spans="17:22">
      <c r="Q4312" s="10">
        <f ca="1" t="shared" si="1838"/>
        <v>140.119</v>
      </c>
      <c r="R4312" t="s">
        <v>73</v>
      </c>
      <c r="S4312">
        <v>2034</v>
      </c>
      <c r="T4312">
        <v>133.58</v>
      </c>
      <c r="U4312">
        <v>135.055</v>
      </c>
      <c r="V4312">
        <v>140.119</v>
      </c>
    </row>
    <row r="4313" spans="17:22">
      <c r="Q4313" s="10">
        <f ca="1" t="shared" si="1838"/>
        <v>146.753</v>
      </c>
      <c r="R4313" t="s">
        <v>73</v>
      </c>
      <c r="S4313">
        <v>2035</v>
      </c>
      <c r="T4313">
        <v>139.121</v>
      </c>
      <c r="U4313">
        <v>140.82</v>
      </c>
      <c r="V4313">
        <v>146.753</v>
      </c>
    </row>
    <row r="4314" spans="17:22">
      <c r="Q4314" s="10">
        <f ca="1" t="shared" si="1838"/>
        <v>153.649</v>
      </c>
      <c r="R4314" t="s">
        <v>73</v>
      </c>
      <c r="S4314">
        <v>2036</v>
      </c>
      <c r="T4314">
        <v>144.851</v>
      </c>
      <c r="U4314">
        <v>146.782</v>
      </c>
      <c r="V4314">
        <v>153.649</v>
      </c>
    </row>
    <row r="4315" spans="17:22">
      <c r="Q4315" s="10">
        <f ca="1" t="shared" si="1838"/>
        <v>160.817</v>
      </c>
      <c r="R4315" t="s">
        <v>73</v>
      </c>
      <c r="S4315">
        <v>2037</v>
      </c>
      <c r="T4315">
        <v>150.775</v>
      </c>
      <c r="U4315">
        <v>152.945</v>
      </c>
      <c r="V4315">
        <v>160.817</v>
      </c>
    </row>
    <row r="4316" spans="17:22">
      <c r="Q4316" s="10">
        <f ca="1" t="shared" si="1838"/>
        <v>168.263</v>
      </c>
      <c r="R4316" t="s">
        <v>73</v>
      </c>
      <c r="S4316">
        <v>2038</v>
      </c>
      <c r="T4316">
        <v>156.894</v>
      </c>
      <c r="U4316">
        <v>159.313</v>
      </c>
      <c r="V4316">
        <v>168.263</v>
      </c>
    </row>
    <row r="4317" spans="17:22">
      <c r="Q4317" s="10">
        <f ca="1" t="shared" si="1838"/>
        <v>175.996</v>
      </c>
      <c r="R4317" t="s">
        <v>73</v>
      </c>
      <c r="S4317">
        <v>2039</v>
      </c>
      <c r="T4317">
        <v>163.211</v>
      </c>
      <c r="U4317">
        <v>165.889</v>
      </c>
      <c r="V4317">
        <v>175.996</v>
      </c>
    </row>
    <row r="4318" spans="17:22">
      <c r="Q4318" s="10">
        <f ca="1" t="shared" si="1838"/>
        <v>184.025</v>
      </c>
      <c r="R4318" t="s">
        <v>73</v>
      </c>
      <c r="S4318">
        <v>2040</v>
      </c>
      <c r="T4318">
        <v>169.727</v>
      </c>
      <c r="U4318">
        <v>172.676</v>
      </c>
      <c r="V4318">
        <v>184.025</v>
      </c>
    </row>
    <row r="4319" spans="17:22">
      <c r="Q4319" s="10">
        <f ca="1" t="shared" si="1838"/>
        <v>192.357</v>
      </c>
      <c r="R4319" t="s">
        <v>73</v>
      </c>
      <c r="S4319">
        <v>2041</v>
      </c>
      <c r="T4319">
        <v>176.443</v>
      </c>
      <c r="U4319">
        <v>179.676</v>
      </c>
      <c r="V4319">
        <v>192.357</v>
      </c>
    </row>
    <row r="4320" spans="17:22">
      <c r="Q4320" s="10">
        <f ca="1" t="shared" si="1838"/>
        <v>200.994</v>
      </c>
      <c r="R4320" t="s">
        <v>73</v>
      </c>
      <c r="S4320">
        <v>2042</v>
      </c>
      <c r="T4320">
        <v>183.358</v>
      </c>
      <c r="U4320">
        <v>186.887</v>
      </c>
      <c r="V4320">
        <v>200.994</v>
      </c>
    </row>
    <row r="4321" spans="17:22">
      <c r="Q4321" s="10">
        <f ca="1" t="shared" si="1838"/>
        <v>209.939</v>
      </c>
      <c r="R4321" t="s">
        <v>73</v>
      </c>
      <c r="S4321">
        <v>2043</v>
      </c>
      <c r="T4321">
        <v>190.465</v>
      </c>
      <c r="U4321">
        <v>194.305</v>
      </c>
      <c r="V4321">
        <v>209.939</v>
      </c>
    </row>
    <row r="4322" spans="17:22">
      <c r="Q4322" s="10">
        <f ca="1" t="shared" si="1838"/>
        <v>219.191</v>
      </c>
      <c r="R4322" t="s">
        <v>73</v>
      </c>
      <c r="S4322">
        <v>2044</v>
      </c>
      <c r="T4322">
        <v>197.76</v>
      </c>
      <c r="U4322">
        <v>201.926</v>
      </c>
      <c r="V4322">
        <v>219.191</v>
      </c>
    </row>
    <row r="4323" spans="17:22">
      <c r="Q4323" s="10">
        <f ca="1" t="shared" si="1838"/>
        <v>228.751</v>
      </c>
      <c r="R4323" t="s">
        <v>73</v>
      </c>
      <c r="S4323">
        <v>2045</v>
      </c>
      <c r="T4323">
        <v>205.236</v>
      </c>
      <c r="U4323">
        <v>209.743</v>
      </c>
      <c r="V4323">
        <v>228.751</v>
      </c>
    </row>
    <row r="4324" spans="17:22">
      <c r="Q4324" s="10">
        <f ca="1" t="shared" si="1838"/>
        <v>238.617</v>
      </c>
      <c r="R4324" t="s">
        <v>73</v>
      </c>
      <c r="S4324">
        <v>2046</v>
      </c>
      <c r="T4324">
        <v>212.886</v>
      </c>
      <c r="U4324">
        <v>217.751</v>
      </c>
      <c r="V4324">
        <v>238.617</v>
      </c>
    </row>
    <row r="4325" spans="17:22">
      <c r="Q4325" s="10">
        <f ca="1" t="shared" si="1838"/>
        <v>248.782</v>
      </c>
      <c r="R4325" t="s">
        <v>73</v>
      </c>
      <c r="S4325">
        <v>2047</v>
      </c>
      <c r="T4325">
        <v>220.698</v>
      </c>
      <c r="U4325">
        <v>225.936</v>
      </c>
      <c r="V4325">
        <v>248.782</v>
      </c>
    </row>
    <row r="4326" spans="17:22">
      <c r="Q4326" s="10">
        <f ca="1" t="shared" si="1838"/>
        <v>259.238</v>
      </c>
      <c r="R4326" t="s">
        <v>73</v>
      </c>
      <c r="S4326">
        <v>2048</v>
      </c>
      <c r="T4326">
        <v>228.656</v>
      </c>
      <c r="U4326">
        <v>234.288</v>
      </c>
      <c r="V4326">
        <v>259.238</v>
      </c>
    </row>
    <row r="4327" spans="17:22">
      <c r="Q4327" s="10">
        <f ca="1" t="shared" si="1838"/>
        <v>269.975</v>
      </c>
      <c r="R4327" t="s">
        <v>73</v>
      </c>
      <c r="S4327">
        <v>2049</v>
      </c>
      <c r="T4327">
        <v>236.748</v>
      </c>
      <c r="U4327">
        <v>242.788</v>
      </c>
      <c r="V4327">
        <v>269.975</v>
      </c>
    </row>
    <row r="4328" spans="17:22">
      <c r="Q4328" s="10">
        <f ca="1" t="shared" si="1838"/>
        <v>280.981</v>
      </c>
      <c r="R4328" t="s">
        <v>73</v>
      </c>
      <c r="S4328">
        <v>2050</v>
      </c>
      <c r="T4328">
        <v>244.953</v>
      </c>
      <c r="U4328">
        <v>251.423</v>
      </c>
      <c r="V4328">
        <v>280.981</v>
      </c>
    </row>
    <row r="4329" spans="17:22">
      <c r="Q4329" s="10">
        <f ca="1" t="shared" si="1838"/>
        <v>292.244</v>
      </c>
      <c r="R4329" t="s">
        <v>73</v>
      </c>
      <c r="S4329">
        <v>2051</v>
      </c>
      <c r="T4329">
        <v>253.255</v>
      </c>
      <c r="U4329">
        <v>260.172</v>
      </c>
      <c r="V4329">
        <v>292.244</v>
      </c>
    </row>
    <row r="4330" spans="17:22">
      <c r="Q4330" s="10">
        <f ca="1" t="shared" si="1838"/>
        <v>303.752</v>
      </c>
      <c r="R4330" t="s">
        <v>73</v>
      </c>
      <c r="S4330">
        <v>2052</v>
      </c>
      <c r="T4330">
        <v>261.638</v>
      </c>
      <c r="U4330">
        <v>269.022</v>
      </c>
      <c r="V4330">
        <v>303.752</v>
      </c>
    </row>
    <row r="4331" spans="17:22">
      <c r="Q4331" s="10">
        <f ca="1" t="shared" si="1838"/>
        <v>315.495</v>
      </c>
      <c r="R4331" t="s">
        <v>73</v>
      </c>
      <c r="S4331">
        <v>2053</v>
      </c>
      <c r="T4331">
        <v>270.088</v>
      </c>
      <c r="U4331">
        <v>277.957</v>
      </c>
      <c r="V4331">
        <v>315.495</v>
      </c>
    </row>
    <row r="4332" spans="17:22">
      <c r="Q4332" s="10">
        <f ca="1" t="shared" si="1838"/>
        <v>327.461</v>
      </c>
      <c r="R4332" t="s">
        <v>73</v>
      </c>
      <c r="S4332">
        <v>2054</v>
      </c>
      <c r="T4332">
        <v>278.59</v>
      </c>
      <c r="U4332">
        <v>286.96</v>
      </c>
      <c r="V4332">
        <v>327.461</v>
      </c>
    </row>
    <row r="4333" spans="17:22">
      <c r="Q4333" s="10">
        <f ca="1" t="shared" si="1838"/>
        <v>339.636</v>
      </c>
      <c r="R4333" t="s">
        <v>73</v>
      </c>
      <c r="S4333">
        <v>2055</v>
      </c>
      <c r="T4333">
        <v>287.124</v>
      </c>
      <c r="U4333">
        <v>296.015</v>
      </c>
      <c r="V4333">
        <v>339.636</v>
      </c>
    </row>
    <row r="4334" spans="17:22">
      <c r="Q4334" s="10">
        <f ca="1" t="shared" si="1838"/>
        <v>352.007</v>
      </c>
      <c r="R4334" t="s">
        <v>73</v>
      </c>
      <c r="S4334">
        <v>2056</v>
      </c>
      <c r="T4334">
        <v>295.678</v>
      </c>
      <c r="U4334">
        <v>305.104</v>
      </c>
      <c r="V4334">
        <v>352.007</v>
      </c>
    </row>
    <row r="4335" spans="17:22">
      <c r="Q4335" s="10">
        <f ca="1" t="shared" si="1838"/>
        <v>364.568</v>
      </c>
      <c r="R4335" t="s">
        <v>73</v>
      </c>
      <c r="S4335">
        <v>2057</v>
      </c>
      <c r="T4335">
        <v>304.241</v>
      </c>
      <c r="U4335">
        <v>314.215</v>
      </c>
      <c r="V4335">
        <v>364.568</v>
      </c>
    </row>
    <row r="4336" spans="17:22">
      <c r="Q4336" s="10">
        <f ca="1" t="shared" si="1838"/>
        <v>377.311</v>
      </c>
      <c r="R4336" t="s">
        <v>73</v>
      </c>
      <c r="S4336">
        <v>2058</v>
      </c>
      <c r="T4336">
        <v>312.808</v>
      </c>
      <c r="U4336">
        <v>323.342</v>
      </c>
      <c r="V4336">
        <v>377.311</v>
      </c>
    </row>
    <row r="4337" spans="17:22">
      <c r="Q4337" s="10">
        <f ca="1" t="shared" si="1838"/>
        <v>390.232</v>
      </c>
      <c r="R4337" t="s">
        <v>73</v>
      </c>
      <c r="S4337">
        <v>2059</v>
      </c>
      <c r="T4337">
        <v>321.372</v>
      </c>
      <c r="U4337">
        <v>332.476</v>
      </c>
      <c r="V4337">
        <v>390.232</v>
      </c>
    </row>
    <row r="4338" spans="17:22">
      <c r="Q4338" s="10">
        <f ca="1" t="shared" si="1838"/>
        <v>403.325</v>
      </c>
      <c r="R4338" t="s">
        <v>73</v>
      </c>
      <c r="S4338">
        <v>2060</v>
      </c>
      <c r="T4338">
        <v>329.931</v>
      </c>
      <c r="U4338">
        <v>341.607</v>
      </c>
      <c r="V4338">
        <v>403.325</v>
      </c>
    </row>
    <row r="4339" spans="17:22">
      <c r="Q4339" s="10">
        <f ca="1" t="shared" si="1838"/>
        <v>416.583</v>
      </c>
      <c r="R4339" t="s">
        <v>73</v>
      </c>
      <c r="S4339">
        <v>2061</v>
      </c>
      <c r="T4339">
        <v>338.477</v>
      </c>
      <c r="U4339">
        <v>350.728</v>
      </c>
      <c r="V4339">
        <v>416.583</v>
      </c>
    </row>
    <row r="4340" spans="17:22">
      <c r="Q4340" s="10">
        <f ca="1" t="shared" si="1838"/>
        <v>430.003</v>
      </c>
      <c r="R4340" t="s">
        <v>73</v>
      </c>
      <c r="S4340">
        <v>2062</v>
      </c>
      <c r="T4340">
        <v>347.005</v>
      </c>
      <c r="U4340">
        <v>359.832</v>
      </c>
      <c r="V4340">
        <v>430.003</v>
      </c>
    </row>
    <row r="4341" spans="17:22">
      <c r="Q4341" s="10">
        <f ca="1" t="shared" si="1838"/>
        <v>443.581</v>
      </c>
      <c r="R4341" t="s">
        <v>73</v>
      </c>
      <c r="S4341">
        <v>2063</v>
      </c>
      <c r="T4341">
        <v>355.507</v>
      </c>
      <c r="U4341">
        <v>368.912</v>
      </c>
      <c r="V4341">
        <v>443.581</v>
      </c>
    </row>
    <row r="4342" spans="17:22">
      <c r="Q4342" s="10">
        <f ca="1" t="shared" si="1838"/>
        <v>457.314</v>
      </c>
      <c r="R4342" t="s">
        <v>73</v>
      </c>
      <c r="S4342">
        <v>2064</v>
      </c>
      <c r="T4342">
        <v>363.974</v>
      </c>
      <c r="U4342">
        <v>377.962</v>
      </c>
      <c r="V4342">
        <v>457.314</v>
      </c>
    </row>
    <row r="4343" spans="17:22">
      <c r="Q4343" s="10">
        <f ca="1" t="shared" si="1838"/>
        <v>471.198</v>
      </c>
      <c r="R4343" t="s">
        <v>73</v>
      </c>
      <c r="S4343">
        <v>2065</v>
      </c>
      <c r="T4343">
        <v>372.402</v>
      </c>
      <c r="U4343">
        <v>386.976</v>
      </c>
      <c r="V4343">
        <v>471.198</v>
      </c>
    </row>
    <row r="4344" spans="17:22">
      <c r="Q4344" s="10">
        <f ca="1" t="shared" si="1838"/>
        <v>485.232</v>
      </c>
      <c r="R4344" t="s">
        <v>73</v>
      </c>
      <c r="S4344">
        <v>2066</v>
      </c>
      <c r="T4344">
        <v>380.784</v>
      </c>
      <c r="U4344">
        <v>395.949</v>
      </c>
      <c r="V4344">
        <v>485.232</v>
      </c>
    </row>
    <row r="4345" spans="17:22">
      <c r="Q4345" s="10">
        <f ca="1" t="shared" si="1838"/>
        <v>499.411</v>
      </c>
      <c r="R4345" t="s">
        <v>73</v>
      </c>
      <c r="S4345">
        <v>2067</v>
      </c>
      <c r="T4345">
        <v>389.111</v>
      </c>
      <c r="U4345">
        <v>404.875</v>
      </c>
      <c r="V4345">
        <v>499.411</v>
      </c>
    </row>
    <row r="4346" spans="17:22">
      <c r="Q4346" s="10">
        <f ca="1" t="shared" si="1838"/>
        <v>513.731</v>
      </c>
      <c r="R4346" t="s">
        <v>73</v>
      </c>
      <c r="S4346">
        <v>2068</v>
      </c>
      <c r="T4346">
        <v>397.376</v>
      </c>
      <c r="U4346">
        <v>413.747</v>
      </c>
      <c r="V4346">
        <v>513.731</v>
      </c>
    </row>
    <row r="4347" spans="17:22">
      <c r="Q4347" s="10">
        <f ca="1" t="shared" si="1838"/>
        <v>528.19</v>
      </c>
      <c r="R4347" t="s">
        <v>73</v>
      </c>
      <c r="S4347">
        <v>2069</v>
      </c>
      <c r="T4347">
        <v>405.572</v>
      </c>
      <c r="U4347">
        <v>422.56</v>
      </c>
      <c r="V4347">
        <v>528.19</v>
      </c>
    </row>
    <row r="4348" spans="17:22">
      <c r="Q4348" s="10">
        <f ca="1" t="shared" si="1838"/>
        <v>542.783</v>
      </c>
      <c r="R4348" t="s">
        <v>73</v>
      </c>
      <c r="S4348">
        <v>2070</v>
      </c>
      <c r="T4348">
        <v>413.692</v>
      </c>
      <c r="U4348">
        <v>431.309</v>
      </c>
      <c r="V4348">
        <v>542.783</v>
      </c>
    </row>
    <row r="4349" spans="17:22">
      <c r="Q4349" s="10">
        <f ca="1" t="shared" si="1838"/>
        <v>557.507</v>
      </c>
      <c r="R4349" t="s">
        <v>73</v>
      </c>
      <c r="S4349">
        <v>2071</v>
      </c>
      <c r="T4349">
        <v>421.728</v>
      </c>
      <c r="U4349">
        <v>439.988</v>
      </c>
      <c r="V4349">
        <v>557.507</v>
      </c>
    </row>
    <row r="4350" spans="17:22">
      <c r="Q4350" s="10">
        <f ca="1" t="shared" si="1838"/>
        <v>572.355</v>
      </c>
      <c r="R4350" t="s">
        <v>73</v>
      </c>
      <c r="S4350">
        <v>2072</v>
      </c>
      <c r="T4350">
        <v>429.67</v>
      </c>
      <c r="U4350">
        <v>448.59</v>
      </c>
      <c r="V4350">
        <v>572.355</v>
      </c>
    </row>
    <row r="4351" spans="17:22">
      <c r="Q4351" s="10">
        <f ca="1" t="shared" si="1838"/>
        <v>587.317</v>
      </c>
      <c r="R4351" t="s">
        <v>73</v>
      </c>
      <c r="S4351">
        <v>2073</v>
      </c>
      <c r="T4351">
        <v>437.506</v>
      </c>
      <c r="U4351">
        <v>457.106</v>
      </c>
      <c r="V4351">
        <v>587.317</v>
      </c>
    </row>
    <row r="4352" spans="17:22">
      <c r="Q4352" s="10">
        <f ca="1" t="shared" si="1838"/>
        <v>602.384</v>
      </c>
      <c r="R4352" t="s">
        <v>73</v>
      </c>
      <c r="S4352">
        <v>2074</v>
      </c>
      <c r="T4352">
        <v>445.225</v>
      </c>
      <c r="U4352">
        <v>465.525</v>
      </c>
      <c r="V4352">
        <v>602.384</v>
      </c>
    </row>
    <row r="4353" spans="17:22">
      <c r="Q4353" s="10">
        <f ca="1" t="shared" si="1838"/>
        <v>617.547</v>
      </c>
      <c r="R4353" t="s">
        <v>73</v>
      </c>
      <c r="S4353">
        <v>2075</v>
      </c>
      <c r="T4353">
        <v>452.817</v>
      </c>
      <c r="U4353">
        <v>473.842</v>
      </c>
      <c r="V4353">
        <v>617.547</v>
      </c>
    </row>
    <row r="4354" spans="17:22">
      <c r="Q4354" s="10">
        <f ca="1" t="shared" si="1838"/>
        <v>632.799</v>
      </c>
      <c r="R4354" t="s">
        <v>73</v>
      </c>
      <c r="S4354">
        <v>2076</v>
      </c>
      <c r="T4354">
        <v>460.269</v>
      </c>
      <c r="U4354">
        <v>482.046</v>
      </c>
      <c r="V4354">
        <v>632.799</v>
      </c>
    </row>
    <row r="4355" spans="17:22">
      <c r="Q4355" s="10">
        <f ca="1" t="shared" si="1838"/>
        <v>648.125</v>
      </c>
      <c r="R4355" t="s">
        <v>73</v>
      </c>
      <c r="S4355">
        <v>2077</v>
      </c>
      <c r="T4355">
        <v>467.568</v>
      </c>
      <c r="U4355">
        <v>490.13</v>
      </c>
      <c r="V4355">
        <v>648.125</v>
      </c>
    </row>
    <row r="4356" spans="17:22">
      <c r="Q4356" s="10">
        <f ca="1" t="shared" si="1838"/>
        <v>663.512</v>
      </c>
      <c r="R4356" t="s">
        <v>73</v>
      </c>
      <c r="S4356">
        <v>2078</v>
      </c>
      <c r="T4356">
        <v>474.704</v>
      </c>
      <c r="U4356">
        <v>498.083</v>
      </c>
      <c r="V4356">
        <v>663.512</v>
      </c>
    </row>
    <row r="4357" spans="17:22">
      <c r="Q4357" s="10">
        <f ca="1" t="shared" si="1838"/>
        <v>678.947</v>
      </c>
      <c r="R4357" t="s">
        <v>73</v>
      </c>
      <c r="S4357">
        <v>2079</v>
      </c>
      <c r="T4357">
        <v>481.664</v>
      </c>
      <c r="U4357">
        <v>505.897</v>
      </c>
      <c r="V4357">
        <v>678.947</v>
      </c>
    </row>
    <row r="4358" spans="17:22">
      <c r="Q4358" s="10">
        <f ca="1" t="shared" si="1838"/>
        <v>694.416</v>
      </c>
      <c r="R4358" t="s">
        <v>73</v>
      </c>
      <c r="S4358">
        <v>2080</v>
      </c>
      <c r="T4358">
        <v>488.437</v>
      </c>
      <c r="U4358">
        <v>513.563</v>
      </c>
      <c r="V4358">
        <v>694.416</v>
      </c>
    </row>
    <row r="4359" spans="17:22">
      <c r="Q4359" s="10">
        <f ca="1" t="shared" si="1838"/>
        <v>709.903</v>
      </c>
      <c r="R4359" t="s">
        <v>73</v>
      </c>
      <c r="S4359">
        <v>2081</v>
      </c>
      <c r="T4359">
        <v>495.01</v>
      </c>
      <c r="U4359">
        <v>521.073</v>
      </c>
      <c r="V4359">
        <v>709.903</v>
      </c>
    </row>
    <row r="4360" spans="17:22">
      <c r="Q4360" s="10">
        <f ca="1" t="shared" si="1838"/>
        <v>725.395</v>
      </c>
      <c r="R4360" t="s">
        <v>73</v>
      </c>
      <c r="S4360">
        <v>2082</v>
      </c>
      <c r="T4360">
        <v>501.377</v>
      </c>
      <c r="U4360">
        <v>528.418</v>
      </c>
      <c r="V4360">
        <v>725.395</v>
      </c>
    </row>
    <row r="4361" spans="17:22">
      <c r="Q4361" s="10">
        <f ca="1" t="shared" si="1838"/>
        <v>740.873</v>
      </c>
      <c r="R4361" t="s">
        <v>73</v>
      </c>
      <c r="S4361">
        <v>2083</v>
      </c>
      <c r="T4361">
        <v>507.528</v>
      </c>
      <c r="U4361">
        <v>535.589</v>
      </c>
      <c r="V4361">
        <v>740.873</v>
      </c>
    </row>
    <row r="4362" spans="17:22">
      <c r="Q4362" s="10">
        <f ca="1" t="shared" si="1838"/>
        <v>756.322</v>
      </c>
      <c r="R4362" t="s">
        <v>73</v>
      </c>
      <c r="S4362">
        <v>2084</v>
      </c>
      <c r="T4362">
        <v>513.458</v>
      </c>
      <c r="U4362">
        <v>542.578</v>
      </c>
      <c r="V4362">
        <v>756.322</v>
      </c>
    </row>
    <row r="4363" spans="17:22">
      <c r="Q4363" s="10">
        <f ca="1" t="shared" si="1838"/>
        <v>771.725</v>
      </c>
      <c r="R4363" t="s">
        <v>73</v>
      </c>
      <c r="S4363">
        <v>2085</v>
      </c>
      <c r="T4363">
        <v>519.159</v>
      </c>
      <c r="U4363">
        <v>549.377</v>
      </c>
      <c r="V4363">
        <v>771.725</v>
      </c>
    </row>
    <row r="4364" spans="17:22">
      <c r="Q4364" s="10">
        <f ca="1" t="shared" si="1838"/>
        <v>787.064</v>
      </c>
      <c r="R4364" t="s">
        <v>73</v>
      </c>
      <c r="S4364">
        <v>2086</v>
      </c>
      <c r="T4364">
        <v>524.627</v>
      </c>
      <c r="U4364">
        <v>555.976</v>
      </c>
      <c r="V4364">
        <v>787.064</v>
      </c>
    </row>
    <row r="4365" spans="17:22">
      <c r="Q4365" s="10">
        <f ca="1" t="shared" si="1838"/>
        <v>802.321</v>
      </c>
      <c r="R4365" t="s">
        <v>73</v>
      </c>
      <c r="S4365">
        <v>2087</v>
      </c>
      <c r="T4365">
        <v>529.858</v>
      </c>
      <c r="U4365">
        <v>562.371</v>
      </c>
      <c r="V4365">
        <v>802.321</v>
      </c>
    </row>
    <row r="4366" spans="17:22">
      <c r="Q4366" s="10">
        <f ca="1" t="shared" ref="Q4366:Q4429" si="1839">OFFSET(S4366,0,MATCH($Q$3,$T$4:$V$4,0))</f>
        <v>817.477</v>
      </c>
      <c r="R4366" t="s">
        <v>73</v>
      </c>
      <c r="S4366">
        <v>2088</v>
      </c>
      <c r="T4366">
        <v>534.853</v>
      </c>
      <c r="U4366">
        <v>568.555</v>
      </c>
      <c r="V4366">
        <v>817.477</v>
      </c>
    </row>
    <row r="4367" spans="17:22">
      <c r="Q4367" s="10">
        <f ca="1" t="shared" si="1839"/>
        <v>832.513</v>
      </c>
      <c r="R4367" t="s">
        <v>73</v>
      </c>
      <c r="S4367">
        <v>2089</v>
      </c>
      <c r="T4367">
        <v>539.611</v>
      </c>
      <c r="U4367">
        <v>574.52</v>
      </c>
      <c r="V4367">
        <v>832.513</v>
      </c>
    </row>
    <row r="4368" spans="17:22">
      <c r="Q4368" s="10">
        <f ca="1" t="shared" si="1839"/>
        <v>847.41</v>
      </c>
      <c r="R4368" t="s">
        <v>73</v>
      </c>
      <c r="S4368">
        <v>2090</v>
      </c>
      <c r="T4368">
        <v>544.132</v>
      </c>
      <c r="U4368">
        <v>580.262</v>
      </c>
      <c r="V4368">
        <v>847.41</v>
      </c>
    </row>
    <row r="4369" spans="17:22">
      <c r="Q4369" s="10">
        <f ca="1" t="shared" si="1839"/>
        <v>862.15</v>
      </c>
      <c r="R4369" t="s">
        <v>73</v>
      </c>
      <c r="S4369">
        <v>2091</v>
      </c>
      <c r="T4369">
        <v>548.419</v>
      </c>
      <c r="U4369">
        <v>585.775</v>
      </c>
      <c r="V4369">
        <v>862.15</v>
      </c>
    </row>
    <row r="4370" spans="17:22">
      <c r="Q4370" s="10">
        <f ca="1" t="shared" si="1839"/>
        <v>876.719</v>
      </c>
      <c r="R4370" t="s">
        <v>73</v>
      </c>
      <c r="S4370">
        <v>2092</v>
      </c>
      <c r="T4370">
        <v>552.472</v>
      </c>
      <c r="U4370">
        <v>591.049</v>
      </c>
      <c r="V4370">
        <v>876.719</v>
      </c>
    </row>
    <row r="4371" spans="17:22">
      <c r="Q4371" s="10">
        <f ca="1" t="shared" si="1839"/>
        <v>891.106</v>
      </c>
      <c r="R4371" t="s">
        <v>73</v>
      </c>
      <c r="S4371">
        <v>2093</v>
      </c>
      <c r="T4371">
        <v>556.292</v>
      </c>
      <c r="U4371">
        <v>596.072</v>
      </c>
      <c r="V4371">
        <v>891.106</v>
      </c>
    </row>
    <row r="4372" spans="17:22">
      <c r="Q4372" s="10">
        <f ca="1" t="shared" si="1839"/>
        <v>905.297</v>
      </c>
      <c r="R4372" t="s">
        <v>73</v>
      </c>
      <c r="S4372">
        <v>2094</v>
      </c>
      <c r="T4372">
        <v>559.878</v>
      </c>
      <c r="U4372">
        <v>600.835</v>
      </c>
      <c r="V4372">
        <v>905.297</v>
      </c>
    </row>
    <row r="4373" spans="17:22">
      <c r="Q4373" s="10">
        <f ca="1" t="shared" si="1839"/>
        <v>919.282</v>
      </c>
      <c r="R4373" t="s">
        <v>73</v>
      </c>
      <c r="S4373">
        <v>2095</v>
      </c>
      <c r="T4373">
        <v>563.234</v>
      </c>
      <c r="U4373">
        <v>605.328</v>
      </c>
      <c r="V4373">
        <v>919.282</v>
      </c>
    </row>
    <row r="4374" spans="17:22">
      <c r="Q4374" s="10">
        <f ca="1" t="shared" si="1839"/>
        <v>933.049</v>
      </c>
      <c r="R4374" t="s">
        <v>73</v>
      </c>
      <c r="S4374">
        <v>2096</v>
      </c>
      <c r="T4374">
        <v>566.361</v>
      </c>
      <c r="U4374">
        <v>609.538</v>
      </c>
      <c r="V4374">
        <v>933.049</v>
      </c>
    </row>
    <row r="4375" spans="17:22">
      <c r="Q4375" s="10">
        <f ca="1" t="shared" si="1839"/>
        <v>946.589</v>
      </c>
      <c r="R4375" t="s">
        <v>73</v>
      </c>
      <c r="S4375">
        <v>2097</v>
      </c>
      <c r="T4375">
        <v>569.262</v>
      </c>
      <c r="U4375">
        <v>613.458</v>
      </c>
      <c r="V4375">
        <v>946.589</v>
      </c>
    </row>
    <row r="4376" spans="17:22">
      <c r="Q4376" s="10">
        <f ca="1" t="shared" si="1839"/>
        <v>959.89</v>
      </c>
      <c r="R4376" t="s">
        <v>73</v>
      </c>
      <c r="S4376">
        <v>2098</v>
      </c>
      <c r="T4376">
        <v>571.942</v>
      </c>
      <c r="U4376">
        <v>617.076</v>
      </c>
      <c r="V4376">
        <v>959.89</v>
      </c>
    </row>
    <row r="4377" spans="17:22">
      <c r="Q4377" s="10">
        <f ca="1" t="shared" si="1839"/>
        <v>972.944</v>
      </c>
      <c r="R4377" t="s">
        <v>73</v>
      </c>
      <c r="S4377">
        <v>2099</v>
      </c>
      <c r="T4377">
        <v>574.402</v>
      </c>
      <c r="U4377">
        <v>620.383</v>
      </c>
      <c r="V4377">
        <v>972.944</v>
      </c>
    </row>
    <row r="4378" spans="17:22">
      <c r="Q4378" s="10">
        <f ca="1" t="shared" si="1839"/>
        <v>985.742</v>
      </c>
      <c r="R4378" t="s">
        <v>73</v>
      </c>
      <c r="S4378">
        <v>2100</v>
      </c>
      <c r="T4378">
        <v>576.649</v>
      </c>
      <c r="U4378">
        <v>623.371</v>
      </c>
      <c r="V4378">
        <v>985.742</v>
      </c>
    </row>
    <row r="4379" spans="17:22">
      <c r="Q4379" s="10">
        <f ca="1" t="shared" si="1839"/>
        <v>30.918</v>
      </c>
      <c r="R4379" t="s">
        <v>74</v>
      </c>
      <c r="S4379">
        <v>2020</v>
      </c>
      <c r="T4379">
        <v>30.918</v>
      </c>
      <c r="U4379">
        <v>30.918</v>
      </c>
      <c r="V4379">
        <v>30.918</v>
      </c>
    </row>
    <row r="4380" spans="17:22">
      <c r="Q4380" s="10">
        <f ca="1" t="shared" si="1839"/>
        <v>32.736</v>
      </c>
      <c r="R4380" t="s">
        <v>74</v>
      </c>
      <c r="S4380">
        <v>2021</v>
      </c>
      <c r="T4380">
        <v>32.736</v>
      </c>
      <c r="U4380">
        <v>32.736</v>
      </c>
      <c r="V4380">
        <v>32.736</v>
      </c>
    </row>
    <row r="4381" spans="17:22">
      <c r="Q4381" s="10">
        <f ca="1" t="shared" si="1839"/>
        <v>34.607</v>
      </c>
      <c r="R4381" t="s">
        <v>74</v>
      </c>
      <c r="S4381">
        <v>2022</v>
      </c>
      <c r="T4381">
        <v>34.607</v>
      </c>
      <c r="U4381">
        <v>34.607</v>
      </c>
      <c r="V4381">
        <v>34.607</v>
      </c>
    </row>
    <row r="4382" spans="17:22">
      <c r="Q4382" s="10">
        <f ca="1" t="shared" si="1839"/>
        <v>36.543</v>
      </c>
      <c r="R4382" t="s">
        <v>74</v>
      </c>
      <c r="S4382">
        <v>2023</v>
      </c>
      <c r="T4382">
        <v>36.543</v>
      </c>
      <c r="U4382">
        <v>36.543</v>
      </c>
      <c r="V4382">
        <v>36.543</v>
      </c>
    </row>
    <row r="4383" spans="17:22">
      <c r="Q4383" s="10">
        <f ca="1" t="shared" si="1839"/>
        <v>38.561</v>
      </c>
      <c r="R4383" t="s">
        <v>74</v>
      </c>
      <c r="S4383">
        <v>2024</v>
      </c>
      <c r="T4383">
        <v>38.561</v>
      </c>
      <c r="U4383">
        <v>38.561</v>
      </c>
      <c r="V4383">
        <v>38.561</v>
      </c>
    </row>
    <row r="4384" spans="17:22">
      <c r="Q4384" s="10">
        <f ca="1" t="shared" si="1839"/>
        <v>40.685</v>
      </c>
      <c r="R4384" t="s">
        <v>74</v>
      </c>
      <c r="S4384">
        <v>2025</v>
      </c>
      <c r="T4384">
        <v>40.685</v>
      </c>
      <c r="U4384">
        <v>40.685</v>
      </c>
      <c r="V4384">
        <v>40.685</v>
      </c>
    </row>
    <row r="4385" spans="17:22">
      <c r="Q4385" s="10">
        <f ca="1" t="shared" si="1839"/>
        <v>42.916</v>
      </c>
      <c r="R4385" t="s">
        <v>74</v>
      </c>
      <c r="S4385">
        <v>2026</v>
      </c>
      <c r="T4385">
        <v>42.916</v>
      </c>
      <c r="U4385">
        <v>42.916</v>
      </c>
      <c r="V4385">
        <v>42.916</v>
      </c>
    </row>
    <row r="4386" spans="17:22">
      <c r="Q4386" s="10">
        <f ca="1" t="shared" si="1839"/>
        <v>45.368</v>
      </c>
      <c r="R4386" t="s">
        <v>74</v>
      </c>
      <c r="S4386">
        <v>2027</v>
      </c>
      <c r="T4386">
        <v>45.112</v>
      </c>
      <c r="U4386">
        <v>45.215</v>
      </c>
      <c r="V4386">
        <v>45.368</v>
      </c>
    </row>
    <row r="4387" spans="17:22">
      <c r="Q4387" s="10">
        <f ca="1" t="shared" si="1839"/>
        <v>47.935</v>
      </c>
      <c r="R4387" t="s">
        <v>74</v>
      </c>
      <c r="S4387">
        <v>2028</v>
      </c>
      <c r="T4387">
        <v>47.394</v>
      </c>
      <c r="U4387">
        <v>47.609</v>
      </c>
      <c r="V4387">
        <v>47.935</v>
      </c>
    </row>
    <row r="4388" spans="17:22">
      <c r="Q4388" s="10">
        <f ca="1" t="shared" si="1839"/>
        <v>50.619</v>
      </c>
      <c r="R4388" t="s">
        <v>74</v>
      </c>
      <c r="S4388">
        <v>2029</v>
      </c>
      <c r="T4388">
        <v>49.764</v>
      </c>
      <c r="U4388">
        <v>50.099</v>
      </c>
      <c r="V4388">
        <v>50.619</v>
      </c>
    </row>
    <row r="4389" spans="17:22">
      <c r="Q4389" s="10">
        <f ca="1" t="shared" si="1839"/>
        <v>53.423</v>
      </c>
      <c r="R4389" t="s">
        <v>74</v>
      </c>
      <c r="S4389">
        <v>2030</v>
      </c>
      <c r="T4389">
        <v>52.226</v>
      </c>
      <c r="U4389">
        <v>52.688</v>
      </c>
      <c r="V4389">
        <v>53.423</v>
      </c>
    </row>
    <row r="4390" spans="17:22">
      <c r="Q4390" s="10">
        <f ca="1" t="shared" si="1839"/>
        <v>56.347</v>
      </c>
      <c r="R4390" t="s">
        <v>74</v>
      </c>
      <c r="S4390">
        <v>2031</v>
      </c>
      <c r="T4390">
        <v>54.78</v>
      </c>
      <c r="U4390">
        <v>55.377</v>
      </c>
      <c r="V4390">
        <v>56.347</v>
      </c>
    </row>
    <row r="4391" spans="17:22">
      <c r="Q4391" s="10">
        <f ca="1" t="shared" si="1839"/>
        <v>59.395</v>
      </c>
      <c r="R4391" t="s">
        <v>74</v>
      </c>
      <c r="S4391">
        <v>2032</v>
      </c>
      <c r="T4391">
        <v>57.428</v>
      </c>
      <c r="U4391">
        <v>58.167</v>
      </c>
      <c r="V4391">
        <v>59.395</v>
      </c>
    </row>
    <row r="4392" spans="17:22">
      <c r="Q4392" s="10">
        <f ca="1" t="shared" si="1839"/>
        <v>62.568</v>
      </c>
      <c r="R4392" t="s">
        <v>74</v>
      </c>
      <c r="S4392">
        <v>2033</v>
      </c>
      <c r="T4392">
        <v>60.171</v>
      </c>
      <c r="U4392">
        <v>61.06</v>
      </c>
      <c r="V4392">
        <v>62.568</v>
      </c>
    </row>
    <row r="4393" spans="17:22">
      <c r="Q4393" s="10">
        <f ca="1" t="shared" si="1839"/>
        <v>65.871</v>
      </c>
      <c r="R4393" t="s">
        <v>74</v>
      </c>
      <c r="S4393">
        <v>2034</v>
      </c>
      <c r="T4393">
        <v>63.009</v>
      </c>
      <c r="U4393">
        <v>64.056</v>
      </c>
      <c r="V4393">
        <v>65.871</v>
      </c>
    </row>
    <row r="4394" spans="17:22">
      <c r="Q4394" s="10">
        <f ca="1" t="shared" si="1839"/>
        <v>69.304</v>
      </c>
      <c r="R4394" t="s">
        <v>74</v>
      </c>
      <c r="S4394">
        <v>2035</v>
      </c>
      <c r="T4394">
        <v>65.941</v>
      </c>
      <c r="U4394">
        <v>67.156</v>
      </c>
      <c r="V4394">
        <v>69.304</v>
      </c>
    </row>
    <row r="4395" spans="17:22">
      <c r="Q4395" s="10">
        <f ca="1" t="shared" si="1839"/>
        <v>72.869</v>
      </c>
      <c r="R4395" t="s">
        <v>74</v>
      </c>
      <c r="S4395">
        <v>2036</v>
      </c>
      <c r="T4395">
        <v>68.967</v>
      </c>
      <c r="U4395">
        <v>70.359</v>
      </c>
      <c r="V4395">
        <v>72.869</v>
      </c>
    </row>
    <row r="4396" spans="17:22">
      <c r="Q4396" s="10">
        <f ca="1" t="shared" si="1839"/>
        <v>76.569</v>
      </c>
      <c r="R4396" t="s">
        <v>74</v>
      </c>
      <c r="S4396">
        <v>2037</v>
      </c>
      <c r="T4396">
        <v>72.087</v>
      </c>
      <c r="U4396">
        <v>73.666</v>
      </c>
      <c r="V4396">
        <v>76.569</v>
      </c>
    </row>
    <row r="4397" spans="17:22">
      <c r="Q4397" s="10">
        <f ca="1" t="shared" si="1839"/>
        <v>80.406</v>
      </c>
      <c r="R4397" t="s">
        <v>74</v>
      </c>
      <c r="S4397">
        <v>2038</v>
      </c>
      <c r="T4397">
        <v>75.299</v>
      </c>
      <c r="U4397">
        <v>77.075</v>
      </c>
      <c r="V4397">
        <v>80.406</v>
      </c>
    </row>
    <row r="4398" spans="17:22">
      <c r="Q4398" s="10">
        <f ca="1" t="shared" si="1839"/>
        <v>84.379</v>
      </c>
      <c r="R4398" t="s">
        <v>74</v>
      </c>
      <c r="S4398">
        <v>2039</v>
      </c>
      <c r="T4398">
        <v>78.603</v>
      </c>
      <c r="U4398">
        <v>80.587</v>
      </c>
      <c r="V4398">
        <v>84.379</v>
      </c>
    </row>
    <row r="4399" spans="17:22">
      <c r="Q4399" s="10">
        <f ca="1" t="shared" si="1839"/>
        <v>88.492</v>
      </c>
      <c r="R4399" t="s">
        <v>74</v>
      </c>
      <c r="S4399">
        <v>2040</v>
      </c>
      <c r="T4399">
        <v>81.995</v>
      </c>
      <c r="U4399">
        <v>84.201</v>
      </c>
      <c r="V4399">
        <v>88.492</v>
      </c>
    </row>
    <row r="4400" spans="17:22">
      <c r="Q4400" s="10">
        <f ca="1" t="shared" si="1839"/>
        <v>92.745</v>
      </c>
      <c r="R4400" t="s">
        <v>74</v>
      </c>
      <c r="S4400">
        <v>2041</v>
      </c>
      <c r="T4400">
        <v>85.472</v>
      </c>
      <c r="U4400">
        <v>87.914</v>
      </c>
      <c r="V4400">
        <v>92.745</v>
      </c>
    </row>
    <row r="4401" spans="17:22">
      <c r="Q4401" s="10">
        <f ca="1" t="shared" si="1839"/>
        <v>97.137</v>
      </c>
      <c r="R4401" t="s">
        <v>74</v>
      </c>
      <c r="S4401">
        <v>2042</v>
      </c>
      <c r="T4401">
        <v>89.035</v>
      </c>
      <c r="U4401">
        <v>91.726</v>
      </c>
      <c r="V4401">
        <v>97.137</v>
      </c>
    </row>
    <row r="4402" spans="17:22">
      <c r="Q4402" s="10">
        <f ca="1" t="shared" si="1839"/>
        <v>101.671</v>
      </c>
      <c r="R4402" t="s">
        <v>74</v>
      </c>
      <c r="S4402">
        <v>2043</v>
      </c>
      <c r="T4402">
        <v>92.678</v>
      </c>
      <c r="U4402">
        <v>95.635</v>
      </c>
      <c r="V4402">
        <v>101.671</v>
      </c>
    </row>
    <row r="4403" spans="17:22">
      <c r="Q4403" s="10">
        <f ca="1" t="shared" si="1839"/>
        <v>106.344</v>
      </c>
      <c r="R4403" t="s">
        <v>74</v>
      </c>
      <c r="S4403">
        <v>2044</v>
      </c>
      <c r="T4403">
        <v>96.399</v>
      </c>
      <c r="U4403">
        <v>99.637</v>
      </c>
      <c r="V4403">
        <v>106.344</v>
      </c>
    </row>
    <row r="4404" spans="17:22">
      <c r="Q4404" s="10">
        <f ca="1" t="shared" si="1839"/>
        <v>111.158</v>
      </c>
      <c r="R4404" t="s">
        <v>74</v>
      </c>
      <c r="S4404">
        <v>2045</v>
      </c>
      <c r="T4404">
        <v>100.195</v>
      </c>
      <c r="U4404">
        <v>103.732</v>
      </c>
      <c r="V4404">
        <v>111.158</v>
      </c>
    </row>
    <row r="4405" spans="17:22">
      <c r="Q4405" s="10">
        <f ca="1" t="shared" si="1839"/>
        <v>116.11</v>
      </c>
      <c r="R4405" t="s">
        <v>74</v>
      </c>
      <c r="S4405">
        <v>2046</v>
      </c>
      <c r="T4405">
        <v>104.061</v>
      </c>
      <c r="U4405">
        <v>107.914</v>
      </c>
      <c r="V4405">
        <v>116.11</v>
      </c>
    </row>
    <row r="4406" spans="17:22">
      <c r="Q4406" s="10">
        <f ca="1" t="shared" si="1839"/>
        <v>121.199</v>
      </c>
      <c r="R4406" t="s">
        <v>74</v>
      </c>
      <c r="S4406">
        <v>2047</v>
      </c>
      <c r="T4406">
        <v>107.994</v>
      </c>
      <c r="U4406">
        <v>112.182</v>
      </c>
      <c r="V4406">
        <v>121.199</v>
      </c>
    </row>
    <row r="4407" spans="17:22">
      <c r="Q4407" s="10">
        <f ca="1" t="shared" si="1839"/>
        <v>126.424</v>
      </c>
      <c r="R4407" t="s">
        <v>74</v>
      </c>
      <c r="S4407">
        <v>2048</v>
      </c>
      <c r="T4407">
        <v>111.991</v>
      </c>
      <c r="U4407">
        <v>116.532</v>
      </c>
      <c r="V4407">
        <v>126.424</v>
      </c>
    </row>
    <row r="4408" spans="17:22">
      <c r="Q4408" s="10">
        <f ca="1" t="shared" si="1839"/>
        <v>131.782</v>
      </c>
      <c r="R4408" t="s">
        <v>74</v>
      </c>
      <c r="S4408">
        <v>2049</v>
      </c>
      <c r="T4408">
        <v>116.046</v>
      </c>
      <c r="U4408">
        <v>120.96</v>
      </c>
      <c r="V4408">
        <v>131.782</v>
      </c>
    </row>
    <row r="4409" spans="17:22">
      <c r="Q4409" s="10">
        <f ca="1" t="shared" si="1839"/>
        <v>137.27</v>
      </c>
      <c r="R4409" t="s">
        <v>74</v>
      </c>
      <c r="S4409">
        <v>2050</v>
      </c>
      <c r="T4409">
        <v>120.158</v>
      </c>
      <c r="U4409">
        <v>125.46</v>
      </c>
      <c r="V4409">
        <v>137.27</v>
      </c>
    </row>
    <row r="4410" spans="17:22">
      <c r="Q4410" s="10">
        <f ca="1" t="shared" si="1839"/>
        <v>142.885</v>
      </c>
      <c r="R4410" t="s">
        <v>74</v>
      </c>
      <c r="S4410">
        <v>2051</v>
      </c>
      <c r="T4410">
        <v>124.32</v>
      </c>
      <c r="U4410">
        <v>130.03</v>
      </c>
      <c r="V4410">
        <v>142.885</v>
      </c>
    </row>
    <row r="4411" spans="17:22">
      <c r="Q4411" s="10">
        <f ca="1" t="shared" si="1839"/>
        <v>148.623</v>
      </c>
      <c r="R4411" t="s">
        <v>74</v>
      </c>
      <c r="S4411">
        <v>2052</v>
      </c>
      <c r="T4411">
        <v>128.528</v>
      </c>
      <c r="U4411">
        <v>134.662</v>
      </c>
      <c r="V4411">
        <v>148.623</v>
      </c>
    </row>
    <row r="4412" spans="17:22">
      <c r="Q4412" s="10">
        <f ca="1" t="shared" si="1839"/>
        <v>154.48</v>
      </c>
      <c r="R4412" t="s">
        <v>74</v>
      </c>
      <c r="S4412">
        <v>2053</v>
      </c>
      <c r="T4412">
        <v>132.775</v>
      </c>
      <c r="U4412">
        <v>139.353</v>
      </c>
      <c r="V4412">
        <v>154.48</v>
      </c>
    </row>
    <row r="4413" spans="17:22">
      <c r="Q4413" s="10">
        <f ca="1" t="shared" si="1839"/>
        <v>160.452</v>
      </c>
      <c r="R4413" t="s">
        <v>74</v>
      </c>
      <c r="S4413">
        <v>2054</v>
      </c>
      <c r="T4413">
        <v>137.058</v>
      </c>
      <c r="U4413">
        <v>144.096</v>
      </c>
      <c r="V4413">
        <v>160.452</v>
      </c>
    </row>
    <row r="4414" spans="17:22">
      <c r="Q4414" s="10">
        <f ca="1" t="shared" si="1839"/>
        <v>166.532</v>
      </c>
      <c r="R4414" t="s">
        <v>74</v>
      </c>
      <c r="S4414">
        <v>2055</v>
      </c>
      <c r="T4414">
        <v>141.369</v>
      </c>
      <c r="U4414">
        <v>148.885</v>
      </c>
      <c r="V4414">
        <v>166.532</v>
      </c>
    </row>
    <row r="4415" spans="17:22">
      <c r="Q4415" s="10">
        <f ca="1" t="shared" si="1839"/>
        <v>172.716</v>
      </c>
      <c r="R4415" t="s">
        <v>74</v>
      </c>
      <c r="S4415">
        <v>2056</v>
      </c>
      <c r="T4415">
        <v>145.703</v>
      </c>
      <c r="U4415">
        <v>153.712</v>
      </c>
      <c r="V4415">
        <v>172.716</v>
      </c>
    </row>
    <row r="4416" spans="17:22">
      <c r="Q4416" s="10">
        <f ca="1" t="shared" si="1839"/>
        <v>179</v>
      </c>
      <c r="R4416" t="s">
        <v>74</v>
      </c>
      <c r="S4416">
        <v>2057</v>
      </c>
      <c r="T4416">
        <v>150.054</v>
      </c>
      <c r="U4416">
        <v>158.573</v>
      </c>
      <c r="V4416">
        <v>179</v>
      </c>
    </row>
    <row r="4417" spans="17:22">
      <c r="Q4417" s="10">
        <f ca="1" t="shared" si="1839"/>
        <v>185.375</v>
      </c>
      <c r="R4417" t="s">
        <v>74</v>
      </c>
      <c r="S4417">
        <v>2058</v>
      </c>
      <c r="T4417">
        <v>154.418</v>
      </c>
      <c r="U4417">
        <v>163.458</v>
      </c>
      <c r="V4417">
        <v>185.375</v>
      </c>
    </row>
    <row r="4418" spans="17:22">
      <c r="Q4418" s="10">
        <f ca="1" t="shared" si="1839"/>
        <v>191.837</v>
      </c>
      <c r="R4418" t="s">
        <v>74</v>
      </c>
      <c r="S4418">
        <v>2059</v>
      </c>
      <c r="T4418">
        <v>158.791</v>
      </c>
      <c r="U4418">
        <v>168.362</v>
      </c>
      <c r="V4418">
        <v>191.837</v>
      </c>
    </row>
    <row r="4419" spans="17:22">
      <c r="Q4419" s="10">
        <f ca="1" t="shared" si="1839"/>
        <v>198.379</v>
      </c>
      <c r="R4419" t="s">
        <v>74</v>
      </c>
      <c r="S4419">
        <v>2060</v>
      </c>
      <c r="T4419">
        <v>163.167</v>
      </c>
      <c r="U4419">
        <v>173.278</v>
      </c>
      <c r="V4419">
        <v>198.379</v>
      </c>
    </row>
    <row r="4420" spans="17:22">
      <c r="Q4420" s="10">
        <f ca="1" t="shared" si="1839"/>
        <v>204.994</v>
      </c>
      <c r="R4420" t="s">
        <v>74</v>
      </c>
      <c r="S4420">
        <v>2061</v>
      </c>
      <c r="T4420">
        <v>167.541</v>
      </c>
      <c r="U4420">
        <v>178.199</v>
      </c>
      <c r="V4420">
        <v>204.994</v>
      </c>
    </row>
    <row r="4421" spans="17:22">
      <c r="Q4421" s="10">
        <f ca="1" t="shared" si="1839"/>
        <v>211.674</v>
      </c>
      <c r="R4421" t="s">
        <v>74</v>
      </c>
      <c r="S4421">
        <v>2062</v>
      </c>
      <c r="T4421">
        <v>171.907</v>
      </c>
      <c r="U4421">
        <v>183.116</v>
      </c>
      <c r="V4421">
        <v>211.674</v>
      </c>
    </row>
    <row r="4422" spans="17:22">
      <c r="Q4422" s="10">
        <f ca="1" t="shared" si="1839"/>
        <v>218.413</v>
      </c>
      <c r="R4422" t="s">
        <v>74</v>
      </c>
      <c r="S4422">
        <v>2063</v>
      </c>
      <c r="T4422">
        <v>176.254</v>
      </c>
      <c r="U4422">
        <v>188.023</v>
      </c>
      <c r="V4422">
        <v>218.413</v>
      </c>
    </row>
    <row r="4423" spans="17:22">
      <c r="Q4423" s="10">
        <f ca="1" t="shared" si="1839"/>
        <v>225.205</v>
      </c>
      <c r="R4423" t="s">
        <v>74</v>
      </c>
      <c r="S4423">
        <v>2064</v>
      </c>
      <c r="T4423">
        <v>180.577</v>
      </c>
      <c r="U4423">
        <v>192.913</v>
      </c>
      <c r="V4423">
        <v>225.205</v>
      </c>
    </row>
    <row r="4424" spans="17:22">
      <c r="Q4424" s="10">
        <f ca="1" t="shared" si="1839"/>
        <v>232.039</v>
      </c>
      <c r="R4424" t="s">
        <v>74</v>
      </c>
      <c r="S4424">
        <v>2065</v>
      </c>
      <c r="T4424">
        <v>184.866</v>
      </c>
      <c r="U4424">
        <v>197.778</v>
      </c>
      <c r="V4424">
        <v>232.039</v>
      </c>
    </row>
    <row r="4425" spans="17:22">
      <c r="Q4425" s="10">
        <f ca="1" t="shared" si="1839"/>
        <v>238.909</v>
      </c>
      <c r="R4425" t="s">
        <v>74</v>
      </c>
      <c r="S4425">
        <v>2066</v>
      </c>
      <c r="T4425">
        <v>189.113</v>
      </c>
      <c r="U4425">
        <v>202.611</v>
      </c>
      <c r="V4425">
        <v>238.909</v>
      </c>
    </row>
    <row r="4426" spans="17:22">
      <c r="Q4426" s="10">
        <f ca="1" t="shared" si="1839"/>
        <v>245.808</v>
      </c>
      <c r="R4426" t="s">
        <v>74</v>
      </c>
      <c r="S4426">
        <v>2067</v>
      </c>
      <c r="T4426">
        <v>193.31</v>
      </c>
      <c r="U4426">
        <v>207.405</v>
      </c>
      <c r="V4426">
        <v>245.808</v>
      </c>
    </row>
    <row r="4427" spans="17:22">
      <c r="Q4427" s="10">
        <f ca="1" t="shared" si="1839"/>
        <v>252.728</v>
      </c>
      <c r="R4427" t="s">
        <v>74</v>
      </c>
      <c r="S4427">
        <v>2068</v>
      </c>
      <c r="T4427">
        <v>197.452</v>
      </c>
      <c r="U4427">
        <v>212.15</v>
      </c>
      <c r="V4427">
        <v>252.728</v>
      </c>
    </row>
    <row r="4428" spans="17:22">
      <c r="Q4428" s="10">
        <f ca="1" t="shared" si="1839"/>
        <v>259.661</v>
      </c>
      <c r="R4428" t="s">
        <v>74</v>
      </c>
      <c r="S4428">
        <v>2069</v>
      </c>
      <c r="T4428">
        <v>201.533</v>
      </c>
      <c r="U4428">
        <v>216.843</v>
      </c>
      <c r="V4428">
        <v>259.661</v>
      </c>
    </row>
    <row r="4429" spans="17:22">
      <c r="Q4429" s="10">
        <f ca="1" t="shared" si="1839"/>
        <v>266.6</v>
      </c>
      <c r="R4429" t="s">
        <v>74</v>
      </c>
      <c r="S4429">
        <v>2070</v>
      </c>
      <c r="T4429">
        <v>205.547</v>
      </c>
      <c r="U4429">
        <v>221.471</v>
      </c>
      <c r="V4429">
        <v>266.6</v>
      </c>
    </row>
    <row r="4430" spans="17:22">
      <c r="Q4430" s="10">
        <f ca="1" t="shared" ref="Q4430:Q4493" si="1840">OFFSET(S4430,0,MATCH($Q$3,$T$4:$V$4,0))</f>
        <v>273.536</v>
      </c>
      <c r="R4430" t="s">
        <v>74</v>
      </c>
      <c r="S4430">
        <v>2071</v>
      </c>
      <c r="T4430">
        <v>209.486</v>
      </c>
      <c r="U4430">
        <v>226.03</v>
      </c>
      <c r="V4430">
        <v>273.536</v>
      </c>
    </row>
    <row r="4431" spans="17:22">
      <c r="Q4431" s="10">
        <f ca="1" t="shared" si="1840"/>
        <v>280.464</v>
      </c>
      <c r="R4431" t="s">
        <v>74</v>
      </c>
      <c r="S4431">
        <v>2072</v>
      </c>
      <c r="T4431">
        <v>213.347</v>
      </c>
      <c r="U4431">
        <v>230.513</v>
      </c>
      <c r="V4431">
        <v>280.464</v>
      </c>
    </row>
    <row r="4432" spans="17:22">
      <c r="Q4432" s="10">
        <f ca="1" t="shared" si="1840"/>
        <v>287.373</v>
      </c>
      <c r="R4432" t="s">
        <v>74</v>
      </c>
      <c r="S4432">
        <v>2073</v>
      </c>
      <c r="T4432">
        <v>217.12</v>
      </c>
      <c r="U4432">
        <v>234.909</v>
      </c>
      <c r="V4432">
        <v>287.373</v>
      </c>
    </row>
    <row r="4433" spans="17:22">
      <c r="Q4433" s="10">
        <f ca="1" t="shared" si="1840"/>
        <v>294.258</v>
      </c>
      <c r="R4433" t="s">
        <v>74</v>
      </c>
      <c r="S4433">
        <v>2074</v>
      </c>
      <c r="T4433">
        <v>220.803</v>
      </c>
      <c r="U4433">
        <v>239.214</v>
      </c>
      <c r="V4433">
        <v>294.258</v>
      </c>
    </row>
    <row r="4434" spans="17:22">
      <c r="Q4434" s="10">
        <f ca="1" t="shared" si="1840"/>
        <v>301.11</v>
      </c>
      <c r="R4434" t="s">
        <v>74</v>
      </c>
      <c r="S4434">
        <v>2075</v>
      </c>
      <c r="T4434">
        <v>224.387</v>
      </c>
      <c r="U4434">
        <v>243.418</v>
      </c>
      <c r="V4434">
        <v>301.11</v>
      </c>
    </row>
    <row r="4435" spans="17:22">
      <c r="Q4435" s="10">
        <f ca="1" t="shared" si="1840"/>
        <v>307.921</v>
      </c>
      <c r="R4435" t="s">
        <v>74</v>
      </c>
      <c r="S4435">
        <v>2076</v>
      </c>
      <c r="T4435">
        <v>227.869</v>
      </c>
      <c r="U4435">
        <v>247.517</v>
      </c>
      <c r="V4435">
        <v>307.921</v>
      </c>
    </row>
    <row r="4436" spans="17:22">
      <c r="Q4436" s="10">
        <f ca="1" t="shared" si="1840"/>
        <v>314.686</v>
      </c>
      <c r="R4436" t="s">
        <v>74</v>
      </c>
      <c r="S4436">
        <v>2077</v>
      </c>
      <c r="T4436">
        <v>231.243</v>
      </c>
      <c r="U4436">
        <v>251.507</v>
      </c>
      <c r="V4436">
        <v>314.686</v>
      </c>
    </row>
    <row r="4437" spans="17:22">
      <c r="Q4437" s="10">
        <f ca="1" t="shared" si="1840"/>
        <v>321.398</v>
      </c>
      <c r="R4437" t="s">
        <v>74</v>
      </c>
      <c r="S4437">
        <v>2078</v>
      </c>
      <c r="T4437">
        <v>234.505</v>
      </c>
      <c r="U4437">
        <v>255.389</v>
      </c>
      <c r="V4437">
        <v>321.398</v>
      </c>
    </row>
    <row r="4438" spans="17:22">
      <c r="Q4438" s="10">
        <f ca="1" t="shared" si="1840"/>
        <v>328.05</v>
      </c>
      <c r="R4438" t="s">
        <v>74</v>
      </c>
      <c r="S4438">
        <v>2079</v>
      </c>
      <c r="T4438">
        <v>237.654</v>
      </c>
      <c r="U4438">
        <v>259.162</v>
      </c>
      <c r="V4438">
        <v>328.05</v>
      </c>
    </row>
    <row r="4439" spans="17:22">
      <c r="Q4439" s="10">
        <f ca="1" t="shared" si="1840"/>
        <v>334.637</v>
      </c>
      <c r="R4439" t="s">
        <v>74</v>
      </c>
      <c r="S4439">
        <v>2080</v>
      </c>
      <c r="T4439">
        <v>240.683</v>
      </c>
      <c r="U4439">
        <v>262.827</v>
      </c>
      <c r="V4439">
        <v>334.637</v>
      </c>
    </row>
    <row r="4440" spans="17:22">
      <c r="Q4440" s="10">
        <f ca="1" t="shared" si="1840"/>
        <v>341.155</v>
      </c>
      <c r="R4440" t="s">
        <v>74</v>
      </c>
      <c r="S4440">
        <v>2081</v>
      </c>
      <c r="T4440">
        <v>243.592</v>
      </c>
      <c r="U4440">
        <v>266.384</v>
      </c>
      <c r="V4440">
        <v>341.155</v>
      </c>
    </row>
    <row r="4441" spans="17:22">
      <c r="Q4441" s="10">
        <f ca="1" t="shared" si="1840"/>
        <v>347.598</v>
      </c>
      <c r="R4441" t="s">
        <v>74</v>
      </c>
      <c r="S4441">
        <v>2082</v>
      </c>
      <c r="T4441">
        <v>246.378</v>
      </c>
      <c r="U4441">
        <v>269.827</v>
      </c>
      <c r="V4441">
        <v>347.598</v>
      </c>
    </row>
    <row r="4442" spans="17:22">
      <c r="Q4442" s="10">
        <f ca="1" t="shared" si="1840"/>
        <v>353.96</v>
      </c>
      <c r="R4442" t="s">
        <v>74</v>
      </c>
      <c r="S4442">
        <v>2083</v>
      </c>
      <c r="T4442">
        <v>249.039</v>
      </c>
      <c r="U4442">
        <v>273.148</v>
      </c>
      <c r="V4442">
        <v>353.96</v>
      </c>
    </row>
    <row r="4443" spans="17:22">
      <c r="Q4443" s="10">
        <f ca="1" t="shared" si="1840"/>
        <v>360.241</v>
      </c>
      <c r="R4443" t="s">
        <v>74</v>
      </c>
      <c r="S4443">
        <v>2084</v>
      </c>
      <c r="T4443">
        <v>251.572</v>
      </c>
      <c r="U4443">
        <v>276.343</v>
      </c>
      <c r="V4443">
        <v>360.241</v>
      </c>
    </row>
    <row r="4444" spans="17:22">
      <c r="Q4444" s="10">
        <f ca="1" t="shared" si="1840"/>
        <v>366.435</v>
      </c>
      <c r="R4444" t="s">
        <v>74</v>
      </c>
      <c r="S4444">
        <v>2085</v>
      </c>
      <c r="T4444">
        <v>253.976</v>
      </c>
      <c r="U4444">
        <v>279.403</v>
      </c>
      <c r="V4444">
        <v>366.435</v>
      </c>
    </row>
    <row r="4445" spans="17:22">
      <c r="Q4445" s="10">
        <f ca="1" t="shared" si="1840"/>
        <v>372.539</v>
      </c>
      <c r="R4445" t="s">
        <v>74</v>
      </c>
      <c r="S4445">
        <v>2086</v>
      </c>
      <c r="T4445">
        <v>256.251</v>
      </c>
      <c r="U4445">
        <v>282.325</v>
      </c>
      <c r="V4445">
        <v>372.539</v>
      </c>
    </row>
    <row r="4446" spans="17:22">
      <c r="Q4446" s="10">
        <f ca="1" t="shared" si="1840"/>
        <v>378.551</v>
      </c>
      <c r="R4446" t="s">
        <v>74</v>
      </c>
      <c r="S4446">
        <v>2087</v>
      </c>
      <c r="T4446">
        <v>258.395</v>
      </c>
      <c r="U4446">
        <v>285.107</v>
      </c>
      <c r="V4446">
        <v>378.551</v>
      </c>
    </row>
    <row r="4447" spans="17:22">
      <c r="Q4447" s="10">
        <f ca="1" t="shared" si="1840"/>
        <v>384.468</v>
      </c>
      <c r="R4447" t="s">
        <v>74</v>
      </c>
      <c r="S4447">
        <v>2088</v>
      </c>
      <c r="T4447">
        <v>260.409</v>
      </c>
      <c r="U4447">
        <v>287.751</v>
      </c>
      <c r="V4447">
        <v>384.468</v>
      </c>
    </row>
    <row r="4448" spans="17:22">
      <c r="Q4448" s="10">
        <f ca="1" t="shared" si="1840"/>
        <v>390.287</v>
      </c>
      <c r="R4448" t="s">
        <v>74</v>
      </c>
      <c r="S4448">
        <v>2089</v>
      </c>
      <c r="T4448">
        <v>262.292</v>
      </c>
      <c r="U4448">
        <v>290.257</v>
      </c>
      <c r="V4448">
        <v>390.287</v>
      </c>
    </row>
    <row r="4449" spans="17:22">
      <c r="Q4449" s="10">
        <f ca="1" t="shared" si="1840"/>
        <v>396.009</v>
      </c>
      <c r="R4449" t="s">
        <v>74</v>
      </c>
      <c r="S4449">
        <v>2090</v>
      </c>
      <c r="T4449">
        <v>264.046</v>
      </c>
      <c r="U4449">
        <v>292.629</v>
      </c>
      <c r="V4449">
        <v>396.009</v>
      </c>
    </row>
    <row r="4450" spans="17:22">
      <c r="Q4450" s="10">
        <f ca="1" t="shared" si="1840"/>
        <v>401.629</v>
      </c>
      <c r="R4450" t="s">
        <v>74</v>
      </c>
      <c r="S4450">
        <v>2091</v>
      </c>
      <c r="T4450">
        <v>265.671</v>
      </c>
      <c r="U4450">
        <v>294.868</v>
      </c>
      <c r="V4450">
        <v>401.629</v>
      </c>
    </row>
    <row r="4451" spans="17:22">
      <c r="Q4451" s="10">
        <f ca="1" t="shared" si="1840"/>
        <v>407.147</v>
      </c>
      <c r="R4451" t="s">
        <v>74</v>
      </c>
      <c r="S4451">
        <v>2092</v>
      </c>
      <c r="T4451">
        <v>267.168</v>
      </c>
      <c r="U4451">
        <v>296.973</v>
      </c>
      <c r="V4451">
        <v>407.147</v>
      </c>
    </row>
    <row r="4452" spans="17:22">
      <c r="Q4452" s="10">
        <f ca="1" t="shared" si="1840"/>
        <v>412.561</v>
      </c>
      <c r="R4452" t="s">
        <v>74</v>
      </c>
      <c r="S4452">
        <v>2093</v>
      </c>
      <c r="T4452">
        <v>268.536</v>
      </c>
      <c r="U4452">
        <v>298.946</v>
      </c>
      <c r="V4452">
        <v>412.561</v>
      </c>
    </row>
    <row r="4453" spans="17:22">
      <c r="Q4453" s="10">
        <f ca="1" t="shared" si="1840"/>
        <v>417.869</v>
      </c>
      <c r="R4453" t="s">
        <v>74</v>
      </c>
      <c r="S4453">
        <v>2094</v>
      </c>
      <c r="T4453">
        <v>269.778</v>
      </c>
      <c r="U4453">
        <v>300.789</v>
      </c>
      <c r="V4453">
        <v>417.869</v>
      </c>
    </row>
    <row r="4454" spans="17:22">
      <c r="Q4454" s="10">
        <f ca="1" t="shared" si="1840"/>
        <v>423.073</v>
      </c>
      <c r="R4454" t="s">
        <v>74</v>
      </c>
      <c r="S4454">
        <v>2095</v>
      </c>
      <c r="T4454">
        <v>270.895</v>
      </c>
      <c r="U4454">
        <v>302.502</v>
      </c>
      <c r="V4454">
        <v>423.073</v>
      </c>
    </row>
    <row r="4455" spans="17:22">
      <c r="Q4455" s="10">
        <f ca="1" t="shared" si="1840"/>
        <v>428.171</v>
      </c>
      <c r="R4455" t="s">
        <v>74</v>
      </c>
      <c r="S4455">
        <v>2096</v>
      </c>
      <c r="T4455">
        <v>271.889</v>
      </c>
      <c r="U4455">
        <v>304.084</v>
      </c>
      <c r="V4455">
        <v>428.171</v>
      </c>
    </row>
    <row r="4456" spans="17:22">
      <c r="Q4456" s="10">
        <f ca="1" t="shared" si="1840"/>
        <v>433.164</v>
      </c>
      <c r="R4456" t="s">
        <v>74</v>
      </c>
      <c r="S4456">
        <v>2097</v>
      </c>
      <c r="T4456">
        <v>272.761</v>
      </c>
      <c r="U4456">
        <v>305.539</v>
      </c>
      <c r="V4456">
        <v>433.164</v>
      </c>
    </row>
    <row r="4457" spans="17:22">
      <c r="Q4457" s="10">
        <f ca="1" t="shared" si="1840"/>
        <v>438.048</v>
      </c>
      <c r="R4457" t="s">
        <v>74</v>
      </c>
      <c r="S4457">
        <v>2098</v>
      </c>
      <c r="T4457">
        <v>273.513</v>
      </c>
      <c r="U4457">
        <v>306.866</v>
      </c>
      <c r="V4457">
        <v>438.048</v>
      </c>
    </row>
    <row r="4458" spans="17:22">
      <c r="Q4458" s="10">
        <f ca="1" t="shared" si="1840"/>
        <v>442.827</v>
      </c>
      <c r="R4458" t="s">
        <v>74</v>
      </c>
      <c r="S4458">
        <v>2099</v>
      </c>
      <c r="T4458">
        <v>274.148</v>
      </c>
      <c r="U4458">
        <v>308.07</v>
      </c>
      <c r="V4458">
        <v>442.827</v>
      </c>
    </row>
    <row r="4459" spans="17:22">
      <c r="Q4459" s="10">
        <f ca="1" t="shared" si="1840"/>
        <v>447.499</v>
      </c>
      <c r="R4459" t="s">
        <v>74</v>
      </c>
      <c r="S4459">
        <v>2100</v>
      </c>
      <c r="T4459">
        <v>274.666</v>
      </c>
      <c r="U4459">
        <v>309.149</v>
      </c>
      <c r="V4459">
        <v>447.499</v>
      </c>
    </row>
    <row r="4460" spans="17:22">
      <c r="Q4460" s="10">
        <f ca="1" t="shared" si="1840"/>
        <v>237.706</v>
      </c>
      <c r="R4460" t="s">
        <v>76</v>
      </c>
      <c r="S4460">
        <v>2020</v>
      </c>
      <c r="T4460">
        <v>237.706</v>
      </c>
      <c r="U4460">
        <v>237.706</v>
      </c>
      <c r="V4460">
        <v>237.706</v>
      </c>
    </row>
    <row r="4461" spans="17:22">
      <c r="Q4461" s="10">
        <f ca="1" t="shared" si="1840"/>
        <v>250.66</v>
      </c>
      <c r="R4461" t="s">
        <v>76</v>
      </c>
      <c r="S4461">
        <v>2021</v>
      </c>
      <c r="T4461">
        <v>250.66</v>
      </c>
      <c r="U4461">
        <v>250.66</v>
      </c>
      <c r="V4461">
        <v>250.66</v>
      </c>
    </row>
    <row r="4462" spans="17:22">
      <c r="Q4462" s="10">
        <f ca="1" t="shared" si="1840"/>
        <v>263.97</v>
      </c>
      <c r="R4462" t="s">
        <v>76</v>
      </c>
      <c r="S4462">
        <v>2022</v>
      </c>
      <c r="T4462">
        <v>263.97</v>
      </c>
      <c r="U4462">
        <v>263.97</v>
      </c>
      <c r="V4462">
        <v>263.97</v>
      </c>
    </row>
    <row r="4463" spans="17:22">
      <c r="Q4463" s="10">
        <f ca="1" t="shared" si="1840"/>
        <v>277.632</v>
      </c>
      <c r="R4463" t="s">
        <v>76</v>
      </c>
      <c r="S4463">
        <v>2023</v>
      </c>
      <c r="T4463">
        <v>277.632</v>
      </c>
      <c r="U4463">
        <v>277.632</v>
      </c>
      <c r="V4463">
        <v>277.632</v>
      </c>
    </row>
    <row r="4464" spans="17:22">
      <c r="Q4464" s="10">
        <f ca="1" t="shared" si="1840"/>
        <v>291.644</v>
      </c>
      <c r="R4464" t="s">
        <v>76</v>
      </c>
      <c r="S4464">
        <v>2024</v>
      </c>
      <c r="T4464">
        <v>291.644</v>
      </c>
      <c r="U4464">
        <v>291.644</v>
      </c>
      <c r="V4464">
        <v>291.644</v>
      </c>
    </row>
    <row r="4465" spans="17:22">
      <c r="Q4465" s="10">
        <f ca="1" t="shared" si="1840"/>
        <v>306</v>
      </c>
      <c r="R4465" t="s">
        <v>76</v>
      </c>
      <c r="S4465">
        <v>2025</v>
      </c>
      <c r="T4465">
        <v>306</v>
      </c>
      <c r="U4465">
        <v>306</v>
      </c>
      <c r="V4465">
        <v>306</v>
      </c>
    </row>
    <row r="4466" spans="17:22">
      <c r="Q4466" s="10">
        <f ca="1" t="shared" si="1840"/>
        <v>320.692</v>
      </c>
      <c r="R4466" t="s">
        <v>76</v>
      </c>
      <c r="S4466">
        <v>2026</v>
      </c>
      <c r="T4466">
        <v>320.692</v>
      </c>
      <c r="U4466">
        <v>320.692</v>
      </c>
      <c r="V4466">
        <v>320.692</v>
      </c>
    </row>
    <row r="4467" spans="17:22">
      <c r="Q4467" s="10">
        <f ca="1" t="shared" si="1840"/>
        <v>335.784</v>
      </c>
      <c r="R4467" t="s">
        <v>76</v>
      </c>
      <c r="S4467">
        <v>2027</v>
      </c>
      <c r="T4467">
        <v>333.817</v>
      </c>
      <c r="U4467">
        <v>334.384</v>
      </c>
      <c r="V4467">
        <v>335.784</v>
      </c>
    </row>
    <row r="4468" spans="17:22">
      <c r="Q4468" s="10">
        <f ca="1" t="shared" si="1840"/>
        <v>351.221</v>
      </c>
      <c r="R4468" t="s">
        <v>76</v>
      </c>
      <c r="S4468">
        <v>2028</v>
      </c>
      <c r="T4468">
        <v>347.117</v>
      </c>
      <c r="U4468">
        <v>348.291</v>
      </c>
      <c r="V4468">
        <v>351.221</v>
      </c>
    </row>
    <row r="4469" spans="17:22">
      <c r="Q4469" s="10">
        <f ca="1" t="shared" si="1840"/>
        <v>367</v>
      </c>
      <c r="R4469" t="s">
        <v>76</v>
      </c>
      <c r="S4469">
        <v>2029</v>
      </c>
      <c r="T4469">
        <v>360.596</v>
      </c>
      <c r="U4469">
        <v>362.411</v>
      </c>
      <c r="V4469">
        <v>367</v>
      </c>
    </row>
    <row r="4470" spans="17:22">
      <c r="Q4470" s="10">
        <f ca="1" t="shared" si="1840"/>
        <v>383.109</v>
      </c>
      <c r="R4470" t="s">
        <v>76</v>
      </c>
      <c r="S4470">
        <v>2030</v>
      </c>
      <c r="T4470">
        <v>374.244</v>
      </c>
      <c r="U4470">
        <v>376.747</v>
      </c>
      <c r="V4470">
        <v>383.109</v>
      </c>
    </row>
    <row r="4471" spans="17:22">
      <c r="Q4471" s="10">
        <f ca="1" t="shared" si="1840"/>
        <v>399.546</v>
      </c>
      <c r="R4471" t="s">
        <v>76</v>
      </c>
      <c r="S4471">
        <v>2031</v>
      </c>
      <c r="T4471">
        <v>388.07</v>
      </c>
      <c r="U4471">
        <v>391.296</v>
      </c>
      <c r="V4471">
        <v>399.546</v>
      </c>
    </row>
    <row r="4472" spans="17:22">
      <c r="Q4472" s="10">
        <f ca="1" t="shared" si="1840"/>
        <v>416.294</v>
      </c>
      <c r="R4472" t="s">
        <v>76</v>
      </c>
      <c r="S4472">
        <v>2032</v>
      </c>
      <c r="T4472">
        <v>402.058</v>
      </c>
      <c r="U4472">
        <v>406.043</v>
      </c>
      <c r="V4472">
        <v>416.294</v>
      </c>
    </row>
    <row r="4473" spans="17:22">
      <c r="Q4473" s="10">
        <f ca="1" t="shared" si="1840"/>
        <v>433.355</v>
      </c>
      <c r="R4473" t="s">
        <v>76</v>
      </c>
      <c r="S4473">
        <v>2033</v>
      </c>
      <c r="T4473">
        <v>416.202</v>
      </c>
      <c r="U4473">
        <v>420.985</v>
      </c>
      <c r="V4473">
        <v>433.355</v>
      </c>
    </row>
    <row r="4474" spans="17:22">
      <c r="Q4474" s="10">
        <f ca="1" t="shared" si="1840"/>
        <v>450.718</v>
      </c>
      <c r="R4474" t="s">
        <v>76</v>
      </c>
      <c r="S4474">
        <v>2034</v>
      </c>
      <c r="T4474">
        <v>430.489</v>
      </c>
      <c r="U4474">
        <v>436.106</v>
      </c>
      <c r="V4474">
        <v>450.718</v>
      </c>
    </row>
    <row r="4475" spans="17:22">
      <c r="Q4475" s="10">
        <f ca="1" t="shared" si="1840"/>
        <v>468.376</v>
      </c>
      <c r="R4475" t="s">
        <v>76</v>
      </c>
      <c r="S4475">
        <v>2035</v>
      </c>
      <c r="T4475">
        <v>444.91</v>
      </c>
      <c r="U4475">
        <v>451.392</v>
      </c>
      <c r="V4475">
        <v>468.376</v>
      </c>
    </row>
    <row r="4476" spans="17:22">
      <c r="Q4476" s="10">
        <f ca="1" t="shared" si="1840"/>
        <v>486.318</v>
      </c>
      <c r="R4476" t="s">
        <v>76</v>
      </c>
      <c r="S4476">
        <v>2036</v>
      </c>
      <c r="T4476">
        <v>459.448</v>
      </c>
      <c r="U4476">
        <v>466.835</v>
      </c>
      <c r="V4476">
        <v>486.318</v>
      </c>
    </row>
    <row r="4477" spans="17:22">
      <c r="Q4477" s="10">
        <f ca="1" t="shared" si="1840"/>
        <v>504.509</v>
      </c>
      <c r="R4477" t="s">
        <v>76</v>
      </c>
      <c r="S4477">
        <v>2037</v>
      </c>
      <c r="T4477">
        <v>474.059</v>
      </c>
      <c r="U4477">
        <v>482.384</v>
      </c>
      <c r="V4477">
        <v>504.509</v>
      </c>
    </row>
    <row r="4478" spans="17:22">
      <c r="Q4478" s="10">
        <f ca="1" t="shared" si="1840"/>
        <v>522.901</v>
      </c>
      <c r="R4478" t="s">
        <v>76</v>
      </c>
      <c r="S4478">
        <v>2038</v>
      </c>
      <c r="T4478">
        <v>488.688</v>
      </c>
      <c r="U4478">
        <v>497.985</v>
      </c>
      <c r="V4478">
        <v>522.901</v>
      </c>
    </row>
    <row r="4479" spans="17:22">
      <c r="Q4479" s="10">
        <f ca="1" t="shared" si="1840"/>
        <v>541.452</v>
      </c>
      <c r="R4479" t="s">
        <v>76</v>
      </c>
      <c r="S4479">
        <v>2039</v>
      </c>
      <c r="T4479">
        <v>503.271</v>
      </c>
      <c r="U4479">
        <v>513.587</v>
      </c>
      <c r="V4479">
        <v>541.452</v>
      </c>
    </row>
    <row r="4480" spans="17:22">
      <c r="Q4480" s="10">
        <f ca="1" t="shared" si="1840"/>
        <v>560.103</v>
      </c>
      <c r="R4480" t="s">
        <v>76</v>
      </c>
      <c r="S4480">
        <v>2040</v>
      </c>
      <c r="T4480">
        <v>517.75</v>
      </c>
      <c r="U4480">
        <v>529.128</v>
      </c>
      <c r="V4480">
        <v>560.103</v>
      </c>
    </row>
    <row r="4481" spans="17:22">
      <c r="Q4481" s="10">
        <f ca="1" t="shared" si="1840"/>
        <v>578.812</v>
      </c>
      <c r="R4481" t="s">
        <v>76</v>
      </c>
      <c r="S4481">
        <v>2041</v>
      </c>
      <c r="T4481">
        <v>532.06</v>
      </c>
      <c r="U4481">
        <v>544.554</v>
      </c>
      <c r="V4481">
        <v>578.812</v>
      </c>
    </row>
    <row r="4482" spans="17:22">
      <c r="Q4482" s="10">
        <f ca="1" t="shared" si="1840"/>
        <v>597.551</v>
      </c>
      <c r="R4482" t="s">
        <v>76</v>
      </c>
      <c r="S4482">
        <v>2042</v>
      </c>
      <c r="T4482">
        <v>546.181</v>
      </c>
      <c r="U4482">
        <v>559.834</v>
      </c>
      <c r="V4482">
        <v>597.551</v>
      </c>
    </row>
    <row r="4483" spans="17:22">
      <c r="Q4483" s="10">
        <f ca="1" t="shared" si="1840"/>
        <v>616.293</v>
      </c>
      <c r="R4483" t="s">
        <v>76</v>
      </c>
      <c r="S4483">
        <v>2043</v>
      </c>
      <c r="T4483">
        <v>560.079</v>
      </c>
      <c r="U4483">
        <v>574.94</v>
      </c>
      <c r="V4483">
        <v>616.293</v>
      </c>
    </row>
    <row r="4484" spans="17:22">
      <c r="Q4484" s="10">
        <f ca="1" t="shared" si="1840"/>
        <v>635.019</v>
      </c>
      <c r="R4484" t="s">
        <v>76</v>
      </c>
      <c r="S4484">
        <v>2044</v>
      </c>
      <c r="T4484">
        <v>573.736</v>
      </c>
      <c r="U4484">
        <v>589.852</v>
      </c>
      <c r="V4484">
        <v>635.019</v>
      </c>
    </row>
    <row r="4485" spans="17:22">
      <c r="Q4485" s="10">
        <f ca="1" t="shared" si="1840"/>
        <v>653.698</v>
      </c>
      <c r="R4485" t="s">
        <v>76</v>
      </c>
      <c r="S4485">
        <v>2045</v>
      </c>
      <c r="T4485">
        <v>587.13</v>
      </c>
      <c r="U4485">
        <v>604.536</v>
      </c>
      <c r="V4485">
        <v>653.698</v>
      </c>
    </row>
    <row r="4486" spans="17:22">
      <c r="Q4486" s="10">
        <f ca="1" t="shared" si="1840"/>
        <v>672.313</v>
      </c>
      <c r="R4486" t="s">
        <v>76</v>
      </c>
      <c r="S4486">
        <v>2046</v>
      </c>
      <c r="T4486">
        <v>600.238</v>
      </c>
      <c r="U4486">
        <v>618.98</v>
      </c>
      <c r="V4486">
        <v>672.313</v>
      </c>
    </row>
    <row r="4487" spans="17:22">
      <c r="Q4487" s="10">
        <f ca="1" t="shared" si="1840"/>
        <v>690.843</v>
      </c>
      <c r="R4487" t="s">
        <v>76</v>
      </c>
      <c r="S4487">
        <v>2047</v>
      </c>
      <c r="T4487">
        <v>613.052</v>
      </c>
      <c r="U4487">
        <v>633.159</v>
      </c>
      <c r="V4487">
        <v>690.843</v>
      </c>
    </row>
    <row r="4488" spans="17:22">
      <c r="Q4488" s="10">
        <f ca="1" t="shared" si="1840"/>
        <v>709.27</v>
      </c>
      <c r="R4488" t="s">
        <v>76</v>
      </c>
      <c r="S4488">
        <v>2048</v>
      </c>
      <c r="T4488">
        <v>625.561</v>
      </c>
      <c r="U4488">
        <v>647.068</v>
      </c>
      <c r="V4488">
        <v>709.27</v>
      </c>
    </row>
    <row r="4489" spans="17:22">
      <c r="Q4489" s="10">
        <f ca="1" t="shared" si="1840"/>
        <v>727.584</v>
      </c>
      <c r="R4489" t="s">
        <v>76</v>
      </c>
      <c r="S4489">
        <v>2049</v>
      </c>
      <c r="T4489">
        <v>637.759</v>
      </c>
      <c r="U4489">
        <v>660.689</v>
      </c>
      <c r="V4489">
        <v>727.584</v>
      </c>
    </row>
    <row r="4490" spans="17:22">
      <c r="Q4490" s="10">
        <f ca="1" t="shared" si="1840"/>
        <v>745.764</v>
      </c>
      <c r="R4490" t="s">
        <v>76</v>
      </c>
      <c r="S4490">
        <v>2050</v>
      </c>
      <c r="T4490">
        <v>649.635</v>
      </c>
      <c r="U4490">
        <v>674.016</v>
      </c>
      <c r="V4490">
        <v>745.764</v>
      </c>
    </row>
    <row r="4491" spans="17:22">
      <c r="Q4491" s="10">
        <f ca="1" t="shared" si="1840"/>
        <v>763.797</v>
      </c>
      <c r="R4491" t="s">
        <v>76</v>
      </c>
      <c r="S4491">
        <v>2051</v>
      </c>
      <c r="T4491">
        <v>661.192</v>
      </c>
      <c r="U4491">
        <v>687.034</v>
      </c>
      <c r="V4491">
        <v>763.797</v>
      </c>
    </row>
    <row r="4492" spans="17:22">
      <c r="Q4492" s="10">
        <f ca="1" t="shared" si="1840"/>
        <v>781.67</v>
      </c>
      <c r="R4492" t="s">
        <v>76</v>
      </c>
      <c r="S4492">
        <v>2052</v>
      </c>
      <c r="T4492">
        <v>672.422</v>
      </c>
      <c r="U4492">
        <v>699.745</v>
      </c>
      <c r="V4492">
        <v>781.67</v>
      </c>
    </row>
    <row r="4493" spans="17:22">
      <c r="Q4493" s="10">
        <f ca="1" t="shared" si="1840"/>
        <v>799.379</v>
      </c>
      <c r="R4493" t="s">
        <v>76</v>
      </c>
      <c r="S4493">
        <v>2053</v>
      </c>
      <c r="T4493">
        <v>683.32</v>
      </c>
      <c r="U4493">
        <v>712.141</v>
      </c>
      <c r="V4493">
        <v>799.379</v>
      </c>
    </row>
    <row r="4494" spans="17:22">
      <c r="Q4494" s="10">
        <f ca="1" t="shared" ref="Q4494:Q4557" si="1841">OFFSET(S4494,0,MATCH($Q$3,$T$4:$V$4,0))</f>
        <v>816.916</v>
      </c>
      <c r="R4494" t="s">
        <v>76</v>
      </c>
      <c r="S4494">
        <v>2054</v>
      </c>
      <c r="T4494">
        <v>693.888</v>
      </c>
      <c r="U4494">
        <v>724.224</v>
      </c>
      <c r="V4494">
        <v>816.916</v>
      </c>
    </row>
    <row r="4495" spans="17:22">
      <c r="Q4495" s="10">
        <f ca="1" t="shared" si="1841"/>
        <v>834.27</v>
      </c>
      <c r="R4495" t="s">
        <v>76</v>
      </c>
      <c r="S4495">
        <v>2055</v>
      </c>
      <c r="T4495">
        <v>704.117</v>
      </c>
      <c r="U4495">
        <v>735.989</v>
      </c>
      <c r="V4495">
        <v>834.27</v>
      </c>
    </row>
    <row r="4496" spans="17:22">
      <c r="Q4496" s="10">
        <f ca="1" t="shared" si="1841"/>
        <v>851.442</v>
      </c>
      <c r="R4496" t="s">
        <v>76</v>
      </c>
      <c r="S4496">
        <v>2056</v>
      </c>
      <c r="T4496">
        <v>714.018</v>
      </c>
      <c r="U4496">
        <v>747.438</v>
      </c>
      <c r="V4496">
        <v>851.442</v>
      </c>
    </row>
    <row r="4497" spans="17:22">
      <c r="Q4497" s="10">
        <f ca="1" t="shared" si="1841"/>
        <v>868.413</v>
      </c>
      <c r="R4497" t="s">
        <v>76</v>
      </c>
      <c r="S4497">
        <v>2057</v>
      </c>
      <c r="T4497">
        <v>723.586</v>
      </c>
      <c r="U4497">
        <v>758.568</v>
      </c>
      <c r="V4497">
        <v>868.413</v>
      </c>
    </row>
    <row r="4498" spans="17:22">
      <c r="Q4498" s="10">
        <f ca="1" t="shared" si="1841"/>
        <v>885.186</v>
      </c>
      <c r="R4498" t="s">
        <v>76</v>
      </c>
      <c r="S4498">
        <v>2058</v>
      </c>
      <c r="T4498">
        <v>732.816</v>
      </c>
      <c r="U4498">
        <v>769.376</v>
      </c>
      <c r="V4498">
        <v>885.186</v>
      </c>
    </row>
    <row r="4499" spans="17:22">
      <c r="Q4499" s="10">
        <f ca="1" t="shared" si="1841"/>
        <v>901.743</v>
      </c>
      <c r="R4499" t="s">
        <v>76</v>
      </c>
      <c r="S4499">
        <v>2059</v>
      </c>
      <c r="T4499">
        <v>741.711</v>
      </c>
      <c r="U4499">
        <v>779.86</v>
      </c>
      <c r="V4499">
        <v>901.743</v>
      </c>
    </row>
    <row r="4500" spans="17:22">
      <c r="Q4500" s="10">
        <f ca="1" t="shared" si="1841"/>
        <v>918.078</v>
      </c>
      <c r="R4500" t="s">
        <v>76</v>
      </c>
      <c r="S4500">
        <v>2060</v>
      </c>
      <c r="T4500">
        <v>750.269</v>
      </c>
      <c r="U4500">
        <v>790.017</v>
      </c>
      <c r="V4500">
        <v>918.078</v>
      </c>
    </row>
    <row r="4501" spans="17:22">
      <c r="Q4501" s="10">
        <f ca="1" t="shared" si="1841"/>
        <v>934.181</v>
      </c>
      <c r="R4501" t="s">
        <v>76</v>
      </c>
      <c r="S4501">
        <v>2061</v>
      </c>
      <c r="T4501">
        <v>758.494</v>
      </c>
      <c r="U4501">
        <v>799.849</v>
      </c>
      <c r="V4501">
        <v>934.181</v>
      </c>
    </row>
    <row r="4502" spans="17:22">
      <c r="Q4502" s="10">
        <f ca="1" t="shared" si="1841"/>
        <v>950.048</v>
      </c>
      <c r="R4502" t="s">
        <v>76</v>
      </c>
      <c r="S4502">
        <v>2062</v>
      </c>
      <c r="T4502">
        <v>766.387</v>
      </c>
      <c r="U4502">
        <v>809.345</v>
      </c>
      <c r="V4502">
        <v>950.048</v>
      </c>
    </row>
    <row r="4503" spans="17:22">
      <c r="Q4503" s="10">
        <f ca="1" t="shared" si="1841"/>
        <v>965.671</v>
      </c>
      <c r="R4503" t="s">
        <v>76</v>
      </c>
      <c r="S4503">
        <v>2063</v>
      </c>
      <c r="T4503">
        <v>773.936</v>
      </c>
      <c r="U4503">
        <v>818.51</v>
      </c>
      <c r="V4503">
        <v>965.671</v>
      </c>
    </row>
    <row r="4504" spans="17:22">
      <c r="Q4504" s="10">
        <f ca="1" t="shared" si="1841"/>
        <v>981.034</v>
      </c>
      <c r="R4504" t="s">
        <v>76</v>
      </c>
      <c r="S4504">
        <v>2064</v>
      </c>
      <c r="T4504">
        <v>781.147</v>
      </c>
      <c r="U4504">
        <v>827.326</v>
      </c>
      <c r="V4504">
        <v>981.034</v>
      </c>
    </row>
    <row r="4505" spans="17:22">
      <c r="Q4505" s="10">
        <f ca="1" t="shared" si="1841"/>
        <v>996.136</v>
      </c>
      <c r="R4505" t="s">
        <v>76</v>
      </c>
      <c r="S4505">
        <v>2065</v>
      </c>
      <c r="T4505">
        <v>788.012</v>
      </c>
      <c r="U4505">
        <v>835.8</v>
      </c>
      <c r="V4505">
        <v>996.136</v>
      </c>
    </row>
    <row r="4506" spans="17:22">
      <c r="Q4506" s="10">
        <f ca="1" t="shared" si="1841"/>
        <v>1010.97</v>
      </c>
      <c r="R4506" t="s">
        <v>76</v>
      </c>
      <c r="S4506">
        <v>2066</v>
      </c>
      <c r="T4506">
        <v>794.537</v>
      </c>
      <c r="U4506">
        <v>843.922</v>
      </c>
      <c r="V4506">
        <v>1010.97</v>
      </c>
    </row>
    <row r="4507" spans="17:22">
      <c r="Q4507" s="10">
        <f ca="1" t="shared" si="1841"/>
        <v>1025.53</v>
      </c>
      <c r="R4507" t="s">
        <v>76</v>
      </c>
      <c r="S4507">
        <v>2067</v>
      </c>
      <c r="T4507">
        <v>800.714</v>
      </c>
      <c r="U4507">
        <v>851.692</v>
      </c>
      <c r="V4507">
        <v>1025.53</v>
      </c>
    </row>
    <row r="4508" spans="17:22">
      <c r="Q4508" s="10">
        <f ca="1" t="shared" si="1841"/>
        <v>1039.82</v>
      </c>
      <c r="R4508" t="s">
        <v>76</v>
      </c>
      <c r="S4508">
        <v>2068</v>
      </c>
      <c r="T4508">
        <v>806.55</v>
      </c>
      <c r="U4508">
        <v>859.114</v>
      </c>
      <c r="V4508">
        <v>1039.82</v>
      </c>
    </row>
    <row r="4509" spans="17:22">
      <c r="Q4509" s="10">
        <f ca="1" t="shared" si="1841"/>
        <v>1053.83</v>
      </c>
      <c r="R4509" t="s">
        <v>76</v>
      </c>
      <c r="S4509">
        <v>2069</v>
      </c>
      <c r="T4509">
        <v>812.038</v>
      </c>
      <c r="U4509">
        <v>866.182</v>
      </c>
      <c r="V4509">
        <v>1053.83</v>
      </c>
    </row>
    <row r="4510" spans="17:22">
      <c r="Q4510" s="10">
        <f ca="1" t="shared" si="1841"/>
        <v>1067.56</v>
      </c>
      <c r="R4510" t="s">
        <v>76</v>
      </c>
      <c r="S4510">
        <v>2070</v>
      </c>
      <c r="T4510">
        <v>817.179</v>
      </c>
      <c r="U4510">
        <v>872.9</v>
      </c>
      <c r="V4510">
        <v>1067.56</v>
      </c>
    </row>
    <row r="4511" spans="17:22">
      <c r="Q4511" s="10">
        <f ca="1" t="shared" si="1841"/>
        <v>1081.01</v>
      </c>
      <c r="R4511" t="s">
        <v>76</v>
      </c>
      <c r="S4511">
        <v>2071</v>
      </c>
      <c r="T4511">
        <v>821.974</v>
      </c>
      <c r="U4511">
        <v>879.276</v>
      </c>
      <c r="V4511">
        <v>1081.01</v>
      </c>
    </row>
    <row r="4512" spans="17:22">
      <c r="Q4512" s="10">
        <f ca="1" t="shared" si="1841"/>
        <v>1094.18</v>
      </c>
      <c r="R4512" t="s">
        <v>76</v>
      </c>
      <c r="S4512">
        <v>2072</v>
      </c>
      <c r="T4512">
        <v>826.435</v>
      </c>
      <c r="U4512">
        <v>885.302</v>
      </c>
      <c r="V4512">
        <v>1094.18</v>
      </c>
    </row>
    <row r="4513" spans="17:22">
      <c r="Q4513" s="10">
        <f ca="1" t="shared" si="1841"/>
        <v>1107.08</v>
      </c>
      <c r="R4513" t="s">
        <v>76</v>
      </c>
      <c r="S4513">
        <v>2073</v>
      </c>
      <c r="T4513">
        <v>830.556</v>
      </c>
      <c r="U4513">
        <v>890.986</v>
      </c>
      <c r="V4513">
        <v>1107.08</v>
      </c>
    </row>
    <row r="4514" spans="17:22">
      <c r="Q4514" s="10">
        <f ca="1" t="shared" si="1841"/>
        <v>1119.71</v>
      </c>
      <c r="R4514" t="s">
        <v>76</v>
      </c>
      <c r="S4514">
        <v>2074</v>
      </c>
      <c r="T4514">
        <v>834.346</v>
      </c>
      <c r="U4514">
        <v>896.334</v>
      </c>
      <c r="V4514">
        <v>1119.71</v>
      </c>
    </row>
    <row r="4515" spans="17:22">
      <c r="Q4515" s="10">
        <f ca="1" t="shared" si="1841"/>
        <v>1132.09</v>
      </c>
      <c r="R4515" t="s">
        <v>76</v>
      </c>
      <c r="S4515">
        <v>2075</v>
      </c>
      <c r="T4515">
        <v>837.815</v>
      </c>
      <c r="U4515">
        <v>901.353</v>
      </c>
      <c r="V4515">
        <v>1132.09</v>
      </c>
    </row>
    <row r="4516" spans="17:22">
      <c r="Q4516" s="10">
        <f ca="1" t="shared" si="1841"/>
        <v>1144.2</v>
      </c>
      <c r="R4516" t="s">
        <v>76</v>
      </c>
      <c r="S4516">
        <v>2076</v>
      </c>
      <c r="T4516">
        <v>840.967</v>
      </c>
      <c r="U4516">
        <v>906.042</v>
      </c>
      <c r="V4516">
        <v>1144.2</v>
      </c>
    </row>
    <row r="4517" spans="17:22">
      <c r="Q4517" s="10">
        <f ca="1" t="shared" si="1841"/>
        <v>1156.06</v>
      </c>
      <c r="R4517" t="s">
        <v>76</v>
      </c>
      <c r="S4517">
        <v>2077</v>
      </c>
      <c r="T4517">
        <v>843.808</v>
      </c>
      <c r="U4517">
        <v>910.424</v>
      </c>
      <c r="V4517">
        <v>1156.06</v>
      </c>
    </row>
    <row r="4518" spans="17:22">
      <c r="Q4518" s="10">
        <f ca="1" t="shared" si="1841"/>
        <v>1167.67</v>
      </c>
      <c r="R4518" t="s">
        <v>76</v>
      </c>
      <c r="S4518">
        <v>2078</v>
      </c>
      <c r="T4518">
        <v>846.353</v>
      </c>
      <c r="U4518">
        <v>914.495</v>
      </c>
      <c r="V4518">
        <v>1167.67</v>
      </c>
    </row>
    <row r="4519" spans="17:22">
      <c r="Q4519" s="10">
        <f ca="1" t="shared" si="1841"/>
        <v>1179.04</v>
      </c>
      <c r="R4519" t="s">
        <v>76</v>
      </c>
      <c r="S4519">
        <v>2079</v>
      </c>
      <c r="T4519">
        <v>848.607</v>
      </c>
      <c r="U4519">
        <v>918.267</v>
      </c>
      <c r="V4519">
        <v>1179.04</v>
      </c>
    </row>
    <row r="4520" spans="17:22">
      <c r="Q4520" s="10">
        <f ca="1" t="shared" si="1841"/>
        <v>1190.17</v>
      </c>
      <c r="R4520" t="s">
        <v>76</v>
      </c>
      <c r="S4520">
        <v>2080</v>
      </c>
      <c r="T4520">
        <v>850.574</v>
      </c>
      <c r="U4520">
        <v>921.749</v>
      </c>
      <c r="V4520">
        <v>1190.17</v>
      </c>
    </row>
    <row r="4521" spans="17:22">
      <c r="Q4521" s="10">
        <f ca="1" t="shared" si="1841"/>
        <v>1201.06</v>
      </c>
      <c r="R4521" t="s">
        <v>76</v>
      </c>
      <c r="S4521">
        <v>2081</v>
      </c>
      <c r="T4521">
        <v>852.27</v>
      </c>
      <c r="U4521">
        <v>924.958</v>
      </c>
      <c r="V4521">
        <v>1201.06</v>
      </c>
    </row>
    <row r="4522" spans="17:22">
      <c r="Q4522" s="10">
        <f ca="1" t="shared" si="1841"/>
        <v>1211.71</v>
      </c>
      <c r="R4522" t="s">
        <v>76</v>
      </c>
      <c r="S4522">
        <v>2082</v>
      </c>
      <c r="T4522">
        <v>853.702</v>
      </c>
      <c r="U4522">
        <v>927.893</v>
      </c>
      <c r="V4522">
        <v>1211.71</v>
      </c>
    </row>
    <row r="4523" spans="17:22">
      <c r="Q4523" s="10">
        <f ca="1" t="shared" si="1841"/>
        <v>1222.13</v>
      </c>
      <c r="R4523" t="s">
        <v>76</v>
      </c>
      <c r="S4523">
        <v>2083</v>
      </c>
      <c r="T4523">
        <v>854.884</v>
      </c>
      <c r="U4523">
        <v>930.564</v>
      </c>
      <c r="V4523">
        <v>1222.13</v>
      </c>
    </row>
    <row r="4524" spans="17:22">
      <c r="Q4524" s="10">
        <f ca="1" t="shared" si="1841"/>
        <v>1232.3</v>
      </c>
      <c r="R4524" t="s">
        <v>76</v>
      </c>
      <c r="S4524">
        <v>2084</v>
      </c>
      <c r="T4524">
        <v>855.815</v>
      </c>
      <c r="U4524">
        <v>932.969</v>
      </c>
      <c r="V4524">
        <v>1232.3</v>
      </c>
    </row>
    <row r="4525" spans="17:22">
      <c r="Q4525" s="10">
        <f ca="1" t="shared" si="1841"/>
        <v>1242.23</v>
      </c>
      <c r="R4525" t="s">
        <v>76</v>
      </c>
      <c r="S4525">
        <v>2085</v>
      </c>
      <c r="T4525">
        <v>856.507</v>
      </c>
      <c r="U4525">
        <v>935.119</v>
      </c>
      <c r="V4525">
        <v>1242.23</v>
      </c>
    </row>
    <row r="4526" spans="17:22">
      <c r="Q4526" s="10">
        <f ca="1" t="shared" si="1841"/>
        <v>1251.91</v>
      </c>
      <c r="R4526" t="s">
        <v>76</v>
      </c>
      <c r="S4526">
        <v>2086</v>
      </c>
      <c r="T4526">
        <v>856.981</v>
      </c>
      <c r="U4526">
        <v>937.025</v>
      </c>
      <c r="V4526">
        <v>1251.91</v>
      </c>
    </row>
    <row r="4527" spans="17:22">
      <c r="Q4527" s="10">
        <f ca="1" t="shared" si="1841"/>
        <v>1261.34</v>
      </c>
      <c r="R4527" t="s">
        <v>76</v>
      </c>
      <c r="S4527">
        <v>2087</v>
      </c>
      <c r="T4527">
        <v>857.237</v>
      </c>
      <c r="U4527">
        <v>938.677</v>
      </c>
      <c r="V4527">
        <v>1261.34</v>
      </c>
    </row>
    <row r="4528" spans="17:22">
      <c r="Q4528" s="10">
        <f ca="1" t="shared" si="1841"/>
        <v>1270.52</v>
      </c>
      <c r="R4528" t="s">
        <v>76</v>
      </c>
      <c r="S4528">
        <v>2088</v>
      </c>
      <c r="T4528">
        <v>857.289</v>
      </c>
      <c r="U4528">
        <v>940.1</v>
      </c>
      <c r="V4528">
        <v>1270.52</v>
      </c>
    </row>
    <row r="4529" spans="17:22">
      <c r="Q4529" s="10">
        <f ca="1" t="shared" si="1841"/>
        <v>1279.47</v>
      </c>
      <c r="R4529" t="s">
        <v>76</v>
      </c>
      <c r="S4529">
        <v>2089</v>
      </c>
      <c r="T4529">
        <v>857.16</v>
      </c>
      <c r="U4529">
        <v>941.295</v>
      </c>
      <c r="V4529">
        <v>1279.47</v>
      </c>
    </row>
    <row r="4530" spans="17:22">
      <c r="Q4530" s="10">
        <f ca="1" t="shared" si="1841"/>
        <v>1288.17</v>
      </c>
      <c r="R4530" t="s">
        <v>76</v>
      </c>
      <c r="S4530">
        <v>2090</v>
      </c>
      <c r="T4530">
        <v>856.856</v>
      </c>
      <c r="U4530">
        <v>942.275</v>
      </c>
      <c r="V4530">
        <v>1288.17</v>
      </c>
    </row>
    <row r="4531" spans="17:22">
      <c r="Q4531" s="10">
        <f ca="1" t="shared" si="1841"/>
        <v>1296.61</v>
      </c>
      <c r="R4531" t="s">
        <v>76</v>
      </c>
      <c r="S4531">
        <v>2091</v>
      </c>
      <c r="T4531">
        <v>856.397</v>
      </c>
      <c r="U4531">
        <v>943.036</v>
      </c>
      <c r="V4531">
        <v>1296.61</v>
      </c>
    </row>
    <row r="4532" spans="17:22">
      <c r="Q4532" s="10">
        <f ca="1" t="shared" si="1841"/>
        <v>1304.81</v>
      </c>
      <c r="R4532" t="s">
        <v>76</v>
      </c>
      <c r="S4532">
        <v>2092</v>
      </c>
      <c r="T4532">
        <v>855.769</v>
      </c>
      <c r="U4532">
        <v>943.583</v>
      </c>
      <c r="V4532">
        <v>1304.81</v>
      </c>
    </row>
    <row r="4533" spans="17:22">
      <c r="Q4533" s="10">
        <f ca="1" t="shared" si="1841"/>
        <v>1312.76</v>
      </c>
      <c r="R4533" t="s">
        <v>76</v>
      </c>
      <c r="S4533">
        <v>2093</v>
      </c>
      <c r="T4533">
        <v>854.977</v>
      </c>
      <c r="U4533">
        <v>943.901</v>
      </c>
      <c r="V4533">
        <v>1312.76</v>
      </c>
    </row>
    <row r="4534" spans="17:22">
      <c r="Q4534" s="10">
        <f ca="1" t="shared" si="1841"/>
        <v>1320.44</v>
      </c>
      <c r="R4534" t="s">
        <v>76</v>
      </c>
      <c r="S4534">
        <v>2094</v>
      </c>
      <c r="T4534">
        <v>854.019</v>
      </c>
      <c r="U4534">
        <v>943.994</v>
      </c>
      <c r="V4534">
        <v>1320.44</v>
      </c>
    </row>
    <row r="4535" spans="17:22">
      <c r="Q4535" s="10">
        <f ca="1" t="shared" si="1841"/>
        <v>1327.86</v>
      </c>
      <c r="R4535" t="s">
        <v>76</v>
      </c>
      <c r="S4535">
        <v>2095</v>
      </c>
      <c r="T4535">
        <v>852.89</v>
      </c>
      <c r="U4535">
        <v>943.84</v>
      </c>
      <c r="V4535">
        <v>1327.86</v>
      </c>
    </row>
    <row r="4536" spans="17:22">
      <c r="Q4536" s="10">
        <f ca="1" t="shared" si="1841"/>
        <v>1335.01</v>
      </c>
      <c r="R4536" t="s">
        <v>76</v>
      </c>
      <c r="S4536">
        <v>2096</v>
      </c>
      <c r="T4536">
        <v>851.596</v>
      </c>
      <c r="U4536">
        <v>943.437</v>
      </c>
      <c r="V4536">
        <v>1335.01</v>
      </c>
    </row>
    <row r="4537" spans="17:22">
      <c r="Q4537" s="10">
        <f ca="1" t="shared" si="1841"/>
        <v>1341.89</v>
      </c>
      <c r="R4537" t="s">
        <v>76</v>
      </c>
      <c r="S4537">
        <v>2097</v>
      </c>
      <c r="T4537">
        <v>850.121</v>
      </c>
      <c r="U4537">
        <v>942.782</v>
      </c>
      <c r="V4537">
        <v>1341.89</v>
      </c>
    </row>
    <row r="4538" spans="17:22">
      <c r="Q4538" s="10">
        <f ca="1" t="shared" si="1841"/>
        <v>1348.49</v>
      </c>
      <c r="R4538" t="s">
        <v>76</v>
      </c>
      <c r="S4538">
        <v>2098</v>
      </c>
      <c r="T4538">
        <v>848.467</v>
      </c>
      <c r="U4538">
        <v>941.854</v>
      </c>
      <c r="V4538">
        <v>1348.49</v>
      </c>
    </row>
    <row r="4539" spans="17:22">
      <c r="Q4539" s="10">
        <f ca="1" t="shared" si="1841"/>
        <v>1354.81</v>
      </c>
      <c r="R4539" t="s">
        <v>76</v>
      </c>
      <c r="S4539">
        <v>2099</v>
      </c>
      <c r="T4539">
        <v>846.627</v>
      </c>
      <c r="U4539">
        <v>940.661</v>
      </c>
      <c r="V4539">
        <v>1354.81</v>
      </c>
    </row>
    <row r="4540" spans="17:22">
      <c r="Q4540" s="10">
        <f ca="1" t="shared" si="1841"/>
        <v>1360.84</v>
      </c>
      <c r="R4540" t="s">
        <v>76</v>
      </c>
      <c r="S4540">
        <v>2100</v>
      </c>
      <c r="T4540">
        <v>844.607</v>
      </c>
      <c r="U4540">
        <v>939.188</v>
      </c>
      <c r="V4540">
        <v>1360.84</v>
      </c>
    </row>
    <row r="4541" spans="17:22">
      <c r="Q4541" s="10">
        <f ca="1" t="shared" si="1841"/>
        <v>0.524</v>
      </c>
      <c r="R4541" t="s">
        <v>77</v>
      </c>
      <c r="S4541">
        <v>2020</v>
      </c>
      <c r="T4541">
        <v>0.515</v>
      </c>
      <c r="U4541">
        <v>0.53</v>
      </c>
      <c r="V4541">
        <v>0.524</v>
      </c>
    </row>
    <row r="4542" spans="17:22">
      <c r="Q4542" s="10">
        <f ca="1" t="shared" si="1841"/>
        <v>0.56</v>
      </c>
      <c r="R4542" t="s">
        <v>77</v>
      </c>
      <c r="S4542">
        <v>2021</v>
      </c>
      <c r="T4542">
        <v>0.549</v>
      </c>
      <c r="U4542">
        <v>0.566</v>
      </c>
      <c r="V4542">
        <v>0.56</v>
      </c>
    </row>
    <row r="4543" spans="17:22">
      <c r="Q4543" s="10">
        <f ca="1" t="shared" si="1841"/>
        <v>0.598</v>
      </c>
      <c r="R4543" t="s">
        <v>77</v>
      </c>
      <c r="S4543">
        <v>2022</v>
      </c>
      <c r="T4543">
        <v>0.585</v>
      </c>
      <c r="U4543">
        <v>0.605</v>
      </c>
      <c r="V4543">
        <v>0.598</v>
      </c>
    </row>
    <row r="4544" spans="17:22">
      <c r="Q4544" s="10">
        <f ca="1" t="shared" si="1841"/>
        <v>0.639</v>
      </c>
      <c r="R4544" t="s">
        <v>77</v>
      </c>
      <c r="S4544">
        <v>2023</v>
      </c>
      <c r="T4544">
        <v>0.622</v>
      </c>
      <c r="U4544">
        <v>0.645</v>
      </c>
      <c r="V4544">
        <v>0.639</v>
      </c>
    </row>
    <row r="4545" spans="17:22">
      <c r="Q4545" s="10">
        <f ca="1" t="shared" si="1841"/>
        <v>0.682</v>
      </c>
      <c r="R4545" t="s">
        <v>77</v>
      </c>
      <c r="S4545">
        <v>2024</v>
      </c>
      <c r="T4545">
        <v>0.661</v>
      </c>
      <c r="U4545">
        <v>0.688</v>
      </c>
      <c r="V4545">
        <v>0.682</v>
      </c>
    </row>
    <row r="4546" spans="17:22">
      <c r="Q4546" s="10">
        <f ca="1" t="shared" si="1841"/>
        <v>0.727</v>
      </c>
      <c r="R4546" t="s">
        <v>77</v>
      </c>
      <c r="S4546">
        <v>2025</v>
      </c>
      <c r="T4546">
        <v>0.702</v>
      </c>
      <c r="U4546">
        <v>0.733</v>
      </c>
      <c r="V4546">
        <v>0.727</v>
      </c>
    </row>
    <row r="4547" spans="17:22">
      <c r="Q4547" s="10">
        <f ca="1" t="shared" si="1841"/>
        <v>0.775</v>
      </c>
      <c r="R4547" t="s">
        <v>77</v>
      </c>
      <c r="S4547">
        <v>2026</v>
      </c>
      <c r="T4547">
        <v>0.745</v>
      </c>
      <c r="U4547">
        <v>0.78</v>
      </c>
      <c r="V4547">
        <v>0.775</v>
      </c>
    </row>
    <row r="4548" spans="17:22">
      <c r="Q4548" s="10">
        <f ca="1" t="shared" si="1841"/>
        <v>0.827</v>
      </c>
      <c r="R4548" t="s">
        <v>77</v>
      </c>
      <c r="S4548">
        <v>2027</v>
      </c>
      <c r="T4548">
        <v>0.79</v>
      </c>
      <c r="U4548">
        <v>0.831</v>
      </c>
      <c r="V4548">
        <v>0.827</v>
      </c>
    </row>
    <row r="4549" spans="17:22">
      <c r="Q4549" s="10">
        <f ca="1" t="shared" si="1841"/>
        <v>0.881</v>
      </c>
      <c r="R4549" t="s">
        <v>77</v>
      </c>
      <c r="S4549">
        <v>2028</v>
      </c>
      <c r="T4549">
        <v>0.838</v>
      </c>
      <c r="U4549">
        <v>0.884</v>
      </c>
      <c r="V4549">
        <v>0.881</v>
      </c>
    </row>
    <row r="4550" spans="17:22">
      <c r="Q4550" s="10">
        <f ca="1" t="shared" si="1841"/>
        <v>0.938</v>
      </c>
      <c r="R4550" t="s">
        <v>77</v>
      </c>
      <c r="S4550">
        <v>2029</v>
      </c>
      <c r="T4550">
        <v>0.888</v>
      </c>
      <c r="U4550">
        <v>0.941</v>
      </c>
      <c r="V4550">
        <v>0.938</v>
      </c>
    </row>
    <row r="4551" spans="17:22">
      <c r="Q4551" s="10">
        <f ca="1" t="shared" si="1841"/>
        <v>0.999</v>
      </c>
      <c r="R4551" t="s">
        <v>77</v>
      </c>
      <c r="S4551">
        <v>2030</v>
      </c>
      <c r="T4551">
        <v>0.941</v>
      </c>
      <c r="U4551">
        <v>1.001</v>
      </c>
      <c r="V4551">
        <v>0.999</v>
      </c>
    </row>
    <row r="4552" spans="17:22">
      <c r="Q4552" s="10">
        <f ca="1" t="shared" si="1841"/>
        <v>1.063</v>
      </c>
      <c r="R4552" t="s">
        <v>77</v>
      </c>
      <c r="S4552">
        <v>2031</v>
      </c>
      <c r="T4552">
        <v>0.996</v>
      </c>
      <c r="U4552">
        <v>1.064</v>
      </c>
      <c r="V4552">
        <v>1.063</v>
      </c>
    </row>
    <row r="4553" spans="17:22">
      <c r="Q4553" s="10">
        <f ca="1" t="shared" si="1841"/>
        <v>1.131</v>
      </c>
      <c r="R4553" t="s">
        <v>77</v>
      </c>
      <c r="S4553">
        <v>2032</v>
      </c>
      <c r="T4553">
        <v>1.055</v>
      </c>
      <c r="U4553">
        <v>1.131</v>
      </c>
      <c r="V4553">
        <v>1.131</v>
      </c>
    </row>
    <row r="4554" spans="17:22">
      <c r="Q4554" s="10">
        <f ca="1" t="shared" si="1841"/>
        <v>1.203</v>
      </c>
      <c r="R4554" t="s">
        <v>77</v>
      </c>
      <c r="S4554">
        <v>2033</v>
      </c>
      <c r="T4554">
        <v>1.116</v>
      </c>
      <c r="U4554">
        <v>1.201</v>
      </c>
      <c r="V4554">
        <v>1.203</v>
      </c>
    </row>
    <row r="4555" spans="17:22">
      <c r="Q4555" s="10">
        <f ca="1" t="shared" si="1841"/>
        <v>1.279</v>
      </c>
      <c r="R4555" t="s">
        <v>77</v>
      </c>
      <c r="S4555">
        <v>2034</v>
      </c>
      <c r="T4555">
        <v>1.181</v>
      </c>
      <c r="U4555">
        <v>1.276</v>
      </c>
      <c r="V4555">
        <v>1.279</v>
      </c>
    </row>
    <row r="4556" spans="17:22">
      <c r="Q4556" s="10">
        <f ca="1" t="shared" si="1841"/>
        <v>1.359</v>
      </c>
      <c r="R4556" t="s">
        <v>77</v>
      </c>
      <c r="S4556">
        <v>2035</v>
      </c>
      <c r="T4556">
        <v>1.249</v>
      </c>
      <c r="U4556">
        <v>1.354</v>
      </c>
      <c r="V4556">
        <v>1.359</v>
      </c>
    </row>
    <row r="4557" spans="17:22">
      <c r="Q4557" s="10">
        <f ca="1" t="shared" si="1841"/>
        <v>1.443</v>
      </c>
      <c r="R4557" t="s">
        <v>77</v>
      </c>
      <c r="S4557">
        <v>2036</v>
      </c>
      <c r="T4557">
        <v>1.32</v>
      </c>
      <c r="U4557">
        <v>1.437</v>
      </c>
      <c r="V4557">
        <v>1.443</v>
      </c>
    </row>
    <row r="4558" spans="17:22">
      <c r="Q4558" s="10">
        <f ca="1" t="shared" ref="Q4558:Q4621" si="1842">OFFSET(S4558,0,MATCH($Q$3,$T$4:$V$4,0))</f>
        <v>1.532</v>
      </c>
      <c r="R4558" t="s">
        <v>77</v>
      </c>
      <c r="S4558">
        <v>2037</v>
      </c>
      <c r="T4558">
        <v>1.395</v>
      </c>
      <c r="U4558">
        <v>1.524</v>
      </c>
      <c r="V4558">
        <v>1.532</v>
      </c>
    </row>
    <row r="4559" spans="17:22">
      <c r="Q4559" s="10">
        <f ca="1" t="shared" si="1842"/>
        <v>1.626</v>
      </c>
      <c r="R4559" t="s">
        <v>77</v>
      </c>
      <c r="S4559">
        <v>2038</v>
      </c>
      <c r="T4559">
        <v>1.472</v>
      </c>
      <c r="U4559">
        <v>1.615</v>
      </c>
      <c r="V4559">
        <v>1.626</v>
      </c>
    </row>
    <row r="4560" spans="17:22">
      <c r="Q4560" s="10">
        <f ca="1" t="shared" si="1842"/>
        <v>1.724</v>
      </c>
      <c r="R4560" t="s">
        <v>77</v>
      </c>
      <c r="S4560">
        <v>2039</v>
      </c>
      <c r="T4560">
        <v>1.554</v>
      </c>
      <c r="U4560">
        <v>1.711</v>
      </c>
      <c r="V4560">
        <v>1.724</v>
      </c>
    </row>
    <row r="4561" spans="17:22">
      <c r="Q4561" s="10">
        <f ca="1" t="shared" si="1842"/>
        <v>1.828</v>
      </c>
      <c r="R4561" t="s">
        <v>77</v>
      </c>
      <c r="S4561">
        <v>2040</v>
      </c>
      <c r="T4561">
        <v>1.639</v>
      </c>
      <c r="U4561">
        <v>1.811</v>
      </c>
      <c r="V4561">
        <v>1.828</v>
      </c>
    </row>
    <row r="4562" spans="17:22">
      <c r="Q4562" s="10">
        <f ca="1" t="shared" si="1842"/>
        <v>1.937</v>
      </c>
      <c r="R4562" t="s">
        <v>77</v>
      </c>
      <c r="S4562">
        <v>2041</v>
      </c>
      <c r="T4562">
        <v>1.727</v>
      </c>
      <c r="U4562">
        <v>1.916</v>
      </c>
      <c r="V4562">
        <v>1.937</v>
      </c>
    </row>
    <row r="4563" spans="17:22">
      <c r="Q4563" s="10">
        <f ca="1" t="shared" si="1842"/>
        <v>2.051</v>
      </c>
      <c r="R4563" t="s">
        <v>77</v>
      </c>
      <c r="S4563">
        <v>2042</v>
      </c>
      <c r="T4563">
        <v>1.819</v>
      </c>
      <c r="U4563">
        <v>2.025</v>
      </c>
      <c r="V4563">
        <v>2.051</v>
      </c>
    </row>
    <row r="4564" spans="17:22">
      <c r="Q4564" s="10">
        <f ca="1" t="shared" si="1842"/>
        <v>2.171</v>
      </c>
      <c r="R4564" t="s">
        <v>77</v>
      </c>
      <c r="S4564">
        <v>2043</v>
      </c>
      <c r="T4564">
        <v>1.915</v>
      </c>
      <c r="U4564">
        <v>2.14</v>
      </c>
      <c r="V4564">
        <v>2.171</v>
      </c>
    </row>
    <row r="4565" spans="17:22">
      <c r="Q4565" s="10">
        <f ca="1" t="shared" si="1842"/>
        <v>2.297</v>
      </c>
      <c r="R4565" t="s">
        <v>77</v>
      </c>
      <c r="S4565">
        <v>2044</v>
      </c>
      <c r="T4565">
        <v>2.014</v>
      </c>
      <c r="U4565">
        <v>2.259</v>
      </c>
      <c r="V4565">
        <v>2.297</v>
      </c>
    </row>
    <row r="4566" spans="17:22">
      <c r="Q4566" s="10">
        <f ca="1" t="shared" si="1842"/>
        <v>2.428</v>
      </c>
      <c r="R4566" t="s">
        <v>77</v>
      </c>
      <c r="S4566">
        <v>2045</v>
      </c>
      <c r="T4566">
        <v>2.118</v>
      </c>
      <c r="U4566">
        <v>2.384</v>
      </c>
      <c r="V4566">
        <v>2.428</v>
      </c>
    </row>
    <row r="4567" spans="17:22">
      <c r="Q4567" s="10">
        <f ca="1" t="shared" si="1842"/>
        <v>2.567</v>
      </c>
      <c r="R4567" t="s">
        <v>77</v>
      </c>
      <c r="S4567">
        <v>2046</v>
      </c>
      <c r="T4567">
        <v>2.225</v>
      </c>
      <c r="U4567">
        <v>2.513</v>
      </c>
      <c r="V4567">
        <v>2.567</v>
      </c>
    </row>
    <row r="4568" spans="17:22">
      <c r="Q4568" s="10">
        <f ca="1" t="shared" si="1842"/>
        <v>2.711</v>
      </c>
      <c r="R4568" t="s">
        <v>77</v>
      </c>
      <c r="S4568">
        <v>2047</v>
      </c>
      <c r="T4568">
        <v>2.337</v>
      </c>
      <c r="U4568">
        <v>2.649</v>
      </c>
      <c r="V4568">
        <v>2.711</v>
      </c>
    </row>
    <row r="4569" spans="17:22">
      <c r="Q4569" s="10">
        <f ca="1" t="shared" si="1842"/>
        <v>2.863</v>
      </c>
      <c r="R4569" t="s">
        <v>77</v>
      </c>
      <c r="S4569">
        <v>2048</v>
      </c>
      <c r="T4569">
        <v>2.452</v>
      </c>
      <c r="U4569">
        <v>2.79</v>
      </c>
      <c r="V4569">
        <v>2.863</v>
      </c>
    </row>
    <row r="4570" spans="17:22">
      <c r="Q4570" s="10">
        <f ca="1" t="shared" si="1842"/>
        <v>3.021</v>
      </c>
      <c r="R4570" t="s">
        <v>77</v>
      </c>
      <c r="S4570">
        <v>2049</v>
      </c>
      <c r="T4570">
        <v>2.571</v>
      </c>
      <c r="U4570">
        <v>2.936</v>
      </c>
      <c r="V4570">
        <v>3.021</v>
      </c>
    </row>
    <row r="4571" spans="17:22">
      <c r="Q4571" s="10">
        <f ca="1" t="shared" si="1842"/>
        <v>3.186</v>
      </c>
      <c r="R4571" t="s">
        <v>77</v>
      </c>
      <c r="S4571">
        <v>2050</v>
      </c>
      <c r="T4571">
        <v>2.695</v>
      </c>
      <c r="U4571">
        <v>3.089</v>
      </c>
      <c r="V4571">
        <v>3.186</v>
      </c>
    </row>
    <row r="4572" spans="17:22">
      <c r="Q4572" s="10">
        <f ca="1" t="shared" si="1842"/>
        <v>3.359</v>
      </c>
      <c r="R4572" t="s">
        <v>77</v>
      </c>
      <c r="S4572">
        <v>2051</v>
      </c>
      <c r="T4572">
        <v>2.823</v>
      </c>
      <c r="U4572">
        <v>3.247</v>
      </c>
      <c r="V4572">
        <v>3.359</v>
      </c>
    </row>
    <row r="4573" spans="17:22">
      <c r="Q4573" s="10">
        <f ca="1" t="shared" si="1842"/>
        <v>3.54</v>
      </c>
      <c r="R4573" t="s">
        <v>77</v>
      </c>
      <c r="S4573">
        <v>2052</v>
      </c>
      <c r="T4573">
        <v>2.955</v>
      </c>
      <c r="U4573">
        <v>3.412</v>
      </c>
      <c r="V4573">
        <v>3.54</v>
      </c>
    </row>
    <row r="4574" spans="17:22">
      <c r="Q4574" s="10">
        <f ca="1" t="shared" si="1842"/>
        <v>3.728</v>
      </c>
      <c r="R4574" t="s">
        <v>77</v>
      </c>
      <c r="S4574">
        <v>2053</v>
      </c>
      <c r="T4574">
        <v>3.092</v>
      </c>
      <c r="U4574">
        <v>3.583</v>
      </c>
      <c r="V4574">
        <v>3.728</v>
      </c>
    </row>
    <row r="4575" spans="17:22">
      <c r="Q4575" s="10">
        <f ca="1" t="shared" si="1842"/>
        <v>3.925</v>
      </c>
      <c r="R4575" t="s">
        <v>77</v>
      </c>
      <c r="S4575">
        <v>2054</v>
      </c>
      <c r="T4575">
        <v>3.233</v>
      </c>
      <c r="U4575">
        <v>3.76</v>
      </c>
      <c r="V4575">
        <v>3.925</v>
      </c>
    </row>
    <row r="4576" spans="17:22">
      <c r="Q4576" s="10">
        <f ca="1" t="shared" si="1842"/>
        <v>4.129</v>
      </c>
      <c r="R4576" t="s">
        <v>77</v>
      </c>
      <c r="S4576">
        <v>2055</v>
      </c>
      <c r="T4576">
        <v>3.379</v>
      </c>
      <c r="U4576">
        <v>3.945</v>
      </c>
      <c r="V4576">
        <v>4.129</v>
      </c>
    </row>
    <row r="4577" spans="17:22">
      <c r="Q4577" s="10">
        <f ca="1" t="shared" si="1842"/>
        <v>4.343</v>
      </c>
      <c r="R4577" t="s">
        <v>77</v>
      </c>
      <c r="S4577">
        <v>2056</v>
      </c>
      <c r="T4577">
        <v>3.529</v>
      </c>
      <c r="U4577">
        <v>4.136</v>
      </c>
      <c r="V4577">
        <v>4.343</v>
      </c>
    </row>
    <row r="4578" spans="17:22">
      <c r="Q4578" s="10">
        <f ca="1" t="shared" si="1842"/>
        <v>4.565</v>
      </c>
      <c r="R4578" t="s">
        <v>77</v>
      </c>
      <c r="S4578">
        <v>2057</v>
      </c>
      <c r="T4578">
        <v>3.685</v>
      </c>
      <c r="U4578">
        <v>4.334</v>
      </c>
      <c r="V4578">
        <v>4.565</v>
      </c>
    </row>
    <row r="4579" spans="17:22">
      <c r="Q4579" s="10">
        <f ca="1" t="shared" si="1842"/>
        <v>4.796</v>
      </c>
      <c r="R4579" t="s">
        <v>77</v>
      </c>
      <c r="S4579">
        <v>2058</v>
      </c>
      <c r="T4579">
        <v>3.844</v>
      </c>
      <c r="U4579">
        <v>4.539</v>
      </c>
      <c r="V4579">
        <v>4.796</v>
      </c>
    </row>
    <row r="4580" spans="17:22">
      <c r="Q4580" s="10">
        <f ca="1" t="shared" si="1842"/>
        <v>5.036</v>
      </c>
      <c r="R4580" t="s">
        <v>77</v>
      </c>
      <c r="S4580">
        <v>2059</v>
      </c>
      <c r="T4580">
        <v>4.009</v>
      </c>
      <c r="U4580">
        <v>4.752</v>
      </c>
      <c r="V4580">
        <v>5.036</v>
      </c>
    </row>
    <row r="4581" spans="17:22">
      <c r="Q4581" s="10">
        <f ca="1" t="shared" si="1842"/>
        <v>5.286</v>
      </c>
      <c r="R4581" t="s">
        <v>77</v>
      </c>
      <c r="S4581">
        <v>2060</v>
      </c>
      <c r="T4581">
        <v>4.178</v>
      </c>
      <c r="U4581">
        <v>4.971</v>
      </c>
      <c r="V4581">
        <v>5.286</v>
      </c>
    </row>
    <row r="4582" spans="17:22">
      <c r="Q4582" s="10">
        <f ca="1" t="shared" si="1842"/>
        <v>5.546</v>
      </c>
      <c r="R4582" t="s">
        <v>77</v>
      </c>
      <c r="S4582">
        <v>2061</v>
      </c>
      <c r="T4582">
        <v>4.352</v>
      </c>
      <c r="U4582">
        <v>5.198</v>
      </c>
      <c r="V4582">
        <v>5.546</v>
      </c>
    </row>
    <row r="4583" spans="17:22">
      <c r="Q4583" s="10">
        <f ca="1" t="shared" si="1842"/>
        <v>5.816</v>
      </c>
      <c r="R4583" t="s">
        <v>77</v>
      </c>
      <c r="S4583">
        <v>2062</v>
      </c>
      <c r="T4583">
        <v>4.53</v>
      </c>
      <c r="U4583">
        <v>5.432</v>
      </c>
      <c r="V4583">
        <v>5.816</v>
      </c>
    </row>
    <row r="4584" spans="17:22">
      <c r="Q4584" s="10">
        <f ca="1" t="shared" si="1842"/>
        <v>6.096</v>
      </c>
      <c r="R4584" t="s">
        <v>77</v>
      </c>
      <c r="S4584">
        <v>2063</v>
      </c>
      <c r="T4584">
        <v>4.713</v>
      </c>
      <c r="U4584">
        <v>5.674</v>
      </c>
      <c r="V4584">
        <v>6.096</v>
      </c>
    </row>
    <row r="4585" spans="17:22">
      <c r="Q4585" s="10">
        <f ca="1" t="shared" si="1842"/>
        <v>6.387</v>
      </c>
      <c r="R4585" t="s">
        <v>77</v>
      </c>
      <c r="S4585">
        <v>2064</v>
      </c>
      <c r="T4585">
        <v>4.901</v>
      </c>
      <c r="U4585">
        <v>5.923</v>
      </c>
      <c r="V4585">
        <v>6.387</v>
      </c>
    </row>
    <row r="4586" spans="17:22">
      <c r="Q4586" s="10">
        <f ca="1" t="shared" si="1842"/>
        <v>6.688</v>
      </c>
      <c r="R4586" t="s">
        <v>77</v>
      </c>
      <c r="S4586">
        <v>2065</v>
      </c>
      <c r="T4586">
        <v>5.093</v>
      </c>
      <c r="U4586">
        <v>6.179</v>
      </c>
      <c r="V4586">
        <v>6.688</v>
      </c>
    </row>
    <row r="4587" spans="17:22">
      <c r="Q4587" s="10">
        <f ca="1" t="shared" si="1842"/>
        <v>7</v>
      </c>
      <c r="R4587" t="s">
        <v>77</v>
      </c>
      <c r="S4587">
        <v>2066</v>
      </c>
      <c r="T4587">
        <v>5.29</v>
      </c>
      <c r="U4587">
        <v>6.443</v>
      </c>
      <c r="V4587">
        <v>7</v>
      </c>
    </row>
    <row r="4588" spans="17:22">
      <c r="Q4588" s="10">
        <f ca="1" t="shared" si="1842"/>
        <v>7.323</v>
      </c>
      <c r="R4588" t="s">
        <v>77</v>
      </c>
      <c r="S4588">
        <v>2067</v>
      </c>
      <c r="T4588">
        <v>5.491</v>
      </c>
      <c r="U4588">
        <v>6.715</v>
      </c>
      <c r="V4588">
        <v>7.323</v>
      </c>
    </row>
    <row r="4589" spans="17:22">
      <c r="Q4589" s="10">
        <f ca="1" t="shared" si="1842"/>
        <v>7.656</v>
      </c>
      <c r="R4589" t="s">
        <v>77</v>
      </c>
      <c r="S4589">
        <v>2068</v>
      </c>
      <c r="T4589">
        <v>5.695</v>
      </c>
      <c r="U4589">
        <v>6.993</v>
      </c>
      <c r="V4589">
        <v>7.656</v>
      </c>
    </row>
    <row r="4590" spans="17:22">
      <c r="Q4590" s="10">
        <f ca="1" t="shared" si="1842"/>
        <v>8</v>
      </c>
      <c r="R4590" t="s">
        <v>77</v>
      </c>
      <c r="S4590">
        <v>2069</v>
      </c>
      <c r="T4590">
        <v>5.904</v>
      </c>
      <c r="U4590">
        <v>7.279</v>
      </c>
      <c r="V4590">
        <v>8</v>
      </c>
    </row>
    <row r="4591" spans="17:22">
      <c r="Q4591" s="10">
        <f ca="1" t="shared" si="1842"/>
        <v>8.354</v>
      </c>
      <c r="R4591" t="s">
        <v>77</v>
      </c>
      <c r="S4591">
        <v>2070</v>
      </c>
      <c r="T4591">
        <v>6.117</v>
      </c>
      <c r="U4591">
        <v>7.572</v>
      </c>
      <c r="V4591">
        <v>8.354</v>
      </c>
    </row>
    <row r="4592" spans="17:22">
      <c r="Q4592" s="10">
        <f ca="1" t="shared" si="1842"/>
        <v>8.719</v>
      </c>
      <c r="R4592" t="s">
        <v>77</v>
      </c>
      <c r="S4592">
        <v>2071</v>
      </c>
      <c r="T4592">
        <v>6.333</v>
      </c>
      <c r="U4592">
        <v>7.87</v>
      </c>
      <c r="V4592">
        <v>8.719</v>
      </c>
    </row>
    <row r="4593" spans="17:22">
      <c r="Q4593" s="10">
        <f ca="1" t="shared" si="1842"/>
        <v>9.094</v>
      </c>
      <c r="R4593" t="s">
        <v>77</v>
      </c>
      <c r="S4593">
        <v>2072</v>
      </c>
      <c r="T4593">
        <v>6.552</v>
      </c>
      <c r="U4593">
        <v>8.176</v>
      </c>
      <c r="V4593">
        <v>9.094</v>
      </c>
    </row>
    <row r="4594" spans="17:22">
      <c r="Q4594" s="10">
        <f ca="1" t="shared" si="1842"/>
        <v>9.479</v>
      </c>
      <c r="R4594" t="s">
        <v>77</v>
      </c>
      <c r="S4594">
        <v>2073</v>
      </c>
      <c r="T4594">
        <v>6.774</v>
      </c>
      <c r="U4594">
        <v>8.487</v>
      </c>
      <c r="V4594">
        <v>9.479</v>
      </c>
    </row>
    <row r="4595" spans="17:22">
      <c r="Q4595" s="10">
        <f ca="1" t="shared" si="1842"/>
        <v>9.876</v>
      </c>
      <c r="R4595" t="s">
        <v>77</v>
      </c>
      <c r="S4595">
        <v>2074</v>
      </c>
      <c r="T4595">
        <v>7</v>
      </c>
      <c r="U4595">
        <v>8.804</v>
      </c>
      <c r="V4595">
        <v>9.876</v>
      </c>
    </row>
    <row r="4596" spans="17:22">
      <c r="Q4596" s="10">
        <f ca="1" t="shared" si="1842"/>
        <v>10.283</v>
      </c>
      <c r="R4596" t="s">
        <v>77</v>
      </c>
      <c r="S4596">
        <v>2075</v>
      </c>
      <c r="T4596">
        <v>7.228</v>
      </c>
      <c r="U4596">
        <v>9.128</v>
      </c>
      <c r="V4596">
        <v>10.283</v>
      </c>
    </row>
    <row r="4597" spans="17:22">
      <c r="Q4597" s="10">
        <f ca="1" t="shared" si="1842"/>
        <v>10.701</v>
      </c>
      <c r="R4597" t="s">
        <v>77</v>
      </c>
      <c r="S4597">
        <v>2076</v>
      </c>
      <c r="T4597">
        <v>7.458</v>
      </c>
      <c r="U4597">
        <v>9.457</v>
      </c>
      <c r="V4597">
        <v>10.701</v>
      </c>
    </row>
    <row r="4598" spans="17:22">
      <c r="Q4598" s="10">
        <f ca="1" t="shared" si="1842"/>
        <v>11.131</v>
      </c>
      <c r="R4598" t="s">
        <v>77</v>
      </c>
      <c r="S4598">
        <v>2077</v>
      </c>
      <c r="T4598">
        <v>7.691</v>
      </c>
      <c r="U4598">
        <v>9.792</v>
      </c>
      <c r="V4598">
        <v>11.131</v>
      </c>
    </row>
    <row r="4599" spans="17:22">
      <c r="Q4599" s="10">
        <f ca="1" t="shared" si="1842"/>
        <v>11.57</v>
      </c>
      <c r="R4599" t="s">
        <v>77</v>
      </c>
      <c r="S4599">
        <v>2078</v>
      </c>
      <c r="T4599">
        <v>7.926</v>
      </c>
      <c r="U4599">
        <v>10.131</v>
      </c>
      <c r="V4599">
        <v>11.57</v>
      </c>
    </row>
    <row r="4600" spans="17:22">
      <c r="Q4600" s="10">
        <f ca="1" t="shared" si="1842"/>
        <v>12.02</v>
      </c>
      <c r="R4600" t="s">
        <v>77</v>
      </c>
      <c r="S4600">
        <v>2079</v>
      </c>
      <c r="T4600">
        <v>8.162</v>
      </c>
      <c r="U4600">
        <v>10.475</v>
      </c>
      <c r="V4600">
        <v>12.02</v>
      </c>
    </row>
    <row r="4601" spans="17:22">
      <c r="Q4601" s="10">
        <f ca="1" t="shared" si="1842"/>
        <v>12.48</v>
      </c>
      <c r="R4601" t="s">
        <v>77</v>
      </c>
      <c r="S4601">
        <v>2080</v>
      </c>
      <c r="T4601">
        <v>8.4</v>
      </c>
      <c r="U4601">
        <v>10.823</v>
      </c>
      <c r="V4601">
        <v>12.48</v>
      </c>
    </row>
    <row r="4602" spans="17:22">
      <c r="Q4602" s="10">
        <f ca="1" t="shared" si="1842"/>
        <v>12.948</v>
      </c>
      <c r="R4602" t="s">
        <v>77</v>
      </c>
      <c r="S4602">
        <v>2081</v>
      </c>
      <c r="T4602">
        <v>8.638</v>
      </c>
      <c r="U4602">
        <v>11.175</v>
      </c>
      <c r="V4602">
        <v>12.948</v>
      </c>
    </row>
    <row r="4603" spans="17:22">
      <c r="Q4603" s="10">
        <f ca="1" t="shared" si="1842"/>
        <v>13.426</v>
      </c>
      <c r="R4603" t="s">
        <v>77</v>
      </c>
      <c r="S4603">
        <v>2082</v>
      </c>
      <c r="T4603">
        <v>8.878</v>
      </c>
      <c r="U4603">
        <v>11.529</v>
      </c>
      <c r="V4603">
        <v>13.426</v>
      </c>
    </row>
    <row r="4604" spans="17:22">
      <c r="Q4604" s="10">
        <f ca="1" t="shared" si="1842"/>
        <v>13.913</v>
      </c>
      <c r="R4604" t="s">
        <v>77</v>
      </c>
      <c r="S4604">
        <v>2083</v>
      </c>
      <c r="T4604">
        <v>9.118</v>
      </c>
      <c r="U4604">
        <v>11.886</v>
      </c>
      <c r="V4604">
        <v>13.913</v>
      </c>
    </row>
    <row r="4605" spans="17:22">
      <c r="Q4605" s="10">
        <f ca="1" t="shared" si="1842"/>
        <v>14.408</v>
      </c>
      <c r="R4605" t="s">
        <v>77</v>
      </c>
      <c r="S4605">
        <v>2084</v>
      </c>
      <c r="T4605">
        <v>9.358</v>
      </c>
      <c r="U4605">
        <v>12.246</v>
      </c>
      <c r="V4605">
        <v>14.408</v>
      </c>
    </row>
    <row r="4606" spans="17:22">
      <c r="Q4606" s="10">
        <f ca="1" t="shared" si="1842"/>
        <v>14.912</v>
      </c>
      <c r="R4606" t="s">
        <v>77</v>
      </c>
      <c r="S4606">
        <v>2085</v>
      </c>
      <c r="T4606">
        <v>9.598</v>
      </c>
      <c r="U4606">
        <v>12.608</v>
      </c>
      <c r="V4606">
        <v>14.912</v>
      </c>
    </row>
    <row r="4607" spans="17:22">
      <c r="Q4607" s="10">
        <f ca="1" t="shared" si="1842"/>
        <v>15.424</v>
      </c>
      <c r="R4607" t="s">
        <v>77</v>
      </c>
      <c r="S4607">
        <v>2086</v>
      </c>
      <c r="T4607">
        <v>9.837</v>
      </c>
      <c r="U4607">
        <v>12.972</v>
      </c>
      <c r="V4607">
        <v>15.424</v>
      </c>
    </row>
    <row r="4608" spans="17:22">
      <c r="Q4608" s="10">
        <f ca="1" t="shared" si="1842"/>
        <v>15.944</v>
      </c>
      <c r="R4608" t="s">
        <v>77</v>
      </c>
      <c r="S4608">
        <v>2087</v>
      </c>
      <c r="T4608">
        <v>10.075</v>
      </c>
      <c r="U4608">
        <v>13.338</v>
      </c>
      <c r="V4608">
        <v>15.944</v>
      </c>
    </row>
    <row r="4609" spans="17:22">
      <c r="Q4609" s="10">
        <f ca="1" t="shared" si="1842"/>
        <v>16.471</v>
      </c>
      <c r="R4609" t="s">
        <v>77</v>
      </c>
      <c r="S4609">
        <v>2088</v>
      </c>
      <c r="T4609">
        <v>10.312</v>
      </c>
      <c r="U4609">
        <v>13.705</v>
      </c>
      <c r="V4609">
        <v>16.471</v>
      </c>
    </row>
    <row r="4610" spans="17:22">
      <c r="Q4610" s="10">
        <f ca="1" t="shared" si="1842"/>
        <v>17.006</v>
      </c>
      <c r="R4610" t="s">
        <v>77</v>
      </c>
      <c r="S4610">
        <v>2089</v>
      </c>
      <c r="T4610">
        <v>10.547</v>
      </c>
      <c r="U4610">
        <v>14.073</v>
      </c>
      <c r="V4610">
        <v>17.006</v>
      </c>
    </row>
    <row r="4611" spans="17:22">
      <c r="Q4611" s="10">
        <f ca="1" t="shared" si="1842"/>
        <v>17.547</v>
      </c>
      <c r="R4611" t="s">
        <v>77</v>
      </c>
      <c r="S4611">
        <v>2090</v>
      </c>
      <c r="T4611">
        <v>10.781</v>
      </c>
      <c r="U4611">
        <v>14.44</v>
      </c>
      <c r="V4611">
        <v>17.547</v>
      </c>
    </row>
    <row r="4612" spans="17:22">
      <c r="Q4612" s="10">
        <f ca="1" t="shared" si="1842"/>
        <v>18.093</v>
      </c>
      <c r="R4612" t="s">
        <v>77</v>
      </c>
      <c r="S4612">
        <v>2091</v>
      </c>
      <c r="T4612">
        <v>11.011</v>
      </c>
      <c r="U4612">
        <v>14.808</v>
      </c>
      <c r="V4612">
        <v>18.093</v>
      </c>
    </row>
    <row r="4613" spans="17:22">
      <c r="Q4613" s="10">
        <f ca="1" t="shared" si="1842"/>
        <v>18.645</v>
      </c>
      <c r="R4613" t="s">
        <v>77</v>
      </c>
      <c r="S4613">
        <v>2092</v>
      </c>
      <c r="T4613">
        <v>11.239</v>
      </c>
      <c r="U4613">
        <v>15.173</v>
      </c>
      <c r="V4613">
        <v>18.645</v>
      </c>
    </row>
    <row r="4614" spans="17:22">
      <c r="Q4614" s="10">
        <f ca="1" t="shared" si="1842"/>
        <v>19.202</v>
      </c>
      <c r="R4614" t="s">
        <v>77</v>
      </c>
      <c r="S4614">
        <v>2093</v>
      </c>
      <c r="T4614">
        <v>11.463</v>
      </c>
      <c r="U4614">
        <v>15.537</v>
      </c>
      <c r="V4614">
        <v>19.202</v>
      </c>
    </row>
    <row r="4615" spans="17:22">
      <c r="Q4615" s="10">
        <f ca="1" t="shared" si="1842"/>
        <v>19.762</v>
      </c>
      <c r="R4615" t="s">
        <v>77</v>
      </c>
      <c r="S4615">
        <v>2094</v>
      </c>
      <c r="T4615">
        <v>11.683</v>
      </c>
      <c r="U4615">
        <v>15.898</v>
      </c>
      <c r="V4615">
        <v>19.762</v>
      </c>
    </row>
    <row r="4616" spans="17:22">
      <c r="Q4616" s="10">
        <f ca="1" t="shared" si="1842"/>
        <v>20.327</v>
      </c>
      <c r="R4616" t="s">
        <v>77</v>
      </c>
      <c r="S4616">
        <v>2095</v>
      </c>
      <c r="T4616">
        <v>11.898</v>
      </c>
      <c r="U4616">
        <v>16.255</v>
      </c>
      <c r="V4616">
        <v>20.327</v>
      </c>
    </row>
    <row r="4617" spans="17:22">
      <c r="Q4617" s="10">
        <f ca="1" t="shared" si="1842"/>
        <v>20.894</v>
      </c>
      <c r="R4617" t="s">
        <v>77</v>
      </c>
      <c r="S4617">
        <v>2096</v>
      </c>
      <c r="T4617">
        <v>12.107</v>
      </c>
      <c r="U4617">
        <v>16.608</v>
      </c>
      <c r="V4617">
        <v>20.894</v>
      </c>
    </row>
    <row r="4618" spans="17:22">
      <c r="Q4618" s="10">
        <f ca="1" t="shared" si="1842"/>
        <v>21.464</v>
      </c>
      <c r="R4618" t="s">
        <v>77</v>
      </c>
      <c r="S4618">
        <v>2097</v>
      </c>
      <c r="T4618">
        <v>12.312</v>
      </c>
      <c r="U4618">
        <v>16.957</v>
      </c>
      <c r="V4618">
        <v>21.464</v>
      </c>
    </row>
    <row r="4619" spans="17:22">
      <c r="Q4619" s="10">
        <f ca="1" t="shared" si="1842"/>
        <v>22.037</v>
      </c>
      <c r="R4619" t="s">
        <v>77</v>
      </c>
      <c r="S4619">
        <v>2098</v>
      </c>
      <c r="T4619">
        <v>12.511</v>
      </c>
      <c r="U4619">
        <v>17.302</v>
      </c>
      <c r="V4619">
        <v>22.037</v>
      </c>
    </row>
    <row r="4620" spans="17:22">
      <c r="Q4620" s="10">
        <f ca="1" t="shared" si="1842"/>
        <v>22.612</v>
      </c>
      <c r="R4620" t="s">
        <v>77</v>
      </c>
      <c r="S4620">
        <v>2099</v>
      </c>
      <c r="T4620">
        <v>12.706</v>
      </c>
      <c r="U4620">
        <v>17.643</v>
      </c>
      <c r="V4620">
        <v>22.612</v>
      </c>
    </row>
    <row r="4621" spans="17:22">
      <c r="Q4621" s="10">
        <f ca="1" t="shared" si="1842"/>
        <v>23.19</v>
      </c>
      <c r="R4621" t="s">
        <v>77</v>
      </c>
      <c r="S4621">
        <v>2100</v>
      </c>
      <c r="T4621">
        <v>12.896</v>
      </c>
      <c r="U4621">
        <v>17.982</v>
      </c>
      <c r="V4621">
        <v>23.19</v>
      </c>
    </row>
    <row r="4622" spans="17:22">
      <c r="Q4622" s="10">
        <f ca="1" t="shared" ref="Q4622:Q4685" si="1843">OFFSET(S4622,0,MATCH($Q$3,$T$4:$V$4,0))</f>
        <v>275.686</v>
      </c>
      <c r="R4622" t="s">
        <v>78</v>
      </c>
      <c r="S4622">
        <v>2020</v>
      </c>
      <c r="T4622">
        <v>275.686</v>
      </c>
      <c r="U4622">
        <v>275.686</v>
      </c>
      <c r="V4622">
        <v>275.686</v>
      </c>
    </row>
    <row r="4623" spans="17:22">
      <c r="Q4623" s="10">
        <f ca="1" t="shared" si="1843"/>
        <v>276.305</v>
      </c>
      <c r="R4623" t="s">
        <v>78</v>
      </c>
      <c r="S4623">
        <v>2021</v>
      </c>
      <c r="T4623">
        <v>276.305</v>
      </c>
      <c r="U4623">
        <v>276.305</v>
      </c>
      <c r="V4623">
        <v>276.305</v>
      </c>
    </row>
    <row r="4624" spans="17:22">
      <c r="Q4624" s="10">
        <f ca="1" t="shared" si="1843"/>
        <v>276.738</v>
      </c>
      <c r="R4624" t="s">
        <v>78</v>
      </c>
      <c r="S4624">
        <v>2022</v>
      </c>
      <c r="T4624">
        <v>276.738</v>
      </c>
      <c r="U4624">
        <v>276.738</v>
      </c>
      <c r="V4624">
        <v>276.738</v>
      </c>
    </row>
    <row r="4625" spans="17:22">
      <c r="Q4625" s="10">
        <f ca="1" t="shared" si="1843"/>
        <v>277.033</v>
      </c>
      <c r="R4625" t="s">
        <v>78</v>
      </c>
      <c r="S4625">
        <v>2023</v>
      </c>
      <c r="T4625">
        <v>277.033</v>
      </c>
      <c r="U4625">
        <v>277.033</v>
      </c>
      <c r="V4625">
        <v>277.033</v>
      </c>
    </row>
    <row r="4626" spans="17:22">
      <c r="Q4626" s="10">
        <f ca="1" t="shared" si="1843"/>
        <v>277.213</v>
      </c>
      <c r="R4626" t="s">
        <v>78</v>
      </c>
      <c r="S4626">
        <v>2024</v>
      </c>
      <c r="T4626">
        <v>277.213</v>
      </c>
      <c r="U4626">
        <v>277.213</v>
      </c>
      <c r="V4626">
        <v>277.213</v>
      </c>
    </row>
    <row r="4627" spans="17:22">
      <c r="Q4627" s="10">
        <f ca="1" t="shared" si="1843"/>
        <v>277.34</v>
      </c>
      <c r="R4627" t="s">
        <v>78</v>
      </c>
      <c r="S4627">
        <v>2025</v>
      </c>
      <c r="T4627">
        <v>277.34</v>
      </c>
      <c r="U4627">
        <v>277.34</v>
      </c>
      <c r="V4627">
        <v>277.34</v>
      </c>
    </row>
    <row r="4628" spans="17:22">
      <c r="Q4628" s="10">
        <f ca="1" t="shared" si="1843"/>
        <v>277.396</v>
      </c>
      <c r="R4628" t="s">
        <v>78</v>
      </c>
      <c r="S4628">
        <v>2026</v>
      </c>
      <c r="T4628">
        <v>277.396</v>
      </c>
      <c r="U4628">
        <v>277.396</v>
      </c>
      <c r="V4628">
        <v>277.396</v>
      </c>
    </row>
    <row r="4629" spans="17:22">
      <c r="Q4629" s="10">
        <f ca="1" t="shared" si="1843"/>
        <v>277.412</v>
      </c>
      <c r="R4629" t="s">
        <v>78</v>
      </c>
      <c r="S4629">
        <v>2027</v>
      </c>
      <c r="T4629">
        <v>277.658</v>
      </c>
      <c r="U4629">
        <v>277.933</v>
      </c>
      <c r="V4629">
        <v>277.412</v>
      </c>
    </row>
    <row r="4630" spans="17:22">
      <c r="Q4630" s="10">
        <f ca="1" t="shared" si="1843"/>
        <v>277.355</v>
      </c>
      <c r="R4630" t="s">
        <v>78</v>
      </c>
      <c r="S4630">
        <v>2028</v>
      </c>
      <c r="T4630">
        <v>277.881</v>
      </c>
      <c r="U4630">
        <v>278.436</v>
      </c>
      <c r="V4630">
        <v>277.355</v>
      </c>
    </row>
    <row r="4631" spans="17:22">
      <c r="Q4631" s="10">
        <f ca="1" t="shared" si="1843"/>
        <v>277.249</v>
      </c>
      <c r="R4631" t="s">
        <v>78</v>
      </c>
      <c r="S4631">
        <v>2029</v>
      </c>
      <c r="T4631">
        <v>278.078</v>
      </c>
      <c r="U4631">
        <v>278.917</v>
      </c>
      <c r="V4631">
        <v>277.249</v>
      </c>
    </row>
    <row r="4632" spans="17:22">
      <c r="Q4632" s="10">
        <f ca="1" t="shared" si="1843"/>
        <v>277.118</v>
      </c>
      <c r="R4632" t="s">
        <v>78</v>
      </c>
      <c r="S4632">
        <v>2030</v>
      </c>
      <c r="T4632">
        <v>278.264</v>
      </c>
      <c r="U4632">
        <v>279.388</v>
      </c>
      <c r="V4632">
        <v>277.118</v>
      </c>
    </row>
    <row r="4633" spans="17:22">
      <c r="Q4633" s="10">
        <f ca="1" t="shared" si="1843"/>
        <v>276.983</v>
      </c>
      <c r="R4633" t="s">
        <v>78</v>
      </c>
      <c r="S4633">
        <v>2031</v>
      </c>
      <c r="T4633">
        <v>278.447</v>
      </c>
      <c r="U4633">
        <v>279.86</v>
      </c>
      <c r="V4633">
        <v>276.983</v>
      </c>
    </row>
    <row r="4634" spans="17:22">
      <c r="Q4634" s="10">
        <f ca="1" t="shared" si="1843"/>
        <v>276.839</v>
      </c>
      <c r="R4634" t="s">
        <v>78</v>
      </c>
      <c r="S4634">
        <v>2032</v>
      </c>
      <c r="T4634">
        <v>278.63</v>
      </c>
      <c r="U4634">
        <v>280.331</v>
      </c>
      <c r="V4634">
        <v>276.839</v>
      </c>
    </row>
    <row r="4635" spans="17:22">
      <c r="Q4635" s="10">
        <f ca="1" t="shared" si="1843"/>
        <v>276.68</v>
      </c>
      <c r="R4635" t="s">
        <v>78</v>
      </c>
      <c r="S4635">
        <v>2033</v>
      </c>
      <c r="T4635">
        <v>278.811</v>
      </c>
      <c r="U4635">
        <v>280.801</v>
      </c>
      <c r="V4635">
        <v>276.68</v>
      </c>
    </row>
    <row r="4636" spans="17:22">
      <c r="Q4636" s="10">
        <f ca="1" t="shared" si="1843"/>
        <v>276.5</v>
      </c>
      <c r="R4636" t="s">
        <v>78</v>
      </c>
      <c r="S4636">
        <v>2034</v>
      </c>
      <c r="T4636">
        <v>278.988</v>
      </c>
      <c r="U4636">
        <v>281.268</v>
      </c>
      <c r="V4636">
        <v>276.5</v>
      </c>
    </row>
    <row r="4637" spans="17:22">
      <c r="Q4637" s="10">
        <f ca="1" t="shared" si="1843"/>
        <v>276.288</v>
      </c>
      <c r="R4637" t="s">
        <v>78</v>
      </c>
      <c r="S4637">
        <v>2035</v>
      </c>
      <c r="T4637">
        <v>279.159</v>
      </c>
      <c r="U4637">
        <v>281.728</v>
      </c>
      <c r="V4637">
        <v>276.288</v>
      </c>
    </row>
    <row r="4638" spans="17:22">
      <c r="Q4638" s="10">
        <f ca="1" t="shared" si="1843"/>
        <v>276.041</v>
      </c>
      <c r="R4638" t="s">
        <v>78</v>
      </c>
      <c r="S4638">
        <v>2036</v>
      </c>
      <c r="T4638">
        <v>279.321</v>
      </c>
      <c r="U4638">
        <v>282.182</v>
      </c>
      <c r="V4638">
        <v>276.041</v>
      </c>
    </row>
    <row r="4639" spans="17:22">
      <c r="Q4639" s="10">
        <f ca="1" t="shared" si="1843"/>
        <v>275.759</v>
      </c>
      <c r="R4639" t="s">
        <v>78</v>
      </c>
      <c r="S4639">
        <v>2037</v>
      </c>
      <c r="T4639">
        <v>279.475</v>
      </c>
      <c r="U4639">
        <v>282.629</v>
      </c>
      <c r="V4639">
        <v>275.759</v>
      </c>
    </row>
    <row r="4640" spans="17:22">
      <c r="Q4640" s="10">
        <f ca="1" t="shared" si="1843"/>
        <v>275.445</v>
      </c>
      <c r="R4640" t="s">
        <v>78</v>
      </c>
      <c r="S4640">
        <v>2038</v>
      </c>
      <c r="T4640">
        <v>279.62</v>
      </c>
      <c r="U4640">
        <v>283.07</v>
      </c>
      <c r="V4640">
        <v>275.445</v>
      </c>
    </row>
    <row r="4641" spans="17:22">
      <c r="Q4641" s="10">
        <f ca="1" t="shared" si="1843"/>
        <v>275.105</v>
      </c>
      <c r="R4641" t="s">
        <v>78</v>
      </c>
      <c r="S4641">
        <v>2039</v>
      </c>
      <c r="T4641">
        <v>279.756</v>
      </c>
      <c r="U4641">
        <v>283.505</v>
      </c>
      <c r="V4641">
        <v>275.105</v>
      </c>
    </row>
    <row r="4642" spans="17:22">
      <c r="Q4642" s="10">
        <f ca="1" t="shared" si="1843"/>
        <v>274.741</v>
      </c>
      <c r="R4642" t="s">
        <v>78</v>
      </c>
      <c r="S4642">
        <v>2040</v>
      </c>
      <c r="T4642">
        <v>279.882</v>
      </c>
      <c r="U4642">
        <v>283.937</v>
      </c>
      <c r="V4642">
        <v>274.741</v>
      </c>
    </row>
    <row r="4643" spans="17:22">
      <c r="Q4643" s="10">
        <f ca="1" t="shared" si="1843"/>
        <v>274.356</v>
      </c>
      <c r="R4643" t="s">
        <v>78</v>
      </c>
      <c r="S4643">
        <v>2041</v>
      </c>
      <c r="T4643">
        <v>279.996</v>
      </c>
      <c r="U4643">
        <v>284.363</v>
      </c>
      <c r="V4643">
        <v>274.356</v>
      </c>
    </row>
    <row r="4644" spans="17:22">
      <c r="Q4644" s="10">
        <f ca="1" t="shared" si="1843"/>
        <v>273.946</v>
      </c>
      <c r="R4644" t="s">
        <v>78</v>
      </c>
      <c r="S4644">
        <v>2042</v>
      </c>
      <c r="T4644">
        <v>280.097</v>
      </c>
      <c r="U4644">
        <v>284.781</v>
      </c>
      <c r="V4644">
        <v>273.946</v>
      </c>
    </row>
    <row r="4645" spans="17:22">
      <c r="Q4645" s="10">
        <f ca="1" t="shared" si="1843"/>
        <v>273.508</v>
      </c>
      <c r="R4645" t="s">
        <v>78</v>
      </c>
      <c r="S4645">
        <v>2043</v>
      </c>
      <c r="T4645">
        <v>280.179</v>
      </c>
      <c r="U4645">
        <v>285.183</v>
      </c>
      <c r="V4645">
        <v>273.508</v>
      </c>
    </row>
    <row r="4646" spans="17:22">
      <c r="Q4646" s="10">
        <f ca="1" t="shared" si="1843"/>
        <v>273.038</v>
      </c>
      <c r="R4646" t="s">
        <v>78</v>
      </c>
      <c r="S4646">
        <v>2044</v>
      </c>
      <c r="T4646">
        <v>280.24</v>
      </c>
      <c r="U4646">
        <v>285.565</v>
      </c>
      <c r="V4646">
        <v>273.038</v>
      </c>
    </row>
    <row r="4647" spans="17:22">
      <c r="Q4647" s="10">
        <f ca="1" t="shared" si="1843"/>
        <v>272.531</v>
      </c>
      <c r="R4647" t="s">
        <v>78</v>
      </c>
      <c r="S4647">
        <v>2045</v>
      </c>
      <c r="T4647">
        <v>280.276</v>
      </c>
      <c r="U4647">
        <v>285.922</v>
      </c>
      <c r="V4647">
        <v>272.531</v>
      </c>
    </row>
    <row r="4648" spans="17:22">
      <c r="Q4648" s="10">
        <f ca="1" t="shared" si="1843"/>
        <v>271.983</v>
      </c>
      <c r="R4648" t="s">
        <v>78</v>
      </c>
      <c r="S4648">
        <v>2046</v>
      </c>
      <c r="T4648">
        <v>280.282</v>
      </c>
      <c r="U4648">
        <v>286.247</v>
      </c>
      <c r="V4648">
        <v>271.983</v>
      </c>
    </row>
    <row r="4649" spans="17:22">
      <c r="Q4649" s="10">
        <f ca="1" t="shared" si="1843"/>
        <v>271.392</v>
      </c>
      <c r="R4649" t="s">
        <v>78</v>
      </c>
      <c r="S4649">
        <v>2047</v>
      </c>
      <c r="T4649">
        <v>280.253</v>
      </c>
      <c r="U4649">
        <v>286.535</v>
      </c>
      <c r="V4649">
        <v>271.392</v>
      </c>
    </row>
    <row r="4650" spans="17:22">
      <c r="Q4650" s="10">
        <f ca="1" t="shared" si="1843"/>
        <v>270.755</v>
      </c>
      <c r="R4650" t="s">
        <v>78</v>
      </c>
      <c r="S4650">
        <v>2048</v>
      </c>
      <c r="T4650">
        <v>280.18</v>
      </c>
      <c r="U4650">
        <v>286.781</v>
      </c>
      <c r="V4650">
        <v>270.755</v>
      </c>
    </row>
    <row r="4651" spans="17:22">
      <c r="Q4651" s="10">
        <f ca="1" t="shared" si="1843"/>
        <v>270.071</v>
      </c>
      <c r="R4651" t="s">
        <v>78</v>
      </c>
      <c r="S4651">
        <v>2049</v>
      </c>
      <c r="T4651">
        <v>280.058</v>
      </c>
      <c r="U4651">
        <v>286.98</v>
      </c>
      <c r="V4651">
        <v>270.071</v>
      </c>
    </row>
    <row r="4652" spans="17:22">
      <c r="Q4652" s="10">
        <f ca="1" t="shared" si="1843"/>
        <v>269.335</v>
      </c>
      <c r="R4652" t="s">
        <v>78</v>
      </c>
      <c r="S4652">
        <v>2050</v>
      </c>
      <c r="T4652">
        <v>279.879</v>
      </c>
      <c r="U4652">
        <v>287.126</v>
      </c>
      <c r="V4652">
        <v>269.335</v>
      </c>
    </row>
    <row r="4653" spans="17:22">
      <c r="Q4653" s="10">
        <f ca="1" t="shared" si="1843"/>
        <v>268.547</v>
      </c>
      <c r="R4653" t="s">
        <v>78</v>
      </c>
      <c r="S4653">
        <v>2051</v>
      </c>
      <c r="T4653">
        <v>279.636</v>
      </c>
      <c r="U4653">
        <v>287.215</v>
      </c>
      <c r="V4653">
        <v>268.547</v>
      </c>
    </row>
    <row r="4654" spans="17:22">
      <c r="Q4654" s="10">
        <f ca="1" t="shared" si="1843"/>
        <v>267.71</v>
      </c>
      <c r="R4654" t="s">
        <v>78</v>
      </c>
      <c r="S4654">
        <v>2052</v>
      </c>
      <c r="T4654">
        <v>279.33</v>
      </c>
      <c r="U4654">
        <v>287.248</v>
      </c>
      <c r="V4654">
        <v>267.71</v>
      </c>
    </row>
    <row r="4655" spans="17:22">
      <c r="Q4655" s="10">
        <f ca="1" t="shared" si="1843"/>
        <v>266.827</v>
      </c>
      <c r="R4655" t="s">
        <v>78</v>
      </c>
      <c r="S4655">
        <v>2053</v>
      </c>
      <c r="T4655">
        <v>278.96</v>
      </c>
      <c r="U4655">
        <v>287.226</v>
      </c>
      <c r="V4655">
        <v>266.827</v>
      </c>
    </row>
    <row r="4656" spans="17:22">
      <c r="Q4656" s="10">
        <f ca="1" t="shared" si="1843"/>
        <v>265.902</v>
      </c>
      <c r="R4656" t="s">
        <v>78</v>
      </c>
      <c r="S4656">
        <v>2054</v>
      </c>
      <c r="T4656">
        <v>278.526</v>
      </c>
      <c r="U4656">
        <v>287.149</v>
      </c>
      <c r="V4656">
        <v>265.902</v>
      </c>
    </row>
    <row r="4657" spans="17:22">
      <c r="Q4657" s="10">
        <f ca="1" t="shared" si="1843"/>
        <v>264.938</v>
      </c>
      <c r="R4657" t="s">
        <v>78</v>
      </c>
      <c r="S4657">
        <v>2055</v>
      </c>
      <c r="T4657">
        <v>278.026</v>
      </c>
      <c r="U4657">
        <v>287.021</v>
      </c>
      <c r="V4657">
        <v>264.938</v>
      </c>
    </row>
    <row r="4658" spans="17:22">
      <c r="Q4658" s="10">
        <f ca="1" t="shared" si="1843"/>
        <v>263.94</v>
      </c>
      <c r="R4658" t="s">
        <v>78</v>
      </c>
      <c r="S4658">
        <v>2056</v>
      </c>
      <c r="T4658">
        <v>277.464</v>
      </c>
      <c r="U4658">
        <v>286.841</v>
      </c>
      <c r="V4658">
        <v>263.94</v>
      </c>
    </row>
    <row r="4659" spans="17:22">
      <c r="Q4659" s="10">
        <f ca="1" t="shared" si="1843"/>
        <v>262.914</v>
      </c>
      <c r="R4659" t="s">
        <v>78</v>
      </c>
      <c r="S4659">
        <v>2057</v>
      </c>
      <c r="T4659">
        <v>276.843</v>
      </c>
      <c r="U4659">
        <v>286.616</v>
      </c>
      <c r="V4659">
        <v>262.914</v>
      </c>
    </row>
    <row r="4660" spans="17:22">
      <c r="Q4660" s="10">
        <f ca="1" t="shared" si="1843"/>
        <v>261.865</v>
      </c>
      <c r="R4660" t="s">
        <v>78</v>
      </c>
      <c r="S4660">
        <v>2058</v>
      </c>
      <c r="T4660">
        <v>276.17</v>
      </c>
      <c r="U4660">
        <v>286.35</v>
      </c>
      <c r="V4660">
        <v>261.865</v>
      </c>
    </row>
    <row r="4661" spans="17:22">
      <c r="Q4661" s="10">
        <f ca="1" t="shared" si="1843"/>
        <v>260.801</v>
      </c>
      <c r="R4661" t="s">
        <v>78</v>
      </c>
      <c r="S4661">
        <v>2059</v>
      </c>
      <c r="T4661">
        <v>275.452</v>
      </c>
      <c r="U4661">
        <v>286.05</v>
      </c>
      <c r="V4661">
        <v>260.801</v>
      </c>
    </row>
    <row r="4662" spans="17:22">
      <c r="Q4662" s="10">
        <f ca="1" t="shared" si="1843"/>
        <v>259.726</v>
      </c>
      <c r="R4662" t="s">
        <v>78</v>
      </c>
      <c r="S4662">
        <v>2060</v>
      </c>
      <c r="T4662">
        <v>274.695</v>
      </c>
      <c r="U4662">
        <v>285.721</v>
      </c>
      <c r="V4662">
        <v>259.726</v>
      </c>
    </row>
    <row r="4663" spans="17:22">
      <c r="Q4663" s="10">
        <f ca="1" t="shared" si="1843"/>
        <v>258.648</v>
      </c>
      <c r="R4663" t="s">
        <v>78</v>
      </c>
      <c r="S4663">
        <v>2061</v>
      </c>
      <c r="T4663">
        <v>273.906</v>
      </c>
      <c r="U4663">
        <v>285.369</v>
      </c>
      <c r="V4663">
        <v>258.648</v>
      </c>
    </row>
    <row r="4664" spans="17:22">
      <c r="Q4664" s="10">
        <f ca="1" t="shared" si="1843"/>
        <v>257.573</v>
      </c>
      <c r="R4664" t="s">
        <v>78</v>
      </c>
      <c r="S4664">
        <v>2062</v>
      </c>
      <c r="T4664">
        <v>273.088</v>
      </c>
      <c r="U4664">
        <v>285.001</v>
      </c>
      <c r="V4664">
        <v>257.573</v>
      </c>
    </row>
    <row r="4665" spans="17:22">
      <c r="Q4665" s="10">
        <f ca="1" t="shared" si="1843"/>
        <v>256.509</v>
      </c>
      <c r="R4665" t="s">
        <v>78</v>
      </c>
      <c r="S4665">
        <v>2063</v>
      </c>
      <c r="T4665">
        <v>272.246</v>
      </c>
      <c r="U4665">
        <v>284.623</v>
      </c>
      <c r="V4665">
        <v>256.509</v>
      </c>
    </row>
    <row r="4666" spans="17:22">
      <c r="Q4666" s="10">
        <f ca="1" t="shared" si="1843"/>
        <v>255.464</v>
      </c>
      <c r="R4666" t="s">
        <v>78</v>
      </c>
      <c r="S4666">
        <v>2064</v>
      </c>
      <c r="T4666">
        <v>271.385</v>
      </c>
      <c r="U4666">
        <v>284.242</v>
      </c>
      <c r="V4666">
        <v>255.464</v>
      </c>
    </row>
    <row r="4667" spans="17:22">
      <c r="Q4667" s="10">
        <f ca="1" t="shared" si="1843"/>
        <v>254.445</v>
      </c>
      <c r="R4667" t="s">
        <v>78</v>
      </c>
      <c r="S4667">
        <v>2065</v>
      </c>
      <c r="T4667">
        <v>270.507</v>
      </c>
      <c r="U4667">
        <v>283.865</v>
      </c>
      <c r="V4667">
        <v>254.445</v>
      </c>
    </row>
    <row r="4668" spans="17:22">
      <c r="Q4668" s="10">
        <f ca="1" t="shared" si="1843"/>
        <v>253.458</v>
      </c>
      <c r="R4668" t="s">
        <v>78</v>
      </c>
      <c r="S4668">
        <v>2066</v>
      </c>
      <c r="T4668">
        <v>269.619</v>
      </c>
      <c r="U4668">
        <v>283.499</v>
      </c>
      <c r="V4668">
        <v>253.458</v>
      </c>
    </row>
    <row r="4669" spans="17:22">
      <c r="Q4669" s="10">
        <f ca="1" t="shared" si="1843"/>
        <v>252.513</v>
      </c>
      <c r="R4669" t="s">
        <v>78</v>
      </c>
      <c r="S4669">
        <v>2067</v>
      </c>
      <c r="T4669">
        <v>268.72</v>
      </c>
      <c r="U4669">
        <v>283.148</v>
      </c>
      <c r="V4669">
        <v>252.513</v>
      </c>
    </row>
    <row r="4670" spans="17:22">
      <c r="Q4670" s="10">
        <f ca="1" t="shared" si="1843"/>
        <v>251.616</v>
      </c>
      <c r="R4670" t="s">
        <v>78</v>
      </c>
      <c r="S4670">
        <v>2068</v>
      </c>
      <c r="T4670">
        <v>267.814</v>
      </c>
      <c r="U4670">
        <v>282.817</v>
      </c>
      <c r="V4670">
        <v>251.616</v>
      </c>
    </row>
    <row r="4671" spans="17:22">
      <c r="Q4671" s="10">
        <f ca="1" t="shared" si="1843"/>
        <v>250.775</v>
      </c>
      <c r="R4671" t="s">
        <v>78</v>
      </c>
      <c r="S4671">
        <v>2069</v>
      </c>
      <c r="T4671">
        <v>266.904</v>
      </c>
      <c r="U4671">
        <v>282.511</v>
      </c>
      <c r="V4671">
        <v>250.775</v>
      </c>
    </row>
    <row r="4672" spans="17:22">
      <c r="Q4672" s="10">
        <f ca="1" t="shared" si="1843"/>
        <v>249.998</v>
      </c>
      <c r="R4672" t="s">
        <v>78</v>
      </c>
      <c r="S4672">
        <v>2070</v>
      </c>
      <c r="T4672">
        <v>265.989</v>
      </c>
      <c r="U4672">
        <v>282.234</v>
      </c>
      <c r="V4672">
        <v>249.998</v>
      </c>
    </row>
    <row r="4673" spans="17:22">
      <c r="Q4673" s="10">
        <f ca="1" t="shared" si="1843"/>
        <v>249.291</v>
      </c>
      <c r="R4673" t="s">
        <v>78</v>
      </c>
      <c r="S4673">
        <v>2071</v>
      </c>
      <c r="T4673">
        <v>265.074</v>
      </c>
      <c r="U4673">
        <v>281.992</v>
      </c>
      <c r="V4673">
        <v>249.291</v>
      </c>
    </row>
    <row r="4674" spans="17:22">
      <c r="Q4674" s="10">
        <f ca="1" t="shared" si="1843"/>
        <v>248.66</v>
      </c>
      <c r="R4674" t="s">
        <v>78</v>
      </c>
      <c r="S4674">
        <v>2072</v>
      </c>
      <c r="T4674">
        <v>264.16</v>
      </c>
      <c r="U4674">
        <v>281.79</v>
      </c>
      <c r="V4674">
        <v>248.66</v>
      </c>
    </row>
    <row r="4675" spans="17:22">
      <c r="Q4675" s="10">
        <f ca="1" t="shared" si="1843"/>
        <v>248.11</v>
      </c>
      <c r="R4675" t="s">
        <v>78</v>
      </c>
      <c r="S4675">
        <v>2073</v>
      </c>
      <c r="T4675">
        <v>263.25</v>
      </c>
      <c r="U4675">
        <v>281.635</v>
      </c>
      <c r="V4675">
        <v>248.11</v>
      </c>
    </row>
    <row r="4676" spans="17:22">
      <c r="Q4676" s="10">
        <f ca="1" t="shared" si="1843"/>
        <v>247.644</v>
      </c>
      <c r="R4676" t="s">
        <v>78</v>
      </c>
      <c r="S4676">
        <v>2074</v>
      </c>
      <c r="T4676">
        <v>262.348</v>
      </c>
      <c r="U4676">
        <v>281.534</v>
      </c>
      <c r="V4676">
        <v>247.644</v>
      </c>
    </row>
    <row r="4677" spans="17:22">
      <c r="Q4677" s="10">
        <f ca="1" t="shared" si="1843"/>
        <v>247.268</v>
      </c>
      <c r="R4677" t="s">
        <v>78</v>
      </c>
      <c r="S4677">
        <v>2075</v>
      </c>
      <c r="T4677">
        <v>261.457</v>
      </c>
      <c r="U4677">
        <v>281.493</v>
      </c>
      <c r="V4677">
        <v>247.268</v>
      </c>
    </row>
    <row r="4678" spans="17:22">
      <c r="Q4678" s="10">
        <f ca="1" t="shared" si="1843"/>
        <v>246.986</v>
      </c>
      <c r="R4678" t="s">
        <v>78</v>
      </c>
      <c r="S4678">
        <v>2076</v>
      </c>
      <c r="T4678">
        <v>260.577</v>
      </c>
      <c r="U4678">
        <v>281.518</v>
      </c>
      <c r="V4678">
        <v>246.986</v>
      </c>
    </row>
    <row r="4679" spans="17:22">
      <c r="Q4679" s="10">
        <f ca="1" t="shared" si="1843"/>
        <v>246.793</v>
      </c>
      <c r="R4679" t="s">
        <v>78</v>
      </c>
      <c r="S4679">
        <v>2077</v>
      </c>
      <c r="T4679">
        <v>259.714</v>
      </c>
      <c r="U4679">
        <v>281.611</v>
      </c>
      <c r="V4679">
        <v>246.793</v>
      </c>
    </row>
    <row r="4680" spans="17:22">
      <c r="Q4680" s="10">
        <f ca="1" t="shared" si="1843"/>
        <v>246.689</v>
      </c>
      <c r="R4680" t="s">
        <v>78</v>
      </c>
      <c r="S4680">
        <v>2078</v>
      </c>
      <c r="T4680">
        <v>258.868</v>
      </c>
      <c r="U4680">
        <v>281.776</v>
      </c>
      <c r="V4680">
        <v>246.689</v>
      </c>
    </row>
    <row r="4681" spans="17:22">
      <c r="Q4681" s="10">
        <f ca="1" t="shared" si="1843"/>
        <v>246.67</v>
      </c>
      <c r="R4681" t="s">
        <v>78</v>
      </c>
      <c r="S4681">
        <v>2079</v>
      </c>
      <c r="T4681">
        <v>258.042</v>
      </c>
      <c r="U4681">
        <v>282.014</v>
      </c>
      <c r="V4681">
        <v>246.67</v>
      </c>
    </row>
    <row r="4682" spans="17:22">
      <c r="Q4682" s="10">
        <f ca="1" t="shared" si="1843"/>
        <v>246.733</v>
      </c>
      <c r="R4682" t="s">
        <v>78</v>
      </c>
      <c r="S4682">
        <v>2080</v>
      </c>
      <c r="T4682">
        <v>257.238</v>
      </c>
      <c r="U4682">
        <v>282.325</v>
      </c>
      <c r="V4682">
        <v>246.733</v>
      </c>
    </row>
    <row r="4683" spans="17:22">
      <c r="Q4683" s="10">
        <f ca="1" t="shared" si="1843"/>
        <v>246.874</v>
      </c>
      <c r="R4683" t="s">
        <v>78</v>
      </c>
      <c r="S4683">
        <v>2081</v>
      </c>
      <c r="T4683">
        <v>256.458</v>
      </c>
      <c r="U4683">
        <v>282.712</v>
      </c>
      <c r="V4683">
        <v>246.874</v>
      </c>
    </row>
    <row r="4684" spans="17:22">
      <c r="Q4684" s="10">
        <f ca="1" t="shared" si="1843"/>
        <v>247.086</v>
      </c>
      <c r="R4684" t="s">
        <v>78</v>
      </c>
      <c r="S4684">
        <v>2082</v>
      </c>
      <c r="T4684">
        <v>255.705</v>
      </c>
      <c r="U4684">
        <v>283.169</v>
      </c>
      <c r="V4684">
        <v>247.086</v>
      </c>
    </row>
    <row r="4685" spans="17:22">
      <c r="Q4685" s="10">
        <f ca="1" t="shared" si="1843"/>
        <v>247.361</v>
      </c>
      <c r="R4685" t="s">
        <v>78</v>
      </c>
      <c r="S4685">
        <v>2083</v>
      </c>
      <c r="T4685">
        <v>254.985</v>
      </c>
      <c r="U4685">
        <v>283.69</v>
      </c>
      <c r="V4685">
        <v>247.361</v>
      </c>
    </row>
    <row r="4686" spans="17:22">
      <c r="Q4686" s="10">
        <f ca="1" t="shared" ref="Q4686:Q4749" si="1844">OFFSET(S4686,0,MATCH($Q$3,$T$4:$V$4,0))</f>
        <v>247.691</v>
      </c>
      <c r="R4686" t="s">
        <v>78</v>
      </c>
      <c r="S4686">
        <v>2084</v>
      </c>
      <c r="T4686">
        <v>254.299</v>
      </c>
      <c r="U4686">
        <v>284.269</v>
      </c>
      <c r="V4686">
        <v>247.691</v>
      </c>
    </row>
    <row r="4687" spans="17:22">
      <c r="Q4687" s="10">
        <f ca="1" t="shared" si="1844"/>
        <v>248.069</v>
      </c>
      <c r="R4687" t="s">
        <v>78</v>
      </c>
      <c r="S4687">
        <v>2085</v>
      </c>
      <c r="T4687">
        <v>253.652</v>
      </c>
      <c r="U4687">
        <v>284.901</v>
      </c>
      <c r="V4687">
        <v>248.069</v>
      </c>
    </row>
    <row r="4688" spans="17:22">
      <c r="Q4688" s="10">
        <f ca="1" t="shared" si="1844"/>
        <v>248.488</v>
      </c>
      <c r="R4688" t="s">
        <v>78</v>
      </c>
      <c r="S4688">
        <v>2086</v>
      </c>
      <c r="T4688">
        <v>253.046</v>
      </c>
      <c r="U4688">
        <v>285.578</v>
      </c>
      <c r="V4688">
        <v>248.488</v>
      </c>
    </row>
    <row r="4689" spans="17:22">
      <c r="Q4689" s="10">
        <f ca="1" t="shared" si="1844"/>
        <v>248.942</v>
      </c>
      <c r="R4689" t="s">
        <v>78</v>
      </c>
      <c r="S4689">
        <v>2087</v>
      </c>
      <c r="T4689">
        <v>252.477</v>
      </c>
      <c r="U4689">
        <v>286.294</v>
      </c>
      <c r="V4689">
        <v>248.942</v>
      </c>
    </row>
    <row r="4690" spans="17:22">
      <c r="Q4690" s="10">
        <f ca="1" t="shared" si="1844"/>
        <v>249.424</v>
      </c>
      <c r="R4690" t="s">
        <v>78</v>
      </c>
      <c r="S4690">
        <v>2088</v>
      </c>
      <c r="T4690">
        <v>251.94</v>
      </c>
      <c r="U4690">
        <v>287.042</v>
      </c>
      <c r="V4690">
        <v>249.424</v>
      </c>
    </row>
    <row r="4691" spans="17:22">
      <c r="Q4691" s="10">
        <f ca="1" t="shared" si="1844"/>
        <v>249.931</v>
      </c>
      <c r="R4691" t="s">
        <v>78</v>
      </c>
      <c r="S4691">
        <v>2089</v>
      </c>
      <c r="T4691">
        <v>251.426</v>
      </c>
      <c r="U4691">
        <v>287.816</v>
      </c>
      <c r="V4691">
        <v>249.931</v>
      </c>
    </row>
    <row r="4692" spans="17:22">
      <c r="Q4692" s="10">
        <f ca="1" t="shared" si="1844"/>
        <v>250.456</v>
      </c>
      <c r="R4692" t="s">
        <v>78</v>
      </c>
      <c r="S4692">
        <v>2090</v>
      </c>
      <c r="T4692">
        <v>250.932</v>
      </c>
      <c r="U4692">
        <v>288.607</v>
      </c>
      <c r="V4692">
        <v>250.456</v>
      </c>
    </row>
    <row r="4693" spans="17:22">
      <c r="Q4693" s="10">
        <f ca="1" t="shared" si="1844"/>
        <v>250.996</v>
      </c>
      <c r="R4693" t="s">
        <v>78</v>
      </c>
      <c r="S4693">
        <v>2091</v>
      </c>
      <c r="T4693">
        <v>250.45</v>
      </c>
      <c r="U4693">
        <v>289.412</v>
      </c>
      <c r="V4693">
        <v>250.996</v>
      </c>
    </row>
    <row r="4694" spans="17:22">
      <c r="Q4694" s="10">
        <f ca="1" t="shared" si="1844"/>
        <v>251.547</v>
      </c>
      <c r="R4694" t="s">
        <v>78</v>
      </c>
      <c r="S4694">
        <v>2092</v>
      </c>
      <c r="T4694">
        <v>249.969</v>
      </c>
      <c r="U4694">
        <v>290.224</v>
      </c>
      <c r="V4694">
        <v>251.547</v>
      </c>
    </row>
    <row r="4695" spans="17:22">
      <c r="Q4695" s="10">
        <f ca="1" t="shared" si="1844"/>
        <v>252.109</v>
      </c>
      <c r="R4695" t="s">
        <v>78</v>
      </c>
      <c r="S4695">
        <v>2093</v>
      </c>
      <c r="T4695">
        <v>249.477</v>
      </c>
      <c r="U4695">
        <v>291.043</v>
      </c>
      <c r="V4695">
        <v>252.109</v>
      </c>
    </row>
    <row r="4696" spans="17:22">
      <c r="Q4696" s="10">
        <f ca="1" t="shared" si="1844"/>
        <v>252.681</v>
      </c>
      <c r="R4696" t="s">
        <v>78</v>
      </c>
      <c r="S4696">
        <v>2094</v>
      </c>
      <c r="T4696">
        <v>248.964</v>
      </c>
      <c r="U4696">
        <v>291.864</v>
      </c>
      <c r="V4696">
        <v>252.681</v>
      </c>
    </row>
    <row r="4697" spans="17:22">
      <c r="Q4697" s="10">
        <f ca="1" t="shared" si="1844"/>
        <v>253.262</v>
      </c>
      <c r="R4697" t="s">
        <v>78</v>
      </c>
      <c r="S4697">
        <v>2095</v>
      </c>
      <c r="T4697">
        <v>248.415</v>
      </c>
      <c r="U4697">
        <v>292.686</v>
      </c>
      <c r="V4697">
        <v>253.262</v>
      </c>
    </row>
    <row r="4698" spans="17:22">
      <c r="Q4698" s="10">
        <f ca="1" t="shared" si="1844"/>
        <v>253.851</v>
      </c>
      <c r="R4698" t="s">
        <v>78</v>
      </c>
      <c r="S4698">
        <v>2096</v>
      </c>
      <c r="T4698">
        <v>247.822</v>
      </c>
      <c r="U4698">
        <v>293.504</v>
      </c>
      <c r="V4698">
        <v>253.851</v>
      </c>
    </row>
    <row r="4699" spans="17:22">
      <c r="Q4699" s="10">
        <f ca="1" t="shared" si="1844"/>
        <v>254.447</v>
      </c>
      <c r="R4699" t="s">
        <v>78</v>
      </c>
      <c r="S4699">
        <v>2097</v>
      </c>
      <c r="T4699">
        <v>247.17</v>
      </c>
      <c r="U4699">
        <v>294.316</v>
      </c>
      <c r="V4699">
        <v>254.447</v>
      </c>
    </row>
    <row r="4700" spans="17:22">
      <c r="Q4700" s="10">
        <f ca="1" t="shared" si="1844"/>
        <v>255.049</v>
      </c>
      <c r="R4700" t="s">
        <v>78</v>
      </c>
      <c r="S4700">
        <v>2098</v>
      </c>
      <c r="T4700">
        <v>246.449</v>
      </c>
      <c r="U4700">
        <v>295.12</v>
      </c>
      <c r="V4700">
        <v>255.049</v>
      </c>
    </row>
    <row r="4701" spans="17:22">
      <c r="Q4701" s="10">
        <f ca="1" t="shared" si="1844"/>
        <v>255.655</v>
      </c>
      <c r="R4701" t="s">
        <v>78</v>
      </c>
      <c r="S4701">
        <v>2099</v>
      </c>
      <c r="T4701">
        <v>245.648</v>
      </c>
      <c r="U4701">
        <v>295.912</v>
      </c>
      <c r="V4701">
        <v>255.655</v>
      </c>
    </row>
    <row r="4702" spans="17:22">
      <c r="Q4702" s="10">
        <f ca="1" t="shared" si="1844"/>
        <v>256.265</v>
      </c>
      <c r="R4702" t="s">
        <v>78</v>
      </c>
      <c r="S4702">
        <v>2100</v>
      </c>
      <c r="T4702">
        <v>244.753</v>
      </c>
      <c r="U4702">
        <v>296.688</v>
      </c>
      <c r="V4702">
        <v>256.265</v>
      </c>
    </row>
    <row r="4703" spans="17:22">
      <c r="Q4703" s="10">
        <f ca="1" t="shared" si="1844"/>
        <v>10.114</v>
      </c>
      <c r="R4703" t="s">
        <v>79</v>
      </c>
      <c r="S4703">
        <v>2020</v>
      </c>
      <c r="T4703">
        <v>10.114</v>
      </c>
      <c r="U4703">
        <v>10.114</v>
      </c>
      <c r="V4703">
        <v>10.114</v>
      </c>
    </row>
    <row r="4704" spans="17:22">
      <c r="Q4704" s="10">
        <f ca="1" t="shared" si="1844"/>
        <v>10.267</v>
      </c>
      <c r="R4704" t="s">
        <v>79</v>
      </c>
      <c r="S4704">
        <v>2021</v>
      </c>
      <c r="T4704">
        <v>10.267</v>
      </c>
      <c r="U4704">
        <v>10.267</v>
      </c>
      <c r="V4704">
        <v>10.267</v>
      </c>
    </row>
    <row r="4705" spans="17:22">
      <c r="Q4705" s="10">
        <f ca="1" t="shared" si="1844"/>
        <v>10.397</v>
      </c>
      <c r="R4705" t="s">
        <v>79</v>
      </c>
      <c r="S4705">
        <v>2022</v>
      </c>
      <c r="T4705">
        <v>10.397</v>
      </c>
      <c r="U4705">
        <v>10.397</v>
      </c>
      <c r="V4705">
        <v>10.397</v>
      </c>
    </row>
    <row r="4706" spans="17:22">
      <c r="Q4706" s="10">
        <f ca="1" t="shared" si="1844"/>
        <v>10.533</v>
      </c>
      <c r="R4706" t="s">
        <v>79</v>
      </c>
      <c r="S4706">
        <v>2023</v>
      </c>
      <c r="T4706">
        <v>10.533</v>
      </c>
      <c r="U4706">
        <v>10.533</v>
      </c>
      <c r="V4706">
        <v>10.533</v>
      </c>
    </row>
    <row r="4707" spans="17:22">
      <c r="Q4707" s="10">
        <f ca="1" t="shared" si="1844"/>
        <v>10.659</v>
      </c>
      <c r="R4707" t="s">
        <v>79</v>
      </c>
      <c r="S4707">
        <v>2024</v>
      </c>
      <c r="T4707">
        <v>10.659</v>
      </c>
      <c r="U4707">
        <v>10.659</v>
      </c>
      <c r="V4707">
        <v>10.659</v>
      </c>
    </row>
    <row r="4708" spans="17:22">
      <c r="Q4708" s="10">
        <f ca="1" t="shared" si="1844"/>
        <v>10.784</v>
      </c>
      <c r="R4708" t="s">
        <v>79</v>
      </c>
      <c r="S4708">
        <v>2025</v>
      </c>
      <c r="T4708">
        <v>10.784</v>
      </c>
      <c r="U4708">
        <v>10.784</v>
      </c>
      <c r="V4708">
        <v>10.784</v>
      </c>
    </row>
    <row r="4709" spans="17:22">
      <c r="Q4709" s="10">
        <f ca="1" t="shared" si="1844"/>
        <v>10.916</v>
      </c>
      <c r="R4709" t="s">
        <v>79</v>
      </c>
      <c r="S4709">
        <v>2026</v>
      </c>
      <c r="T4709">
        <v>10.916</v>
      </c>
      <c r="U4709">
        <v>10.916</v>
      </c>
      <c r="V4709">
        <v>10.916</v>
      </c>
    </row>
    <row r="4710" spans="17:22">
      <c r="Q4710" s="10">
        <f ca="1" t="shared" si="1844"/>
        <v>11.057</v>
      </c>
      <c r="R4710" t="s">
        <v>79</v>
      </c>
      <c r="S4710">
        <v>2027</v>
      </c>
      <c r="T4710">
        <v>11.037</v>
      </c>
      <c r="U4710">
        <v>11.052</v>
      </c>
      <c r="V4710">
        <v>11.057</v>
      </c>
    </row>
    <row r="4711" spans="17:22">
      <c r="Q4711" s="10">
        <f ca="1" t="shared" si="1844"/>
        <v>11.195</v>
      </c>
      <c r="R4711" t="s">
        <v>79</v>
      </c>
      <c r="S4711">
        <v>2028</v>
      </c>
      <c r="T4711">
        <v>11.155</v>
      </c>
      <c r="U4711">
        <v>11.185</v>
      </c>
      <c r="V4711">
        <v>11.195</v>
      </c>
    </row>
    <row r="4712" spans="17:22">
      <c r="Q4712" s="10">
        <f ca="1" t="shared" si="1844"/>
        <v>11.332</v>
      </c>
      <c r="R4712" t="s">
        <v>79</v>
      </c>
      <c r="S4712">
        <v>2029</v>
      </c>
      <c r="T4712">
        <v>11.272</v>
      </c>
      <c r="U4712">
        <v>11.318</v>
      </c>
      <c r="V4712">
        <v>11.332</v>
      </c>
    </row>
    <row r="4713" spans="17:22">
      <c r="Q4713" s="10">
        <f ca="1" t="shared" si="1844"/>
        <v>11.469</v>
      </c>
      <c r="R4713" t="s">
        <v>79</v>
      </c>
      <c r="S4713">
        <v>2030</v>
      </c>
      <c r="T4713">
        <v>11.389</v>
      </c>
      <c r="U4713">
        <v>11.451</v>
      </c>
      <c r="V4713">
        <v>11.469</v>
      </c>
    </row>
    <row r="4714" spans="17:22">
      <c r="Q4714" s="10">
        <f ca="1" t="shared" si="1844"/>
        <v>11.607</v>
      </c>
      <c r="R4714" t="s">
        <v>79</v>
      </c>
      <c r="S4714">
        <v>2031</v>
      </c>
      <c r="T4714">
        <v>11.506</v>
      </c>
      <c r="U4714">
        <v>11.584</v>
      </c>
      <c r="V4714">
        <v>11.607</v>
      </c>
    </row>
    <row r="4715" spans="17:22">
      <c r="Q4715" s="10">
        <f ca="1" t="shared" si="1844"/>
        <v>11.746</v>
      </c>
      <c r="R4715" t="s">
        <v>79</v>
      </c>
      <c r="S4715">
        <v>2032</v>
      </c>
      <c r="T4715">
        <v>11.626</v>
      </c>
      <c r="U4715">
        <v>11.719</v>
      </c>
      <c r="V4715">
        <v>11.746</v>
      </c>
    </row>
    <row r="4716" spans="17:22">
      <c r="Q4716" s="10">
        <f ca="1" t="shared" si="1844"/>
        <v>11.886</v>
      </c>
      <c r="R4716" t="s">
        <v>79</v>
      </c>
      <c r="S4716">
        <v>2033</v>
      </c>
      <c r="T4716">
        <v>11.746</v>
      </c>
      <c r="U4716">
        <v>11.856</v>
      </c>
      <c r="V4716">
        <v>11.886</v>
      </c>
    </row>
    <row r="4717" spans="17:22">
      <c r="Q4717" s="10">
        <f ca="1" t="shared" si="1844"/>
        <v>12.027</v>
      </c>
      <c r="R4717" t="s">
        <v>79</v>
      </c>
      <c r="S4717">
        <v>2034</v>
      </c>
      <c r="T4717">
        <v>11.868</v>
      </c>
      <c r="U4717">
        <v>11.993</v>
      </c>
      <c r="V4717">
        <v>12.027</v>
      </c>
    </row>
    <row r="4718" spans="17:22">
      <c r="Q4718" s="10">
        <f ca="1" t="shared" si="1844"/>
        <v>12.168</v>
      </c>
      <c r="R4718" t="s">
        <v>79</v>
      </c>
      <c r="S4718">
        <v>2035</v>
      </c>
      <c r="T4718">
        <v>11.99</v>
      </c>
      <c r="U4718">
        <v>12.132</v>
      </c>
      <c r="V4718">
        <v>12.168</v>
      </c>
    </row>
    <row r="4719" spans="17:22">
      <c r="Q4719" s="10">
        <f ca="1" t="shared" si="1844"/>
        <v>12.31</v>
      </c>
      <c r="R4719" t="s">
        <v>79</v>
      </c>
      <c r="S4719">
        <v>2036</v>
      </c>
      <c r="T4719">
        <v>12.114</v>
      </c>
      <c r="U4719">
        <v>12.273</v>
      </c>
      <c r="V4719">
        <v>12.31</v>
      </c>
    </row>
    <row r="4720" spans="17:22">
      <c r="Q4720" s="10">
        <f ca="1" t="shared" si="1844"/>
        <v>12.45</v>
      </c>
      <c r="R4720" t="s">
        <v>79</v>
      </c>
      <c r="S4720">
        <v>2037</v>
      </c>
      <c r="T4720">
        <v>12.237</v>
      </c>
      <c r="U4720">
        <v>12.414</v>
      </c>
      <c r="V4720">
        <v>12.45</v>
      </c>
    </row>
    <row r="4721" spans="17:22">
      <c r="Q4721" s="10">
        <f ca="1" t="shared" si="1844"/>
        <v>12.59</v>
      </c>
      <c r="R4721" t="s">
        <v>79</v>
      </c>
      <c r="S4721">
        <v>2038</v>
      </c>
      <c r="T4721">
        <v>12.36</v>
      </c>
      <c r="U4721">
        <v>12.556</v>
      </c>
      <c r="V4721">
        <v>12.59</v>
      </c>
    </row>
    <row r="4722" spans="17:22">
      <c r="Q4722" s="10">
        <f ca="1" t="shared" si="1844"/>
        <v>12.729</v>
      </c>
      <c r="R4722" t="s">
        <v>79</v>
      </c>
      <c r="S4722">
        <v>2039</v>
      </c>
      <c r="T4722">
        <v>12.482</v>
      </c>
      <c r="U4722">
        <v>12.697</v>
      </c>
      <c r="V4722">
        <v>12.729</v>
      </c>
    </row>
    <row r="4723" spans="17:22">
      <c r="Q4723" s="10">
        <f ca="1" t="shared" si="1844"/>
        <v>12.865</v>
      </c>
      <c r="R4723" t="s">
        <v>79</v>
      </c>
      <c r="S4723">
        <v>2040</v>
      </c>
      <c r="T4723">
        <v>12.603</v>
      </c>
      <c r="U4723">
        <v>12.837</v>
      </c>
      <c r="V4723">
        <v>12.865</v>
      </c>
    </row>
    <row r="4724" spans="17:22">
      <c r="Q4724" s="10">
        <f ca="1" t="shared" si="1844"/>
        <v>12.999</v>
      </c>
      <c r="R4724" t="s">
        <v>79</v>
      </c>
      <c r="S4724">
        <v>2041</v>
      </c>
      <c r="T4724">
        <v>12.721</v>
      </c>
      <c r="U4724">
        <v>12.976</v>
      </c>
      <c r="V4724">
        <v>12.999</v>
      </c>
    </row>
    <row r="4725" spans="17:22">
      <c r="Q4725" s="10">
        <f ca="1" t="shared" si="1844"/>
        <v>13.131</v>
      </c>
      <c r="R4725" t="s">
        <v>79</v>
      </c>
      <c r="S4725">
        <v>2042</v>
      </c>
      <c r="T4725">
        <v>12.837</v>
      </c>
      <c r="U4725">
        <v>13.113</v>
      </c>
      <c r="V4725">
        <v>13.131</v>
      </c>
    </row>
    <row r="4726" spans="17:22">
      <c r="Q4726" s="10">
        <f ca="1" t="shared" si="1844"/>
        <v>13.26</v>
      </c>
      <c r="R4726" t="s">
        <v>79</v>
      </c>
      <c r="S4726">
        <v>2043</v>
      </c>
      <c r="T4726">
        <v>12.951</v>
      </c>
      <c r="U4726">
        <v>13.249</v>
      </c>
      <c r="V4726">
        <v>13.26</v>
      </c>
    </row>
    <row r="4727" spans="17:22">
      <c r="Q4727" s="10">
        <f ca="1" t="shared" si="1844"/>
        <v>13.387</v>
      </c>
      <c r="R4727" t="s">
        <v>79</v>
      </c>
      <c r="S4727">
        <v>2044</v>
      </c>
      <c r="T4727">
        <v>13.062</v>
      </c>
      <c r="U4727">
        <v>13.382</v>
      </c>
      <c r="V4727">
        <v>13.387</v>
      </c>
    </row>
    <row r="4728" spans="17:22">
      <c r="Q4728" s="10">
        <f ca="1" t="shared" si="1844"/>
        <v>13.513</v>
      </c>
      <c r="R4728" t="s">
        <v>79</v>
      </c>
      <c r="S4728">
        <v>2045</v>
      </c>
      <c r="T4728">
        <v>13.17</v>
      </c>
      <c r="U4728">
        <v>13.514</v>
      </c>
      <c r="V4728">
        <v>13.513</v>
      </c>
    </row>
    <row r="4729" spans="17:22">
      <c r="Q4729" s="10">
        <f ca="1" t="shared" si="1844"/>
        <v>13.637</v>
      </c>
      <c r="R4729" t="s">
        <v>79</v>
      </c>
      <c r="S4729">
        <v>2046</v>
      </c>
      <c r="T4729">
        <v>13.274</v>
      </c>
      <c r="U4729">
        <v>13.643</v>
      </c>
      <c r="V4729">
        <v>13.637</v>
      </c>
    </row>
    <row r="4730" spans="17:22">
      <c r="Q4730" s="10">
        <f ca="1" t="shared" si="1844"/>
        <v>13.761</v>
      </c>
      <c r="R4730" t="s">
        <v>79</v>
      </c>
      <c r="S4730">
        <v>2047</v>
      </c>
      <c r="T4730">
        <v>13.376</v>
      </c>
      <c r="U4730">
        <v>13.77</v>
      </c>
      <c r="V4730">
        <v>13.761</v>
      </c>
    </row>
    <row r="4731" spans="17:22">
      <c r="Q4731" s="10">
        <f ca="1" t="shared" si="1844"/>
        <v>13.885</v>
      </c>
      <c r="R4731" t="s">
        <v>79</v>
      </c>
      <c r="S4731">
        <v>2048</v>
      </c>
      <c r="T4731">
        <v>13.475</v>
      </c>
      <c r="U4731">
        <v>13.896</v>
      </c>
      <c r="V4731">
        <v>13.885</v>
      </c>
    </row>
    <row r="4732" spans="17:22">
      <c r="Q4732" s="10">
        <f ca="1" t="shared" si="1844"/>
        <v>14.01</v>
      </c>
      <c r="R4732" t="s">
        <v>79</v>
      </c>
      <c r="S4732">
        <v>2049</v>
      </c>
      <c r="T4732">
        <v>13.57</v>
      </c>
      <c r="U4732">
        <v>14.022</v>
      </c>
      <c r="V4732">
        <v>14.01</v>
      </c>
    </row>
    <row r="4733" spans="17:22">
      <c r="Q4733" s="10">
        <f ca="1" t="shared" si="1844"/>
        <v>14.137</v>
      </c>
      <c r="R4733" t="s">
        <v>79</v>
      </c>
      <c r="S4733">
        <v>2050</v>
      </c>
      <c r="T4733">
        <v>13.662</v>
      </c>
      <c r="U4733">
        <v>14.147</v>
      </c>
      <c r="V4733">
        <v>14.137</v>
      </c>
    </row>
    <row r="4734" spans="17:22">
      <c r="Q4734" s="10">
        <f ca="1" t="shared" si="1844"/>
        <v>14.265</v>
      </c>
      <c r="R4734" t="s">
        <v>79</v>
      </c>
      <c r="S4734">
        <v>2051</v>
      </c>
      <c r="T4734">
        <v>13.751</v>
      </c>
      <c r="U4734">
        <v>14.273</v>
      </c>
      <c r="V4734">
        <v>14.265</v>
      </c>
    </row>
    <row r="4735" spans="17:22">
      <c r="Q4735" s="10">
        <f ca="1" t="shared" si="1844"/>
        <v>14.395</v>
      </c>
      <c r="R4735" t="s">
        <v>79</v>
      </c>
      <c r="S4735">
        <v>2052</v>
      </c>
      <c r="T4735">
        <v>13.837</v>
      </c>
      <c r="U4735">
        <v>14.399</v>
      </c>
      <c r="V4735">
        <v>14.395</v>
      </c>
    </row>
    <row r="4736" spans="17:22">
      <c r="Q4736" s="10">
        <f ca="1" t="shared" si="1844"/>
        <v>14.525</v>
      </c>
      <c r="R4736" t="s">
        <v>79</v>
      </c>
      <c r="S4736">
        <v>2053</v>
      </c>
      <c r="T4736">
        <v>13.919</v>
      </c>
      <c r="U4736">
        <v>14.524</v>
      </c>
      <c r="V4736">
        <v>14.525</v>
      </c>
    </row>
    <row r="4737" spans="17:22">
      <c r="Q4737" s="10">
        <f ca="1" t="shared" si="1844"/>
        <v>14.654</v>
      </c>
      <c r="R4737" t="s">
        <v>79</v>
      </c>
      <c r="S4737">
        <v>2054</v>
      </c>
      <c r="T4737">
        <v>13.998</v>
      </c>
      <c r="U4737">
        <v>14.646</v>
      </c>
      <c r="V4737">
        <v>14.654</v>
      </c>
    </row>
    <row r="4738" spans="17:22">
      <c r="Q4738" s="10">
        <f ca="1" t="shared" si="1844"/>
        <v>14.781</v>
      </c>
      <c r="R4738" t="s">
        <v>79</v>
      </c>
      <c r="S4738">
        <v>2055</v>
      </c>
      <c r="T4738">
        <v>14.073</v>
      </c>
      <c r="U4738">
        <v>14.766</v>
      </c>
      <c r="V4738">
        <v>14.781</v>
      </c>
    </row>
    <row r="4739" spans="17:22">
      <c r="Q4739" s="10">
        <f ca="1" t="shared" si="1844"/>
        <v>14.904</v>
      </c>
      <c r="R4739" t="s">
        <v>79</v>
      </c>
      <c r="S4739">
        <v>2056</v>
      </c>
      <c r="T4739">
        <v>14.145</v>
      </c>
      <c r="U4739">
        <v>14.882</v>
      </c>
      <c r="V4739">
        <v>14.904</v>
      </c>
    </row>
    <row r="4740" spans="17:22">
      <c r="Q4740" s="10">
        <f ca="1" t="shared" si="1844"/>
        <v>15.024</v>
      </c>
      <c r="R4740" t="s">
        <v>79</v>
      </c>
      <c r="S4740">
        <v>2057</v>
      </c>
      <c r="T4740">
        <v>14.212</v>
      </c>
      <c r="U4740">
        <v>14.993</v>
      </c>
      <c r="V4740">
        <v>15.024</v>
      </c>
    </row>
    <row r="4741" spans="17:22">
      <c r="Q4741" s="10">
        <f ca="1" t="shared" si="1844"/>
        <v>15.14</v>
      </c>
      <c r="R4741" t="s">
        <v>79</v>
      </c>
      <c r="S4741">
        <v>2058</v>
      </c>
      <c r="T4741">
        <v>14.274</v>
      </c>
      <c r="U4741">
        <v>15.099</v>
      </c>
      <c r="V4741">
        <v>15.14</v>
      </c>
    </row>
    <row r="4742" spans="17:22">
      <c r="Q4742" s="10">
        <f ca="1" t="shared" si="1844"/>
        <v>15.253</v>
      </c>
      <c r="R4742" t="s">
        <v>79</v>
      </c>
      <c r="S4742">
        <v>2059</v>
      </c>
      <c r="T4742">
        <v>14.331</v>
      </c>
      <c r="U4742">
        <v>15.201</v>
      </c>
      <c r="V4742">
        <v>15.253</v>
      </c>
    </row>
    <row r="4743" spans="17:22">
      <c r="Q4743" s="10">
        <f ca="1" t="shared" si="1844"/>
        <v>15.361</v>
      </c>
      <c r="R4743" t="s">
        <v>79</v>
      </c>
      <c r="S4743">
        <v>2060</v>
      </c>
      <c r="T4743">
        <v>14.381</v>
      </c>
      <c r="U4743">
        <v>15.297</v>
      </c>
      <c r="V4743">
        <v>15.361</v>
      </c>
    </row>
    <row r="4744" spans="17:22">
      <c r="Q4744" s="10">
        <f ca="1" t="shared" si="1844"/>
        <v>15.466</v>
      </c>
      <c r="R4744" t="s">
        <v>79</v>
      </c>
      <c r="S4744">
        <v>2061</v>
      </c>
      <c r="T4744">
        <v>14.425</v>
      </c>
      <c r="U4744">
        <v>15.388</v>
      </c>
      <c r="V4744">
        <v>15.466</v>
      </c>
    </row>
    <row r="4745" spans="17:22">
      <c r="Q4745" s="10">
        <f ca="1" t="shared" si="1844"/>
        <v>15.569</v>
      </c>
      <c r="R4745" t="s">
        <v>79</v>
      </c>
      <c r="S4745">
        <v>2062</v>
      </c>
      <c r="T4745">
        <v>14.464</v>
      </c>
      <c r="U4745">
        <v>15.475</v>
      </c>
      <c r="V4745">
        <v>15.569</v>
      </c>
    </row>
    <row r="4746" spans="17:22">
      <c r="Q4746" s="10">
        <f ca="1" t="shared" si="1844"/>
        <v>15.67</v>
      </c>
      <c r="R4746" t="s">
        <v>79</v>
      </c>
      <c r="S4746">
        <v>2063</v>
      </c>
      <c r="T4746">
        <v>14.499</v>
      </c>
      <c r="U4746">
        <v>15.56</v>
      </c>
      <c r="V4746">
        <v>15.67</v>
      </c>
    </row>
    <row r="4747" spans="17:22">
      <c r="Q4747" s="10">
        <f ca="1" t="shared" si="1844"/>
        <v>15.772</v>
      </c>
      <c r="R4747" t="s">
        <v>79</v>
      </c>
      <c r="S4747">
        <v>2064</v>
      </c>
      <c r="T4747">
        <v>14.534</v>
      </c>
      <c r="U4747">
        <v>15.645</v>
      </c>
      <c r="V4747">
        <v>15.772</v>
      </c>
    </row>
    <row r="4748" spans="17:22">
      <c r="Q4748" s="10">
        <f ca="1" t="shared" si="1844"/>
        <v>15.876</v>
      </c>
      <c r="R4748" t="s">
        <v>79</v>
      </c>
      <c r="S4748">
        <v>2065</v>
      </c>
      <c r="T4748">
        <v>14.568</v>
      </c>
      <c r="U4748">
        <v>15.732</v>
      </c>
      <c r="V4748">
        <v>15.876</v>
      </c>
    </row>
    <row r="4749" spans="17:22">
      <c r="Q4749" s="10">
        <f ca="1" t="shared" si="1844"/>
        <v>15.984</v>
      </c>
      <c r="R4749" t="s">
        <v>79</v>
      </c>
      <c r="S4749">
        <v>2066</v>
      </c>
      <c r="T4749">
        <v>14.605</v>
      </c>
      <c r="U4749">
        <v>15.822</v>
      </c>
      <c r="V4749">
        <v>15.984</v>
      </c>
    </row>
    <row r="4750" spans="17:22">
      <c r="Q4750" s="10">
        <f ca="1" t="shared" ref="Q4750:Q4813" si="1845">OFFSET(S4750,0,MATCH($Q$3,$T$4:$V$4,0))</f>
        <v>16.094</v>
      </c>
      <c r="R4750" t="s">
        <v>79</v>
      </c>
      <c r="S4750">
        <v>2067</v>
      </c>
      <c r="T4750">
        <v>14.643</v>
      </c>
      <c r="U4750">
        <v>15.915</v>
      </c>
      <c r="V4750">
        <v>16.094</v>
      </c>
    </row>
    <row r="4751" spans="17:22">
      <c r="Q4751" s="10">
        <f ca="1" t="shared" si="1845"/>
        <v>16.207</v>
      </c>
      <c r="R4751" t="s">
        <v>79</v>
      </c>
      <c r="S4751">
        <v>2068</v>
      </c>
      <c r="T4751">
        <v>14.683</v>
      </c>
      <c r="U4751">
        <v>16.009</v>
      </c>
      <c r="V4751">
        <v>16.207</v>
      </c>
    </row>
    <row r="4752" spans="17:22">
      <c r="Q4752" s="10">
        <f ca="1" t="shared" si="1845"/>
        <v>16.322</v>
      </c>
      <c r="R4752" t="s">
        <v>79</v>
      </c>
      <c r="S4752">
        <v>2069</v>
      </c>
      <c r="T4752">
        <v>14.722</v>
      </c>
      <c r="U4752">
        <v>16.105</v>
      </c>
      <c r="V4752">
        <v>16.322</v>
      </c>
    </row>
    <row r="4753" spans="17:22">
      <c r="Q4753" s="10">
        <f ca="1" t="shared" si="1845"/>
        <v>16.437</v>
      </c>
      <c r="R4753" t="s">
        <v>79</v>
      </c>
      <c r="S4753">
        <v>2070</v>
      </c>
      <c r="T4753">
        <v>14.761</v>
      </c>
      <c r="U4753">
        <v>16.2</v>
      </c>
      <c r="V4753">
        <v>16.437</v>
      </c>
    </row>
    <row r="4754" spans="17:22">
      <c r="Q4754" s="10">
        <f ca="1" t="shared" si="1845"/>
        <v>16.552</v>
      </c>
      <c r="R4754" t="s">
        <v>79</v>
      </c>
      <c r="S4754">
        <v>2071</v>
      </c>
      <c r="T4754">
        <v>14.798</v>
      </c>
      <c r="U4754">
        <v>16.294</v>
      </c>
      <c r="V4754">
        <v>16.552</v>
      </c>
    </row>
    <row r="4755" spans="17:22">
      <c r="Q4755" s="10">
        <f ca="1" t="shared" si="1845"/>
        <v>16.667</v>
      </c>
      <c r="R4755" t="s">
        <v>79</v>
      </c>
      <c r="S4755">
        <v>2072</v>
      </c>
      <c r="T4755">
        <v>14.833</v>
      </c>
      <c r="U4755">
        <v>16.387</v>
      </c>
      <c r="V4755">
        <v>16.667</v>
      </c>
    </row>
    <row r="4756" spans="17:22">
      <c r="Q4756" s="10">
        <f ca="1" t="shared" si="1845"/>
        <v>16.783</v>
      </c>
      <c r="R4756" t="s">
        <v>79</v>
      </c>
      <c r="S4756">
        <v>2073</v>
      </c>
      <c r="T4756">
        <v>14.866</v>
      </c>
      <c r="U4756">
        <v>16.478</v>
      </c>
      <c r="V4756">
        <v>16.783</v>
      </c>
    </row>
    <row r="4757" spans="17:22">
      <c r="Q4757" s="10">
        <f ca="1" t="shared" si="1845"/>
        <v>16.898</v>
      </c>
      <c r="R4757" t="s">
        <v>79</v>
      </c>
      <c r="S4757">
        <v>2074</v>
      </c>
      <c r="T4757">
        <v>14.896</v>
      </c>
      <c r="U4757">
        <v>16.568</v>
      </c>
      <c r="V4757">
        <v>16.898</v>
      </c>
    </row>
    <row r="4758" spans="17:22">
      <c r="Q4758" s="10">
        <f ca="1" t="shared" si="1845"/>
        <v>17.014</v>
      </c>
      <c r="R4758" t="s">
        <v>79</v>
      </c>
      <c r="S4758">
        <v>2075</v>
      </c>
      <c r="T4758">
        <v>14.922</v>
      </c>
      <c r="U4758">
        <v>16.655</v>
      </c>
      <c r="V4758">
        <v>17.014</v>
      </c>
    </row>
    <row r="4759" spans="17:22">
      <c r="Q4759" s="10">
        <f ca="1" t="shared" si="1845"/>
        <v>17.13</v>
      </c>
      <c r="R4759" t="s">
        <v>79</v>
      </c>
      <c r="S4759">
        <v>2076</v>
      </c>
      <c r="T4759">
        <v>14.946</v>
      </c>
      <c r="U4759">
        <v>16.74</v>
      </c>
      <c r="V4759">
        <v>17.13</v>
      </c>
    </row>
    <row r="4760" spans="17:22">
      <c r="Q4760" s="10">
        <f ca="1" t="shared" si="1845"/>
        <v>17.246</v>
      </c>
      <c r="R4760" t="s">
        <v>79</v>
      </c>
      <c r="S4760">
        <v>2077</v>
      </c>
      <c r="T4760">
        <v>14.965</v>
      </c>
      <c r="U4760">
        <v>16.823</v>
      </c>
      <c r="V4760">
        <v>17.246</v>
      </c>
    </row>
    <row r="4761" spans="17:22">
      <c r="Q4761" s="10">
        <f ca="1" t="shared" si="1845"/>
        <v>17.363</v>
      </c>
      <c r="R4761" t="s">
        <v>79</v>
      </c>
      <c r="S4761">
        <v>2078</v>
      </c>
      <c r="T4761">
        <v>14.98</v>
      </c>
      <c r="U4761">
        <v>16.904</v>
      </c>
      <c r="V4761">
        <v>17.363</v>
      </c>
    </row>
    <row r="4762" spans="17:22">
      <c r="Q4762" s="10">
        <f ca="1" t="shared" si="1845"/>
        <v>17.48</v>
      </c>
      <c r="R4762" t="s">
        <v>79</v>
      </c>
      <c r="S4762">
        <v>2079</v>
      </c>
      <c r="T4762">
        <v>14.992</v>
      </c>
      <c r="U4762">
        <v>16.984</v>
      </c>
      <c r="V4762">
        <v>17.48</v>
      </c>
    </row>
    <row r="4763" spans="17:22">
      <c r="Q4763" s="10">
        <f ca="1" t="shared" si="1845"/>
        <v>17.598</v>
      </c>
      <c r="R4763" t="s">
        <v>79</v>
      </c>
      <c r="S4763">
        <v>2080</v>
      </c>
      <c r="T4763">
        <v>14.999</v>
      </c>
      <c r="U4763">
        <v>17.064</v>
      </c>
      <c r="V4763">
        <v>17.598</v>
      </c>
    </row>
    <row r="4764" spans="17:22">
      <c r="Q4764" s="10">
        <f ca="1" t="shared" si="1845"/>
        <v>17.717</v>
      </c>
      <c r="R4764" t="s">
        <v>79</v>
      </c>
      <c r="S4764">
        <v>2081</v>
      </c>
      <c r="T4764">
        <v>15.003</v>
      </c>
      <c r="U4764">
        <v>17.143</v>
      </c>
      <c r="V4764">
        <v>17.717</v>
      </c>
    </row>
    <row r="4765" spans="17:22">
      <c r="Q4765" s="10">
        <f ca="1" t="shared" si="1845"/>
        <v>17.838</v>
      </c>
      <c r="R4765" t="s">
        <v>79</v>
      </c>
      <c r="S4765">
        <v>2082</v>
      </c>
      <c r="T4765">
        <v>15.003</v>
      </c>
      <c r="U4765">
        <v>17.222</v>
      </c>
      <c r="V4765">
        <v>17.838</v>
      </c>
    </row>
    <row r="4766" spans="17:22">
      <c r="Q4766" s="10">
        <f ca="1" t="shared" si="1845"/>
        <v>17.961</v>
      </c>
      <c r="R4766" t="s">
        <v>79</v>
      </c>
      <c r="S4766">
        <v>2083</v>
      </c>
      <c r="T4766">
        <v>15.002</v>
      </c>
      <c r="U4766">
        <v>17.302</v>
      </c>
      <c r="V4766">
        <v>17.961</v>
      </c>
    </row>
    <row r="4767" spans="17:22">
      <c r="Q4767" s="10">
        <f ca="1" t="shared" si="1845"/>
        <v>18.088</v>
      </c>
      <c r="R4767" t="s">
        <v>79</v>
      </c>
      <c r="S4767">
        <v>2084</v>
      </c>
      <c r="T4767">
        <v>14.999</v>
      </c>
      <c r="U4767">
        <v>17.383</v>
      </c>
      <c r="V4767">
        <v>18.088</v>
      </c>
    </row>
    <row r="4768" spans="17:22">
      <c r="Q4768" s="10">
        <f ca="1" t="shared" si="1845"/>
        <v>18.221</v>
      </c>
      <c r="R4768" t="s">
        <v>79</v>
      </c>
      <c r="S4768">
        <v>2085</v>
      </c>
      <c r="T4768">
        <v>14.997</v>
      </c>
      <c r="U4768">
        <v>17.466</v>
      </c>
      <c r="V4768">
        <v>18.221</v>
      </c>
    </row>
    <row r="4769" spans="17:22">
      <c r="Q4769" s="10">
        <f ca="1" t="shared" si="1845"/>
        <v>18.358</v>
      </c>
      <c r="R4769" t="s">
        <v>79</v>
      </c>
      <c r="S4769">
        <v>2086</v>
      </c>
      <c r="T4769">
        <v>14.995</v>
      </c>
      <c r="U4769">
        <v>17.552</v>
      </c>
      <c r="V4769">
        <v>18.358</v>
      </c>
    </row>
    <row r="4770" spans="17:22">
      <c r="Q4770" s="10">
        <f ca="1" t="shared" si="1845"/>
        <v>18.5</v>
      </c>
      <c r="R4770" t="s">
        <v>79</v>
      </c>
      <c r="S4770">
        <v>2087</v>
      </c>
      <c r="T4770">
        <v>14.993</v>
      </c>
      <c r="U4770">
        <v>17.639</v>
      </c>
      <c r="V4770">
        <v>18.5</v>
      </c>
    </row>
    <row r="4771" spans="17:22">
      <c r="Q4771" s="10">
        <f ca="1" t="shared" si="1845"/>
        <v>18.644</v>
      </c>
      <c r="R4771" t="s">
        <v>79</v>
      </c>
      <c r="S4771">
        <v>2088</v>
      </c>
      <c r="T4771">
        <v>14.991</v>
      </c>
      <c r="U4771">
        <v>17.726</v>
      </c>
      <c r="V4771">
        <v>18.644</v>
      </c>
    </row>
    <row r="4772" spans="17:22">
      <c r="Q4772" s="10">
        <f ca="1" t="shared" si="1845"/>
        <v>18.789</v>
      </c>
      <c r="R4772" t="s">
        <v>79</v>
      </c>
      <c r="S4772">
        <v>2089</v>
      </c>
      <c r="T4772">
        <v>14.988</v>
      </c>
      <c r="U4772">
        <v>17.814</v>
      </c>
      <c r="V4772">
        <v>18.789</v>
      </c>
    </row>
    <row r="4773" spans="17:22">
      <c r="Q4773" s="10">
        <f ca="1" t="shared" si="1845"/>
        <v>18.934</v>
      </c>
      <c r="R4773" t="s">
        <v>79</v>
      </c>
      <c r="S4773">
        <v>2090</v>
      </c>
      <c r="T4773">
        <v>14.984</v>
      </c>
      <c r="U4773">
        <v>17.899</v>
      </c>
      <c r="V4773">
        <v>18.934</v>
      </c>
    </row>
    <row r="4774" spans="17:22">
      <c r="Q4774" s="10">
        <f ca="1" t="shared" si="1845"/>
        <v>19.077</v>
      </c>
      <c r="R4774" t="s">
        <v>79</v>
      </c>
      <c r="S4774">
        <v>2091</v>
      </c>
      <c r="T4774">
        <v>14.977</v>
      </c>
      <c r="U4774">
        <v>17.983</v>
      </c>
      <c r="V4774">
        <v>19.077</v>
      </c>
    </row>
    <row r="4775" spans="17:22">
      <c r="Q4775" s="10">
        <f ca="1" t="shared" si="1845"/>
        <v>19.218</v>
      </c>
      <c r="R4775" t="s">
        <v>79</v>
      </c>
      <c r="S4775">
        <v>2092</v>
      </c>
      <c r="T4775">
        <v>14.968</v>
      </c>
      <c r="U4775">
        <v>18.064</v>
      </c>
      <c r="V4775">
        <v>19.218</v>
      </c>
    </row>
    <row r="4776" spans="17:22">
      <c r="Q4776" s="10">
        <f ca="1" t="shared" si="1845"/>
        <v>19.357</v>
      </c>
      <c r="R4776" t="s">
        <v>79</v>
      </c>
      <c r="S4776">
        <v>2093</v>
      </c>
      <c r="T4776">
        <v>14.957</v>
      </c>
      <c r="U4776">
        <v>18.143</v>
      </c>
      <c r="V4776">
        <v>19.357</v>
      </c>
    </row>
    <row r="4777" spans="17:22">
      <c r="Q4777" s="10">
        <f ca="1" t="shared" si="1845"/>
        <v>19.495</v>
      </c>
      <c r="R4777" t="s">
        <v>79</v>
      </c>
      <c r="S4777">
        <v>2094</v>
      </c>
      <c r="T4777">
        <v>14.945</v>
      </c>
      <c r="U4777">
        <v>18.221</v>
      </c>
      <c r="V4777">
        <v>19.495</v>
      </c>
    </row>
    <row r="4778" spans="17:22">
      <c r="Q4778" s="10">
        <f ca="1" t="shared" si="1845"/>
        <v>19.633</v>
      </c>
      <c r="R4778" t="s">
        <v>79</v>
      </c>
      <c r="S4778">
        <v>2095</v>
      </c>
      <c r="T4778">
        <v>14.932</v>
      </c>
      <c r="U4778">
        <v>18.297</v>
      </c>
      <c r="V4778">
        <v>19.633</v>
      </c>
    </row>
    <row r="4779" spans="17:22">
      <c r="Q4779" s="10">
        <f ca="1" t="shared" si="1845"/>
        <v>19.769</v>
      </c>
      <c r="R4779" t="s">
        <v>79</v>
      </c>
      <c r="S4779">
        <v>2096</v>
      </c>
      <c r="T4779">
        <v>14.919</v>
      </c>
      <c r="U4779">
        <v>18.371</v>
      </c>
      <c r="V4779">
        <v>19.769</v>
      </c>
    </row>
    <row r="4780" spans="17:22">
      <c r="Q4780" s="10">
        <f ca="1" t="shared" si="1845"/>
        <v>19.906</v>
      </c>
      <c r="R4780" t="s">
        <v>79</v>
      </c>
      <c r="S4780">
        <v>2097</v>
      </c>
      <c r="T4780">
        <v>14.905</v>
      </c>
      <c r="U4780">
        <v>18.445</v>
      </c>
      <c r="V4780">
        <v>19.906</v>
      </c>
    </row>
    <row r="4781" spans="17:22">
      <c r="Q4781" s="10">
        <f ca="1" t="shared" si="1845"/>
        <v>20.042</v>
      </c>
      <c r="R4781" t="s">
        <v>79</v>
      </c>
      <c r="S4781">
        <v>2098</v>
      </c>
      <c r="T4781">
        <v>14.891</v>
      </c>
      <c r="U4781">
        <v>18.517</v>
      </c>
      <c r="V4781">
        <v>20.042</v>
      </c>
    </row>
    <row r="4782" spans="17:22">
      <c r="Q4782" s="10">
        <f ca="1" t="shared" si="1845"/>
        <v>20.179</v>
      </c>
      <c r="R4782" t="s">
        <v>79</v>
      </c>
      <c r="S4782">
        <v>2099</v>
      </c>
      <c r="T4782">
        <v>14.878</v>
      </c>
      <c r="U4782">
        <v>18.589</v>
      </c>
      <c r="V4782">
        <v>20.179</v>
      </c>
    </row>
    <row r="4783" spans="17:22">
      <c r="Q4783" s="10">
        <f ca="1" t="shared" si="1845"/>
        <v>20.317</v>
      </c>
      <c r="R4783" t="s">
        <v>79</v>
      </c>
      <c r="S4783">
        <v>2100</v>
      </c>
      <c r="T4783">
        <v>14.866</v>
      </c>
      <c r="U4783">
        <v>18.66</v>
      </c>
      <c r="V4783">
        <v>20.317</v>
      </c>
    </row>
    <row r="4784" spans="17:22">
      <c r="Q4784" s="10">
        <f ca="1" t="shared" si="1845"/>
        <v>9.244</v>
      </c>
      <c r="R4784" t="s">
        <v>94</v>
      </c>
      <c r="S4784">
        <v>2020</v>
      </c>
      <c r="T4784">
        <v>9.244</v>
      </c>
      <c r="U4784">
        <v>9.244</v>
      </c>
      <c r="V4784">
        <v>9.244</v>
      </c>
    </row>
    <row r="4785" spans="17:22">
      <c r="Q4785" s="10">
        <f ca="1" t="shared" si="1845"/>
        <v>9.965</v>
      </c>
      <c r="R4785" t="s">
        <v>94</v>
      </c>
      <c r="S4785">
        <v>2021</v>
      </c>
      <c r="T4785">
        <v>9.965</v>
      </c>
      <c r="U4785">
        <v>9.965</v>
      </c>
      <c r="V4785">
        <v>9.965</v>
      </c>
    </row>
    <row r="4786" spans="17:22">
      <c r="Q4786" s="10">
        <f ca="1" t="shared" si="1845"/>
        <v>10.737</v>
      </c>
      <c r="R4786" t="s">
        <v>94</v>
      </c>
      <c r="S4786">
        <v>2022</v>
      </c>
      <c r="T4786">
        <v>10.737</v>
      </c>
      <c r="U4786">
        <v>10.737</v>
      </c>
      <c r="V4786">
        <v>10.737</v>
      </c>
    </row>
    <row r="4787" spans="17:22">
      <c r="Q4787" s="10">
        <f ca="1" t="shared" si="1845"/>
        <v>11.564</v>
      </c>
      <c r="R4787" t="s">
        <v>94</v>
      </c>
      <c r="S4787">
        <v>2023</v>
      </c>
      <c r="T4787">
        <v>11.564</v>
      </c>
      <c r="U4787">
        <v>11.564</v>
      </c>
      <c r="V4787">
        <v>11.564</v>
      </c>
    </row>
    <row r="4788" spans="17:22">
      <c r="Q4788" s="10">
        <f ca="1" t="shared" si="1845"/>
        <v>12.449</v>
      </c>
      <c r="R4788" t="s">
        <v>94</v>
      </c>
      <c r="S4788">
        <v>2024</v>
      </c>
      <c r="T4788">
        <v>12.449</v>
      </c>
      <c r="U4788">
        <v>12.449</v>
      </c>
      <c r="V4788">
        <v>12.449</v>
      </c>
    </row>
    <row r="4789" spans="17:22">
      <c r="Q4789" s="10">
        <f ca="1" t="shared" si="1845"/>
        <v>13.396</v>
      </c>
      <c r="R4789" t="s">
        <v>94</v>
      </c>
      <c r="S4789">
        <v>2025</v>
      </c>
      <c r="T4789">
        <v>13.396</v>
      </c>
      <c r="U4789">
        <v>13.396</v>
      </c>
      <c r="V4789">
        <v>13.396</v>
      </c>
    </row>
    <row r="4790" spans="17:22">
      <c r="Q4790" s="10">
        <f ca="1" t="shared" si="1845"/>
        <v>14.409</v>
      </c>
      <c r="R4790" t="s">
        <v>94</v>
      </c>
      <c r="S4790">
        <v>2026</v>
      </c>
      <c r="T4790">
        <v>14.409</v>
      </c>
      <c r="U4790">
        <v>14.409</v>
      </c>
      <c r="V4790">
        <v>14.409</v>
      </c>
    </row>
    <row r="4791" spans="17:22">
      <c r="Q4791" s="10">
        <f ca="1" t="shared" si="1845"/>
        <v>15.528</v>
      </c>
      <c r="R4791" t="s">
        <v>94</v>
      </c>
      <c r="S4791">
        <v>2027</v>
      </c>
      <c r="T4791">
        <v>15.211</v>
      </c>
      <c r="U4791">
        <v>15.457</v>
      </c>
      <c r="V4791">
        <v>15.528</v>
      </c>
    </row>
    <row r="4792" spans="17:22">
      <c r="Q4792" s="10">
        <f ca="1" t="shared" si="1845"/>
        <v>16.728</v>
      </c>
      <c r="R4792" t="s">
        <v>94</v>
      </c>
      <c r="S4792">
        <v>2028</v>
      </c>
      <c r="T4792">
        <v>16.051</v>
      </c>
      <c r="U4792">
        <v>16.572</v>
      </c>
      <c r="V4792">
        <v>16.728</v>
      </c>
    </row>
    <row r="4793" spans="17:22">
      <c r="Q4793" s="10">
        <f ca="1" t="shared" si="1845"/>
        <v>18.013</v>
      </c>
      <c r="R4793" t="s">
        <v>94</v>
      </c>
      <c r="S4793">
        <v>2029</v>
      </c>
      <c r="T4793">
        <v>16.932</v>
      </c>
      <c r="U4793">
        <v>17.756</v>
      </c>
      <c r="V4793">
        <v>18.013</v>
      </c>
    </row>
    <row r="4794" spans="17:22">
      <c r="Q4794" s="10">
        <f ca="1" t="shared" si="1845"/>
        <v>19.387</v>
      </c>
      <c r="R4794" t="s">
        <v>94</v>
      </c>
      <c r="S4794">
        <v>2030</v>
      </c>
      <c r="T4794">
        <v>17.853</v>
      </c>
      <c r="U4794">
        <v>19.014</v>
      </c>
      <c r="V4794">
        <v>19.387</v>
      </c>
    </row>
    <row r="4795" spans="17:22">
      <c r="Q4795" s="10">
        <f ca="1" t="shared" si="1845"/>
        <v>20.857</v>
      </c>
      <c r="R4795" t="s">
        <v>94</v>
      </c>
      <c r="S4795">
        <v>2031</v>
      </c>
      <c r="T4795">
        <v>18.817</v>
      </c>
      <c r="U4795">
        <v>20.349</v>
      </c>
      <c r="V4795">
        <v>20.857</v>
      </c>
    </row>
    <row r="4796" spans="17:22">
      <c r="Q4796" s="10">
        <f ca="1" t="shared" si="1845"/>
        <v>22.427</v>
      </c>
      <c r="R4796" t="s">
        <v>94</v>
      </c>
      <c r="S4796">
        <v>2032</v>
      </c>
      <c r="T4796">
        <v>19.826</v>
      </c>
      <c r="U4796">
        <v>21.764</v>
      </c>
      <c r="V4796">
        <v>22.427</v>
      </c>
    </row>
    <row r="4797" spans="17:22">
      <c r="Q4797" s="10">
        <f ca="1" t="shared" si="1845"/>
        <v>24.103</v>
      </c>
      <c r="R4797" t="s">
        <v>94</v>
      </c>
      <c r="S4797">
        <v>2033</v>
      </c>
      <c r="T4797">
        <v>20.882</v>
      </c>
      <c r="U4797">
        <v>23.264</v>
      </c>
      <c r="V4797">
        <v>24.103</v>
      </c>
    </row>
    <row r="4798" spans="17:22">
      <c r="Q4798" s="10">
        <f ca="1" t="shared" si="1845"/>
        <v>25.892</v>
      </c>
      <c r="R4798" t="s">
        <v>94</v>
      </c>
      <c r="S4798">
        <v>2034</v>
      </c>
      <c r="T4798">
        <v>21.988</v>
      </c>
      <c r="U4798">
        <v>24.852</v>
      </c>
      <c r="V4798">
        <v>25.892</v>
      </c>
    </row>
    <row r="4799" spans="17:22">
      <c r="Q4799" s="10">
        <f ca="1" t="shared" si="1845"/>
        <v>27.801</v>
      </c>
      <c r="R4799" t="s">
        <v>94</v>
      </c>
      <c r="S4799">
        <v>2035</v>
      </c>
      <c r="T4799">
        <v>23.146</v>
      </c>
      <c r="U4799">
        <v>26.534</v>
      </c>
      <c r="V4799">
        <v>27.801</v>
      </c>
    </row>
    <row r="4800" spans="17:22">
      <c r="Q4800" s="10">
        <f ca="1" t="shared" si="1845"/>
        <v>29.836</v>
      </c>
      <c r="R4800" t="s">
        <v>94</v>
      </c>
      <c r="S4800">
        <v>2036</v>
      </c>
      <c r="T4800">
        <v>24.359</v>
      </c>
      <c r="U4800">
        <v>28.313</v>
      </c>
      <c r="V4800">
        <v>29.836</v>
      </c>
    </row>
    <row r="4801" spans="17:22">
      <c r="Q4801" s="10">
        <f ca="1" t="shared" si="1845"/>
        <v>32.005</v>
      </c>
      <c r="R4801" t="s">
        <v>94</v>
      </c>
      <c r="S4801">
        <v>2037</v>
      </c>
      <c r="T4801">
        <v>25.629</v>
      </c>
      <c r="U4801">
        <v>30.194</v>
      </c>
      <c r="V4801">
        <v>32.005</v>
      </c>
    </row>
    <row r="4802" spans="17:22">
      <c r="Q4802" s="10">
        <f ca="1" t="shared" si="1845"/>
        <v>34.317</v>
      </c>
      <c r="R4802" t="s">
        <v>94</v>
      </c>
      <c r="S4802">
        <v>2038</v>
      </c>
      <c r="T4802">
        <v>26.96</v>
      </c>
      <c r="U4802">
        <v>32.183</v>
      </c>
      <c r="V4802">
        <v>34.317</v>
      </c>
    </row>
    <row r="4803" spans="17:22">
      <c r="Q4803" s="10">
        <f ca="1" t="shared" si="1845"/>
        <v>36.78</v>
      </c>
      <c r="R4803" t="s">
        <v>94</v>
      </c>
      <c r="S4803">
        <v>2039</v>
      </c>
      <c r="T4803">
        <v>28.353</v>
      </c>
      <c r="U4803">
        <v>34.285</v>
      </c>
      <c r="V4803">
        <v>36.78</v>
      </c>
    </row>
    <row r="4804" spans="17:22">
      <c r="Q4804" s="10">
        <f ca="1" t="shared" si="1845"/>
        <v>39.404</v>
      </c>
      <c r="R4804" t="s">
        <v>94</v>
      </c>
      <c r="S4804">
        <v>2040</v>
      </c>
      <c r="T4804">
        <v>29.811</v>
      </c>
      <c r="U4804">
        <v>36.505</v>
      </c>
      <c r="V4804">
        <v>39.404</v>
      </c>
    </row>
    <row r="4805" spans="17:22">
      <c r="Q4805" s="10">
        <f ca="1" t="shared" si="1845"/>
        <v>42.2</v>
      </c>
      <c r="R4805" t="s">
        <v>94</v>
      </c>
      <c r="S4805">
        <v>2041</v>
      </c>
      <c r="T4805">
        <v>31.336</v>
      </c>
      <c r="U4805">
        <v>38.849</v>
      </c>
      <c r="V4805">
        <v>42.2</v>
      </c>
    </row>
    <row r="4806" spans="17:22">
      <c r="Q4806" s="10">
        <f ca="1" t="shared" si="1845"/>
        <v>45.176</v>
      </c>
      <c r="R4806" t="s">
        <v>94</v>
      </c>
      <c r="S4806">
        <v>2042</v>
      </c>
      <c r="T4806">
        <v>32.932</v>
      </c>
      <c r="U4806">
        <v>41.323</v>
      </c>
      <c r="V4806">
        <v>45.176</v>
      </c>
    </row>
    <row r="4807" spans="17:22">
      <c r="Q4807" s="10">
        <f ca="1" t="shared" si="1845"/>
        <v>48.345</v>
      </c>
      <c r="R4807" t="s">
        <v>94</v>
      </c>
      <c r="S4807">
        <v>2043</v>
      </c>
      <c r="T4807">
        <v>34.601</v>
      </c>
      <c r="U4807">
        <v>43.933</v>
      </c>
      <c r="V4807">
        <v>48.345</v>
      </c>
    </row>
    <row r="4808" spans="17:22">
      <c r="Q4808" s="10">
        <f ca="1" t="shared" si="1845"/>
        <v>51.717</v>
      </c>
      <c r="R4808" t="s">
        <v>94</v>
      </c>
      <c r="S4808">
        <v>2044</v>
      </c>
      <c r="T4808">
        <v>36.344</v>
      </c>
      <c r="U4808">
        <v>46.686</v>
      </c>
      <c r="V4808">
        <v>51.717</v>
      </c>
    </row>
    <row r="4809" spans="17:22">
      <c r="Q4809" s="10">
        <f ca="1" t="shared" si="1845"/>
        <v>55.304</v>
      </c>
      <c r="R4809" t="s">
        <v>94</v>
      </c>
      <c r="S4809">
        <v>2045</v>
      </c>
      <c r="T4809">
        <v>38.164</v>
      </c>
      <c r="U4809">
        <v>49.587</v>
      </c>
      <c r="V4809">
        <v>55.304</v>
      </c>
    </row>
    <row r="4810" spans="17:22">
      <c r="Q4810" s="10">
        <f ca="1" t="shared" si="1845"/>
        <v>59.12</v>
      </c>
      <c r="R4810" t="s">
        <v>94</v>
      </c>
      <c r="S4810">
        <v>2046</v>
      </c>
      <c r="T4810">
        <v>40.064</v>
      </c>
      <c r="U4810">
        <v>52.643</v>
      </c>
      <c r="V4810">
        <v>59.12</v>
      </c>
    </row>
    <row r="4811" spans="17:22">
      <c r="Q4811" s="10">
        <f ca="1" t="shared" si="1845"/>
        <v>63.177</v>
      </c>
      <c r="R4811" t="s">
        <v>94</v>
      </c>
      <c r="S4811">
        <v>2047</v>
      </c>
      <c r="T4811">
        <v>42.046</v>
      </c>
      <c r="U4811">
        <v>55.861</v>
      </c>
      <c r="V4811">
        <v>63.177</v>
      </c>
    </row>
    <row r="4812" spans="17:22">
      <c r="Q4812" s="10">
        <f ca="1" t="shared" si="1845"/>
        <v>67.487</v>
      </c>
      <c r="R4812" t="s">
        <v>94</v>
      </c>
      <c r="S4812">
        <v>2048</v>
      </c>
      <c r="T4812">
        <v>44.111</v>
      </c>
      <c r="U4812">
        <v>59.247</v>
      </c>
      <c r="V4812">
        <v>67.487</v>
      </c>
    </row>
    <row r="4813" spans="17:22">
      <c r="Q4813" s="10">
        <f ca="1" t="shared" si="1845"/>
        <v>72.065</v>
      </c>
      <c r="R4813" t="s">
        <v>94</v>
      </c>
      <c r="S4813">
        <v>2049</v>
      </c>
      <c r="T4813">
        <v>46.262</v>
      </c>
      <c r="U4813">
        <v>62.808</v>
      </c>
      <c r="V4813">
        <v>72.065</v>
      </c>
    </row>
    <row r="4814" spans="17:22">
      <c r="Q4814" s="10">
        <f ca="1" t="shared" ref="Q4814:Q4877" si="1846">OFFSET(S4814,0,MATCH($Q$3,$T$4:$V$4,0))</f>
        <v>76.924</v>
      </c>
      <c r="R4814" t="s">
        <v>94</v>
      </c>
      <c r="S4814">
        <v>2050</v>
      </c>
      <c r="T4814">
        <v>48.501</v>
      </c>
      <c r="U4814">
        <v>66.55</v>
      </c>
      <c r="V4814">
        <v>76.924</v>
      </c>
    </row>
    <row r="4815" spans="17:22">
      <c r="Q4815" s="10">
        <f ca="1" t="shared" si="1846"/>
        <v>82.079</v>
      </c>
      <c r="R4815" t="s">
        <v>94</v>
      </c>
      <c r="S4815">
        <v>2051</v>
      </c>
      <c r="T4815">
        <v>50.828</v>
      </c>
      <c r="U4815">
        <v>70.479</v>
      </c>
      <c r="V4815">
        <v>82.079</v>
      </c>
    </row>
    <row r="4816" spans="17:22">
      <c r="Q4816" s="10">
        <f ca="1" t="shared" si="1846"/>
        <v>87.544</v>
      </c>
      <c r="R4816" t="s">
        <v>94</v>
      </c>
      <c r="S4816">
        <v>2052</v>
      </c>
      <c r="T4816">
        <v>53.247</v>
      </c>
      <c r="U4816">
        <v>74.603</v>
      </c>
      <c r="V4816">
        <v>87.544</v>
      </c>
    </row>
    <row r="4817" spans="17:22">
      <c r="Q4817" s="10">
        <f ca="1" t="shared" si="1846"/>
        <v>93.333</v>
      </c>
      <c r="R4817" t="s">
        <v>94</v>
      </c>
      <c r="S4817">
        <v>2053</v>
      </c>
      <c r="T4817">
        <v>55.76</v>
      </c>
      <c r="U4817">
        <v>78.929</v>
      </c>
      <c r="V4817">
        <v>93.333</v>
      </c>
    </row>
    <row r="4818" spans="17:22">
      <c r="Q4818" s="10">
        <f ca="1" t="shared" si="1846"/>
        <v>99.464</v>
      </c>
      <c r="R4818" t="s">
        <v>94</v>
      </c>
      <c r="S4818">
        <v>2054</v>
      </c>
      <c r="T4818">
        <v>58.368</v>
      </c>
      <c r="U4818">
        <v>83.465</v>
      </c>
      <c r="V4818">
        <v>99.464</v>
      </c>
    </row>
    <row r="4819" spans="17:22">
      <c r="Q4819" s="10">
        <f ca="1" t="shared" si="1846"/>
        <v>105.95</v>
      </c>
      <c r="R4819" t="s">
        <v>94</v>
      </c>
      <c r="S4819">
        <v>2055</v>
      </c>
      <c r="T4819">
        <v>61.074</v>
      </c>
      <c r="U4819">
        <v>88.217</v>
      </c>
      <c r="V4819">
        <v>105.95</v>
      </c>
    </row>
    <row r="4820" spans="17:22">
      <c r="Q4820" s="10">
        <f ca="1" t="shared" si="1846"/>
        <v>112.809</v>
      </c>
      <c r="R4820" t="s">
        <v>94</v>
      </c>
      <c r="S4820">
        <v>2056</v>
      </c>
      <c r="T4820">
        <v>63.879</v>
      </c>
      <c r="U4820">
        <v>93.193</v>
      </c>
      <c r="V4820">
        <v>112.809</v>
      </c>
    </row>
    <row r="4821" spans="17:22">
      <c r="Q4821" s="10">
        <f ca="1" t="shared" si="1846"/>
        <v>120.056</v>
      </c>
      <c r="R4821" t="s">
        <v>94</v>
      </c>
      <c r="S4821">
        <v>2057</v>
      </c>
      <c r="T4821">
        <v>66.786</v>
      </c>
      <c r="U4821">
        <v>98.4</v>
      </c>
      <c r="V4821">
        <v>120.056</v>
      </c>
    </row>
    <row r="4822" spans="17:22">
      <c r="Q4822" s="10">
        <f ca="1" t="shared" si="1846"/>
        <v>127.709</v>
      </c>
      <c r="R4822" t="s">
        <v>94</v>
      </c>
      <c r="S4822">
        <v>2058</v>
      </c>
      <c r="T4822">
        <v>69.796</v>
      </c>
      <c r="U4822">
        <v>103.845</v>
      </c>
      <c r="V4822">
        <v>127.709</v>
      </c>
    </row>
    <row r="4823" spans="17:22">
      <c r="Q4823" s="10">
        <f ca="1" t="shared" si="1846"/>
        <v>135.784</v>
      </c>
      <c r="R4823" t="s">
        <v>94</v>
      </c>
      <c r="S4823">
        <v>2059</v>
      </c>
      <c r="T4823">
        <v>72.91</v>
      </c>
      <c r="U4823">
        <v>109.535</v>
      </c>
      <c r="V4823">
        <v>135.784</v>
      </c>
    </row>
    <row r="4824" spans="17:22">
      <c r="Q4824" s="10">
        <f ca="1" t="shared" si="1846"/>
        <v>144.301</v>
      </c>
      <c r="R4824" t="s">
        <v>94</v>
      </c>
      <c r="S4824">
        <v>2060</v>
      </c>
      <c r="T4824">
        <v>76.132</v>
      </c>
      <c r="U4824">
        <v>115.477</v>
      </c>
      <c r="V4824">
        <v>144.301</v>
      </c>
    </row>
    <row r="4825" spans="17:22">
      <c r="Q4825" s="10">
        <f ca="1" t="shared" si="1846"/>
        <v>153.276</v>
      </c>
      <c r="R4825" t="s">
        <v>94</v>
      </c>
      <c r="S4825">
        <v>2061</v>
      </c>
      <c r="T4825">
        <v>79.462</v>
      </c>
      <c r="U4825">
        <v>121.677</v>
      </c>
      <c r="V4825">
        <v>153.276</v>
      </c>
    </row>
    <row r="4826" spans="17:22">
      <c r="Q4826" s="10">
        <f ca="1" t="shared" si="1846"/>
        <v>162.728</v>
      </c>
      <c r="R4826" t="s">
        <v>94</v>
      </c>
      <c r="S4826">
        <v>2062</v>
      </c>
      <c r="T4826">
        <v>82.901</v>
      </c>
      <c r="U4826">
        <v>128.142</v>
      </c>
      <c r="V4826">
        <v>162.728</v>
      </c>
    </row>
    <row r="4827" spans="17:22">
      <c r="Q4827" s="10">
        <f ca="1" t="shared" si="1846"/>
        <v>172.676</v>
      </c>
      <c r="R4827" t="s">
        <v>94</v>
      </c>
      <c r="S4827">
        <v>2063</v>
      </c>
      <c r="T4827">
        <v>86.451</v>
      </c>
      <c r="U4827">
        <v>134.877</v>
      </c>
      <c r="V4827">
        <v>172.676</v>
      </c>
    </row>
    <row r="4828" spans="17:22">
      <c r="Q4828" s="10">
        <f ca="1" t="shared" si="1846"/>
        <v>183.139</v>
      </c>
      <c r="R4828" t="s">
        <v>94</v>
      </c>
      <c r="S4828">
        <v>2064</v>
      </c>
      <c r="T4828">
        <v>90.112</v>
      </c>
      <c r="U4828">
        <v>141.887</v>
      </c>
      <c r="V4828">
        <v>183.139</v>
      </c>
    </row>
    <row r="4829" spans="17:22">
      <c r="Q4829" s="10">
        <f ca="1" t="shared" si="1846"/>
        <v>194.136</v>
      </c>
      <c r="R4829" t="s">
        <v>94</v>
      </c>
      <c r="S4829">
        <v>2065</v>
      </c>
      <c r="T4829">
        <v>93.883</v>
      </c>
      <c r="U4829">
        <v>149.178</v>
      </c>
      <c r="V4829">
        <v>194.136</v>
      </c>
    </row>
    <row r="4830" spans="17:22">
      <c r="Q4830" s="10">
        <f ca="1" t="shared" si="1846"/>
        <v>205.686</v>
      </c>
      <c r="R4830" t="s">
        <v>94</v>
      </c>
      <c r="S4830">
        <v>2066</v>
      </c>
      <c r="T4830">
        <v>97.766</v>
      </c>
      <c r="U4830">
        <v>156.753</v>
      </c>
      <c r="V4830">
        <v>205.686</v>
      </c>
    </row>
    <row r="4831" spans="17:22">
      <c r="Q4831" s="10">
        <f ca="1" t="shared" si="1846"/>
        <v>217.808</v>
      </c>
      <c r="R4831" t="s">
        <v>94</v>
      </c>
      <c r="S4831">
        <v>2067</v>
      </c>
      <c r="T4831">
        <v>101.759</v>
      </c>
      <c r="U4831">
        <v>164.618</v>
      </c>
      <c r="V4831">
        <v>217.808</v>
      </c>
    </row>
    <row r="4832" spans="17:22">
      <c r="Q4832" s="10">
        <f ca="1" t="shared" si="1846"/>
        <v>230.524</v>
      </c>
      <c r="R4832" t="s">
        <v>94</v>
      </c>
      <c r="S4832">
        <v>2068</v>
      </c>
      <c r="T4832">
        <v>105.863</v>
      </c>
      <c r="U4832">
        <v>172.776</v>
      </c>
      <c r="V4832">
        <v>230.524</v>
      </c>
    </row>
    <row r="4833" spans="17:22">
      <c r="Q4833" s="10">
        <f ca="1" t="shared" si="1846"/>
        <v>243.853</v>
      </c>
      <c r="R4833" t="s">
        <v>94</v>
      </c>
      <c r="S4833">
        <v>2069</v>
      </c>
      <c r="T4833">
        <v>110.078</v>
      </c>
      <c r="U4833">
        <v>181.233</v>
      </c>
      <c r="V4833">
        <v>243.853</v>
      </c>
    </row>
    <row r="4834" spans="17:22">
      <c r="Q4834" s="10">
        <f ca="1" t="shared" si="1846"/>
        <v>257.815</v>
      </c>
      <c r="R4834" t="s">
        <v>94</v>
      </c>
      <c r="S4834">
        <v>2070</v>
      </c>
      <c r="T4834">
        <v>114.4</v>
      </c>
      <c r="U4834">
        <v>189.991</v>
      </c>
      <c r="V4834">
        <v>257.815</v>
      </c>
    </row>
    <row r="4835" spans="17:22">
      <c r="Q4835" s="10">
        <f ca="1" t="shared" si="1846"/>
        <v>272.431</v>
      </c>
      <c r="R4835" t="s">
        <v>94</v>
      </c>
      <c r="S4835">
        <v>2071</v>
      </c>
      <c r="T4835">
        <v>118.829</v>
      </c>
      <c r="U4835">
        <v>199.053</v>
      </c>
      <c r="V4835">
        <v>272.431</v>
      </c>
    </row>
    <row r="4836" spans="17:22">
      <c r="Q4836" s="10">
        <f ca="1" t="shared" si="1846"/>
        <v>287.718</v>
      </c>
      <c r="R4836" t="s">
        <v>94</v>
      </c>
      <c r="S4836">
        <v>2072</v>
      </c>
      <c r="T4836">
        <v>123.363</v>
      </c>
      <c r="U4836">
        <v>208.419</v>
      </c>
      <c r="V4836">
        <v>287.718</v>
      </c>
    </row>
    <row r="4837" spans="17:22">
      <c r="Q4837" s="10">
        <f ca="1" t="shared" si="1846"/>
        <v>303.699</v>
      </c>
      <c r="R4837" t="s">
        <v>94</v>
      </c>
      <c r="S4837">
        <v>2073</v>
      </c>
      <c r="T4837">
        <v>127.998</v>
      </c>
      <c r="U4837">
        <v>218.093</v>
      </c>
      <c r="V4837">
        <v>303.699</v>
      </c>
    </row>
    <row r="4838" spans="17:22">
      <c r="Q4838" s="10">
        <f ca="1" t="shared" si="1846"/>
        <v>320.391</v>
      </c>
      <c r="R4838" t="s">
        <v>94</v>
      </c>
      <c r="S4838">
        <v>2074</v>
      </c>
      <c r="T4838">
        <v>132.732</v>
      </c>
      <c r="U4838">
        <v>228.074</v>
      </c>
      <c r="V4838">
        <v>320.391</v>
      </c>
    </row>
    <row r="4839" spans="17:22">
      <c r="Q4839" s="10">
        <f ca="1" t="shared" si="1846"/>
        <v>337.813</v>
      </c>
      <c r="R4839" t="s">
        <v>94</v>
      </c>
      <c r="S4839">
        <v>2075</v>
      </c>
      <c r="T4839">
        <v>137.559</v>
      </c>
      <c r="U4839">
        <v>238.361</v>
      </c>
      <c r="V4839">
        <v>337.813</v>
      </c>
    </row>
    <row r="4840" spans="17:22">
      <c r="Q4840" s="10">
        <f ca="1" t="shared" si="1846"/>
        <v>355.984</v>
      </c>
      <c r="R4840" t="s">
        <v>94</v>
      </c>
      <c r="S4840">
        <v>2076</v>
      </c>
      <c r="T4840">
        <v>142.476</v>
      </c>
      <c r="U4840">
        <v>248.954</v>
      </c>
      <c r="V4840">
        <v>355.984</v>
      </c>
    </row>
    <row r="4841" spans="17:22">
      <c r="Q4841" s="10">
        <f ca="1" t="shared" si="1846"/>
        <v>374.922</v>
      </c>
      <c r="R4841" t="s">
        <v>94</v>
      </c>
      <c r="S4841">
        <v>2077</v>
      </c>
      <c r="T4841">
        <v>147.478</v>
      </c>
      <c r="U4841">
        <v>259.85</v>
      </c>
      <c r="V4841">
        <v>374.922</v>
      </c>
    </row>
    <row r="4842" spans="17:22">
      <c r="Q4842" s="10">
        <f ca="1" t="shared" si="1846"/>
        <v>394.643</v>
      </c>
      <c r="R4842" t="s">
        <v>94</v>
      </c>
      <c r="S4842">
        <v>2078</v>
      </c>
      <c r="T4842">
        <v>152.555</v>
      </c>
      <c r="U4842">
        <v>271.045</v>
      </c>
      <c r="V4842">
        <v>394.643</v>
      </c>
    </row>
    <row r="4843" spans="17:22">
      <c r="Q4843" s="10">
        <f ca="1" t="shared" si="1846"/>
        <v>415.165</v>
      </c>
      <c r="R4843" t="s">
        <v>94</v>
      </c>
      <c r="S4843">
        <v>2079</v>
      </c>
      <c r="T4843">
        <v>157.7</v>
      </c>
      <c r="U4843">
        <v>282.537</v>
      </c>
      <c r="V4843">
        <v>415.165</v>
      </c>
    </row>
    <row r="4844" spans="17:22">
      <c r="Q4844" s="10">
        <f ca="1" t="shared" si="1846"/>
        <v>436.501</v>
      </c>
      <c r="R4844" t="s">
        <v>94</v>
      </c>
      <c r="S4844">
        <v>2080</v>
      </c>
      <c r="T4844">
        <v>162.906</v>
      </c>
      <c r="U4844">
        <v>294.319</v>
      </c>
      <c r="V4844">
        <v>436.501</v>
      </c>
    </row>
    <row r="4845" spans="17:22">
      <c r="Q4845" s="10">
        <f ca="1" t="shared" si="1846"/>
        <v>458.668</v>
      </c>
      <c r="R4845" t="s">
        <v>94</v>
      </c>
      <c r="S4845">
        <v>2081</v>
      </c>
      <c r="T4845">
        <v>168.162</v>
      </c>
      <c r="U4845">
        <v>306.385</v>
      </c>
      <c r="V4845">
        <v>458.668</v>
      </c>
    </row>
    <row r="4846" spans="17:22">
      <c r="Q4846" s="10">
        <f ca="1" t="shared" si="1846"/>
        <v>481.677</v>
      </c>
      <c r="R4846" t="s">
        <v>94</v>
      </c>
      <c r="S4846">
        <v>2082</v>
      </c>
      <c r="T4846">
        <v>173.459</v>
      </c>
      <c r="U4846">
        <v>318.726</v>
      </c>
      <c r="V4846">
        <v>481.677</v>
      </c>
    </row>
    <row r="4847" spans="17:22">
      <c r="Q4847" s="10">
        <f ca="1" t="shared" si="1846"/>
        <v>505.54</v>
      </c>
      <c r="R4847" t="s">
        <v>94</v>
      </c>
      <c r="S4847">
        <v>2083</v>
      </c>
      <c r="T4847">
        <v>178.785</v>
      </c>
      <c r="U4847">
        <v>331.337</v>
      </c>
      <c r="V4847">
        <v>505.54</v>
      </c>
    </row>
    <row r="4848" spans="17:22">
      <c r="Q4848" s="10">
        <f ca="1" t="shared" si="1846"/>
        <v>530.267</v>
      </c>
      <c r="R4848" t="s">
        <v>94</v>
      </c>
      <c r="S4848">
        <v>2084</v>
      </c>
      <c r="T4848">
        <v>184.128</v>
      </c>
      <c r="U4848">
        <v>344.207</v>
      </c>
      <c r="V4848">
        <v>530.267</v>
      </c>
    </row>
    <row r="4849" spans="17:22">
      <c r="Q4849" s="10">
        <f ca="1" t="shared" si="1846"/>
        <v>555.864</v>
      </c>
      <c r="R4849" t="s">
        <v>94</v>
      </c>
      <c r="S4849">
        <v>2085</v>
      </c>
      <c r="T4849">
        <v>189.476</v>
      </c>
      <c r="U4849">
        <v>357.324</v>
      </c>
      <c r="V4849">
        <v>555.864</v>
      </c>
    </row>
    <row r="4850" spans="17:22">
      <c r="Q4850" s="10">
        <f ca="1" t="shared" si="1846"/>
        <v>582.337</v>
      </c>
      <c r="R4850" t="s">
        <v>94</v>
      </c>
      <c r="S4850">
        <v>2086</v>
      </c>
      <c r="T4850">
        <v>194.815</v>
      </c>
      <c r="U4850">
        <v>370.677</v>
      </c>
      <c r="V4850">
        <v>582.337</v>
      </c>
    </row>
    <row r="4851" spans="17:22">
      <c r="Q4851" s="10">
        <f ca="1" t="shared" si="1846"/>
        <v>609.689</v>
      </c>
      <c r="R4851" t="s">
        <v>94</v>
      </c>
      <c r="S4851">
        <v>2087</v>
      </c>
      <c r="T4851">
        <v>200.131</v>
      </c>
      <c r="U4851">
        <v>384.253</v>
      </c>
      <c r="V4851">
        <v>609.689</v>
      </c>
    </row>
    <row r="4852" spans="17:22">
      <c r="Q4852" s="10">
        <f ca="1" t="shared" si="1846"/>
        <v>637.919</v>
      </c>
      <c r="R4852" t="s">
        <v>94</v>
      </c>
      <c r="S4852">
        <v>2088</v>
      </c>
      <c r="T4852">
        <v>205.414</v>
      </c>
      <c r="U4852">
        <v>398.039</v>
      </c>
      <c r="V4852">
        <v>637.919</v>
      </c>
    </row>
    <row r="4853" spans="17:22">
      <c r="Q4853" s="10">
        <f ca="1" t="shared" si="1846"/>
        <v>667.028</v>
      </c>
      <c r="R4853" t="s">
        <v>94</v>
      </c>
      <c r="S4853">
        <v>2089</v>
      </c>
      <c r="T4853">
        <v>210.647</v>
      </c>
      <c r="U4853">
        <v>412.017</v>
      </c>
      <c r="V4853">
        <v>667.028</v>
      </c>
    </row>
    <row r="4854" spans="17:22">
      <c r="Q4854" s="10">
        <f ca="1" t="shared" si="1846"/>
        <v>697.007</v>
      </c>
      <c r="R4854" t="s">
        <v>94</v>
      </c>
      <c r="S4854">
        <v>2090</v>
      </c>
      <c r="T4854">
        <v>215.815</v>
      </c>
      <c r="U4854">
        <v>426.171</v>
      </c>
      <c r="V4854">
        <v>697.007</v>
      </c>
    </row>
    <row r="4855" spans="17:22">
      <c r="Q4855" s="10">
        <f ca="1" t="shared" si="1846"/>
        <v>727.851</v>
      </c>
      <c r="R4855" t="s">
        <v>94</v>
      </c>
      <c r="S4855">
        <v>2091</v>
      </c>
      <c r="T4855">
        <v>220.905</v>
      </c>
      <c r="U4855">
        <v>440.484</v>
      </c>
      <c r="V4855">
        <v>727.851</v>
      </c>
    </row>
    <row r="4856" spans="17:22">
      <c r="Q4856" s="10">
        <f ca="1" t="shared" si="1846"/>
        <v>759.544</v>
      </c>
      <c r="R4856" t="s">
        <v>94</v>
      </c>
      <c r="S4856">
        <v>2092</v>
      </c>
      <c r="T4856">
        <v>225.9</v>
      </c>
      <c r="U4856">
        <v>454.934</v>
      </c>
      <c r="V4856">
        <v>759.544</v>
      </c>
    </row>
    <row r="4857" spans="17:22">
      <c r="Q4857" s="10">
        <f ca="1" t="shared" si="1846"/>
        <v>792.073</v>
      </c>
      <c r="R4857" t="s">
        <v>94</v>
      </c>
      <c r="S4857">
        <v>2093</v>
      </c>
      <c r="T4857">
        <v>230.784</v>
      </c>
      <c r="U4857">
        <v>469.496</v>
      </c>
      <c r="V4857">
        <v>792.073</v>
      </c>
    </row>
    <row r="4858" spans="17:22">
      <c r="Q4858" s="10">
        <f ca="1" t="shared" si="1846"/>
        <v>825.42</v>
      </c>
      <c r="R4858" t="s">
        <v>94</v>
      </c>
      <c r="S4858">
        <v>2094</v>
      </c>
      <c r="T4858">
        <v>235.54</v>
      </c>
      <c r="U4858">
        <v>484.152</v>
      </c>
      <c r="V4858">
        <v>825.42</v>
      </c>
    </row>
    <row r="4859" spans="17:22">
      <c r="Q4859" s="10">
        <f ca="1" t="shared" si="1846"/>
        <v>859.559</v>
      </c>
      <c r="R4859" t="s">
        <v>94</v>
      </c>
      <c r="S4859">
        <v>2095</v>
      </c>
      <c r="T4859">
        <v>240.152</v>
      </c>
      <c r="U4859">
        <v>498.871</v>
      </c>
      <c r="V4859">
        <v>859.559</v>
      </c>
    </row>
    <row r="4860" spans="17:22">
      <c r="Q4860" s="10">
        <f ca="1" t="shared" si="1846"/>
        <v>894.469</v>
      </c>
      <c r="R4860" t="s">
        <v>94</v>
      </c>
      <c r="S4860">
        <v>2096</v>
      </c>
      <c r="T4860">
        <v>244.601</v>
      </c>
      <c r="U4860">
        <v>513.629</v>
      </c>
      <c r="V4860">
        <v>894.469</v>
      </c>
    </row>
    <row r="4861" spans="17:22">
      <c r="Q4861" s="10">
        <f ca="1" t="shared" si="1846"/>
        <v>930.117</v>
      </c>
      <c r="R4861" t="s">
        <v>94</v>
      </c>
      <c r="S4861">
        <v>2097</v>
      </c>
      <c r="T4861">
        <v>248.87</v>
      </c>
      <c r="U4861">
        <v>528.402</v>
      </c>
      <c r="V4861">
        <v>930.117</v>
      </c>
    </row>
    <row r="4862" spans="17:22">
      <c r="Q4862" s="10">
        <f ca="1" t="shared" si="1846"/>
        <v>966.473</v>
      </c>
      <c r="R4862" t="s">
        <v>94</v>
      </c>
      <c r="S4862">
        <v>2098</v>
      </c>
      <c r="T4862">
        <v>252.942</v>
      </c>
      <c r="U4862">
        <v>543.155</v>
      </c>
      <c r="V4862">
        <v>966.473</v>
      </c>
    </row>
    <row r="4863" spans="17:22">
      <c r="Q4863" s="10">
        <f ca="1" t="shared" si="1846"/>
        <v>1003.5</v>
      </c>
      <c r="R4863" t="s">
        <v>94</v>
      </c>
      <c r="S4863">
        <v>2099</v>
      </c>
      <c r="T4863">
        <v>256.8</v>
      </c>
      <c r="U4863">
        <v>557.864</v>
      </c>
      <c r="V4863">
        <v>1003.5</v>
      </c>
    </row>
    <row r="4864" spans="17:22">
      <c r="Q4864" s="10">
        <f ca="1" t="shared" si="1846"/>
        <v>1041.15</v>
      </c>
      <c r="R4864" t="s">
        <v>94</v>
      </c>
      <c r="S4864">
        <v>2100</v>
      </c>
      <c r="T4864">
        <v>260.425</v>
      </c>
      <c r="U4864">
        <v>572.494</v>
      </c>
      <c r="V4864">
        <v>1041.15</v>
      </c>
    </row>
    <row r="4865" spans="17:22">
      <c r="Q4865" s="10">
        <f ca="1" t="shared" si="1846"/>
        <v>87.439</v>
      </c>
      <c r="R4865" t="s">
        <v>80</v>
      </c>
      <c r="S4865">
        <v>2020</v>
      </c>
      <c r="T4865">
        <v>87.439</v>
      </c>
      <c r="U4865">
        <v>87.439</v>
      </c>
      <c r="V4865">
        <v>87.439</v>
      </c>
    </row>
    <row r="4866" spans="17:22">
      <c r="Q4866" s="10">
        <f ca="1" t="shared" si="1846"/>
        <v>87.563</v>
      </c>
      <c r="R4866" t="s">
        <v>80</v>
      </c>
      <c r="S4866">
        <v>2021</v>
      </c>
      <c r="T4866">
        <v>87.563</v>
      </c>
      <c r="U4866">
        <v>87.563</v>
      </c>
      <c r="V4866">
        <v>87.563</v>
      </c>
    </row>
    <row r="4867" spans="17:22">
      <c r="Q4867" s="10">
        <f ca="1" t="shared" si="1846"/>
        <v>87.697</v>
      </c>
      <c r="R4867" t="s">
        <v>80</v>
      </c>
      <c r="S4867">
        <v>2022</v>
      </c>
      <c r="T4867">
        <v>87.697</v>
      </c>
      <c r="U4867">
        <v>87.697</v>
      </c>
      <c r="V4867">
        <v>87.697</v>
      </c>
    </row>
    <row r="4868" spans="17:22">
      <c r="Q4868" s="10">
        <f ca="1" t="shared" si="1846"/>
        <v>87.829</v>
      </c>
      <c r="R4868" t="s">
        <v>80</v>
      </c>
      <c r="S4868">
        <v>2023</v>
      </c>
      <c r="T4868">
        <v>87.829</v>
      </c>
      <c r="U4868">
        <v>87.829</v>
      </c>
      <c r="V4868">
        <v>87.829</v>
      </c>
    </row>
    <row r="4869" spans="17:22">
      <c r="Q4869" s="10">
        <f ca="1" t="shared" si="1846"/>
        <v>87.944</v>
      </c>
      <c r="R4869" t="s">
        <v>80</v>
      </c>
      <c r="S4869">
        <v>2024</v>
      </c>
      <c r="T4869">
        <v>87.944</v>
      </c>
      <c r="U4869">
        <v>87.944</v>
      </c>
      <c r="V4869">
        <v>87.944</v>
      </c>
    </row>
    <row r="4870" spans="17:22">
      <c r="Q4870" s="10">
        <f ca="1" t="shared" si="1846"/>
        <v>88.026</v>
      </c>
      <c r="R4870" t="s">
        <v>80</v>
      </c>
      <c r="S4870">
        <v>2025</v>
      </c>
      <c r="T4870">
        <v>88.026</v>
      </c>
      <c r="U4870">
        <v>88.026</v>
      </c>
      <c r="V4870">
        <v>88.026</v>
      </c>
    </row>
    <row r="4871" spans="17:22">
      <c r="Q4871" s="10">
        <f ca="1" t="shared" si="1846"/>
        <v>88.091</v>
      </c>
      <c r="R4871" t="s">
        <v>80</v>
      </c>
      <c r="S4871">
        <v>2026</v>
      </c>
      <c r="T4871">
        <v>88.091</v>
      </c>
      <c r="U4871">
        <v>88.091</v>
      </c>
      <c r="V4871">
        <v>88.091</v>
      </c>
    </row>
    <row r="4872" spans="17:22">
      <c r="Q4872" s="10">
        <f ca="1" t="shared" si="1846"/>
        <v>88.288</v>
      </c>
      <c r="R4872" t="s">
        <v>80</v>
      </c>
      <c r="S4872">
        <v>2027</v>
      </c>
      <c r="T4872">
        <v>88.123</v>
      </c>
      <c r="U4872">
        <v>88.227</v>
      </c>
      <c r="V4872">
        <v>88.288</v>
      </c>
    </row>
    <row r="4873" spans="17:22">
      <c r="Q4873" s="10">
        <f ca="1" t="shared" si="1846"/>
        <v>88.482</v>
      </c>
      <c r="R4873" t="s">
        <v>80</v>
      </c>
      <c r="S4873">
        <v>2028</v>
      </c>
      <c r="T4873">
        <v>88.143</v>
      </c>
      <c r="U4873">
        <v>88.356</v>
      </c>
      <c r="V4873">
        <v>88.482</v>
      </c>
    </row>
    <row r="4874" spans="17:22">
      <c r="Q4874" s="10">
        <f ca="1" t="shared" si="1846"/>
        <v>88.673</v>
      </c>
      <c r="R4874" t="s">
        <v>80</v>
      </c>
      <c r="S4874">
        <v>2029</v>
      </c>
      <c r="T4874">
        <v>88.15</v>
      </c>
      <c r="U4874">
        <v>88.476</v>
      </c>
      <c r="V4874">
        <v>88.673</v>
      </c>
    </row>
    <row r="4875" spans="17:22">
      <c r="Q4875" s="10">
        <f ca="1" t="shared" si="1846"/>
        <v>88.858</v>
      </c>
      <c r="R4875" t="s">
        <v>80</v>
      </c>
      <c r="S4875">
        <v>2030</v>
      </c>
      <c r="T4875">
        <v>88.145</v>
      </c>
      <c r="U4875">
        <v>88.586</v>
      </c>
      <c r="V4875">
        <v>88.858</v>
      </c>
    </row>
    <row r="4876" spans="17:22">
      <c r="Q4876" s="10">
        <f ca="1" t="shared" si="1846"/>
        <v>89.037</v>
      </c>
      <c r="R4876" t="s">
        <v>80</v>
      </c>
      <c r="S4876">
        <v>2031</v>
      </c>
      <c r="T4876">
        <v>88.128</v>
      </c>
      <c r="U4876">
        <v>88.685</v>
      </c>
      <c r="V4876">
        <v>89.037</v>
      </c>
    </row>
    <row r="4877" spans="17:22">
      <c r="Q4877" s="10">
        <f ca="1" t="shared" si="1846"/>
        <v>89.21</v>
      </c>
      <c r="R4877" t="s">
        <v>80</v>
      </c>
      <c r="S4877">
        <v>2032</v>
      </c>
      <c r="T4877">
        <v>88.1</v>
      </c>
      <c r="U4877">
        <v>88.774</v>
      </c>
      <c r="V4877">
        <v>89.21</v>
      </c>
    </row>
    <row r="4878" spans="17:22">
      <c r="Q4878" s="10">
        <f ca="1" t="shared" ref="Q4878:Q4941" si="1847">OFFSET(S4878,0,MATCH($Q$3,$T$4:$V$4,0))</f>
        <v>89.376</v>
      </c>
      <c r="R4878" t="s">
        <v>80</v>
      </c>
      <c r="S4878">
        <v>2033</v>
      </c>
      <c r="T4878">
        <v>88.061</v>
      </c>
      <c r="U4878">
        <v>88.852</v>
      </c>
      <c r="V4878">
        <v>89.376</v>
      </c>
    </row>
    <row r="4879" spans="17:22">
      <c r="Q4879" s="10">
        <f ca="1" t="shared" si="1847"/>
        <v>89.535</v>
      </c>
      <c r="R4879" t="s">
        <v>80</v>
      </c>
      <c r="S4879">
        <v>2034</v>
      </c>
      <c r="T4879">
        <v>88.011</v>
      </c>
      <c r="U4879">
        <v>88.92</v>
      </c>
      <c r="V4879">
        <v>89.535</v>
      </c>
    </row>
    <row r="4880" spans="17:22">
      <c r="Q4880" s="10">
        <f ca="1" t="shared" si="1847"/>
        <v>89.688</v>
      </c>
      <c r="R4880" t="s">
        <v>80</v>
      </c>
      <c r="S4880">
        <v>2035</v>
      </c>
      <c r="T4880">
        <v>87.949</v>
      </c>
      <c r="U4880">
        <v>88.979</v>
      </c>
      <c r="V4880">
        <v>89.688</v>
      </c>
    </row>
    <row r="4881" spans="17:22">
      <c r="Q4881" s="10">
        <f ca="1" t="shared" si="1847"/>
        <v>89.835</v>
      </c>
      <c r="R4881" t="s">
        <v>80</v>
      </c>
      <c r="S4881">
        <v>2036</v>
      </c>
      <c r="T4881">
        <v>87.876</v>
      </c>
      <c r="U4881">
        <v>89.028</v>
      </c>
      <c r="V4881">
        <v>89.835</v>
      </c>
    </row>
    <row r="4882" spans="17:22">
      <c r="Q4882" s="10">
        <f ca="1" t="shared" si="1847"/>
        <v>89.978</v>
      </c>
      <c r="R4882" t="s">
        <v>80</v>
      </c>
      <c r="S4882">
        <v>2037</v>
      </c>
      <c r="T4882">
        <v>87.792</v>
      </c>
      <c r="U4882">
        <v>89.069</v>
      </c>
      <c r="V4882">
        <v>89.978</v>
      </c>
    </row>
    <row r="4883" spans="17:22">
      <c r="Q4883" s="10">
        <f ca="1" t="shared" si="1847"/>
        <v>90.12</v>
      </c>
      <c r="R4883" t="s">
        <v>80</v>
      </c>
      <c r="S4883">
        <v>2038</v>
      </c>
      <c r="T4883">
        <v>87.699</v>
      </c>
      <c r="U4883">
        <v>89.104</v>
      </c>
      <c r="V4883">
        <v>90.12</v>
      </c>
    </row>
    <row r="4884" spans="17:22">
      <c r="Q4884" s="10">
        <f ca="1" t="shared" si="1847"/>
        <v>90.264</v>
      </c>
      <c r="R4884" t="s">
        <v>80</v>
      </c>
      <c r="S4884">
        <v>2039</v>
      </c>
      <c r="T4884">
        <v>87.597</v>
      </c>
      <c r="U4884">
        <v>89.134</v>
      </c>
      <c r="V4884">
        <v>90.264</v>
      </c>
    </row>
    <row r="4885" spans="17:22">
      <c r="Q4885" s="10">
        <f ca="1" t="shared" si="1847"/>
        <v>90.412</v>
      </c>
      <c r="R4885" t="s">
        <v>80</v>
      </c>
      <c r="S4885">
        <v>2040</v>
      </c>
      <c r="T4885">
        <v>87.487</v>
      </c>
      <c r="U4885">
        <v>89.16</v>
      </c>
      <c r="V4885">
        <v>90.412</v>
      </c>
    </row>
    <row r="4886" spans="17:22">
      <c r="Q4886" s="10">
        <f ca="1" t="shared" si="1847"/>
        <v>90.568</v>
      </c>
      <c r="R4886" t="s">
        <v>80</v>
      </c>
      <c r="S4886">
        <v>2041</v>
      </c>
      <c r="T4886">
        <v>87.37</v>
      </c>
      <c r="U4886">
        <v>89.184</v>
      </c>
      <c r="V4886">
        <v>90.568</v>
      </c>
    </row>
    <row r="4887" spans="17:22">
      <c r="Q4887" s="10">
        <f ca="1" t="shared" si="1847"/>
        <v>90.733</v>
      </c>
      <c r="R4887" t="s">
        <v>80</v>
      </c>
      <c r="S4887">
        <v>2042</v>
      </c>
      <c r="T4887">
        <v>87.247</v>
      </c>
      <c r="U4887">
        <v>89.208</v>
      </c>
      <c r="V4887">
        <v>90.733</v>
      </c>
    </row>
    <row r="4888" spans="17:22">
      <c r="Q4888" s="10">
        <f ca="1" t="shared" si="1847"/>
        <v>90.91</v>
      </c>
      <c r="R4888" t="s">
        <v>80</v>
      </c>
      <c r="S4888">
        <v>2043</v>
      </c>
      <c r="T4888">
        <v>87.119</v>
      </c>
      <c r="U4888">
        <v>89.233</v>
      </c>
      <c r="V4888">
        <v>90.91</v>
      </c>
    </row>
    <row r="4889" spans="17:22">
      <c r="Q4889" s="10">
        <f ca="1" t="shared" si="1847"/>
        <v>91.102</v>
      </c>
      <c r="R4889" t="s">
        <v>80</v>
      </c>
      <c r="S4889">
        <v>2044</v>
      </c>
      <c r="T4889">
        <v>86.986</v>
      </c>
      <c r="U4889">
        <v>89.262</v>
      </c>
      <c r="V4889">
        <v>91.102</v>
      </c>
    </row>
    <row r="4890" spans="17:22">
      <c r="Q4890" s="10">
        <f ca="1" t="shared" si="1847"/>
        <v>91.31</v>
      </c>
      <c r="R4890" t="s">
        <v>80</v>
      </c>
      <c r="S4890">
        <v>2045</v>
      </c>
      <c r="T4890">
        <v>86.85</v>
      </c>
      <c r="U4890">
        <v>89.295</v>
      </c>
      <c r="V4890">
        <v>91.31</v>
      </c>
    </row>
    <row r="4891" spans="17:22">
      <c r="Q4891" s="10">
        <f ca="1" t="shared" si="1847"/>
        <v>91.537</v>
      </c>
      <c r="R4891" t="s">
        <v>80</v>
      </c>
      <c r="S4891">
        <v>2046</v>
      </c>
      <c r="T4891">
        <v>86.71</v>
      </c>
      <c r="U4891">
        <v>89.334</v>
      </c>
      <c r="V4891">
        <v>91.537</v>
      </c>
    </row>
    <row r="4892" spans="17:22">
      <c r="Q4892" s="10">
        <f ca="1" t="shared" si="1847"/>
        <v>91.784</v>
      </c>
      <c r="R4892" t="s">
        <v>80</v>
      </c>
      <c r="S4892">
        <v>2047</v>
      </c>
      <c r="T4892">
        <v>86.568</v>
      </c>
      <c r="U4892">
        <v>89.38</v>
      </c>
      <c r="V4892">
        <v>91.784</v>
      </c>
    </row>
    <row r="4893" spans="17:22">
      <c r="Q4893" s="10">
        <f ca="1" t="shared" si="1847"/>
        <v>92.05</v>
      </c>
      <c r="R4893" t="s">
        <v>80</v>
      </c>
      <c r="S4893">
        <v>2048</v>
      </c>
      <c r="T4893">
        <v>86.424</v>
      </c>
      <c r="U4893">
        <v>89.432</v>
      </c>
      <c r="V4893">
        <v>92.05</v>
      </c>
    </row>
    <row r="4894" spans="17:22">
      <c r="Q4894" s="10">
        <f ca="1" t="shared" si="1847"/>
        <v>92.336</v>
      </c>
      <c r="R4894" t="s">
        <v>80</v>
      </c>
      <c r="S4894">
        <v>2049</v>
      </c>
      <c r="T4894">
        <v>86.278</v>
      </c>
      <c r="U4894">
        <v>89.49</v>
      </c>
      <c r="V4894">
        <v>92.336</v>
      </c>
    </row>
    <row r="4895" spans="17:22">
      <c r="Q4895" s="10">
        <f ca="1" t="shared" si="1847"/>
        <v>92.643</v>
      </c>
      <c r="R4895" t="s">
        <v>80</v>
      </c>
      <c r="S4895">
        <v>2050</v>
      </c>
      <c r="T4895">
        <v>86.13</v>
      </c>
      <c r="U4895">
        <v>89.556</v>
      </c>
      <c r="V4895">
        <v>92.643</v>
      </c>
    </row>
    <row r="4896" spans="17:22">
      <c r="Q4896" s="10">
        <f ca="1" t="shared" si="1847"/>
        <v>92.971</v>
      </c>
      <c r="R4896" t="s">
        <v>80</v>
      </c>
      <c r="S4896">
        <v>2051</v>
      </c>
      <c r="T4896">
        <v>85.98</v>
      </c>
      <c r="U4896">
        <v>89.627</v>
      </c>
      <c r="V4896">
        <v>92.971</v>
      </c>
    </row>
    <row r="4897" spans="17:22">
      <c r="Q4897" s="10">
        <f ca="1" t="shared" si="1847"/>
        <v>93.32</v>
      </c>
      <c r="R4897" t="s">
        <v>80</v>
      </c>
      <c r="S4897">
        <v>2052</v>
      </c>
      <c r="T4897">
        <v>85.829</v>
      </c>
      <c r="U4897">
        <v>89.706</v>
      </c>
      <c r="V4897">
        <v>93.32</v>
      </c>
    </row>
    <row r="4898" spans="17:22">
      <c r="Q4898" s="10">
        <f ca="1" t="shared" si="1847"/>
        <v>93.691</v>
      </c>
      <c r="R4898" t="s">
        <v>80</v>
      </c>
      <c r="S4898">
        <v>2053</v>
      </c>
      <c r="T4898">
        <v>85.677</v>
      </c>
      <c r="U4898">
        <v>89.791</v>
      </c>
      <c r="V4898">
        <v>93.691</v>
      </c>
    </row>
    <row r="4899" spans="17:22">
      <c r="Q4899" s="10">
        <f ca="1" t="shared" si="1847"/>
        <v>94.084</v>
      </c>
      <c r="R4899" t="s">
        <v>80</v>
      </c>
      <c r="S4899">
        <v>2054</v>
      </c>
      <c r="T4899">
        <v>85.524</v>
      </c>
      <c r="U4899">
        <v>89.883</v>
      </c>
      <c r="V4899">
        <v>94.084</v>
      </c>
    </row>
    <row r="4900" spans="17:22">
      <c r="Q4900" s="10">
        <f ca="1" t="shared" si="1847"/>
        <v>94.499</v>
      </c>
      <c r="R4900" t="s">
        <v>80</v>
      </c>
      <c r="S4900">
        <v>2055</v>
      </c>
      <c r="T4900">
        <v>85.37</v>
      </c>
      <c r="U4900">
        <v>89.982</v>
      </c>
      <c r="V4900">
        <v>94.499</v>
      </c>
    </row>
    <row r="4901" spans="17:22">
      <c r="Q4901" s="10">
        <f ca="1" t="shared" si="1847"/>
        <v>94.935</v>
      </c>
      <c r="R4901" t="s">
        <v>80</v>
      </c>
      <c r="S4901">
        <v>2056</v>
      </c>
      <c r="T4901">
        <v>85.215</v>
      </c>
      <c r="U4901">
        <v>90.088</v>
      </c>
      <c r="V4901">
        <v>94.935</v>
      </c>
    </row>
    <row r="4902" spans="17:22">
      <c r="Q4902" s="10">
        <f ca="1" t="shared" si="1847"/>
        <v>95.393</v>
      </c>
      <c r="R4902" t="s">
        <v>80</v>
      </c>
      <c r="S4902">
        <v>2057</v>
      </c>
      <c r="T4902">
        <v>85.059</v>
      </c>
      <c r="U4902">
        <v>90.201</v>
      </c>
      <c r="V4902">
        <v>95.393</v>
      </c>
    </row>
    <row r="4903" spans="17:22">
      <c r="Q4903" s="10">
        <f ca="1" t="shared" si="1847"/>
        <v>95.872</v>
      </c>
      <c r="R4903" t="s">
        <v>80</v>
      </c>
      <c r="S4903">
        <v>2058</v>
      </c>
      <c r="T4903">
        <v>84.902</v>
      </c>
      <c r="U4903">
        <v>90.319</v>
      </c>
      <c r="V4903">
        <v>95.872</v>
      </c>
    </row>
    <row r="4904" spans="17:22">
      <c r="Q4904" s="10">
        <f ca="1" t="shared" si="1847"/>
        <v>96.369</v>
      </c>
      <c r="R4904" t="s">
        <v>80</v>
      </c>
      <c r="S4904">
        <v>2059</v>
      </c>
      <c r="T4904">
        <v>84.744</v>
      </c>
      <c r="U4904">
        <v>90.443</v>
      </c>
      <c r="V4904">
        <v>96.369</v>
      </c>
    </row>
    <row r="4905" spans="17:22">
      <c r="Q4905" s="10">
        <f ca="1" t="shared" si="1847"/>
        <v>96.884</v>
      </c>
      <c r="R4905" t="s">
        <v>80</v>
      </c>
      <c r="S4905">
        <v>2060</v>
      </c>
      <c r="T4905">
        <v>84.584</v>
      </c>
      <c r="U4905">
        <v>90.573</v>
      </c>
      <c r="V4905">
        <v>96.884</v>
      </c>
    </row>
    <row r="4906" spans="17:22">
      <c r="Q4906" s="10">
        <f ca="1" t="shared" si="1847"/>
        <v>97.416</v>
      </c>
      <c r="R4906" t="s">
        <v>80</v>
      </c>
      <c r="S4906">
        <v>2061</v>
      </c>
      <c r="T4906">
        <v>84.424</v>
      </c>
      <c r="U4906">
        <v>90.707</v>
      </c>
      <c r="V4906">
        <v>97.416</v>
      </c>
    </row>
    <row r="4907" spans="17:22">
      <c r="Q4907" s="10">
        <f ca="1" t="shared" si="1847"/>
        <v>97.964</v>
      </c>
      <c r="R4907" t="s">
        <v>80</v>
      </c>
      <c r="S4907">
        <v>2062</v>
      </c>
      <c r="T4907">
        <v>84.262</v>
      </c>
      <c r="U4907">
        <v>90.846</v>
      </c>
      <c r="V4907">
        <v>97.964</v>
      </c>
    </row>
    <row r="4908" spans="17:22">
      <c r="Q4908" s="10">
        <f ca="1" t="shared" si="1847"/>
        <v>98.526</v>
      </c>
      <c r="R4908" t="s">
        <v>80</v>
      </c>
      <c r="S4908">
        <v>2063</v>
      </c>
      <c r="T4908">
        <v>84.101</v>
      </c>
      <c r="U4908">
        <v>90.99</v>
      </c>
      <c r="V4908">
        <v>98.526</v>
      </c>
    </row>
    <row r="4909" spans="17:22">
      <c r="Q4909" s="10">
        <f ca="1" t="shared" si="1847"/>
        <v>99.101</v>
      </c>
      <c r="R4909" t="s">
        <v>80</v>
      </c>
      <c r="S4909">
        <v>2064</v>
      </c>
      <c r="T4909">
        <v>83.94</v>
      </c>
      <c r="U4909">
        <v>91.138</v>
      </c>
      <c r="V4909">
        <v>99.101</v>
      </c>
    </row>
    <row r="4910" spans="17:22">
      <c r="Q4910" s="10">
        <f ca="1" t="shared" si="1847"/>
        <v>99.688</v>
      </c>
      <c r="R4910" t="s">
        <v>80</v>
      </c>
      <c r="S4910">
        <v>2065</v>
      </c>
      <c r="T4910">
        <v>83.781</v>
      </c>
      <c r="U4910">
        <v>91.291</v>
      </c>
      <c r="V4910">
        <v>99.688</v>
      </c>
    </row>
    <row r="4911" spans="17:22">
      <c r="Q4911" s="10">
        <f ca="1" t="shared" si="1847"/>
        <v>100.286</v>
      </c>
      <c r="R4911" t="s">
        <v>80</v>
      </c>
      <c r="S4911">
        <v>2066</v>
      </c>
      <c r="T4911">
        <v>83.623</v>
      </c>
      <c r="U4911">
        <v>91.448</v>
      </c>
      <c r="V4911">
        <v>100.286</v>
      </c>
    </row>
    <row r="4912" spans="17:22">
      <c r="Q4912" s="10">
        <f ca="1" t="shared" si="1847"/>
        <v>100.894</v>
      </c>
      <c r="R4912" t="s">
        <v>80</v>
      </c>
      <c r="S4912">
        <v>2067</v>
      </c>
      <c r="T4912">
        <v>83.467</v>
      </c>
      <c r="U4912">
        <v>91.608</v>
      </c>
      <c r="V4912">
        <v>100.894</v>
      </c>
    </row>
    <row r="4913" spans="17:22">
      <c r="Q4913" s="10">
        <f ca="1" t="shared" si="1847"/>
        <v>101.514</v>
      </c>
      <c r="R4913" t="s">
        <v>80</v>
      </c>
      <c r="S4913">
        <v>2068</v>
      </c>
      <c r="T4913">
        <v>83.313</v>
      </c>
      <c r="U4913">
        <v>91.772</v>
      </c>
      <c r="V4913">
        <v>101.514</v>
      </c>
    </row>
    <row r="4914" spans="17:22">
      <c r="Q4914" s="10">
        <f ca="1" t="shared" si="1847"/>
        <v>102.144</v>
      </c>
      <c r="R4914" t="s">
        <v>80</v>
      </c>
      <c r="S4914">
        <v>2069</v>
      </c>
      <c r="T4914">
        <v>83.162</v>
      </c>
      <c r="U4914">
        <v>91.938</v>
      </c>
      <c r="V4914">
        <v>102.144</v>
      </c>
    </row>
    <row r="4915" spans="17:22">
      <c r="Q4915" s="10">
        <f ca="1" t="shared" si="1847"/>
        <v>102.786</v>
      </c>
      <c r="R4915" t="s">
        <v>80</v>
      </c>
      <c r="S4915">
        <v>2070</v>
      </c>
      <c r="T4915">
        <v>83.012</v>
      </c>
      <c r="U4915">
        <v>92.107</v>
      </c>
      <c r="V4915">
        <v>102.786</v>
      </c>
    </row>
    <row r="4916" spans="17:22">
      <c r="Q4916" s="10">
        <f ca="1" t="shared" si="1847"/>
        <v>103.439</v>
      </c>
      <c r="R4916" t="s">
        <v>80</v>
      </c>
      <c r="S4916">
        <v>2071</v>
      </c>
      <c r="T4916">
        <v>82.864</v>
      </c>
      <c r="U4916">
        <v>92.276</v>
      </c>
      <c r="V4916">
        <v>103.439</v>
      </c>
    </row>
    <row r="4917" spans="17:22">
      <c r="Q4917" s="10">
        <f ca="1" t="shared" si="1847"/>
        <v>104.103</v>
      </c>
      <c r="R4917" t="s">
        <v>80</v>
      </c>
      <c r="S4917">
        <v>2072</v>
      </c>
      <c r="T4917">
        <v>82.717</v>
      </c>
      <c r="U4917">
        <v>92.446</v>
      </c>
      <c r="V4917">
        <v>104.103</v>
      </c>
    </row>
    <row r="4918" spans="17:22">
      <c r="Q4918" s="10">
        <f ca="1" t="shared" si="1847"/>
        <v>104.779</v>
      </c>
      <c r="R4918" t="s">
        <v>80</v>
      </c>
      <c r="S4918">
        <v>2073</v>
      </c>
      <c r="T4918">
        <v>82.57</v>
      </c>
      <c r="U4918">
        <v>92.615</v>
      </c>
      <c r="V4918">
        <v>104.779</v>
      </c>
    </row>
    <row r="4919" spans="17:22">
      <c r="Q4919" s="10">
        <f ca="1" t="shared" si="1847"/>
        <v>105.467</v>
      </c>
      <c r="R4919" t="s">
        <v>80</v>
      </c>
      <c r="S4919">
        <v>2074</v>
      </c>
      <c r="T4919">
        <v>82.422</v>
      </c>
      <c r="U4919">
        <v>92.783</v>
      </c>
      <c r="V4919">
        <v>105.467</v>
      </c>
    </row>
    <row r="4920" spans="17:22">
      <c r="Q4920" s="10">
        <f ca="1" t="shared" si="1847"/>
        <v>106.166</v>
      </c>
      <c r="R4920" t="s">
        <v>80</v>
      </c>
      <c r="S4920">
        <v>2075</v>
      </c>
      <c r="T4920">
        <v>82.273</v>
      </c>
      <c r="U4920">
        <v>92.948</v>
      </c>
      <c r="V4920">
        <v>106.166</v>
      </c>
    </row>
    <row r="4921" spans="17:22">
      <c r="Q4921" s="10">
        <f ca="1" t="shared" si="1847"/>
        <v>106.877</v>
      </c>
      <c r="R4921" t="s">
        <v>80</v>
      </c>
      <c r="S4921">
        <v>2076</v>
      </c>
      <c r="T4921">
        <v>82.121</v>
      </c>
      <c r="U4921">
        <v>93.111</v>
      </c>
      <c r="V4921">
        <v>106.877</v>
      </c>
    </row>
    <row r="4922" spans="17:22">
      <c r="Q4922" s="10">
        <f ca="1" t="shared" si="1847"/>
        <v>107.601</v>
      </c>
      <c r="R4922" t="s">
        <v>80</v>
      </c>
      <c r="S4922">
        <v>2077</v>
      </c>
      <c r="T4922">
        <v>81.966</v>
      </c>
      <c r="U4922">
        <v>93.27</v>
      </c>
      <c r="V4922">
        <v>107.601</v>
      </c>
    </row>
    <row r="4923" spans="17:22">
      <c r="Q4923" s="10">
        <f ca="1" t="shared" si="1847"/>
        <v>108.34</v>
      </c>
      <c r="R4923" t="s">
        <v>80</v>
      </c>
      <c r="S4923">
        <v>2078</v>
      </c>
      <c r="T4923">
        <v>81.806</v>
      </c>
      <c r="U4923">
        <v>93.428</v>
      </c>
      <c r="V4923">
        <v>108.34</v>
      </c>
    </row>
    <row r="4924" spans="17:22">
      <c r="Q4924" s="10">
        <f ca="1" t="shared" si="1847"/>
        <v>109.095</v>
      </c>
      <c r="R4924" t="s">
        <v>80</v>
      </c>
      <c r="S4924">
        <v>2079</v>
      </c>
      <c r="T4924">
        <v>81.64</v>
      </c>
      <c r="U4924">
        <v>93.583</v>
      </c>
      <c r="V4924">
        <v>109.095</v>
      </c>
    </row>
    <row r="4925" spans="17:22">
      <c r="Q4925" s="10">
        <f ca="1" t="shared" si="1847"/>
        <v>109.867</v>
      </c>
      <c r="R4925" t="s">
        <v>80</v>
      </c>
      <c r="S4925">
        <v>2080</v>
      </c>
      <c r="T4925">
        <v>81.467</v>
      </c>
      <c r="U4925">
        <v>93.739</v>
      </c>
      <c r="V4925">
        <v>109.867</v>
      </c>
    </row>
    <row r="4926" spans="17:22">
      <c r="Q4926" s="10">
        <f ca="1" t="shared" si="1847"/>
        <v>110.658</v>
      </c>
      <c r="R4926" t="s">
        <v>80</v>
      </c>
      <c r="S4926">
        <v>2081</v>
      </c>
      <c r="T4926">
        <v>81.287</v>
      </c>
      <c r="U4926">
        <v>93.894</v>
      </c>
      <c r="V4926">
        <v>110.658</v>
      </c>
    </row>
    <row r="4927" spans="17:22">
      <c r="Q4927" s="10">
        <f ca="1" t="shared" si="1847"/>
        <v>111.469</v>
      </c>
      <c r="R4927" t="s">
        <v>80</v>
      </c>
      <c r="S4927">
        <v>2082</v>
      </c>
      <c r="T4927">
        <v>81.098</v>
      </c>
      <c r="U4927">
        <v>94.049</v>
      </c>
      <c r="V4927">
        <v>111.469</v>
      </c>
    </row>
    <row r="4928" spans="17:22">
      <c r="Q4928" s="10">
        <f ca="1" t="shared" si="1847"/>
        <v>112.299</v>
      </c>
      <c r="R4928" t="s">
        <v>80</v>
      </c>
      <c r="S4928">
        <v>2083</v>
      </c>
      <c r="T4928">
        <v>80.903</v>
      </c>
      <c r="U4928">
        <v>94.205</v>
      </c>
      <c r="V4928">
        <v>112.299</v>
      </c>
    </row>
    <row r="4929" spans="17:22">
      <c r="Q4929" s="10">
        <f ca="1" t="shared" si="1847"/>
        <v>113.148</v>
      </c>
      <c r="R4929" t="s">
        <v>80</v>
      </c>
      <c r="S4929">
        <v>2084</v>
      </c>
      <c r="T4929">
        <v>80.701</v>
      </c>
      <c r="U4929">
        <v>94.362</v>
      </c>
      <c r="V4929">
        <v>113.148</v>
      </c>
    </row>
    <row r="4930" spans="17:22">
      <c r="Q4930" s="10">
        <f ca="1" t="shared" si="1847"/>
        <v>114.016</v>
      </c>
      <c r="R4930" t="s">
        <v>80</v>
      </c>
      <c r="S4930">
        <v>2085</v>
      </c>
      <c r="T4930">
        <v>80.494</v>
      </c>
      <c r="U4930">
        <v>94.52</v>
      </c>
      <c r="V4930">
        <v>114.016</v>
      </c>
    </row>
    <row r="4931" spans="17:22">
      <c r="Q4931" s="10">
        <f ca="1" t="shared" si="1847"/>
        <v>114.904</v>
      </c>
      <c r="R4931" t="s">
        <v>80</v>
      </c>
      <c r="S4931">
        <v>2086</v>
      </c>
      <c r="T4931">
        <v>80.281</v>
      </c>
      <c r="U4931">
        <v>94.68</v>
      </c>
      <c r="V4931">
        <v>114.904</v>
      </c>
    </row>
    <row r="4932" spans="17:22">
      <c r="Q4932" s="10">
        <f ca="1" t="shared" si="1847"/>
        <v>115.812</v>
      </c>
      <c r="R4932" t="s">
        <v>80</v>
      </c>
      <c r="S4932">
        <v>2087</v>
      </c>
      <c r="T4932">
        <v>80.064</v>
      </c>
      <c r="U4932">
        <v>94.841</v>
      </c>
      <c r="V4932">
        <v>115.812</v>
      </c>
    </row>
    <row r="4933" spans="17:22">
      <c r="Q4933" s="10">
        <f ca="1" t="shared" si="1847"/>
        <v>116.738</v>
      </c>
      <c r="R4933" t="s">
        <v>80</v>
      </c>
      <c r="S4933">
        <v>2088</v>
      </c>
      <c r="T4933">
        <v>79.842</v>
      </c>
      <c r="U4933">
        <v>95.004</v>
      </c>
      <c r="V4933">
        <v>116.738</v>
      </c>
    </row>
    <row r="4934" spans="17:22">
      <c r="Q4934" s="10">
        <f ca="1" t="shared" si="1847"/>
        <v>117.683</v>
      </c>
      <c r="R4934" t="s">
        <v>80</v>
      </c>
      <c r="S4934">
        <v>2089</v>
      </c>
      <c r="T4934">
        <v>79.616</v>
      </c>
      <c r="U4934">
        <v>95.169</v>
      </c>
      <c r="V4934">
        <v>117.683</v>
      </c>
    </row>
    <row r="4935" spans="17:22">
      <c r="Q4935" s="10">
        <f ca="1" t="shared" si="1847"/>
        <v>118.646</v>
      </c>
      <c r="R4935" t="s">
        <v>80</v>
      </c>
      <c r="S4935">
        <v>2090</v>
      </c>
      <c r="T4935">
        <v>79.387</v>
      </c>
      <c r="U4935">
        <v>95.335</v>
      </c>
      <c r="V4935">
        <v>118.646</v>
      </c>
    </row>
    <row r="4936" spans="17:22">
      <c r="Q4936" s="10">
        <f ca="1" t="shared" si="1847"/>
        <v>119.627</v>
      </c>
      <c r="R4936" t="s">
        <v>80</v>
      </c>
      <c r="S4936">
        <v>2091</v>
      </c>
      <c r="T4936">
        <v>79.154</v>
      </c>
      <c r="U4936">
        <v>95.503</v>
      </c>
      <c r="V4936">
        <v>119.627</v>
      </c>
    </row>
    <row r="4937" spans="17:22">
      <c r="Q4937" s="10">
        <f ca="1" t="shared" si="1847"/>
        <v>120.626</v>
      </c>
      <c r="R4937" t="s">
        <v>80</v>
      </c>
      <c r="S4937">
        <v>2092</v>
      </c>
      <c r="T4937">
        <v>78.918</v>
      </c>
      <c r="U4937">
        <v>95.673</v>
      </c>
      <c r="V4937">
        <v>120.626</v>
      </c>
    </row>
    <row r="4938" spans="17:22">
      <c r="Q4938" s="10">
        <f ca="1" t="shared" si="1847"/>
        <v>121.641</v>
      </c>
      <c r="R4938" t="s">
        <v>80</v>
      </c>
      <c r="S4938">
        <v>2093</v>
      </c>
      <c r="T4938">
        <v>78.679</v>
      </c>
      <c r="U4938">
        <v>95.846</v>
      </c>
      <c r="V4938">
        <v>121.641</v>
      </c>
    </row>
    <row r="4939" spans="17:22">
      <c r="Q4939" s="10">
        <f ca="1" t="shared" si="1847"/>
        <v>122.671</v>
      </c>
      <c r="R4939" t="s">
        <v>80</v>
      </c>
      <c r="S4939">
        <v>2094</v>
      </c>
      <c r="T4939">
        <v>78.437</v>
      </c>
      <c r="U4939">
        <v>96.021</v>
      </c>
      <c r="V4939">
        <v>122.671</v>
      </c>
    </row>
    <row r="4940" spans="17:22">
      <c r="Q4940" s="10">
        <f ca="1" t="shared" si="1847"/>
        <v>123.716</v>
      </c>
      <c r="R4940" t="s">
        <v>80</v>
      </c>
      <c r="S4940">
        <v>2095</v>
      </c>
      <c r="T4940">
        <v>78.191</v>
      </c>
      <c r="U4940">
        <v>96.199</v>
      </c>
      <c r="V4940">
        <v>123.716</v>
      </c>
    </row>
    <row r="4941" spans="17:22">
      <c r="Q4941" s="10">
        <f ca="1" t="shared" si="1847"/>
        <v>124.776</v>
      </c>
      <c r="R4941" t="s">
        <v>80</v>
      </c>
      <c r="S4941">
        <v>2096</v>
      </c>
      <c r="T4941">
        <v>77.941</v>
      </c>
      <c r="U4941">
        <v>96.38</v>
      </c>
      <c r="V4941">
        <v>124.776</v>
      </c>
    </row>
    <row r="4942" spans="17:22">
      <c r="Q4942" s="10">
        <f ca="1" t="shared" ref="Q4942:Q5005" si="1848">OFFSET(S4942,0,MATCH($Q$3,$T$4:$V$4,0))</f>
        <v>125.849</v>
      </c>
      <c r="R4942" t="s">
        <v>80</v>
      </c>
      <c r="S4942">
        <v>2097</v>
      </c>
      <c r="T4942">
        <v>77.688</v>
      </c>
      <c r="U4942">
        <v>96.565</v>
      </c>
      <c r="V4942">
        <v>125.849</v>
      </c>
    </row>
    <row r="4943" spans="17:22">
      <c r="Q4943" s="10">
        <f ca="1" t="shared" si="1848"/>
        <v>126.934</v>
      </c>
      <c r="R4943" t="s">
        <v>80</v>
      </c>
      <c r="S4943">
        <v>2098</v>
      </c>
      <c r="T4943">
        <v>77.431</v>
      </c>
      <c r="U4943">
        <v>96.754</v>
      </c>
      <c r="V4943">
        <v>126.934</v>
      </c>
    </row>
    <row r="4944" spans="17:22">
      <c r="Q4944" s="10">
        <f ca="1" t="shared" si="1848"/>
        <v>128.032</v>
      </c>
      <c r="R4944" t="s">
        <v>80</v>
      </c>
      <c r="S4944">
        <v>2099</v>
      </c>
      <c r="T4944">
        <v>77.17</v>
      </c>
      <c r="U4944">
        <v>96.947</v>
      </c>
      <c r="V4944">
        <v>128.032</v>
      </c>
    </row>
    <row r="4945" spans="17:22">
      <c r="Q4945" s="10">
        <f ca="1" t="shared" si="1848"/>
        <v>129.14</v>
      </c>
      <c r="R4945" t="s">
        <v>80</v>
      </c>
      <c r="S4945">
        <v>2100</v>
      </c>
      <c r="T4945">
        <v>76.906</v>
      </c>
      <c r="U4945">
        <v>97.145</v>
      </c>
      <c r="V4945">
        <v>129.14</v>
      </c>
    </row>
    <row r="4946" spans="17:22">
      <c r="Q4946" s="10">
        <f ca="1" t="shared" si="1848"/>
        <v>0.451</v>
      </c>
      <c r="R4946" t="s">
        <v>533</v>
      </c>
      <c r="S4946">
        <v>2020</v>
      </c>
      <c r="T4946">
        <v>0.451</v>
      </c>
      <c r="U4946">
        <v>0.451</v>
      </c>
      <c r="V4946">
        <v>0.451</v>
      </c>
    </row>
    <row r="4947" spans="17:22">
      <c r="Q4947" s="10">
        <f ca="1" t="shared" si="1848"/>
        <v>0.469</v>
      </c>
      <c r="R4947" t="s">
        <v>533</v>
      </c>
      <c r="S4947">
        <v>2021</v>
      </c>
      <c r="T4947">
        <v>0.469</v>
      </c>
      <c r="U4947">
        <v>0.469</v>
      </c>
      <c r="V4947">
        <v>0.469</v>
      </c>
    </row>
    <row r="4948" spans="17:22">
      <c r="Q4948" s="10">
        <f ca="1" t="shared" si="1848"/>
        <v>0.487</v>
      </c>
      <c r="R4948" t="s">
        <v>533</v>
      </c>
      <c r="S4948">
        <v>2022</v>
      </c>
      <c r="T4948">
        <v>0.487</v>
      </c>
      <c r="U4948">
        <v>0.487</v>
      </c>
      <c r="V4948">
        <v>0.487</v>
      </c>
    </row>
    <row r="4949" spans="17:22">
      <c r="Q4949" s="10">
        <f ca="1" t="shared" si="1848"/>
        <v>0.506</v>
      </c>
      <c r="R4949" t="s">
        <v>533</v>
      </c>
      <c r="S4949">
        <v>2023</v>
      </c>
      <c r="T4949">
        <v>0.506</v>
      </c>
      <c r="U4949">
        <v>0.506</v>
      </c>
      <c r="V4949">
        <v>0.506</v>
      </c>
    </row>
    <row r="4950" spans="17:22">
      <c r="Q4950" s="10">
        <f ca="1" t="shared" si="1848"/>
        <v>0.526</v>
      </c>
      <c r="R4950" t="s">
        <v>533</v>
      </c>
      <c r="S4950">
        <v>2024</v>
      </c>
      <c r="T4950">
        <v>0.526</v>
      </c>
      <c r="U4950">
        <v>0.526</v>
      </c>
      <c r="V4950">
        <v>0.526</v>
      </c>
    </row>
    <row r="4951" spans="17:22">
      <c r="Q4951" s="10">
        <f ca="1" t="shared" si="1848"/>
        <v>0.546</v>
      </c>
      <c r="R4951" t="s">
        <v>533</v>
      </c>
      <c r="S4951">
        <v>2025</v>
      </c>
      <c r="T4951">
        <v>0.546</v>
      </c>
      <c r="U4951">
        <v>0.546</v>
      </c>
      <c r="V4951">
        <v>0.546</v>
      </c>
    </row>
    <row r="4952" spans="17:22">
      <c r="Q4952" s="10">
        <f ca="1" t="shared" si="1848"/>
        <v>0.568</v>
      </c>
      <c r="R4952" t="s">
        <v>533</v>
      </c>
      <c r="S4952">
        <v>2026</v>
      </c>
      <c r="T4952">
        <v>0.568</v>
      </c>
      <c r="U4952">
        <v>0.568</v>
      </c>
      <c r="V4952">
        <v>0.568</v>
      </c>
    </row>
    <row r="4953" spans="17:22">
      <c r="Q4953" s="10">
        <f ca="1" t="shared" si="1848"/>
        <v>0.591</v>
      </c>
      <c r="R4953" t="s">
        <v>533</v>
      </c>
      <c r="S4953">
        <v>2027</v>
      </c>
      <c r="T4953">
        <v>0.584</v>
      </c>
      <c r="U4953">
        <v>0.585</v>
      </c>
      <c r="V4953">
        <v>0.591</v>
      </c>
    </row>
    <row r="4954" spans="17:22">
      <c r="Q4954" s="10">
        <f ca="1" t="shared" si="1848"/>
        <v>0.615</v>
      </c>
      <c r="R4954" t="s">
        <v>533</v>
      </c>
      <c r="S4954">
        <v>2028</v>
      </c>
      <c r="T4954">
        <v>0.601</v>
      </c>
      <c r="U4954">
        <v>0.603</v>
      </c>
      <c r="V4954">
        <v>0.615</v>
      </c>
    </row>
    <row r="4955" spans="17:22">
      <c r="Q4955" s="10">
        <f ca="1" t="shared" si="1848"/>
        <v>0.641</v>
      </c>
      <c r="R4955" t="s">
        <v>533</v>
      </c>
      <c r="S4955">
        <v>2029</v>
      </c>
      <c r="T4955">
        <v>0.618</v>
      </c>
      <c r="U4955">
        <v>0.621</v>
      </c>
      <c r="V4955">
        <v>0.641</v>
      </c>
    </row>
    <row r="4956" spans="17:22">
      <c r="Q4956" s="10">
        <f ca="1" t="shared" si="1848"/>
        <v>0.667</v>
      </c>
      <c r="R4956" t="s">
        <v>533</v>
      </c>
      <c r="S4956">
        <v>2030</v>
      </c>
      <c r="T4956">
        <v>0.635</v>
      </c>
      <c r="U4956">
        <v>0.639</v>
      </c>
      <c r="V4956">
        <v>0.667</v>
      </c>
    </row>
    <row r="4957" spans="17:22">
      <c r="Q4957" s="10">
        <f ca="1" t="shared" si="1848"/>
        <v>0.694</v>
      </c>
      <c r="R4957" t="s">
        <v>533</v>
      </c>
      <c r="S4957">
        <v>2031</v>
      </c>
      <c r="T4957">
        <v>0.653</v>
      </c>
      <c r="U4957">
        <v>0.658</v>
      </c>
      <c r="V4957">
        <v>0.694</v>
      </c>
    </row>
    <row r="4958" spans="17:22">
      <c r="Q4958" s="10">
        <f ca="1" t="shared" si="1848"/>
        <v>0.721</v>
      </c>
      <c r="R4958" t="s">
        <v>533</v>
      </c>
      <c r="S4958">
        <v>2032</v>
      </c>
      <c r="T4958">
        <v>0.671</v>
      </c>
      <c r="U4958">
        <v>0.677</v>
      </c>
      <c r="V4958">
        <v>0.721</v>
      </c>
    </row>
    <row r="4959" spans="17:22">
      <c r="Q4959" s="10">
        <f ca="1" t="shared" si="1848"/>
        <v>0.75</v>
      </c>
      <c r="R4959" t="s">
        <v>533</v>
      </c>
      <c r="S4959">
        <v>2033</v>
      </c>
      <c r="T4959">
        <v>0.69</v>
      </c>
      <c r="U4959">
        <v>0.696</v>
      </c>
      <c r="V4959">
        <v>0.75</v>
      </c>
    </row>
    <row r="4960" spans="17:22">
      <c r="Q4960" s="10">
        <f ca="1" t="shared" si="1848"/>
        <v>0.779</v>
      </c>
      <c r="R4960" t="s">
        <v>533</v>
      </c>
      <c r="S4960">
        <v>2034</v>
      </c>
      <c r="T4960">
        <v>0.708</v>
      </c>
      <c r="U4960">
        <v>0.716</v>
      </c>
      <c r="V4960">
        <v>0.779</v>
      </c>
    </row>
    <row r="4961" spans="17:22">
      <c r="Q4961" s="10">
        <f ca="1" t="shared" si="1848"/>
        <v>0.809</v>
      </c>
      <c r="R4961" t="s">
        <v>533</v>
      </c>
      <c r="S4961">
        <v>2035</v>
      </c>
      <c r="T4961">
        <v>0.727</v>
      </c>
      <c r="U4961">
        <v>0.736</v>
      </c>
      <c r="V4961">
        <v>0.809</v>
      </c>
    </row>
    <row r="4962" spans="17:22">
      <c r="Q4962" s="10">
        <f ca="1" t="shared" si="1848"/>
        <v>0.84</v>
      </c>
      <c r="R4962" t="s">
        <v>533</v>
      </c>
      <c r="S4962">
        <v>2036</v>
      </c>
      <c r="T4962">
        <v>0.746</v>
      </c>
      <c r="U4962">
        <v>0.757</v>
      </c>
      <c r="V4962">
        <v>0.84</v>
      </c>
    </row>
    <row r="4963" spans="17:22">
      <c r="Q4963" s="10">
        <f ca="1" t="shared" si="1848"/>
        <v>0.872</v>
      </c>
      <c r="R4963" t="s">
        <v>533</v>
      </c>
      <c r="S4963">
        <v>2037</v>
      </c>
      <c r="T4963">
        <v>0.766</v>
      </c>
      <c r="U4963">
        <v>0.777</v>
      </c>
      <c r="V4963">
        <v>0.872</v>
      </c>
    </row>
    <row r="4964" spans="17:22">
      <c r="Q4964" s="10">
        <f ca="1" t="shared" si="1848"/>
        <v>0.904</v>
      </c>
      <c r="R4964" t="s">
        <v>533</v>
      </c>
      <c r="S4964">
        <v>2038</v>
      </c>
      <c r="T4964">
        <v>0.785</v>
      </c>
      <c r="U4964">
        <v>0.798</v>
      </c>
      <c r="V4964">
        <v>0.904</v>
      </c>
    </row>
    <row r="4965" spans="17:22">
      <c r="Q4965" s="10">
        <f ca="1" t="shared" si="1848"/>
        <v>0.938</v>
      </c>
      <c r="R4965" t="s">
        <v>533</v>
      </c>
      <c r="S4965">
        <v>2039</v>
      </c>
      <c r="T4965">
        <v>0.804</v>
      </c>
      <c r="U4965">
        <v>0.818</v>
      </c>
      <c r="V4965">
        <v>0.938</v>
      </c>
    </row>
    <row r="4966" spans="17:22">
      <c r="Q4966" s="10">
        <f ca="1" t="shared" si="1848"/>
        <v>0.972</v>
      </c>
      <c r="R4966" t="s">
        <v>533</v>
      </c>
      <c r="S4966">
        <v>2040</v>
      </c>
      <c r="T4966">
        <v>0.824</v>
      </c>
      <c r="U4966">
        <v>0.839</v>
      </c>
      <c r="V4966">
        <v>0.972</v>
      </c>
    </row>
    <row r="4967" spans="17:22">
      <c r="Q4967" s="10">
        <f ca="1" t="shared" si="1848"/>
        <v>1.007</v>
      </c>
      <c r="R4967" t="s">
        <v>533</v>
      </c>
      <c r="S4967">
        <v>2041</v>
      </c>
      <c r="T4967">
        <v>0.843</v>
      </c>
      <c r="U4967">
        <v>0.86</v>
      </c>
      <c r="V4967">
        <v>1.007</v>
      </c>
    </row>
    <row r="4968" spans="17:22">
      <c r="Q4968" s="10">
        <f ca="1" t="shared" si="1848"/>
        <v>1.043</v>
      </c>
      <c r="R4968" t="s">
        <v>533</v>
      </c>
      <c r="S4968">
        <v>2042</v>
      </c>
      <c r="T4968">
        <v>0.862</v>
      </c>
      <c r="U4968">
        <v>0.881</v>
      </c>
      <c r="V4968">
        <v>1.043</v>
      </c>
    </row>
    <row r="4969" spans="17:22">
      <c r="Q4969" s="10">
        <f ca="1" t="shared" si="1848"/>
        <v>1.08</v>
      </c>
      <c r="R4969" t="s">
        <v>533</v>
      </c>
      <c r="S4969">
        <v>2043</v>
      </c>
      <c r="T4969">
        <v>0.881</v>
      </c>
      <c r="U4969">
        <v>0.901</v>
      </c>
      <c r="V4969">
        <v>1.08</v>
      </c>
    </row>
    <row r="4970" spans="17:22">
      <c r="Q4970" s="10">
        <f ca="1" t="shared" si="1848"/>
        <v>1.118</v>
      </c>
      <c r="R4970" t="s">
        <v>533</v>
      </c>
      <c r="S4970">
        <v>2044</v>
      </c>
      <c r="T4970">
        <v>0.9</v>
      </c>
      <c r="U4970">
        <v>0.922</v>
      </c>
      <c r="V4970">
        <v>1.118</v>
      </c>
    </row>
    <row r="4971" spans="17:22">
      <c r="Q4971" s="10">
        <f ca="1" t="shared" si="1848"/>
        <v>1.157</v>
      </c>
      <c r="R4971" t="s">
        <v>533</v>
      </c>
      <c r="S4971">
        <v>2045</v>
      </c>
      <c r="T4971">
        <v>0.919</v>
      </c>
      <c r="U4971">
        <v>0.943</v>
      </c>
      <c r="V4971">
        <v>1.157</v>
      </c>
    </row>
    <row r="4972" spans="17:22">
      <c r="Q4972" s="10">
        <f ca="1" t="shared" si="1848"/>
        <v>1.196</v>
      </c>
      <c r="R4972" t="s">
        <v>533</v>
      </c>
      <c r="S4972">
        <v>2046</v>
      </c>
      <c r="T4972">
        <v>0.938</v>
      </c>
      <c r="U4972">
        <v>0.964</v>
      </c>
      <c r="V4972">
        <v>1.196</v>
      </c>
    </row>
    <row r="4973" spans="17:22">
      <c r="Q4973" s="10">
        <f ca="1" t="shared" si="1848"/>
        <v>1.237</v>
      </c>
      <c r="R4973" t="s">
        <v>533</v>
      </c>
      <c r="S4973">
        <v>2047</v>
      </c>
      <c r="T4973">
        <v>0.957</v>
      </c>
      <c r="U4973">
        <v>0.985</v>
      </c>
      <c r="V4973">
        <v>1.237</v>
      </c>
    </row>
    <row r="4974" spans="17:22">
      <c r="Q4974" s="10">
        <f ca="1" t="shared" si="1848"/>
        <v>1.278</v>
      </c>
      <c r="R4974" t="s">
        <v>533</v>
      </c>
      <c r="S4974">
        <v>2048</v>
      </c>
      <c r="T4974">
        <v>0.976</v>
      </c>
      <c r="U4974">
        <v>1.006</v>
      </c>
      <c r="V4974">
        <v>1.278</v>
      </c>
    </row>
    <row r="4975" spans="17:22">
      <c r="Q4975" s="10">
        <f ca="1" t="shared" si="1848"/>
        <v>1.321</v>
      </c>
      <c r="R4975" t="s">
        <v>533</v>
      </c>
      <c r="S4975">
        <v>2049</v>
      </c>
      <c r="T4975">
        <v>0.994</v>
      </c>
      <c r="U4975">
        <v>1.027</v>
      </c>
      <c r="V4975">
        <v>1.321</v>
      </c>
    </row>
    <row r="4976" spans="17:22">
      <c r="Q4976" s="10">
        <f ca="1" t="shared" si="1848"/>
        <v>1.364</v>
      </c>
      <c r="R4976" t="s">
        <v>533</v>
      </c>
      <c r="S4976">
        <v>2050</v>
      </c>
      <c r="T4976">
        <v>1.012</v>
      </c>
      <c r="U4976">
        <v>1.047</v>
      </c>
      <c r="V4976">
        <v>1.364</v>
      </c>
    </row>
    <row r="4977" spans="17:22">
      <c r="Q4977" s="10">
        <f ca="1" t="shared" si="1848"/>
        <v>1.408</v>
      </c>
      <c r="R4977" t="s">
        <v>533</v>
      </c>
      <c r="S4977">
        <v>2051</v>
      </c>
      <c r="T4977">
        <v>1.03</v>
      </c>
      <c r="U4977">
        <v>1.068</v>
      </c>
      <c r="V4977">
        <v>1.408</v>
      </c>
    </row>
    <row r="4978" spans="17:22">
      <c r="Q4978" s="10">
        <f ca="1" t="shared" si="1848"/>
        <v>1.454</v>
      </c>
      <c r="R4978" t="s">
        <v>533</v>
      </c>
      <c r="S4978">
        <v>2052</v>
      </c>
      <c r="T4978">
        <v>1.048</v>
      </c>
      <c r="U4978">
        <v>1.088</v>
      </c>
      <c r="V4978">
        <v>1.454</v>
      </c>
    </row>
    <row r="4979" spans="17:22">
      <c r="Q4979" s="10">
        <f ca="1" t="shared" si="1848"/>
        <v>1.499</v>
      </c>
      <c r="R4979" t="s">
        <v>533</v>
      </c>
      <c r="S4979">
        <v>2053</v>
      </c>
      <c r="T4979">
        <v>1.066</v>
      </c>
      <c r="U4979">
        <v>1.108</v>
      </c>
      <c r="V4979">
        <v>1.499</v>
      </c>
    </row>
    <row r="4980" spans="17:22">
      <c r="Q4980" s="10">
        <f ca="1" t="shared" si="1848"/>
        <v>1.546</v>
      </c>
      <c r="R4980" t="s">
        <v>533</v>
      </c>
      <c r="S4980">
        <v>2054</v>
      </c>
      <c r="T4980">
        <v>1.083</v>
      </c>
      <c r="U4980">
        <v>1.128</v>
      </c>
      <c r="V4980">
        <v>1.546</v>
      </c>
    </row>
    <row r="4981" spans="17:22">
      <c r="Q4981" s="10">
        <f ca="1" t="shared" si="1848"/>
        <v>1.594</v>
      </c>
      <c r="R4981" t="s">
        <v>533</v>
      </c>
      <c r="S4981">
        <v>2055</v>
      </c>
      <c r="T4981">
        <v>1.099</v>
      </c>
      <c r="U4981">
        <v>1.148</v>
      </c>
      <c r="V4981">
        <v>1.594</v>
      </c>
    </row>
    <row r="4982" spans="17:22">
      <c r="Q4982" s="10">
        <f ca="1" t="shared" si="1848"/>
        <v>1.642</v>
      </c>
      <c r="R4982" t="s">
        <v>533</v>
      </c>
      <c r="S4982">
        <v>2056</v>
      </c>
      <c r="T4982">
        <v>1.116</v>
      </c>
      <c r="U4982">
        <v>1.167</v>
      </c>
      <c r="V4982">
        <v>1.642</v>
      </c>
    </row>
    <row r="4983" spans="17:22">
      <c r="Q4983" s="10">
        <f ca="1" t="shared" si="1848"/>
        <v>1.691</v>
      </c>
      <c r="R4983" t="s">
        <v>533</v>
      </c>
      <c r="S4983">
        <v>2057</v>
      </c>
      <c r="T4983">
        <v>1.132</v>
      </c>
      <c r="U4983">
        <v>1.187</v>
      </c>
      <c r="V4983">
        <v>1.691</v>
      </c>
    </row>
    <row r="4984" spans="17:22">
      <c r="Q4984" s="10">
        <f ca="1" t="shared" si="1848"/>
        <v>1.741</v>
      </c>
      <c r="R4984" t="s">
        <v>533</v>
      </c>
      <c r="S4984">
        <v>2058</v>
      </c>
      <c r="T4984">
        <v>1.148</v>
      </c>
      <c r="U4984">
        <v>1.206</v>
      </c>
      <c r="V4984">
        <v>1.741</v>
      </c>
    </row>
    <row r="4985" spans="17:22">
      <c r="Q4985" s="10">
        <f ca="1" t="shared" si="1848"/>
        <v>1.791</v>
      </c>
      <c r="R4985" t="s">
        <v>533</v>
      </c>
      <c r="S4985">
        <v>2059</v>
      </c>
      <c r="T4985">
        <v>1.163</v>
      </c>
      <c r="U4985">
        <v>1.224</v>
      </c>
      <c r="V4985">
        <v>1.791</v>
      </c>
    </row>
    <row r="4986" spans="17:22">
      <c r="Q4986" s="10">
        <f ca="1" t="shared" si="1848"/>
        <v>1.843</v>
      </c>
      <c r="R4986" t="s">
        <v>533</v>
      </c>
      <c r="S4986">
        <v>2060</v>
      </c>
      <c r="T4986">
        <v>1.178</v>
      </c>
      <c r="U4986">
        <v>1.243</v>
      </c>
      <c r="V4986">
        <v>1.843</v>
      </c>
    </row>
    <row r="4987" spans="17:22">
      <c r="Q4987" s="10">
        <f ca="1" t="shared" si="1848"/>
        <v>1.895</v>
      </c>
      <c r="R4987" t="s">
        <v>533</v>
      </c>
      <c r="S4987">
        <v>2061</v>
      </c>
      <c r="T4987">
        <v>1.192</v>
      </c>
      <c r="U4987">
        <v>1.261</v>
      </c>
      <c r="V4987">
        <v>1.895</v>
      </c>
    </row>
    <row r="4988" spans="17:22">
      <c r="Q4988" s="10">
        <f ca="1" t="shared" si="1848"/>
        <v>1.948</v>
      </c>
      <c r="R4988" t="s">
        <v>533</v>
      </c>
      <c r="S4988">
        <v>2062</v>
      </c>
      <c r="T4988">
        <v>1.206</v>
      </c>
      <c r="U4988">
        <v>1.278</v>
      </c>
      <c r="V4988">
        <v>1.948</v>
      </c>
    </row>
    <row r="4989" spans="17:22">
      <c r="Q4989" s="10">
        <f ca="1" t="shared" si="1848"/>
        <v>2.001</v>
      </c>
      <c r="R4989" t="s">
        <v>533</v>
      </c>
      <c r="S4989">
        <v>2063</v>
      </c>
      <c r="T4989">
        <v>1.219</v>
      </c>
      <c r="U4989">
        <v>1.295</v>
      </c>
      <c r="V4989">
        <v>2.001</v>
      </c>
    </row>
    <row r="4990" spans="17:22">
      <c r="Q4990" s="10">
        <f ca="1" t="shared" si="1848"/>
        <v>2.056</v>
      </c>
      <c r="R4990" t="s">
        <v>533</v>
      </c>
      <c r="S4990">
        <v>2064</v>
      </c>
      <c r="T4990">
        <v>1.232</v>
      </c>
      <c r="U4990">
        <v>1.312</v>
      </c>
      <c r="V4990">
        <v>2.056</v>
      </c>
    </row>
    <row r="4991" spans="17:22">
      <c r="Q4991" s="10">
        <f ca="1" t="shared" si="1848"/>
        <v>2.111</v>
      </c>
      <c r="R4991" t="s">
        <v>533</v>
      </c>
      <c r="S4991">
        <v>2065</v>
      </c>
      <c r="T4991">
        <v>1.244</v>
      </c>
      <c r="U4991">
        <v>1.329</v>
      </c>
      <c r="V4991">
        <v>2.111</v>
      </c>
    </row>
    <row r="4992" spans="17:22">
      <c r="Q4992" s="10">
        <f ca="1" t="shared" si="1848"/>
        <v>2.166</v>
      </c>
      <c r="R4992" t="s">
        <v>533</v>
      </c>
      <c r="S4992">
        <v>2066</v>
      </c>
      <c r="T4992">
        <v>1.256</v>
      </c>
      <c r="U4992">
        <v>1.345</v>
      </c>
      <c r="V4992">
        <v>2.166</v>
      </c>
    </row>
    <row r="4993" spans="17:22">
      <c r="Q4993" s="10">
        <f ca="1" t="shared" si="1848"/>
        <v>2.222</v>
      </c>
      <c r="R4993" t="s">
        <v>533</v>
      </c>
      <c r="S4993">
        <v>2067</v>
      </c>
      <c r="T4993">
        <v>1.267</v>
      </c>
      <c r="U4993">
        <v>1.36</v>
      </c>
      <c r="V4993">
        <v>2.222</v>
      </c>
    </row>
    <row r="4994" spans="17:22">
      <c r="Q4994" s="10">
        <f ca="1" t="shared" si="1848"/>
        <v>2.279</v>
      </c>
      <c r="R4994" t="s">
        <v>533</v>
      </c>
      <c r="S4994">
        <v>2068</v>
      </c>
      <c r="T4994">
        <v>1.277</v>
      </c>
      <c r="U4994">
        <v>1.375</v>
      </c>
      <c r="V4994">
        <v>2.279</v>
      </c>
    </row>
    <row r="4995" spans="17:22">
      <c r="Q4995" s="10">
        <f ca="1" t="shared" si="1848"/>
        <v>2.336</v>
      </c>
      <c r="R4995" t="s">
        <v>533</v>
      </c>
      <c r="S4995">
        <v>2069</v>
      </c>
      <c r="T4995">
        <v>1.287</v>
      </c>
      <c r="U4995">
        <v>1.389</v>
      </c>
      <c r="V4995">
        <v>2.336</v>
      </c>
    </row>
    <row r="4996" spans="17:22">
      <c r="Q4996" s="10">
        <f ca="1" t="shared" si="1848"/>
        <v>2.393</v>
      </c>
      <c r="R4996" t="s">
        <v>533</v>
      </c>
      <c r="S4996">
        <v>2070</v>
      </c>
      <c r="T4996">
        <v>1.297</v>
      </c>
      <c r="U4996">
        <v>1.403</v>
      </c>
      <c r="V4996">
        <v>2.393</v>
      </c>
    </row>
    <row r="4997" spans="17:22">
      <c r="Q4997" s="10">
        <f ca="1" t="shared" si="1848"/>
        <v>2.451</v>
      </c>
      <c r="R4997" t="s">
        <v>533</v>
      </c>
      <c r="S4997">
        <v>2071</v>
      </c>
      <c r="T4997">
        <v>1.305</v>
      </c>
      <c r="U4997">
        <v>1.416</v>
      </c>
      <c r="V4997">
        <v>2.451</v>
      </c>
    </row>
    <row r="4998" spans="17:22">
      <c r="Q4998" s="10">
        <f ca="1" t="shared" si="1848"/>
        <v>2.509</v>
      </c>
      <c r="R4998" t="s">
        <v>533</v>
      </c>
      <c r="S4998">
        <v>2072</v>
      </c>
      <c r="T4998">
        <v>1.313</v>
      </c>
      <c r="U4998">
        <v>1.429</v>
      </c>
      <c r="V4998">
        <v>2.509</v>
      </c>
    </row>
    <row r="4999" spans="17:22">
      <c r="Q4999" s="10">
        <f ca="1" t="shared" si="1848"/>
        <v>2.567</v>
      </c>
      <c r="R4999" t="s">
        <v>533</v>
      </c>
      <c r="S4999">
        <v>2073</v>
      </c>
      <c r="T4999">
        <v>1.32</v>
      </c>
      <c r="U4999">
        <v>1.441</v>
      </c>
      <c r="V4999">
        <v>2.567</v>
      </c>
    </row>
    <row r="5000" spans="17:22">
      <c r="Q5000" s="10">
        <f ca="1" t="shared" si="1848"/>
        <v>2.626</v>
      </c>
      <c r="R5000" t="s">
        <v>533</v>
      </c>
      <c r="S5000">
        <v>2074</v>
      </c>
      <c r="T5000">
        <v>1.327</v>
      </c>
      <c r="U5000">
        <v>1.452</v>
      </c>
      <c r="V5000">
        <v>2.626</v>
      </c>
    </row>
    <row r="5001" spans="17:22">
      <c r="Q5001" s="10">
        <f ca="1" t="shared" si="1848"/>
        <v>2.685</v>
      </c>
      <c r="R5001" t="s">
        <v>533</v>
      </c>
      <c r="S5001">
        <v>2075</v>
      </c>
      <c r="T5001">
        <v>1.333</v>
      </c>
      <c r="U5001">
        <v>1.462</v>
      </c>
      <c r="V5001">
        <v>2.685</v>
      </c>
    </row>
    <row r="5002" spans="17:22">
      <c r="Q5002" s="10">
        <f ca="1" t="shared" si="1848"/>
        <v>2.745</v>
      </c>
      <c r="R5002" t="s">
        <v>533</v>
      </c>
      <c r="S5002">
        <v>2076</v>
      </c>
      <c r="T5002">
        <v>1.338</v>
      </c>
      <c r="U5002">
        <v>1.472</v>
      </c>
      <c r="V5002">
        <v>2.745</v>
      </c>
    </row>
    <row r="5003" spans="17:22">
      <c r="Q5003" s="10">
        <f ca="1" t="shared" si="1848"/>
        <v>2.804</v>
      </c>
      <c r="R5003" t="s">
        <v>533</v>
      </c>
      <c r="S5003">
        <v>2077</v>
      </c>
      <c r="T5003">
        <v>1.342</v>
      </c>
      <c r="U5003">
        <v>1.482</v>
      </c>
      <c r="V5003">
        <v>2.804</v>
      </c>
    </row>
    <row r="5004" spans="17:22">
      <c r="Q5004" s="10">
        <f ca="1" t="shared" si="1848"/>
        <v>2.864</v>
      </c>
      <c r="R5004" t="s">
        <v>533</v>
      </c>
      <c r="S5004">
        <v>2078</v>
      </c>
      <c r="T5004">
        <v>1.345</v>
      </c>
      <c r="U5004">
        <v>1.49</v>
      </c>
      <c r="V5004">
        <v>2.864</v>
      </c>
    </row>
    <row r="5005" spans="17:22">
      <c r="Q5005" s="10">
        <f ca="1" t="shared" si="1848"/>
        <v>2.924</v>
      </c>
      <c r="R5005" t="s">
        <v>533</v>
      </c>
      <c r="S5005">
        <v>2079</v>
      </c>
      <c r="T5005">
        <v>1.348</v>
      </c>
      <c r="U5005">
        <v>1.498</v>
      </c>
      <c r="V5005">
        <v>2.924</v>
      </c>
    </row>
    <row r="5006" spans="17:22">
      <c r="Q5006" s="10">
        <f ca="1" t="shared" ref="Q5006:Q5069" si="1849">OFFSET(S5006,0,MATCH($Q$3,$T$4:$V$4,0))</f>
        <v>2.983</v>
      </c>
      <c r="R5006" t="s">
        <v>533</v>
      </c>
      <c r="S5006">
        <v>2080</v>
      </c>
      <c r="T5006">
        <v>1.35</v>
      </c>
      <c r="U5006">
        <v>1.505</v>
      </c>
      <c r="V5006">
        <v>2.983</v>
      </c>
    </row>
    <row r="5007" spans="17:22">
      <c r="Q5007" s="10">
        <f ca="1" t="shared" si="1849"/>
        <v>3.043</v>
      </c>
      <c r="R5007" t="s">
        <v>533</v>
      </c>
      <c r="S5007">
        <v>2081</v>
      </c>
      <c r="T5007">
        <v>1.351</v>
      </c>
      <c r="U5007">
        <v>1.512</v>
      </c>
      <c r="V5007">
        <v>3.043</v>
      </c>
    </row>
    <row r="5008" spans="17:22">
      <c r="Q5008" s="10">
        <f ca="1" t="shared" si="1849"/>
        <v>3.103</v>
      </c>
      <c r="R5008" t="s">
        <v>533</v>
      </c>
      <c r="S5008">
        <v>2082</v>
      </c>
      <c r="T5008">
        <v>1.351</v>
      </c>
      <c r="U5008">
        <v>1.517</v>
      </c>
      <c r="V5008">
        <v>3.103</v>
      </c>
    </row>
    <row r="5009" spans="17:22">
      <c r="Q5009" s="10">
        <f ca="1" t="shared" si="1849"/>
        <v>3.163</v>
      </c>
      <c r="R5009" t="s">
        <v>533</v>
      </c>
      <c r="S5009">
        <v>2083</v>
      </c>
      <c r="T5009">
        <v>1.35</v>
      </c>
      <c r="U5009">
        <v>1.522</v>
      </c>
      <c r="V5009">
        <v>3.163</v>
      </c>
    </row>
    <row r="5010" spans="17:22">
      <c r="Q5010" s="10">
        <f ca="1" t="shared" si="1849"/>
        <v>3.223</v>
      </c>
      <c r="R5010" t="s">
        <v>533</v>
      </c>
      <c r="S5010">
        <v>2084</v>
      </c>
      <c r="T5010">
        <v>1.349</v>
      </c>
      <c r="U5010">
        <v>1.526</v>
      </c>
      <c r="V5010">
        <v>3.223</v>
      </c>
    </row>
    <row r="5011" spans="17:22">
      <c r="Q5011" s="10">
        <f ca="1" t="shared" si="1849"/>
        <v>3.282</v>
      </c>
      <c r="R5011" t="s">
        <v>533</v>
      </c>
      <c r="S5011">
        <v>2085</v>
      </c>
      <c r="T5011">
        <v>1.347</v>
      </c>
      <c r="U5011">
        <v>1.529</v>
      </c>
      <c r="V5011">
        <v>3.282</v>
      </c>
    </row>
    <row r="5012" spans="17:22">
      <c r="Q5012" s="10">
        <f ca="1" t="shared" si="1849"/>
        <v>3.341</v>
      </c>
      <c r="R5012" t="s">
        <v>533</v>
      </c>
      <c r="S5012">
        <v>2086</v>
      </c>
      <c r="T5012">
        <v>1.344</v>
      </c>
      <c r="U5012">
        <v>1.532</v>
      </c>
      <c r="V5012">
        <v>3.341</v>
      </c>
    </row>
    <row r="5013" spans="17:22">
      <c r="Q5013" s="10">
        <f ca="1" t="shared" si="1849"/>
        <v>3.4</v>
      </c>
      <c r="R5013" t="s">
        <v>533</v>
      </c>
      <c r="S5013">
        <v>2087</v>
      </c>
      <c r="T5013">
        <v>1.341</v>
      </c>
      <c r="U5013">
        <v>1.533</v>
      </c>
      <c r="V5013">
        <v>3.4</v>
      </c>
    </row>
    <row r="5014" spans="17:22">
      <c r="Q5014" s="10">
        <f ca="1" t="shared" si="1849"/>
        <v>3.459</v>
      </c>
      <c r="R5014" t="s">
        <v>533</v>
      </c>
      <c r="S5014">
        <v>2088</v>
      </c>
      <c r="T5014">
        <v>1.336</v>
      </c>
      <c r="U5014">
        <v>1.533</v>
      </c>
      <c r="V5014">
        <v>3.459</v>
      </c>
    </row>
    <row r="5015" spans="17:22">
      <c r="Q5015" s="10">
        <f ca="1" t="shared" si="1849"/>
        <v>3.517</v>
      </c>
      <c r="R5015" t="s">
        <v>533</v>
      </c>
      <c r="S5015">
        <v>2089</v>
      </c>
      <c r="T5015">
        <v>1.332</v>
      </c>
      <c r="U5015">
        <v>1.533</v>
      </c>
      <c r="V5015">
        <v>3.517</v>
      </c>
    </row>
    <row r="5016" spans="17:22">
      <c r="Q5016" s="10">
        <f ca="1" t="shared" si="1849"/>
        <v>3.575</v>
      </c>
      <c r="R5016" t="s">
        <v>533</v>
      </c>
      <c r="S5016">
        <v>2090</v>
      </c>
      <c r="T5016">
        <v>1.326</v>
      </c>
      <c r="U5016">
        <v>1.532</v>
      </c>
      <c r="V5016">
        <v>3.575</v>
      </c>
    </row>
    <row r="5017" spans="17:22">
      <c r="Q5017" s="10">
        <f ca="1" t="shared" si="1849"/>
        <v>3.633</v>
      </c>
      <c r="R5017" t="s">
        <v>533</v>
      </c>
      <c r="S5017">
        <v>2091</v>
      </c>
      <c r="T5017">
        <v>1.32</v>
      </c>
      <c r="U5017">
        <v>1.531</v>
      </c>
      <c r="V5017">
        <v>3.633</v>
      </c>
    </row>
    <row r="5018" spans="17:22">
      <c r="Q5018" s="10">
        <f ca="1" t="shared" si="1849"/>
        <v>3.69</v>
      </c>
      <c r="R5018" t="s">
        <v>533</v>
      </c>
      <c r="S5018">
        <v>2092</v>
      </c>
      <c r="T5018">
        <v>1.312</v>
      </c>
      <c r="U5018">
        <v>1.528</v>
      </c>
      <c r="V5018">
        <v>3.69</v>
      </c>
    </row>
    <row r="5019" spans="17:22">
      <c r="Q5019" s="10">
        <f ca="1" t="shared" si="1849"/>
        <v>3.746</v>
      </c>
      <c r="R5019" t="s">
        <v>533</v>
      </c>
      <c r="S5019">
        <v>2093</v>
      </c>
      <c r="T5019">
        <v>1.305</v>
      </c>
      <c r="U5019">
        <v>1.526</v>
      </c>
      <c r="V5019">
        <v>3.746</v>
      </c>
    </row>
    <row r="5020" spans="17:22">
      <c r="Q5020" s="10">
        <f ca="1" t="shared" si="1849"/>
        <v>3.802</v>
      </c>
      <c r="R5020" t="s">
        <v>533</v>
      </c>
      <c r="S5020">
        <v>2094</v>
      </c>
      <c r="T5020">
        <v>1.296</v>
      </c>
      <c r="U5020">
        <v>1.522</v>
      </c>
      <c r="V5020">
        <v>3.802</v>
      </c>
    </row>
    <row r="5021" spans="17:22">
      <c r="Q5021" s="10">
        <f ca="1" t="shared" si="1849"/>
        <v>3.858</v>
      </c>
      <c r="R5021" t="s">
        <v>533</v>
      </c>
      <c r="S5021">
        <v>2095</v>
      </c>
      <c r="T5021">
        <v>1.287</v>
      </c>
      <c r="U5021">
        <v>1.518</v>
      </c>
      <c r="V5021">
        <v>3.858</v>
      </c>
    </row>
    <row r="5022" spans="17:22">
      <c r="Q5022" s="10">
        <f ca="1" t="shared" si="1849"/>
        <v>3.913</v>
      </c>
      <c r="R5022" t="s">
        <v>533</v>
      </c>
      <c r="S5022">
        <v>2096</v>
      </c>
      <c r="T5022">
        <v>1.277</v>
      </c>
      <c r="U5022">
        <v>1.513</v>
      </c>
      <c r="V5022">
        <v>3.913</v>
      </c>
    </row>
    <row r="5023" spans="17:22">
      <c r="Q5023" s="10">
        <f ca="1" t="shared" si="1849"/>
        <v>3.967</v>
      </c>
      <c r="R5023" t="s">
        <v>533</v>
      </c>
      <c r="S5023">
        <v>2097</v>
      </c>
      <c r="T5023">
        <v>1.267</v>
      </c>
      <c r="U5023">
        <v>1.507</v>
      </c>
      <c r="V5023">
        <v>3.967</v>
      </c>
    </row>
    <row r="5024" spans="17:22">
      <c r="Q5024" s="10">
        <f ca="1" t="shared" si="1849"/>
        <v>4.022</v>
      </c>
      <c r="R5024" t="s">
        <v>533</v>
      </c>
      <c r="S5024">
        <v>2098</v>
      </c>
      <c r="T5024">
        <v>1.257</v>
      </c>
      <c r="U5024">
        <v>1.501</v>
      </c>
      <c r="V5024">
        <v>4.022</v>
      </c>
    </row>
    <row r="5025" spans="17:22">
      <c r="Q5025" s="10">
        <f ca="1" t="shared" si="1849"/>
        <v>4.075</v>
      </c>
      <c r="R5025" t="s">
        <v>533</v>
      </c>
      <c r="S5025">
        <v>2099</v>
      </c>
      <c r="T5025">
        <v>1.246</v>
      </c>
      <c r="U5025">
        <v>1.494</v>
      </c>
      <c r="V5025">
        <v>4.075</v>
      </c>
    </row>
    <row r="5026" spans="17:22">
      <c r="Q5026" s="10">
        <f ca="1" t="shared" si="1849"/>
        <v>4.129</v>
      </c>
      <c r="R5026" t="s">
        <v>533</v>
      </c>
      <c r="S5026">
        <v>2100</v>
      </c>
      <c r="T5026">
        <v>1.235</v>
      </c>
      <c r="U5026">
        <v>1.486</v>
      </c>
      <c r="V5026">
        <v>4.129</v>
      </c>
    </row>
    <row r="5027" spans="17:22">
      <c r="Q5027" s="10">
        <f ca="1" t="shared" si="1849"/>
        <v>0.017</v>
      </c>
      <c r="R5027" t="s">
        <v>534</v>
      </c>
      <c r="S5027">
        <v>2020</v>
      </c>
      <c r="T5027">
        <v>0.017</v>
      </c>
      <c r="U5027">
        <v>0.017</v>
      </c>
      <c r="V5027">
        <v>0.017</v>
      </c>
    </row>
    <row r="5028" spans="17:22">
      <c r="Q5028" s="10">
        <f ca="1" t="shared" si="1849"/>
        <v>0.017</v>
      </c>
      <c r="R5028" t="s">
        <v>534</v>
      </c>
      <c r="S5028">
        <v>2021</v>
      </c>
      <c r="T5028">
        <v>0.017</v>
      </c>
      <c r="U5028">
        <v>0.017</v>
      </c>
      <c r="V5028">
        <v>0.017</v>
      </c>
    </row>
    <row r="5029" spans="17:22">
      <c r="Q5029" s="10">
        <f ca="1" t="shared" si="1849"/>
        <v>0.017</v>
      </c>
      <c r="R5029" t="s">
        <v>534</v>
      </c>
      <c r="S5029">
        <v>2022</v>
      </c>
      <c r="T5029">
        <v>0.017</v>
      </c>
      <c r="U5029">
        <v>0.017</v>
      </c>
      <c r="V5029">
        <v>0.017</v>
      </c>
    </row>
    <row r="5030" spans="17:22">
      <c r="Q5030" s="10">
        <f ca="1" t="shared" si="1849"/>
        <v>0.017</v>
      </c>
      <c r="R5030" t="s">
        <v>534</v>
      </c>
      <c r="S5030">
        <v>2023</v>
      </c>
      <c r="T5030">
        <v>0.017</v>
      </c>
      <c r="U5030">
        <v>0.017</v>
      </c>
      <c r="V5030">
        <v>0.017</v>
      </c>
    </row>
    <row r="5031" spans="17:22">
      <c r="Q5031" s="10">
        <f ca="1" t="shared" si="1849"/>
        <v>0.017</v>
      </c>
      <c r="R5031" t="s">
        <v>534</v>
      </c>
      <c r="S5031">
        <v>2024</v>
      </c>
      <c r="T5031">
        <v>0.018</v>
      </c>
      <c r="U5031">
        <v>0.017</v>
      </c>
      <c r="V5031">
        <v>0.017</v>
      </c>
    </row>
    <row r="5032" spans="17:22">
      <c r="Q5032" s="10">
        <f ca="1" t="shared" si="1849"/>
        <v>0.017</v>
      </c>
      <c r="R5032" t="s">
        <v>534</v>
      </c>
      <c r="S5032">
        <v>2025</v>
      </c>
      <c r="T5032">
        <v>0.018</v>
      </c>
      <c r="U5032">
        <v>0.018</v>
      </c>
      <c r="V5032">
        <v>0.017</v>
      </c>
    </row>
    <row r="5033" spans="17:22">
      <c r="Q5033" s="10">
        <f ca="1" t="shared" si="1849"/>
        <v>0.017</v>
      </c>
      <c r="R5033" t="s">
        <v>534</v>
      </c>
      <c r="S5033">
        <v>2026</v>
      </c>
      <c r="T5033">
        <v>0.018</v>
      </c>
      <c r="U5033">
        <v>0.018</v>
      </c>
      <c r="V5033">
        <v>0.017</v>
      </c>
    </row>
    <row r="5034" spans="17:22">
      <c r="Q5034" s="10">
        <f ca="1" t="shared" si="1849"/>
        <v>0.017</v>
      </c>
      <c r="R5034" t="s">
        <v>534</v>
      </c>
      <c r="S5034">
        <v>2027</v>
      </c>
      <c r="T5034">
        <v>0.018</v>
      </c>
      <c r="U5034">
        <v>0.018</v>
      </c>
      <c r="V5034">
        <v>0.017</v>
      </c>
    </row>
    <row r="5035" spans="17:22">
      <c r="Q5035" s="10">
        <f ca="1" t="shared" si="1849"/>
        <v>0.017</v>
      </c>
      <c r="R5035" t="s">
        <v>534</v>
      </c>
      <c r="S5035">
        <v>2028</v>
      </c>
      <c r="T5035">
        <v>0.018</v>
      </c>
      <c r="U5035">
        <v>0.018</v>
      </c>
      <c r="V5035">
        <v>0.017</v>
      </c>
    </row>
    <row r="5036" spans="17:22">
      <c r="Q5036" s="10">
        <f ca="1" t="shared" si="1849"/>
        <v>0.017</v>
      </c>
      <c r="R5036" t="s">
        <v>534</v>
      </c>
      <c r="S5036">
        <v>2029</v>
      </c>
      <c r="T5036">
        <v>0.018</v>
      </c>
      <c r="U5036">
        <v>0.018</v>
      </c>
      <c r="V5036">
        <v>0.017</v>
      </c>
    </row>
    <row r="5037" spans="17:22">
      <c r="Q5037" s="10">
        <f ca="1" t="shared" si="1849"/>
        <v>0.017</v>
      </c>
      <c r="R5037" t="s">
        <v>534</v>
      </c>
      <c r="S5037">
        <v>2030</v>
      </c>
      <c r="T5037">
        <v>0.018</v>
      </c>
      <c r="U5037">
        <v>0.018</v>
      </c>
      <c r="V5037">
        <v>0.017</v>
      </c>
    </row>
    <row r="5038" spans="17:22">
      <c r="Q5038" s="10">
        <f ca="1" t="shared" si="1849"/>
        <v>0.017</v>
      </c>
      <c r="R5038" t="s">
        <v>534</v>
      </c>
      <c r="S5038">
        <v>2031</v>
      </c>
      <c r="T5038">
        <v>0.018</v>
      </c>
      <c r="U5038">
        <v>0.018</v>
      </c>
      <c r="V5038">
        <v>0.017</v>
      </c>
    </row>
    <row r="5039" spans="17:22">
      <c r="Q5039" s="10">
        <f ca="1" t="shared" si="1849"/>
        <v>0.017</v>
      </c>
      <c r="R5039" t="s">
        <v>534</v>
      </c>
      <c r="S5039">
        <v>2032</v>
      </c>
      <c r="T5039">
        <v>0.018</v>
      </c>
      <c r="U5039">
        <v>0.018</v>
      </c>
      <c r="V5039">
        <v>0.017</v>
      </c>
    </row>
    <row r="5040" spans="17:22">
      <c r="Q5040" s="10">
        <f ca="1" t="shared" si="1849"/>
        <v>0.017</v>
      </c>
      <c r="R5040" t="s">
        <v>534</v>
      </c>
      <c r="S5040">
        <v>2033</v>
      </c>
      <c r="T5040">
        <v>0.018</v>
      </c>
      <c r="U5040">
        <v>0.018</v>
      </c>
      <c r="V5040">
        <v>0.017</v>
      </c>
    </row>
    <row r="5041" spans="17:22">
      <c r="Q5041" s="10">
        <f ca="1" t="shared" si="1849"/>
        <v>0.017</v>
      </c>
      <c r="R5041" t="s">
        <v>534</v>
      </c>
      <c r="S5041">
        <v>2034</v>
      </c>
      <c r="T5041">
        <v>0.019</v>
      </c>
      <c r="U5041">
        <v>0.018</v>
      </c>
      <c r="V5041">
        <v>0.017</v>
      </c>
    </row>
    <row r="5042" spans="17:22">
      <c r="Q5042" s="10">
        <f ca="1" t="shared" si="1849"/>
        <v>0.017</v>
      </c>
      <c r="R5042" t="s">
        <v>534</v>
      </c>
      <c r="S5042">
        <v>2035</v>
      </c>
      <c r="T5042">
        <v>0.019</v>
      </c>
      <c r="U5042">
        <v>0.018</v>
      </c>
      <c r="V5042">
        <v>0.017</v>
      </c>
    </row>
    <row r="5043" spans="17:22">
      <c r="Q5043" s="10">
        <f ca="1" t="shared" si="1849"/>
        <v>0.017</v>
      </c>
      <c r="R5043" t="s">
        <v>534</v>
      </c>
      <c r="S5043">
        <v>2036</v>
      </c>
      <c r="T5043">
        <v>0.019</v>
      </c>
      <c r="U5043">
        <v>0.018</v>
      </c>
      <c r="V5043">
        <v>0.017</v>
      </c>
    </row>
    <row r="5044" spans="17:22">
      <c r="Q5044" s="10">
        <f ca="1" t="shared" si="1849"/>
        <v>0.017</v>
      </c>
      <c r="R5044" t="s">
        <v>534</v>
      </c>
      <c r="S5044">
        <v>2037</v>
      </c>
      <c r="T5044">
        <v>0.019</v>
      </c>
      <c r="U5044">
        <v>0.019</v>
      </c>
      <c r="V5044">
        <v>0.017</v>
      </c>
    </row>
    <row r="5045" spans="17:22">
      <c r="Q5045" s="10">
        <f ca="1" t="shared" si="1849"/>
        <v>0.017</v>
      </c>
      <c r="R5045" t="s">
        <v>534</v>
      </c>
      <c r="S5045">
        <v>2038</v>
      </c>
      <c r="T5045">
        <v>0.019</v>
      </c>
      <c r="U5045">
        <v>0.019</v>
      </c>
      <c r="V5045">
        <v>0.017</v>
      </c>
    </row>
    <row r="5046" spans="17:22">
      <c r="Q5046" s="10">
        <f ca="1" t="shared" si="1849"/>
        <v>0.017</v>
      </c>
      <c r="R5046" t="s">
        <v>534</v>
      </c>
      <c r="S5046">
        <v>2039</v>
      </c>
      <c r="T5046">
        <v>0.019</v>
      </c>
      <c r="U5046">
        <v>0.019</v>
      </c>
      <c r="V5046">
        <v>0.017</v>
      </c>
    </row>
    <row r="5047" spans="17:22">
      <c r="Q5047" s="10">
        <f ca="1" t="shared" si="1849"/>
        <v>0.017</v>
      </c>
      <c r="R5047" t="s">
        <v>534</v>
      </c>
      <c r="S5047">
        <v>2040</v>
      </c>
      <c r="T5047">
        <v>0.019</v>
      </c>
      <c r="U5047">
        <v>0.019</v>
      </c>
      <c r="V5047">
        <v>0.017</v>
      </c>
    </row>
    <row r="5048" spans="17:22">
      <c r="Q5048" s="10">
        <f ca="1" t="shared" si="1849"/>
        <v>0.017</v>
      </c>
      <c r="R5048" t="s">
        <v>534</v>
      </c>
      <c r="S5048">
        <v>2041</v>
      </c>
      <c r="T5048">
        <v>0.019</v>
      </c>
      <c r="U5048">
        <v>0.019</v>
      </c>
      <c r="V5048">
        <v>0.017</v>
      </c>
    </row>
    <row r="5049" spans="17:22">
      <c r="Q5049" s="10">
        <f ca="1" t="shared" si="1849"/>
        <v>0.017</v>
      </c>
      <c r="R5049" t="s">
        <v>534</v>
      </c>
      <c r="S5049">
        <v>2042</v>
      </c>
      <c r="T5049">
        <v>0.019</v>
      </c>
      <c r="U5049">
        <v>0.019</v>
      </c>
      <c r="V5049">
        <v>0.017</v>
      </c>
    </row>
    <row r="5050" spans="17:22">
      <c r="Q5050" s="10">
        <f ca="1" t="shared" si="1849"/>
        <v>0.017</v>
      </c>
      <c r="R5050" t="s">
        <v>534</v>
      </c>
      <c r="S5050">
        <v>2043</v>
      </c>
      <c r="T5050">
        <v>0.019</v>
      </c>
      <c r="U5050">
        <v>0.019</v>
      </c>
      <c r="V5050">
        <v>0.017</v>
      </c>
    </row>
    <row r="5051" spans="17:22">
      <c r="Q5051" s="10">
        <f ca="1" t="shared" si="1849"/>
        <v>0.017</v>
      </c>
      <c r="R5051" t="s">
        <v>534</v>
      </c>
      <c r="S5051">
        <v>2044</v>
      </c>
      <c r="T5051">
        <v>0.019</v>
      </c>
      <c r="U5051">
        <v>0.019</v>
      </c>
      <c r="V5051">
        <v>0.017</v>
      </c>
    </row>
    <row r="5052" spans="17:22">
      <c r="Q5052" s="10">
        <f ca="1" t="shared" si="1849"/>
        <v>0.016</v>
      </c>
      <c r="R5052" t="s">
        <v>534</v>
      </c>
      <c r="S5052">
        <v>2045</v>
      </c>
      <c r="T5052">
        <v>0.019</v>
      </c>
      <c r="U5052">
        <v>0.019</v>
      </c>
      <c r="V5052">
        <v>0.016</v>
      </c>
    </row>
    <row r="5053" spans="17:22">
      <c r="Q5053" s="10">
        <f ca="1" t="shared" si="1849"/>
        <v>0.016</v>
      </c>
      <c r="R5053" t="s">
        <v>534</v>
      </c>
      <c r="S5053">
        <v>2046</v>
      </c>
      <c r="T5053">
        <v>0.019</v>
      </c>
      <c r="U5053">
        <v>0.019</v>
      </c>
      <c r="V5053">
        <v>0.016</v>
      </c>
    </row>
    <row r="5054" spans="17:22">
      <c r="Q5054" s="10">
        <f ca="1" t="shared" si="1849"/>
        <v>0.016</v>
      </c>
      <c r="R5054" t="s">
        <v>534</v>
      </c>
      <c r="S5054">
        <v>2047</v>
      </c>
      <c r="T5054">
        <v>0.02</v>
      </c>
      <c r="U5054">
        <v>0.019</v>
      </c>
      <c r="V5054">
        <v>0.016</v>
      </c>
    </row>
    <row r="5055" spans="17:22">
      <c r="Q5055" s="10">
        <f ca="1" t="shared" si="1849"/>
        <v>0.016</v>
      </c>
      <c r="R5055" t="s">
        <v>534</v>
      </c>
      <c r="S5055">
        <v>2048</v>
      </c>
      <c r="T5055">
        <v>0.02</v>
      </c>
      <c r="U5055">
        <v>0.019</v>
      </c>
      <c r="V5055">
        <v>0.016</v>
      </c>
    </row>
    <row r="5056" spans="17:22">
      <c r="Q5056" s="10">
        <f ca="1" t="shared" si="1849"/>
        <v>0.016</v>
      </c>
      <c r="R5056" t="s">
        <v>534</v>
      </c>
      <c r="S5056">
        <v>2049</v>
      </c>
      <c r="T5056">
        <v>0.02</v>
      </c>
      <c r="U5056">
        <v>0.019</v>
      </c>
      <c r="V5056">
        <v>0.016</v>
      </c>
    </row>
    <row r="5057" spans="17:22">
      <c r="Q5057" s="10">
        <f ca="1" t="shared" si="1849"/>
        <v>0.016</v>
      </c>
      <c r="R5057" t="s">
        <v>534</v>
      </c>
      <c r="S5057">
        <v>2050</v>
      </c>
      <c r="T5057">
        <v>0.02</v>
      </c>
      <c r="U5057">
        <v>0.019</v>
      </c>
      <c r="V5057">
        <v>0.016</v>
      </c>
    </row>
    <row r="5058" spans="17:22">
      <c r="Q5058" s="10">
        <f ca="1" t="shared" si="1849"/>
        <v>0.016</v>
      </c>
      <c r="R5058" t="s">
        <v>534</v>
      </c>
      <c r="S5058">
        <v>2051</v>
      </c>
      <c r="T5058">
        <v>0.02</v>
      </c>
      <c r="U5058">
        <v>0.019</v>
      </c>
      <c r="V5058">
        <v>0.016</v>
      </c>
    </row>
    <row r="5059" spans="17:22">
      <c r="Q5059" s="10">
        <f ca="1" t="shared" si="1849"/>
        <v>0.016</v>
      </c>
      <c r="R5059" t="s">
        <v>534</v>
      </c>
      <c r="S5059">
        <v>2052</v>
      </c>
      <c r="T5059">
        <v>0.02</v>
      </c>
      <c r="U5059">
        <v>0.019</v>
      </c>
      <c r="V5059">
        <v>0.016</v>
      </c>
    </row>
    <row r="5060" spans="17:22">
      <c r="Q5060" s="10">
        <f ca="1" t="shared" si="1849"/>
        <v>0.016</v>
      </c>
      <c r="R5060" t="s">
        <v>534</v>
      </c>
      <c r="S5060">
        <v>2053</v>
      </c>
      <c r="T5060">
        <v>0.02</v>
      </c>
      <c r="U5060">
        <v>0.019</v>
      </c>
      <c r="V5060">
        <v>0.016</v>
      </c>
    </row>
    <row r="5061" spans="17:22">
      <c r="Q5061" s="10">
        <f ca="1" t="shared" si="1849"/>
        <v>0.016</v>
      </c>
      <c r="R5061" t="s">
        <v>534</v>
      </c>
      <c r="S5061">
        <v>2054</v>
      </c>
      <c r="T5061">
        <v>0.02</v>
      </c>
      <c r="U5061">
        <v>0.019</v>
      </c>
      <c r="V5061">
        <v>0.016</v>
      </c>
    </row>
    <row r="5062" spans="17:22">
      <c r="Q5062" s="10">
        <f ca="1" t="shared" si="1849"/>
        <v>0.016</v>
      </c>
      <c r="R5062" t="s">
        <v>534</v>
      </c>
      <c r="S5062">
        <v>2055</v>
      </c>
      <c r="T5062">
        <v>0.02</v>
      </c>
      <c r="U5062">
        <v>0.019</v>
      </c>
      <c r="V5062">
        <v>0.016</v>
      </c>
    </row>
    <row r="5063" spans="17:22">
      <c r="Q5063" s="10">
        <f ca="1" t="shared" si="1849"/>
        <v>0.016</v>
      </c>
      <c r="R5063" t="s">
        <v>534</v>
      </c>
      <c r="S5063">
        <v>2056</v>
      </c>
      <c r="T5063">
        <v>0.02</v>
      </c>
      <c r="U5063">
        <v>0.019</v>
      </c>
      <c r="V5063">
        <v>0.016</v>
      </c>
    </row>
    <row r="5064" spans="17:22">
      <c r="Q5064" s="10">
        <f ca="1" t="shared" si="1849"/>
        <v>0.016</v>
      </c>
      <c r="R5064" t="s">
        <v>534</v>
      </c>
      <c r="S5064">
        <v>2057</v>
      </c>
      <c r="T5064">
        <v>0.02</v>
      </c>
      <c r="U5064">
        <v>0.019</v>
      </c>
      <c r="V5064">
        <v>0.016</v>
      </c>
    </row>
    <row r="5065" spans="17:22">
      <c r="Q5065" s="10">
        <f ca="1" t="shared" si="1849"/>
        <v>0.016</v>
      </c>
      <c r="R5065" t="s">
        <v>534</v>
      </c>
      <c r="S5065">
        <v>2058</v>
      </c>
      <c r="T5065">
        <v>0.02</v>
      </c>
      <c r="U5065">
        <v>0.019</v>
      </c>
      <c r="V5065">
        <v>0.016</v>
      </c>
    </row>
    <row r="5066" spans="17:22">
      <c r="Q5066" s="10">
        <f ca="1" t="shared" si="1849"/>
        <v>0.015</v>
      </c>
      <c r="R5066" t="s">
        <v>534</v>
      </c>
      <c r="S5066">
        <v>2059</v>
      </c>
      <c r="T5066">
        <v>0.02</v>
      </c>
      <c r="U5066">
        <v>0.02</v>
      </c>
      <c r="V5066">
        <v>0.015</v>
      </c>
    </row>
    <row r="5067" spans="17:22">
      <c r="Q5067" s="10">
        <f ca="1" t="shared" si="1849"/>
        <v>0.015</v>
      </c>
      <c r="R5067" t="s">
        <v>534</v>
      </c>
      <c r="S5067">
        <v>2060</v>
      </c>
      <c r="T5067">
        <v>0.02</v>
      </c>
      <c r="U5067">
        <v>0.02</v>
      </c>
      <c r="V5067">
        <v>0.015</v>
      </c>
    </row>
    <row r="5068" spans="17:22">
      <c r="Q5068" s="10">
        <f ca="1" t="shared" si="1849"/>
        <v>0.015</v>
      </c>
      <c r="R5068" t="s">
        <v>534</v>
      </c>
      <c r="S5068">
        <v>2061</v>
      </c>
      <c r="T5068">
        <v>0.02</v>
      </c>
      <c r="U5068">
        <v>0.02</v>
      </c>
      <c r="V5068">
        <v>0.015</v>
      </c>
    </row>
    <row r="5069" spans="17:22">
      <c r="Q5069" s="10">
        <f ca="1" t="shared" si="1849"/>
        <v>0.015</v>
      </c>
      <c r="R5069" t="s">
        <v>534</v>
      </c>
      <c r="S5069">
        <v>2062</v>
      </c>
      <c r="T5069">
        <v>0.02</v>
      </c>
      <c r="U5069">
        <v>0.02</v>
      </c>
      <c r="V5069">
        <v>0.015</v>
      </c>
    </row>
    <row r="5070" spans="17:22">
      <c r="Q5070" s="10">
        <f ca="1" t="shared" ref="Q5070:Q5133" si="1850">OFFSET(S5070,0,MATCH($Q$3,$T$4:$V$4,0))</f>
        <v>0.015</v>
      </c>
      <c r="R5070" t="s">
        <v>534</v>
      </c>
      <c r="S5070">
        <v>2063</v>
      </c>
      <c r="T5070">
        <v>0.02</v>
      </c>
      <c r="U5070">
        <v>0.02</v>
      </c>
      <c r="V5070">
        <v>0.015</v>
      </c>
    </row>
    <row r="5071" spans="17:22">
      <c r="Q5071" s="10">
        <f ca="1" t="shared" si="1850"/>
        <v>0.015</v>
      </c>
      <c r="R5071" t="s">
        <v>534</v>
      </c>
      <c r="S5071">
        <v>2064</v>
      </c>
      <c r="T5071">
        <v>0.02</v>
      </c>
      <c r="U5071">
        <v>0.02</v>
      </c>
      <c r="V5071">
        <v>0.015</v>
      </c>
    </row>
    <row r="5072" spans="17:22">
      <c r="Q5072" s="10">
        <f ca="1" t="shared" si="1850"/>
        <v>0.015</v>
      </c>
      <c r="R5072" t="s">
        <v>534</v>
      </c>
      <c r="S5072">
        <v>2065</v>
      </c>
      <c r="T5072">
        <v>0.02</v>
      </c>
      <c r="U5072">
        <v>0.02</v>
      </c>
      <c r="V5072">
        <v>0.015</v>
      </c>
    </row>
    <row r="5073" spans="17:22">
      <c r="Q5073" s="10">
        <f ca="1" t="shared" si="1850"/>
        <v>0.015</v>
      </c>
      <c r="R5073" t="s">
        <v>534</v>
      </c>
      <c r="S5073">
        <v>2066</v>
      </c>
      <c r="T5073">
        <v>0.02</v>
      </c>
      <c r="U5073">
        <v>0.02</v>
      </c>
      <c r="V5073">
        <v>0.015</v>
      </c>
    </row>
    <row r="5074" spans="17:22">
      <c r="Q5074" s="10">
        <f ca="1" t="shared" si="1850"/>
        <v>0.015</v>
      </c>
      <c r="R5074" t="s">
        <v>534</v>
      </c>
      <c r="S5074">
        <v>2067</v>
      </c>
      <c r="T5074">
        <v>0.02</v>
      </c>
      <c r="U5074">
        <v>0.02</v>
      </c>
      <c r="V5074">
        <v>0.015</v>
      </c>
    </row>
    <row r="5075" spans="17:22">
      <c r="Q5075" s="10">
        <f ca="1" t="shared" si="1850"/>
        <v>0.015</v>
      </c>
      <c r="R5075" t="s">
        <v>534</v>
      </c>
      <c r="S5075">
        <v>2068</v>
      </c>
      <c r="T5075">
        <v>0.02</v>
      </c>
      <c r="U5075">
        <v>0.02</v>
      </c>
      <c r="V5075">
        <v>0.015</v>
      </c>
    </row>
    <row r="5076" spans="17:22">
      <c r="Q5076" s="10">
        <f ca="1" t="shared" si="1850"/>
        <v>0.015</v>
      </c>
      <c r="R5076" t="s">
        <v>534</v>
      </c>
      <c r="S5076">
        <v>2069</v>
      </c>
      <c r="T5076">
        <v>0.021</v>
      </c>
      <c r="U5076">
        <v>0.02</v>
      </c>
      <c r="V5076">
        <v>0.015</v>
      </c>
    </row>
    <row r="5077" spans="17:22">
      <c r="Q5077" s="10">
        <f ca="1" t="shared" si="1850"/>
        <v>0.014</v>
      </c>
      <c r="R5077" t="s">
        <v>534</v>
      </c>
      <c r="S5077">
        <v>2070</v>
      </c>
      <c r="T5077">
        <v>0.021</v>
      </c>
      <c r="U5077">
        <v>0.02</v>
      </c>
      <c r="V5077">
        <v>0.014</v>
      </c>
    </row>
    <row r="5078" spans="17:22">
      <c r="Q5078" s="10">
        <f ca="1" t="shared" si="1850"/>
        <v>0.014</v>
      </c>
      <c r="R5078" t="s">
        <v>534</v>
      </c>
      <c r="S5078">
        <v>2071</v>
      </c>
      <c r="T5078">
        <v>0.021</v>
      </c>
      <c r="U5078">
        <v>0.02</v>
      </c>
      <c r="V5078">
        <v>0.014</v>
      </c>
    </row>
    <row r="5079" spans="17:22">
      <c r="Q5079" s="10">
        <f ca="1" t="shared" si="1850"/>
        <v>0.014</v>
      </c>
      <c r="R5079" t="s">
        <v>534</v>
      </c>
      <c r="S5079">
        <v>2072</v>
      </c>
      <c r="T5079">
        <v>0.021</v>
      </c>
      <c r="U5079">
        <v>0.02</v>
      </c>
      <c r="V5079">
        <v>0.014</v>
      </c>
    </row>
    <row r="5080" spans="17:22">
      <c r="Q5080" s="10">
        <f ca="1" t="shared" si="1850"/>
        <v>0.014</v>
      </c>
      <c r="R5080" t="s">
        <v>534</v>
      </c>
      <c r="S5080">
        <v>2073</v>
      </c>
      <c r="T5080">
        <v>0.021</v>
      </c>
      <c r="U5080">
        <v>0.02</v>
      </c>
      <c r="V5080">
        <v>0.014</v>
      </c>
    </row>
    <row r="5081" spans="17:22">
      <c r="Q5081" s="10">
        <f ca="1" t="shared" si="1850"/>
        <v>0.014</v>
      </c>
      <c r="R5081" t="s">
        <v>534</v>
      </c>
      <c r="S5081">
        <v>2074</v>
      </c>
      <c r="T5081">
        <v>0.021</v>
      </c>
      <c r="U5081">
        <v>0.02</v>
      </c>
      <c r="V5081">
        <v>0.014</v>
      </c>
    </row>
    <row r="5082" spans="17:22">
      <c r="Q5082" s="10">
        <f ca="1" t="shared" si="1850"/>
        <v>0.014</v>
      </c>
      <c r="R5082" t="s">
        <v>534</v>
      </c>
      <c r="S5082">
        <v>2075</v>
      </c>
      <c r="T5082">
        <v>0.021</v>
      </c>
      <c r="U5082">
        <v>0.02</v>
      </c>
      <c r="V5082">
        <v>0.014</v>
      </c>
    </row>
    <row r="5083" spans="17:22">
      <c r="Q5083" s="10">
        <f ca="1" t="shared" si="1850"/>
        <v>0.014</v>
      </c>
      <c r="R5083" t="s">
        <v>534</v>
      </c>
      <c r="S5083">
        <v>2076</v>
      </c>
      <c r="T5083">
        <v>0.021</v>
      </c>
      <c r="U5083">
        <v>0.02</v>
      </c>
      <c r="V5083">
        <v>0.014</v>
      </c>
    </row>
    <row r="5084" spans="17:22">
      <c r="Q5084" s="10">
        <f ca="1" t="shared" si="1850"/>
        <v>0.014</v>
      </c>
      <c r="R5084" t="s">
        <v>534</v>
      </c>
      <c r="S5084">
        <v>2077</v>
      </c>
      <c r="T5084">
        <v>0.021</v>
      </c>
      <c r="U5084">
        <v>0.02</v>
      </c>
      <c r="V5084">
        <v>0.014</v>
      </c>
    </row>
    <row r="5085" spans="17:22">
      <c r="Q5085" s="10">
        <f ca="1" t="shared" si="1850"/>
        <v>0.014</v>
      </c>
      <c r="R5085" t="s">
        <v>534</v>
      </c>
      <c r="S5085">
        <v>2078</v>
      </c>
      <c r="T5085">
        <v>0.021</v>
      </c>
      <c r="U5085">
        <v>0.02</v>
      </c>
      <c r="V5085">
        <v>0.014</v>
      </c>
    </row>
    <row r="5086" spans="17:22">
      <c r="Q5086" s="10">
        <f ca="1" t="shared" si="1850"/>
        <v>0.014</v>
      </c>
      <c r="R5086" t="s">
        <v>534</v>
      </c>
      <c r="S5086">
        <v>2079</v>
      </c>
      <c r="T5086">
        <v>0.021</v>
      </c>
      <c r="U5086">
        <v>0.02</v>
      </c>
      <c r="V5086">
        <v>0.014</v>
      </c>
    </row>
    <row r="5087" spans="17:22">
      <c r="Q5087" s="10">
        <f ca="1" t="shared" si="1850"/>
        <v>0.013</v>
      </c>
      <c r="R5087" t="s">
        <v>534</v>
      </c>
      <c r="S5087">
        <v>2080</v>
      </c>
      <c r="T5087">
        <v>0.021</v>
      </c>
      <c r="U5087">
        <v>0.02</v>
      </c>
      <c r="V5087">
        <v>0.013</v>
      </c>
    </row>
    <row r="5088" spans="17:22">
      <c r="Q5088" s="10">
        <f ca="1" t="shared" si="1850"/>
        <v>0.013</v>
      </c>
      <c r="R5088" t="s">
        <v>534</v>
      </c>
      <c r="S5088">
        <v>2081</v>
      </c>
      <c r="T5088">
        <v>0.021</v>
      </c>
      <c r="U5088">
        <v>0.02</v>
      </c>
      <c r="V5088">
        <v>0.013</v>
      </c>
    </row>
    <row r="5089" spans="17:22">
      <c r="Q5089" s="10">
        <f ca="1" t="shared" si="1850"/>
        <v>0.013</v>
      </c>
      <c r="R5089" t="s">
        <v>534</v>
      </c>
      <c r="S5089">
        <v>2082</v>
      </c>
      <c r="T5089">
        <v>0.02</v>
      </c>
      <c r="U5089">
        <v>0.02</v>
      </c>
      <c r="V5089">
        <v>0.013</v>
      </c>
    </row>
    <row r="5090" spans="17:22">
      <c r="Q5090" s="10">
        <f ca="1" t="shared" si="1850"/>
        <v>0.013</v>
      </c>
      <c r="R5090" t="s">
        <v>534</v>
      </c>
      <c r="S5090">
        <v>2083</v>
      </c>
      <c r="T5090">
        <v>0.02</v>
      </c>
      <c r="U5090">
        <v>0.02</v>
      </c>
      <c r="V5090">
        <v>0.013</v>
      </c>
    </row>
    <row r="5091" spans="17:22">
      <c r="Q5091" s="10">
        <f ca="1" t="shared" si="1850"/>
        <v>0.013</v>
      </c>
      <c r="R5091" t="s">
        <v>534</v>
      </c>
      <c r="S5091">
        <v>2084</v>
      </c>
      <c r="T5091">
        <v>0.02</v>
      </c>
      <c r="U5091">
        <v>0.02</v>
      </c>
      <c r="V5091">
        <v>0.013</v>
      </c>
    </row>
    <row r="5092" spans="17:22">
      <c r="Q5092" s="10">
        <f ca="1" t="shared" si="1850"/>
        <v>0.013</v>
      </c>
      <c r="R5092" t="s">
        <v>534</v>
      </c>
      <c r="S5092">
        <v>2085</v>
      </c>
      <c r="T5092">
        <v>0.02</v>
      </c>
      <c r="U5092">
        <v>0.02</v>
      </c>
      <c r="V5092">
        <v>0.013</v>
      </c>
    </row>
    <row r="5093" spans="17:22">
      <c r="Q5093" s="10">
        <f ca="1" t="shared" si="1850"/>
        <v>0.013</v>
      </c>
      <c r="R5093" t="s">
        <v>534</v>
      </c>
      <c r="S5093">
        <v>2086</v>
      </c>
      <c r="T5093">
        <v>0.02</v>
      </c>
      <c r="U5093">
        <v>0.02</v>
      </c>
      <c r="V5093">
        <v>0.013</v>
      </c>
    </row>
    <row r="5094" spans="17:22">
      <c r="Q5094" s="10">
        <f ca="1" t="shared" si="1850"/>
        <v>0.013</v>
      </c>
      <c r="R5094" t="s">
        <v>534</v>
      </c>
      <c r="S5094">
        <v>2087</v>
      </c>
      <c r="T5094">
        <v>0.02</v>
      </c>
      <c r="U5094">
        <v>0.02</v>
      </c>
      <c r="V5094">
        <v>0.013</v>
      </c>
    </row>
    <row r="5095" spans="17:22">
      <c r="Q5095" s="10">
        <f ca="1" t="shared" si="1850"/>
        <v>0.013</v>
      </c>
      <c r="R5095" t="s">
        <v>534</v>
      </c>
      <c r="S5095">
        <v>2088</v>
      </c>
      <c r="T5095">
        <v>0.02</v>
      </c>
      <c r="U5095">
        <v>0.02</v>
      </c>
      <c r="V5095">
        <v>0.013</v>
      </c>
    </row>
    <row r="5096" spans="17:22">
      <c r="Q5096" s="10">
        <f ca="1" t="shared" si="1850"/>
        <v>0.012</v>
      </c>
      <c r="R5096" t="s">
        <v>534</v>
      </c>
      <c r="S5096">
        <v>2089</v>
      </c>
      <c r="T5096">
        <v>0.02</v>
      </c>
      <c r="U5096">
        <v>0.02</v>
      </c>
      <c r="V5096">
        <v>0.012</v>
      </c>
    </row>
    <row r="5097" spans="17:22">
      <c r="Q5097" s="10">
        <f ca="1" t="shared" si="1850"/>
        <v>0.012</v>
      </c>
      <c r="R5097" t="s">
        <v>534</v>
      </c>
      <c r="S5097">
        <v>2090</v>
      </c>
      <c r="T5097">
        <v>0.02</v>
      </c>
      <c r="U5097">
        <v>0.02</v>
      </c>
      <c r="V5097">
        <v>0.012</v>
      </c>
    </row>
    <row r="5098" spans="17:22">
      <c r="Q5098" s="10">
        <f ca="1" t="shared" si="1850"/>
        <v>0.012</v>
      </c>
      <c r="R5098" t="s">
        <v>534</v>
      </c>
      <c r="S5098">
        <v>2091</v>
      </c>
      <c r="T5098">
        <v>0.02</v>
      </c>
      <c r="U5098">
        <v>0.02</v>
      </c>
      <c r="V5098">
        <v>0.012</v>
      </c>
    </row>
    <row r="5099" spans="17:22">
      <c r="Q5099" s="10">
        <f ca="1" t="shared" si="1850"/>
        <v>0.012</v>
      </c>
      <c r="R5099" t="s">
        <v>534</v>
      </c>
      <c r="S5099">
        <v>2092</v>
      </c>
      <c r="T5099">
        <v>0.02</v>
      </c>
      <c r="U5099">
        <v>0.02</v>
      </c>
      <c r="V5099">
        <v>0.012</v>
      </c>
    </row>
    <row r="5100" spans="17:22">
      <c r="Q5100" s="10">
        <f ca="1" t="shared" si="1850"/>
        <v>0.012</v>
      </c>
      <c r="R5100" t="s">
        <v>534</v>
      </c>
      <c r="S5100">
        <v>2093</v>
      </c>
      <c r="T5100">
        <v>0.02</v>
      </c>
      <c r="U5100">
        <v>0.02</v>
      </c>
      <c r="V5100">
        <v>0.012</v>
      </c>
    </row>
    <row r="5101" spans="17:22">
      <c r="Q5101" s="10">
        <f ca="1" t="shared" si="1850"/>
        <v>0.012</v>
      </c>
      <c r="R5101" t="s">
        <v>534</v>
      </c>
      <c r="S5101">
        <v>2094</v>
      </c>
      <c r="T5101">
        <v>0.02</v>
      </c>
      <c r="U5101">
        <v>0.02</v>
      </c>
      <c r="V5101">
        <v>0.012</v>
      </c>
    </row>
    <row r="5102" spans="17:22">
      <c r="Q5102" s="10">
        <f ca="1" t="shared" si="1850"/>
        <v>0.012</v>
      </c>
      <c r="R5102" t="s">
        <v>534</v>
      </c>
      <c r="S5102">
        <v>2095</v>
      </c>
      <c r="T5102">
        <v>0.02</v>
      </c>
      <c r="U5102">
        <v>0.02</v>
      </c>
      <c r="V5102">
        <v>0.012</v>
      </c>
    </row>
    <row r="5103" spans="17:22">
      <c r="Q5103" s="10">
        <f ca="1" t="shared" si="1850"/>
        <v>0.012</v>
      </c>
      <c r="R5103" t="s">
        <v>534</v>
      </c>
      <c r="S5103">
        <v>2096</v>
      </c>
      <c r="T5103">
        <v>0.02</v>
      </c>
      <c r="U5103">
        <v>0.02</v>
      </c>
      <c r="V5103">
        <v>0.012</v>
      </c>
    </row>
    <row r="5104" spans="17:22">
      <c r="Q5104" s="10">
        <f ca="1" t="shared" si="1850"/>
        <v>0.012</v>
      </c>
      <c r="R5104" t="s">
        <v>534</v>
      </c>
      <c r="S5104">
        <v>2097</v>
      </c>
      <c r="T5104">
        <v>0.02</v>
      </c>
      <c r="U5104">
        <v>0.019</v>
      </c>
      <c r="V5104">
        <v>0.012</v>
      </c>
    </row>
    <row r="5105" spans="17:22">
      <c r="Q5105" s="10">
        <f ca="1" t="shared" si="1850"/>
        <v>0.012</v>
      </c>
      <c r="R5105" t="s">
        <v>534</v>
      </c>
      <c r="S5105">
        <v>2098</v>
      </c>
      <c r="T5105">
        <v>0.02</v>
      </c>
      <c r="U5105">
        <v>0.019</v>
      </c>
      <c r="V5105">
        <v>0.012</v>
      </c>
    </row>
    <row r="5106" spans="17:22">
      <c r="Q5106" s="10">
        <f ca="1" t="shared" si="1850"/>
        <v>0.011</v>
      </c>
      <c r="R5106" t="s">
        <v>534</v>
      </c>
      <c r="S5106">
        <v>2099</v>
      </c>
      <c r="T5106">
        <v>0.02</v>
      </c>
      <c r="U5106">
        <v>0.019</v>
      </c>
      <c r="V5106">
        <v>0.011</v>
      </c>
    </row>
    <row r="5107" spans="17:22">
      <c r="Q5107" s="10">
        <f ca="1" t="shared" si="1850"/>
        <v>0.011</v>
      </c>
      <c r="R5107" t="s">
        <v>534</v>
      </c>
      <c r="S5107">
        <v>2100</v>
      </c>
      <c r="T5107">
        <v>0.019</v>
      </c>
      <c r="U5107">
        <v>0.019</v>
      </c>
      <c r="V5107">
        <v>0.011</v>
      </c>
    </row>
    <row r="5108" spans="17:22">
      <c r="Q5108" s="10">
        <f ca="1" t="shared" si="1850"/>
        <v>516.545</v>
      </c>
      <c r="R5108" t="s">
        <v>81</v>
      </c>
      <c r="S5108">
        <v>2020</v>
      </c>
      <c r="T5108">
        <v>516.545</v>
      </c>
      <c r="U5108">
        <v>516.545</v>
      </c>
      <c r="V5108">
        <v>516.545</v>
      </c>
    </row>
    <row r="5109" spans="17:22">
      <c r="Q5109" s="10">
        <f ca="1" t="shared" si="1850"/>
        <v>518.631</v>
      </c>
      <c r="R5109" t="s">
        <v>81</v>
      </c>
      <c r="S5109">
        <v>2021</v>
      </c>
      <c r="T5109">
        <v>518.631</v>
      </c>
      <c r="U5109">
        <v>518.631</v>
      </c>
      <c r="V5109">
        <v>518.631</v>
      </c>
    </row>
    <row r="5110" spans="17:22">
      <c r="Q5110" s="10">
        <f ca="1" t="shared" si="1850"/>
        <v>520.754</v>
      </c>
      <c r="R5110" t="s">
        <v>81</v>
      </c>
      <c r="S5110">
        <v>2022</v>
      </c>
      <c r="T5110">
        <v>520.754</v>
      </c>
      <c r="U5110">
        <v>520.754</v>
      </c>
      <c r="V5110">
        <v>520.754</v>
      </c>
    </row>
    <row r="5111" spans="17:22">
      <c r="Q5111" s="10">
        <f ca="1" t="shared" si="1850"/>
        <v>522.831</v>
      </c>
      <c r="R5111" t="s">
        <v>81</v>
      </c>
      <c r="S5111">
        <v>2023</v>
      </c>
      <c r="T5111">
        <v>522.831</v>
      </c>
      <c r="U5111">
        <v>522.831</v>
      </c>
      <c r="V5111">
        <v>522.831</v>
      </c>
    </row>
    <row r="5112" spans="17:22">
      <c r="Q5112" s="10">
        <f ca="1" t="shared" si="1850"/>
        <v>524.781</v>
      </c>
      <c r="R5112" t="s">
        <v>81</v>
      </c>
      <c r="S5112">
        <v>2024</v>
      </c>
      <c r="T5112">
        <v>524.781</v>
      </c>
      <c r="U5112">
        <v>524.781</v>
      </c>
      <c r="V5112">
        <v>524.781</v>
      </c>
    </row>
    <row r="5113" spans="17:22">
      <c r="Q5113" s="10">
        <f ca="1" t="shared" si="1850"/>
        <v>526.577</v>
      </c>
      <c r="R5113" t="s">
        <v>81</v>
      </c>
      <c r="S5113">
        <v>2025</v>
      </c>
      <c r="T5113">
        <v>526.577</v>
      </c>
      <c r="U5113">
        <v>526.577</v>
      </c>
      <c r="V5113">
        <v>526.577</v>
      </c>
    </row>
    <row r="5114" spans="17:22">
      <c r="Q5114" s="10">
        <f ca="1" t="shared" si="1850"/>
        <v>528.2</v>
      </c>
      <c r="R5114" t="s">
        <v>81</v>
      </c>
      <c r="S5114">
        <v>2026</v>
      </c>
      <c r="T5114">
        <v>528.2</v>
      </c>
      <c r="U5114">
        <v>528.2</v>
      </c>
      <c r="V5114">
        <v>528.2</v>
      </c>
    </row>
    <row r="5115" spans="17:22">
      <c r="Q5115" s="10">
        <f ca="1" t="shared" si="1850"/>
        <v>530.776</v>
      </c>
      <c r="R5115" t="s">
        <v>81</v>
      </c>
      <c r="S5115">
        <v>2027</v>
      </c>
      <c r="T5115">
        <v>530.062</v>
      </c>
      <c r="U5115">
        <v>530.925</v>
      </c>
      <c r="V5115">
        <v>530.776</v>
      </c>
    </row>
    <row r="5116" spans="17:22">
      <c r="Q5116" s="10">
        <f ca="1" t="shared" si="1850"/>
        <v>533.308</v>
      </c>
      <c r="R5116" t="s">
        <v>81</v>
      </c>
      <c r="S5116">
        <v>2028</v>
      </c>
      <c r="T5116">
        <v>531.859</v>
      </c>
      <c r="U5116">
        <v>533.626</v>
      </c>
      <c r="V5116">
        <v>533.308</v>
      </c>
    </row>
    <row r="5117" spans="17:22">
      <c r="Q5117" s="10">
        <f ca="1" t="shared" si="1850"/>
        <v>535.809</v>
      </c>
      <c r="R5117" t="s">
        <v>81</v>
      </c>
      <c r="S5117">
        <v>2029</v>
      </c>
      <c r="T5117">
        <v>533.607</v>
      </c>
      <c r="U5117">
        <v>536.308</v>
      </c>
      <c r="V5117">
        <v>535.809</v>
      </c>
    </row>
    <row r="5118" spans="17:22">
      <c r="Q5118" s="10">
        <f ca="1" t="shared" si="1850"/>
        <v>538.295</v>
      </c>
      <c r="R5118" t="s">
        <v>81</v>
      </c>
      <c r="S5118">
        <v>2030</v>
      </c>
      <c r="T5118">
        <v>535.322</v>
      </c>
      <c r="U5118">
        <v>538.98</v>
      </c>
      <c r="V5118">
        <v>538.295</v>
      </c>
    </row>
    <row r="5119" spans="17:22">
      <c r="Q5119" s="10">
        <f ca="1" t="shared" si="1850"/>
        <v>540.773</v>
      </c>
      <c r="R5119" t="s">
        <v>81</v>
      </c>
      <c r="S5119">
        <v>2031</v>
      </c>
      <c r="T5119">
        <v>537.017</v>
      </c>
      <c r="U5119">
        <v>541.646</v>
      </c>
      <c r="V5119">
        <v>540.773</v>
      </c>
    </row>
    <row r="5120" spans="17:22">
      <c r="Q5120" s="10">
        <f ca="1" t="shared" si="1850"/>
        <v>543.238</v>
      </c>
      <c r="R5120" t="s">
        <v>81</v>
      </c>
      <c r="S5120">
        <v>2032</v>
      </c>
      <c r="T5120">
        <v>538.687</v>
      </c>
      <c r="U5120">
        <v>544.299</v>
      </c>
      <c r="V5120">
        <v>543.238</v>
      </c>
    </row>
    <row r="5121" spans="17:22">
      <c r="Q5121" s="10">
        <f ca="1" t="shared" si="1850"/>
        <v>545.675</v>
      </c>
      <c r="R5121" t="s">
        <v>81</v>
      </c>
      <c r="S5121">
        <v>2033</v>
      </c>
      <c r="T5121">
        <v>540.33</v>
      </c>
      <c r="U5121">
        <v>546.931</v>
      </c>
      <c r="V5121">
        <v>545.675</v>
      </c>
    </row>
    <row r="5122" spans="17:22">
      <c r="Q5122" s="10">
        <f ca="1" t="shared" si="1850"/>
        <v>548.071</v>
      </c>
      <c r="R5122" t="s">
        <v>81</v>
      </c>
      <c r="S5122">
        <v>2034</v>
      </c>
      <c r="T5122">
        <v>541.938</v>
      </c>
      <c r="U5122">
        <v>549.533</v>
      </c>
      <c r="V5122">
        <v>548.071</v>
      </c>
    </row>
    <row r="5123" spans="17:22">
      <c r="Q5123" s="10">
        <f ca="1" t="shared" si="1850"/>
        <v>550.415</v>
      </c>
      <c r="R5123" t="s">
        <v>81</v>
      </c>
      <c r="S5123">
        <v>2035</v>
      </c>
      <c r="T5123">
        <v>543.506</v>
      </c>
      <c r="U5123">
        <v>552.095</v>
      </c>
      <c r="V5123">
        <v>550.415</v>
      </c>
    </row>
    <row r="5124" spans="17:22">
      <c r="Q5124" s="10">
        <f ca="1" t="shared" si="1850"/>
        <v>552.695</v>
      </c>
      <c r="R5124" t="s">
        <v>81</v>
      </c>
      <c r="S5124">
        <v>2036</v>
      </c>
      <c r="T5124">
        <v>545.027</v>
      </c>
      <c r="U5124">
        <v>554.609</v>
      </c>
      <c r="V5124">
        <v>552.695</v>
      </c>
    </row>
    <row r="5125" spans="17:22">
      <c r="Q5125" s="10">
        <f ca="1" t="shared" si="1850"/>
        <v>554.912</v>
      </c>
      <c r="R5125" t="s">
        <v>81</v>
      </c>
      <c r="S5125">
        <v>2037</v>
      </c>
      <c r="T5125">
        <v>546.497</v>
      </c>
      <c r="U5125">
        <v>557.072</v>
      </c>
      <c r="V5125">
        <v>554.912</v>
      </c>
    </row>
    <row r="5126" spans="17:22">
      <c r="Q5126" s="10">
        <f ca="1" t="shared" si="1850"/>
        <v>557.066</v>
      </c>
      <c r="R5126" t="s">
        <v>81</v>
      </c>
      <c r="S5126">
        <v>2038</v>
      </c>
      <c r="T5126">
        <v>547.906</v>
      </c>
      <c r="U5126">
        <v>559.482</v>
      </c>
      <c r="V5126">
        <v>557.066</v>
      </c>
    </row>
    <row r="5127" spans="17:22">
      <c r="Q5127" s="10">
        <f ca="1" t="shared" si="1850"/>
        <v>559.16</v>
      </c>
      <c r="R5127" t="s">
        <v>81</v>
      </c>
      <c r="S5127">
        <v>2039</v>
      </c>
      <c r="T5127">
        <v>549.249</v>
      </c>
      <c r="U5127">
        <v>561.837</v>
      </c>
      <c r="V5127">
        <v>559.16</v>
      </c>
    </row>
    <row r="5128" spans="17:22">
      <c r="Q5128" s="10">
        <f ca="1" t="shared" si="1850"/>
        <v>561.197</v>
      </c>
      <c r="R5128" t="s">
        <v>81</v>
      </c>
      <c r="S5128">
        <v>2040</v>
      </c>
      <c r="T5128">
        <v>550.521</v>
      </c>
      <c r="U5128">
        <v>564.134</v>
      </c>
      <c r="V5128">
        <v>561.197</v>
      </c>
    </row>
    <row r="5129" spans="17:22">
      <c r="Q5129" s="10">
        <f ca="1" t="shared" si="1850"/>
        <v>563.18</v>
      </c>
      <c r="R5129" t="s">
        <v>81</v>
      </c>
      <c r="S5129">
        <v>2041</v>
      </c>
      <c r="T5129">
        <v>551.712</v>
      </c>
      <c r="U5129">
        <v>566.372</v>
      </c>
      <c r="V5129">
        <v>563.18</v>
      </c>
    </row>
    <row r="5130" spans="17:22">
      <c r="Q5130" s="10">
        <f ca="1" t="shared" si="1850"/>
        <v>565.12</v>
      </c>
      <c r="R5130" t="s">
        <v>81</v>
      </c>
      <c r="S5130">
        <v>2042</v>
      </c>
      <c r="T5130">
        <v>552.821</v>
      </c>
      <c r="U5130">
        <v>568.553</v>
      </c>
      <c r="V5130">
        <v>565.12</v>
      </c>
    </row>
    <row r="5131" spans="17:22">
      <c r="Q5131" s="10">
        <f ca="1" t="shared" si="1850"/>
        <v>567.028</v>
      </c>
      <c r="R5131" t="s">
        <v>81</v>
      </c>
      <c r="S5131">
        <v>2043</v>
      </c>
      <c r="T5131">
        <v>553.846</v>
      </c>
      <c r="U5131">
        <v>570.68</v>
      </c>
      <c r="V5131">
        <v>567.028</v>
      </c>
    </row>
    <row r="5132" spans="17:22">
      <c r="Q5132" s="10">
        <f ca="1" t="shared" si="1850"/>
        <v>568.916</v>
      </c>
      <c r="R5132" t="s">
        <v>81</v>
      </c>
      <c r="S5132">
        <v>2044</v>
      </c>
      <c r="T5132">
        <v>554.783</v>
      </c>
      <c r="U5132">
        <v>572.756</v>
      </c>
      <c r="V5132">
        <v>568.916</v>
      </c>
    </row>
    <row r="5133" spans="17:22">
      <c r="Q5133" s="10">
        <f ca="1" t="shared" si="1850"/>
        <v>570.796</v>
      </c>
      <c r="R5133" t="s">
        <v>81</v>
      </c>
      <c r="S5133">
        <v>2045</v>
      </c>
      <c r="T5133">
        <v>555.629</v>
      </c>
      <c r="U5133">
        <v>574.784</v>
      </c>
      <c r="V5133">
        <v>570.796</v>
      </c>
    </row>
    <row r="5134" spans="17:22">
      <c r="Q5134" s="10">
        <f ca="1" t="shared" ref="Q5134:Q5197" si="1851">OFFSET(S5134,0,MATCH($Q$3,$T$4:$V$4,0))</f>
        <v>572.68</v>
      </c>
      <c r="R5134" t="s">
        <v>81</v>
      </c>
      <c r="S5134">
        <v>2046</v>
      </c>
      <c r="T5134">
        <v>556.385</v>
      </c>
      <c r="U5134">
        <v>576.767</v>
      </c>
      <c r="V5134">
        <v>572.68</v>
      </c>
    </row>
    <row r="5135" spans="17:22">
      <c r="Q5135" s="10">
        <f ca="1" t="shared" si="1851"/>
        <v>574.579</v>
      </c>
      <c r="R5135" t="s">
        <v>81</v>
      </c>
      <c r="S5135">
        <v>2047</v>
      </c>
      <c r="T5135">
        <v>557.051</v>
      </c>
      <c r="U5135">
        <v>578.712</v>
      </c>
      <c r="V5135">
        <v>574.579</v>
      </c>
    </row>
    <row r="5136" spans="17:22">
      <c r="Q5136" s="10">
        <f ca="1" t="shared" si="1851"/>
        <v>576.505</v>
      </c>
      <c r="R5136" t="s">
        <v>81</v>
      </c>
      <c r="S5136">
        <v>2048</v>
      </c>
      <c r="T5136">
        <v>557.634</v>
      </c>
      <c r="U5136">
        <v>580.624</v>
      </c>
      <c r="V5136">
        <v>576.505</v>
      </c>
    </row>
    <row r="5137" spans="17:22">
      <c r="Q5137" s="10">
        <f ca="1" t="shared" si="1851"/>
        <v>578.468</v>
      </c>
      <c r="R5137" t="s">
        <v>81</v>
      </c>
      <c r="S5137">
        <v>2049</v>
      </c>
      <c r="T5137">
        <v>558.138</v>
      </c>
      <c r="U5137">
        <v>582.51</v>
      </c>
      <c r="V5137">
        <v>578.468</v>
      </c>
    </row>
    <row r="5138" spans="17:22">
      <c r="Q5138" s="10">
        <f ca="1" t="shared" si="1851"/>
        <v>580.482</v>
      </c>
      <c r="R5138" t="s">
        <v>81</v>
      </c>
      <c r="S5138">
        <v>2050</v>
      </c>
      <c r="T5138">
        <v>558.566</v>
      </c>
      <c r="U5138">
        <v>584.377</v>
      </c>
      <c r="V5138">
        <v>580.482</v>
      </c>
    </row>
    <row r="5139" spans="17:22">
      <c r="Q5139" s="10">
        <f ca="1" t="shared" si="1851"/>
        <v>582.555</v>
      </c>
      <c r="R5139" t="s">
        <v>81</v>
      </c>
      <c r="S5139">
        <v>2051</v>
      </c>
      <c r="T5139">
        <v>558.924</v>
      </c>
      <c r="U5139">
        <v>586.231</v>
      </c>
      <c r="V5139">
        <v>582.555</v>
      </c>
    </row>
    <row r="5140" spans="17:22">
      <c r="Q5140" s="10">
        <f ca="1" t="shared" si="1851"/>
        <v>584.688</v>
      </c>
      <c r="R5140" t="s">
        <v>81</v>
      </c>
      <c r="S5140">
        <v>2052</v>
      </c>
      <c r="T5140">
        <v>559.217</v>
      </c>
      <c r="U5140">
        <v>588.073</v>
      </c>
      <c r="V5140">
        <v>584.688</v>
      </c>
    </row>
    <row r="5141" spans="17:22">
      <c r="Q5141" s="10">
        <f ca="1" t="shared" si="1851"/>
        <v>586.88</v>
      </c>
      <c r="R5141" t="s">
        <v>81</v>
      </c>
      <c r="S5141">
        <v>2053</v>
      </c>
      <c r="T5141">
        <v>559.449</v>
      </c>
      <c r="U5141">
        <v>589.907</v>
      </c>
      <c r="V5141">
        <v>586.88</v>
      </c>
    </row>
    <row r="5142" spans="17:22">
      <c r="Q5142" s="10">
        <f ca="1" t="shared" si="1851"/>
        <v>589.134</v>
      </c>
      <c r="R5142" t="s">
        <v>81</v>
      </c>
      <c r="S5142">
        <v>2054</v>
      </c>
      <c r="T5142">
        <v>559.626</v>
      </c>
      <c r="U5142">
        <v>591.734</v>
      </c>
      <c r="V5142">
        <v>589.134</v>
      </c>
    </row>
    <row r="5143" spans="17:22">
      <c r="Q5143" s="10">
        <f ca="1" t="shared" si="1851"/>
        <v>591.446</v>
      </c>
      <c r="R5143" t="s">
        <v>81</v>
      </c>
      <c r="S5143">
        <v>2055</v>
      </c>
      <c r="T5143">
        <v>559.753</v>
      </c>
      <c r="U5143">
        <v>593.556</v>
      </c>
      <c r="V5143">
        <v>591.446</v>
      </c>
    </row>
    <row r="5144" spans="17:22">
      <c r="Q5144" s="10">
        <f ca="1" t="shared" si="1851"/>
        <v>593.817</v>
      </c>
      <c r="R5144" t="s">
        <v>81</v>
      </c>
      <c r="S5144">
        <v>2056</v>
      </c>
      <c r="T5144">
        <v>559.835</v>
      </c>
      <c r="U5144">
        <v>595.376</v>
      </c>
      <c r="V5144">
        <v>593.817</v>
      </c>
    </row>
    <row r="5145" spans="17:22">
      <c r="Q5145" s="10">
        <f ca="1" t="shared" si="1851"/>
        <v>596.25</v>
      </c>
      <c r="R5145" t="s">
        <v>81</v>
      </c>
      <c r="S5145">
        <v>2057</v>
      </c>
      <c r="T5145">
        <v>559.876</v>
      </c>
      <c r="U5145">
        <v>597.197</v>
      </c>
      <c r="V5145">
        <v>596.25</v>
      </c>
    </row>
    <row r="5146" spans="17:22">
      <c r="Q5146" s="10">
        <f ca="1" t="shared" si="1851"/>
        <v>598.745</v>
      </c>
      <c r="R5146" t="s">
        <v>81</v>
      </c>
      <c r="S5146">
        <v>2058</v>
      </c>
      <c r="T5146">
        <v>559.88</v>
      </c>
      <c r="U5146">
        <v>599.022</v>
      </c>
      <c r="V5146">
        <v>598.745</v>
      </c>
    </row>
    <row r="5147" spans="17:22">
      <c r="Q5147" s="10">
        <f ca="1" t="shared" si="1851"/>
        <v>601.306</v>
      </c>
      <c r="R5147" t="s">
        <v>81</v>
      </c>
      <c r="S5147">
        <v>2059</v>
      </c>
      <c r="T5147">
        <v>559.851</v>
      </c>
      <c r="U5147">
        <v>600.855</v>
      </c>
      <c r="V5147">
        <v>601.306</v>
      </c>
    </row>
    <row r="5148" spans="17:22">
      <c r="Q5148" s="10">
        <f ca="1" t="shared" si="1851"/>
        <v>603.934</v>
      </c>
      <c r="R5148" t="s">
        <v>81</v>
      </c>
      <c r="S5148">
        <v>2060</v>
      </c>
      <c r="T5148">
        <v>559.792</v>
      </c>
      <c r="U5148">
        <v>602.701</v>
      </c>
      <c r="V5148">
        <v>603.934</v>
      </c>
    </row>
    <row r="5149" spans="17:22">
      <c r="Q5149" s="10">
        <f ca="1" t="shared" si="1851"/>
        <v>606.63</v>
      </c>
      <c r="R5149" t="s">
        <v>81</v>
      </c>
      <c r="S5149">
        <v>2061</v>
      </c>
      <c r="T5149">
        <v>559.708</v>
      </c>
      <c r="U5149">
        <v>604.56</v>
      </c>
      <c r="V5149">
        <v>606.63</v>
      </c>
    </row>
    <row r="5150" spans="17:22">
      <c r="Q5150" s="10">
        <f ca="1" t="shared" si="1851"/>
        <v>609.396</v>
      </c>
      <c r="R5150" t="s">
        <v>81</v>
      </c>
      <c r="S5150">
        <v>2062</v>
      </c>
      <c r="T5150">
        <v>559.603</v>
      </c>
      <c r="U5150">
        <v>606.438</v>
      </c>
      <c r="V5150">
        <v>609.396</v>
      </c>
    </row>
    <row r="5151" spans="17:22">
      <c r="Q5151" s="10">
        <f ca="1" t="shared" si="1851"/>
        <v>612.232</v>
      </c>
      <c r="R5151" t="s">
        <v>81</v>
      </c>
      <c r="S5151">
        <v>2063</v>
      </c>
      <c r="T5151">
        <v>559.482</v>
      </c>
      <c r="U5151">
        <v>608.337</v>
      </c>
      <c r="V5151">
        <v>612.232</v>
      </c>
    </row>
    <row r="5152" spans="17:22">
      <c r="Q5152" s="10">
        <f ca="1" t="shared" si="1851"/>
        <v>615.138</v>
      </c>
      <c r="R5152" t="s">
        <v>81</v>
      </c>
      <c r="S5152">
        <v>2064</v>
      </c>
      <c r="T5152">
        <v>559.35</v>
      </c>
      <c r="U5152">
        <v>610.262</v>
      </c>
      <c r="V5152">
        <v>615.138</v>
      </c>
    </row>
    <row r="5153" spans="17:22">
      <c r="Q5153" s="10">
        <f ca="1" t="shared" si="1851"/>
        <v>618.116</v>
      </c>
      <c r="R5153" t="s">
        <v>81</v>
      </c>
      <c r="S5153">
        <v>2065</v>
      </c>
      <c r="T5153">
        <v>559.21</v>
      </c>
      <c r="U5153">
        <v>612.214</v>
      </c>
      <c r="V5153">
        <v>618.116</v>
      </c>
    </row>
    <row r="5154" spans="17:22">
      <c r="Q5154" s="10">
        <f ca="1" t="shared" si="1851"/>
        <v>621.164</v>
      </c>
      <c r="R5154" t="s">
        <v>81</v>
      </c>
      <c r="S5154">
        <v>2066</v>
      </c>
      <c r="T5154">
        <v>559.067</v>
      </c>
      <c r="U5154">
        <v>614.197</v>
      </c>
      <c r="V5154">
        <v>621.164</v>
      </c>
    </row>
    <row r="5155" spans="17:22">
      <c r="Q5155" s="10">
        <f ca="1" t="shared" si="1851"/>
        <v>624.282</v>
      </c>
      <c r="R5155" t="s">
        <v>81</v>
      </c>
      <c r="S5155">
        <v>2067</v>
      </c>
      <c r="T5155">
        <v>558.92</v>
      </c>
      <c r="U5155">
        <v>616.208</v>
      </c>
      <c r="V5155">
        <v>624.282</v>
      </c>
    </row>
    <row r="5156" spans="17:22">
      <c r="Q5156" s="10">
        <f ca="1" t="shared" si="1851"/>
        <v>627.47</v>
      </c>
      <c r="R5156" t="s">
        <v>81</v>
      </c>
      <c r="S5156">
        <v>2068</v>
      </c>
      <c r="T5156">
        <v>558.772</v>
      </c>
      <c r="U5156">
        <v>618.247</v>
      </c>
      <c r="V5156">
        <v>627.47</v>
      </c>
    </row>
    <row r="5157" spans="17:22">
      <c r="Q5157" s="10">
        <f ca="1" t="shared" si="1851"/>
        <v>630.726</v>
      </c>
      <c r="R5157" t="s">
        <v>81</v>
      </c>
      <c r="S5157">
        <v>2069</v>
      </c>
      <c r="T5157">
        <v>558.621</v>
      </c>
      <c r="U5157">
        <v>620.31</v>
      </c>
      <c r="V5157">
        <v>630.726</v>
      </c>
    </row>
    <row r="5158" spans="17:22">
      <c r="Q5158" s="10">
        <f ca="1" t="shared" si="1851"/>
        <v>634.049</v>
      </c>
      <c r="R5158" t="s">
        <v>81</v>
      </c>
      <c r="S5158">
        <v>2070</v>
      </c>
      <c r="T5158">
        <v>558.468</v>
      </c>
      <c r="U5158">
        <v>622.395</v>
      </c>
      <c r="V5158">
        <v>634.049</v>
      </c>
    </row>
    <row r="5159" spans="17:22">
      <c r="Q5159" s="10">
        <f ca="1" t="shared" si="1851"/>
        <v>637.438</v>
      </c>
      <c r="R5159" t="s">
        <v>81</v>
      </c>
      <c r="S5159">
        <v>2071</v>
      </c>
      <c r="T5159">
        <v>558.312</v>
      </c>
      <c r="U5159">
        <v>624.501</v>
      </c>
      <c r="V5159">
        <v>637.438</v>
      </c>
    </row>
    <row r="5160" spans="17:22">
      <c r="Q5160" s="10">
        <f ca="1" t="shared" si="1851"/>
        <v>640.894</v>
      </c>
      <c r="R5160" t="s">
        <v>81</v>
      </c>
      <c r="S5160">
        <v>2072</v>
      </c>
      <c r="T5160">
        <v>558.152</v>
      </c>
      <c r="U5160">
        <v>626.627</v>
      </c>
      <c r="V5160">
        <v>640.894</v>
      </c>
    </row>
    <row r="5161" spans="17:22">
      <c r="Q5161" s="10">
        <f ca="1" t="shared" si="1851"/>
        <v>644.416</v>
      </c>
      <c r="R5161" t="s">
        <v>81</v>
      </c>
      <c r="S5161">
        <v>2073</v>
      </c>
      <c r="T5161">
        <v>557.986</v>
      </c>
      <c r="U5161">
        <v>628.771</v>
      </c>
      <c r="V5161">
        <v>644.416</v>
      </c>
    </row>
    <row r="5162" spans="17:22">
      <c r="Q5162" s="10">
        <f ca="1" t="shared" si="1851"/>
        <v>648.005</v>
      </c>
      <c r="R5162" t="s">
        <v>81</v>
      </c>
      <c r="S5162">
        <v>2074</v>
      </c>
      <c r="T5162">
        <v>557.812</v>
      </c>
      <c r="U5162">
        <v>630.934</v>
      </c>
      <c r="V5162">
        <v>648.005</v>
      </c>
    </row>
    <row r="5163" spans="17:22">
      <c r="Q5163" s="10">
        <f ca="1" t="shared" si="1851"/>
        <v>651.661</v>
      </c>
      <c r="R5163" t="s">
        <v>81</v>
      </c>
      <c r="S5163">
        <v>2075</v>
      </c>
      <c r="T5163">
        <v>557.628</v>
      </c>
      <c r="U5163">
        <v>633.114</v>
      </c>
      <c r="V5163">
        <v>651.661</v>
      </c>
    </row>
    <row r="5164" spans="17:22">
      <c r="Q5164" s="10">
        <f ca="1" t="shared" si="1851"/>
        <v>655.384</v>
      </c>
      <c r="R5164" t="s">
        <v>81</v>
      </c>
      <c r="S5164">
        <v>2076</v>
      </c>
      <c r="T5164">
        <v>557.433</v>
      </c>
      <c r="U5164">
        <v>635.312</v>
      </c>
      <c r="V5164">
        <v>655.384</v>
      </c>
    </row>
    <row r="5165" spans="17:22">
      <c r="Q5165" s="10">
        <f ca="1" t="shared" si="1851"/>
        <v>659.175</v>
      </c>
      <c r="R5165" t="s">
        <v>81</v>
      </c>
      <c r="S5165">
        <v>2077</v>
      </c>
      <c r="T5165">
        <v>557.225</v>
      </c>
      <c r="U5165">
        <v>637.52</v>
      </c>
      <c r="V5165">
        <v>659.175</v>
      </c>
    </row>
    <row r="5166" spans="17:22">
      <c r="Q5166" s="10">
        <f ca="1" t="shared" si="1851"/>
        <v>663.034</v>
      </c>
      <c r="R5166" t="s">
        <v>81</v>
      </c>
      <c r="S5166">
        <v>2078</v>
      </c>
      <c r="T5166">
        <v>557.002</v>
      </c>
      <c r="U5166">
        <v>639.735</v>
      </c>
      <c r="V5166">
        <v>663.034</v>
      </c>
    </row>
    <row r="5167" spans="17:22">
      <c r="Q5167" s="10">
        <f ca="1" t="shared" si="1851"/>
        <v>666.961</v>
      </c>
      <c r="R5167" t="s">
        <v>81</v>
      </c>
      <c r="S5167">
        <v>2079</v>
      </c>
      <c r="T5167">
        <v>556.764</v>
      </c>
      <c r="U5167">
        <v>641.951</v>
      </c>
      <c r="V5167">
        <v>666.961</v>
      </c>
    </row>
    <row r="5168" spans="17:22">
      <c r="Q5168" s="10">
        <f ca="1" t="shared" si="1851"/>
        <v>670.957</v>
      </c>
      <c r="R5168" t="s">
        <v>81</v>
      </c>
      <c r="S5168">
        <v>2080</v>
      </c>
      <c r="T5168">
        <v>556.509</v>
      </c>
      <c r="U5168">
        <v>644.162</v>
      </c>
      <c r="V5168">
        <v>670.957</v>
      </c>
    </row>
    <row r="5169" spans="17:22">
      <c r="Q5169" s="10">
        <f ca="1" t="shared" si="1851"/>
        <v>675.022</v>
      </c>
      <c r="R5169" t="s">
        <v>81</v>
      </c>
      <c r="S5169">
        <v>2081</v>
      </c>
      <c r="T5169">
        <v>556.234</v>
      </c>
      <c r="U5169">
        <v>646.364</v>
      </c>
      <c r="V5169">
        <v>675.022</v>
      </c>
    </row>
    <row r="5170" spans="17:22">
      <c r="Q5170" s="10">
        <f ca="1" t="shared" si="1851"/>
        <v>679.157</v>
      </c>
      <c r="R5170" t="s">
        <v>81</v>
      </c>
      <c r="S5170">
        <v>2082</v>
      </c>
      <c r="T5170">
        <v>555.937</v>
      </c>
      <c r="U5170">
        <v>648.557</v>
      </c>
      <c r="V5170">
        <v>679.157</v>
      </c>
    </row>
    <row r="5171" spans="17:22">
      <c r="Q5171" s="10">
        <f ca="1" t="shared" si="1851"/>
        <v>683.363</v>
      </c>
      <c r="R5171" t="s">
        <v>81</v>
      </c>
      <c r="S5171">
        <v>2083</v>
      </c>
      <c r="T5171">
        <v>555.612</v>
      </c>
      <c r="U5171">
        <v>650.741</v>
      </c>
      <c r="V5171">
        <v>683.363</v>
      </c>
    </row>
    <row r="5172" spans="17:22">
      <c r="Q5172" s="10">
        <f ca="1" t="shared" si="1851"/>
        <v>687.642</v>
      </c>
      <c r="R5172" t="s">
        <v>81</v>
      </c>
      <c r="S5172">
        <v>2084</v>
      </c>
      <c r="T5172">
        <v>555.257</v>
      </c>
      <c r="U5172">
        <v>652.916</v>
      </c>
      <c r="V5172">
        <v>687.642</v>
      </c>
    </row>
    <row r="5173" spans="17:22">
      <c r="Q5173" s="10">
        <f ca="1" t="shared" si="1851"/>
        <v>691.994</v>
      </c>
      <c r="R5173" t="s">
        <v>81</v>
      </c>
      <c r="S5173">
        <v>2085</v>
      </c>
      <c r="T5173">
        <v>554.864</v>
      </c>
      <c r="U5173">
        <v>655.084</v>
      </c>
      <c r="V5173">
        <v>691.994</v>
      </c>
    </row>
    <row r="5174" spans="17:22">
      <c r="Q5174" s="10">
        <f ca="1" t="shared" si="1851"/>
        <v>696.419</v>
      </c>
      <c r="R5174" t="s">
        <v>81</v>
      </c>
      <c r="S5174">
        <v>2086</v>
      </c>
      <c r="T5174">
        <v>554.432</v>
      </c>
      <c r="U5174">
        <v>657.244</v>
      </c>
      <c r="V5174">
        <v>696.419</v>
      </c>
    </row>
    <row r="5175" spans="17:22">
      <c r="Q5175" s="10">
        <f ca="1" t="shared" si="1851"/>
        <v>700.913</v>
      </c>
      <c r="R5175" t="s">
        <v>81</v>
      </c>
      <c r="S5175">
        <v>2087</v>
      </c>
      <c r="T5175">
        <v>553.962</v>
      </c>
      <c r="U5175">
        <v>659.398</v>
      </c>
      <c r="V5175">
        <v>700.913</v>
      </c>
    </row>
    <row r="5176" spans="17:22">
      <c r="Q5176" s="10">
        <f ca="1" t="shared" si="1851"/>
        <v>705.473</v>
      </c>
      <c r="R5176" t="s">
        <v>81</v>
      </c>
      <c r="S5176">
        <v>2088</v>
      </c>
      <c r="T5176">
        <v>553.456</v>
      </c>
      <c r="U5176">
        <v>661.547</v>
      </c>
      <c r="V5176">
        <v>705.473</v>
      </c>
    </row>
    <row r="5177" spans="17:22">
      <c r="Q5177" s="10">
        <f ca="1" t="shared" si="1851"/>
        <v>710.093</v>
      </c>
      <c r="R5177" t="s">
        <v>81</v>
      </c>
      <c r="S5177">
        <v>2089</v>
      </c>
      <c r="T5177">
        <v>552.917</v>
      </c>
      <c r="U5177">
        <v>663.69</v>
      </c>
      <c r="V5177">
        <v>710.093</v>
      </c>
    </row>
    <row r="5178" spans="17:22">
      <c r="Q5178" s="10">
        <f ca="1" t="shared" si="1851"/>
        <v>714.768</v>
      </c>
      <c r="R5178" t="s">
        <v>81</v>
      </c>
      <c r="S5178">
        <v>2090</v>
      </c>
      <c r="T5178">
        <v>552.345</v>
      </c>
      <c r="U5178">
        <v>665.829</v>
      </c>
      <c r="V5178">
        <v>714.768</v>
      </c>
    </row>
    <row r="5179" spans="17:22">
      <c r="Q5179" s="10">
        <f ca="1" t="shared" si="1851"/>
        <v>719.495</v>
      </c>
      <c r="R5179" t="s">
        <v>81</v>
      </c>
      <c r="S5179">
        <v>2091</v>
      </c>
      <c r="T5179">
        <v>551.743</v>
      </c>
      <c r="U5179">
        <v>667.963</v>
      </c>
      <c r="V5179">
        <v>719.495</v>
      </c>
    </row>
    <row r="5180" spans="17:22">
      <c r="Q5180" s="10">
        <f ca="1" t="shared" si="1851"/>
        <v>724.272</v>
      </c>
      <c r="R5180" t="s">
        <v>81</v>
      </c>
      <c r="S5180">
        <v>2092</v>
      </c>
      <c r="T5180">
        <v>551.112</v>
      </c>
      <c r="U5180">
        <v>670.09</v>
      </c>
      <c r="V5180">
        <v>724.272</v>
      </c>
    </row>
    <row r="5181" spans="17:22">
      <c r="Q5181" s="10">
        <f ca="1" t="shared" si="1851"/>
        <v>729.094</v>
      </c>
      <c r="R5181" t="s">
        <v>81</v>
      </c>
      <c r="S5181">
        <v>2093</v>
      </c>
      <c r="T5181">
        <v>550.452</v>
      </c>
      <c r="U5181">
        <v>672.208</v>
      </c>
      <c r="V5181">
        <v>729.094</v>
      </c>
    </row>
    <row r="5182" spans="17:22">
      <c r="Q5182" s="10">
        <f ca="1" t="shared" si="1851"/>
        <v>733.96</v>
      </c>
      <c r="R5182" t="s">
        <v>81</v>
      </c>
      <c r="S5182">
        <v>2094</v>
      </c>
      <c r="T5182">
        <v>549.762</v>
      </c>
      <c r="U5182">
        <v>674.314</v>
      </c>
      <c r="V5182">
        <v>733.96</v>
      </c>
    </row>
    <row r="5183" spans="17:22">
      <c r="Q5183" s="10">
        <f ca="1" t="shared" si="1851"/>
        <v>738.868</v>
      </c>
      <c r="R5183" t="s">
        <v>81</v>
      </c>
      <c r="S5183">
        <v>2095</v>
      </c>
      <c r="T5183">
        <v>549.045</v>
      </c>
      <c r="U5183">
        <v>676.406</v>
      </c>
      <c r="V5183">
        <v>738.868</v>
      </c>
    </row>
    <row r="5184" spans="17:22">
      <c r="Q5184" s="10">
        <f ca="1" t="shared" si="1851"/>
        <v>743.816</v>
      </c>
      <c r="R5184" t="s">
        <v>81</v>
      </c>
      <c r="S5184">
        <v>2096</v>
      </c>
      <c r="T5184">
        <v>548.299</v>
      </c>
      <c r="U5184">
        <v>678.48</v>
      </c>
      <c r="V5184">
        <v>743.816</v>
      </c>
    </row>
    <row r="5185" spans="17:22">
      <c r="Q5185" s="10">
        <f ca="1" t="shared" si="1851"/>
        <v>748.8</v>
      </c>
      <c r="R5185" t="s">
        <v>81</v>
      </c>
      <c r="S5185">
        <v>2097</v>
      </c>
      <c r="T5185">
        <v>547.524</v>
      </c>
      <c r="U5185">
        <v>680.534</v>
      </c>
      <c r="V5185">
        <v>748.8</v>
      </c>
    </row>
    <row r="5186" spans="17:22">
      <c r="Q5186" s="10">
        <f ca="1" t="shared" si="1851"/>
        <v>753.818</v>
      </c>
      <c r="R5186" t="s">
        <v>81</v>
      </c>
      <c r="S5186">
        <v>2098</v>
      </c>
      <c r="T5186">
        <v>546.722</v>
      </c>
      <c r="U5186">
        <v>682.566</v>
      </c>
      <c r="V5186">
        <v>753.818</v>
      </c>
    </row>
    <row r="5187" spans="17:22">
      <c r="Q5187" s="10">
        <f ca="1" t="shared" si="1851"/>
        <v>758.867</v>
      </c>
      <c r="R5187" t="s">
        <v>81</v>
      </c>
      <c r="S5187">
        <v>2099</v>
      </c>
      <c r="T5187">
        <v>545.891</v>
      </c>
      <c r="U5187">
        <v>684.573</v>
      </c>
      <c r="V5187">
        <v>758.867</v>
      </c>
    </row>
    <row r="5188" spans="17:22">
      <c r="Q5188" s="10">
        <f ca="1" t="shared" si="1851"/>
        <v>763.947</v>
      </c>
      <c r="R5188" t="s">
        <v>81</v>
      </c>
      <c r="S5188">
        <v>2100</v>
      </c>
      <c r="T5188">
        <v>545.034</v>
      </c>
      <c r="U5188">
        <v>686.553</v>
      </c>
      <c r="V5188">
        <v>763.947</v>
      </c>
    </row>
    <row r="5189" spans="17:22">
      <c r="Q5189" s="10">
        <f ca="1" t="shared" si="1851"/>
        <v>2.63</v>
      </c>
      <c r="R5189" t="s">
        <v>83</v>
      </c>
      <c r="S5189">
        <v>2020</v>
      </c>
      <c r="T5189">
        <v>2.63</v>
      </c>
      <c r="U5189">
        <v>2.63</v>
      </c>
      <c r="V5189">
        <v>2.63</v>
      </c>
    </row>
    <row r="5190" spans="17:22">
      <c r="Q5190" s="10">
        <f ca="1" t="shared" si="1851"/>
        <v>2.748</v>
      </c>
      <c r="R5190" t="s">
        <v>83</v>
      </c>
      <c r="S5190">
        <v>2021</v>
      </c>
      <c r="T5190">
        <v>2.748</v>
      </c>
      <c r="U5190">
        <v>2.748</v>
      </c>
      <c r="V5190">
        <v>2.748</v>
      </c>
    </row>
    <row r="5191" spans="17:22">
      <c r="Q5191" s="10">
        <f ca="1" t="shared" si="1851"/>
        <v>2.871</v>
      </c>
      <c r="R5191" t="s">
        <v>83</v>
      </c>
      <c r="S5191">
        <v>2022</v>
      </c>
      <c r="T5191">
        <v>2.871</v>
      </c>
      <c r="U5191">
        <v>2.871</v>
      </c>
      <c r="V5191">
        <v>2.871</v>
      </c>
    </row>
    <row r="5192" spans="17:22">
      <c r="Q5192" s="10">
        <f ca="1" t="shared" si="1851"/>
        <v>2.995</v>
      </c>
      <c r="R5192" t="s">
        <v>83</v>
      </c>
      <c r="S5192">
        <v>2023</v>
      </c>
      <c r="T5192">
        <v>2.995</v>
      </c>
      <c r="U5192">
        <v>2.995</v>
      </c>
      <c r="V5192">
        <v>2.995</v>
      </c>
    </row>
    <row r="5193" spans="17:22">
      <c r="Q5193" s="10">
        <f ca="1" t="shared" si="1851"/>
        <v>3.122</v>
      </c>
      <c r="R5193" t="s">
        <v>83</v>
      </c>
      <c r="S5193">
        <v>2024</v>
      </c>
      <c r="T5193">
        <v>3.122</v>
      </c>
      <c r="U5193">
        <v>3.122</v>
      </c>
      <c r="V5193">
        <v>3.122</v>
      </c>
    </row>
    <row r="5194" spans="17:22">
      <c r="Q5194" s="10">
        <f ca="1" t="shared" si="1851"/>
        <v>3.251</v>
      </c>
      <c r="R5194" t="s">
        <v>83</v>
      </c>
      <c r="S5194">
        <v>2025</v>
      </c>
      <c r="T5194">
        <v>3.251</v>
      </c>
      <c r="U5194">
        <v>3.251</v>
      </c>
      <c r="V5194">
        <v>3.251</v>
      </c>
    </row>
    <row r="5195" spans="17:22">
      <c r="Q5195" s="10">
        <f ca="1" t="shared" si="1851"/>
        <v>3.385</v>
      </c>
      <c r="R5195" t="s">
        <v>83</v>
      </c>
      <c r="S5195">
        <v>2026</v>
      </c>
      <c r="T5195">
        <v>3.385</v>
      </c>
      <c r="U5195">
        <v>3.385</v>
      </c>
      <c r="V5195">
        <v>3.385</v>
      </c>
    </row>
    <row r="5196" spans="17:22">
      <c r="Q5196" s="10">
        <f ca="1" t="shared" si="1851"/>
        <v>3.513</v>
      </c>
      <c r="R5196" t="s">
        <v>83</v>
      </c>
      <c r="S5196">
        <v>2027</v>
      </c>
      <c r="T5196">
        <v>3.475</v>
      </c>
      <c r="U5196">
        <v>3.498</v>
      </c>
      <c r="V5196">
        <v>3.513</v>
      </c>
    </row>
    <row r="5197" spans="17:22">
      <c r="Q5197" s="10">
        <f ca="1" t="shared" si="1851"/>
        <v>3.643</v>
      </c>
      <c r="R5197" t="s">
        <v>83</v>
      </c>
      <c r="S5197">
        <v>2028</v>
      </c>
      <c r="T5197">
        <v>3.566</v>
      </c>
      <c r="U5197">
        <v>3.614</v>
      </c>
      <c r="V5197">
        <v>3.643</v>
      </c>
    </row>
    <row r="5198" spans="17:22">
      <c r="Q5198" s="10">
        <f ca="1" t="shared" ref="Q5198:Q5261" si="1852">OFFSET(S5198,0,MATCH($Q$3,$T$4:$V$4,0))</f>
        <v>3.776</v>
      </c>
      <c r="R5198" t="s">
        <v>83</v>
      </c>
      <c r="S5198">
        <v>2029</v>
      </c>
      <c r="T5198">
        <v>3.657</v>
      </c>
      <c r="U5198">
        <v>3.73</v>
      </c>
      <c r="V5198">
        <v>3.776</v>
      </c>
    </row>
    <row r="5199" spans="17:22">
      <c r="Q5199" s="10">
        <f ca="1" t="shared" si="1852"/>
        <v>3.91</v>
      </c>
      <c r="R5199" t="s">
        <v>83</v>
      </c>
      <c r="S5199">
        <v>2030</v>
      </c>
      <c r="T5199">
        <v>3.75</v>
      </c>
      <c r="U5199">
        <v>3.848</v>
      </c>
      <c r="V5199">
        <v>3.91</v>
      </c>
    </row>
    <row r="5200" spans="17:22">
      <c r="Q5200" s="10">
        <f ca="1" t="shared" si="1852"/>
        <v>4.047</v>
      </c>
      <c r="R5200" t="s">
        <v>83</v>
      </c>
      <c r="S5200">
        <v>2031</v>
      </c>
      <c r="T5200">
        <v>3.845</v>
      </c>
      <c r="U5200">
        <v>3.968</v>
      </c>
      <c r="V5200">
        <v>4.047</v>
      </c>
    </row>
    <row r="5201" spans="17:22">
      <c r="Q5201" s="10">
        <f ca="1" t="shared" si="1852"/>
        <v>4.186</v>
      </c>
      <c r="R5201" t="s">
        <v>83</v>
      </c>
      <c r="S5201">
        <v>2032</v>
      </c>
      <c r="T5201">
        <v>3.94</v>
      </c>
      <c r="U5201">
        <v>4.09</v>
      </c>
      <c r="V5201">
        <v>4.186</v>
      </c>
    </row>
    <row r="5202" spans="17:22">
      <c r="Q5202" s="10">
        <f ca="1" t="shared" si="1852"/>
        <v>4.326</v>
      </c>
      <c r="R5202" t="s">
        <v>83</v>
      </c>
      <c r="S5202">
        <v>2033</v>
      </c>
      <c r="T5202">
        <v>4.037</v>
      </c>
      <c r="U5202">
        <v>4.213</v>
      </c>
      <c r="V5202">
        <v>4.326</v>
      </c>
    </row>
    <row r="5203" spans="17:22">
      <c r="Q5203" s="10">
        <f ca="1" t="shared" si="1852"/>
        <v>4.47</v>
      </c>
      <c r="R5203" t="s">
        <v>83</v>
      </c>
      <c r="S5203">
        <v>2034</v>
      </c>
      <c r="T5203">
        <v>4.135</v>
      </c>
      <c r="U5203">
        <v>4.338</v>
      </c>
      <c r="V5203">
        <v>4.47</v>
      </c>
    </row>
    <row r="5204" spans="17:22">
      <c r="Q5204" s="10">
        <f ca="1" t="shared" si="1852"/>
        <v>4.615</v>
      </c>
      <c r="R5204" t="s">
        <v>83</v>
      </c>
      <c r="S5204">
        <v>2035</v>
      </c>
      <c r="T5204">
        <v>4.234</v>
      </c>
      <c r="U5204">
        <v>4.464</v>
      </c>
      <c r="V5204">
        <v>4.615</v>
      </c>
    </row>
    <row r="5205" spans="17:22">
      <c r="Q5205" s="10">
        <f ca="1" t="shared" si="1852"/>
        <v>4.762</v>
      </c>
      <c r="R5205" t="s">
        <v>83</v>
      </c>
      <c r="S5205">
        <v>2036</v>
      </c>
      <c r="T5205">
        <v>4.333</v>
      </c>
      <c r="U5205">
        <v>4.592</v>
      </c>
      <c r="V5205">
        <v>4.762</v>
      </c>
    </row>
    <row r="5206" spans="17:22">
      <c r="Q5206" s="10">
        <f ca="1" t="shared" si="1852"/>
        <v>4.912</v>
      </c>
      <c r="R5206" t="s">
        <v>83</v>
      </c>
      <c r="S5206">
        <v>2037</v>
      </c>
      <c r="T5206">
        <v>4.434</v>
      </c>
      <c r="U5206">
        <v>4.721</v>
      </c>
      <c r="V5206">
        <v>4.912</v>
      </c>
    </row>
    <row r="5207" spans="17:22">
      <c r="Q5207" s="10">
        <f ca="1" t="shared" si="1852"/>
        <v>5.063</v>
      </c>
      <c r="R5207" t="s">
        <v>83</v>
      </c>
      <c r="S5207">
        <v>2038</v>
      </c>
      <c r="T5207">
        <v>4.536</v>
      </c>
      <c r="U5207">
        <v>4.851</v>
      </c>
      <c r="V5207">
        <v>5.063</v>
      </c>
    </row>
    <row r="5208" spans="17:22">
      <c r="Q5208" s="10">
        <f ca="1" t="shared" si="1852"/>
        <v>5.217</v>
      </c>
      <c r="R5208" t="s">
        <v>83</v>
      </c>
      <c r="S5208">
        <v>2039</v>
      </c>
      <c r="T5208">
        <v>4.638</v>
      </c>
      <c r="U5208">
        <v>4.983</v>
      </c>
      <c r="V5208">
        <v>5.217</v>
      </c>
    </row>
    <row r="5209" spans="17:22">
      <c r="Q5209" s="10">
        <f ca="1" t="shared" si="1852"/>
        <v>5.373</v>
      </c>
      <c r="R5209" t="s">
        <v>83</v>
      </c>
      <c r="S5209">
        <v>2040</v>
      </c>
      <c r="T5209">
        <v>4.741</v>
      </c>
      <c r="U5209">
        <v>5.116</v>
      </c>
      <c r="V5209">
        <v>5.373</v>
      </c>
    </row>
    <row r="5210" spans="17:22">
      <c r="Q5210" s="10">
        <f ca="1" t="shared" si="1852"/>
        <v>5.531</v>
      </c>
      <c r="R5210" t="s">
        <v>83</v>
      </c>
      <c r="S5210">
        <v>2041</v>
      </c>
      <c r="T5210">
        <v>4.845</v>
      </c>
      <c r="U5210">
        <v>5.25</v>
      </c>
      <c r="V5210">
        <v>5.531</v>
      </c>
    </row>
    <row r="5211" spans="17:22">
      <c r="Q5211" s="10">
        <f ca="1" t="shared" si="1852"/>
        <v>5.691</v>
      </c>
      <c r="R5211" t="s">
        <v>83</v>
      </c>
      <c r="S5211">
        <v>2042</v>
      </c>
      <c r="T5211">
        <v>4.95</v>
      </c>
      <c r="U5211">
        <v>5.386</v>
      </c>
      <c r="V5211">
        <v>5.691</v>
      </c>
    </row>
    <row r="5212" spans="17:22">
      <c r="Q5212" s="10">
        <f ca="1" t="shared" si="1852"/>
        <v>5.854</v>
      </c>
      <c r="R5212" t="s">
        <v>83</v>
      </c>
      <c r="S5212">
        <v>2043</v>
      </c>
      <c r="T5212">
        <v>5.055</v>
      </c>
      <c r="U5212">
        <v>5.522</v>
      </c>
      <c r="V5212">
        <v>5.854</v>
      </c>
    </row>
    <row r="5213" spans="17:22">
      <c r="Q5213" s="10">
        <f ca="1" t="shared" si="1852"/>
        <v>6.019</v>
      </c>
      <c r="R5213" t="s">
        <v>83</v>
      </c>
      <c r="S5213">
        <v>2044</v>
      </c>
      <c r="T5213">
        <v>5.16</v>
      </c>
      <c r="U5213">
        <v>5.66</v>
      </c>
      <c r="V5213">
        <v>6.019</v>
      </c>
    </row>
    <row r="5214" spans="17:22">
      <c r="Q5214" s="10">
        <f ca="1" t="shared" si="1852"/>
        <v>6.186</v>
      </c>
      <c r="R5214" t="s">
        <v>83</v>
      </c>
      <c r="S5214">
        <v>2045</v>
      </c>
      <c r="T5214">
        <v>5.265</v>
      </c>
      <c r="U5214">
        <v>5.797</v>
      </c>
      <c r="V5214">
        <v>6.186</v>
      </c>
    </row>
    <row r="5215" spans="17:22">
      <c r="Q5215" s="10">
        <f ca="1" t="shared" si="1852"/>
        <v>6.355</v>
      </c>
      <c r="R5215" t="s">
        <v>83</v>
      </c>
      <c r="S5215">
        <v>2046</v>
      </c>
      <c r="T5215">
        <v>5.37</v>
      </c>
      <c r="U5215">
        <v>5.936</v>
      </c>
      <c r="V5215">
        <v>6.355</v>
      </c>
    </row>
    <row r="5216" spans="17:22">
      <c r="Q5216" s="10">
        <f ca="1" t="shared" si="1852"/>
        <v>6.526</v>
      </c>
      <c r="R5216" t="s">
        <v>83</v>
      </c>
      <c r="S5216">
        <v>2047</v>
      </c>
      <c r="T5216">
        <v>5.474</v>
      </c>
      <c r="U5216">
        <v>6.074</v>
      </c>
      <c r="V5216">
        <v>6.526</v>
      </c>
    </row>
    <row r="5217" spans="17:22">
      <c r="Q5217" s="10">
        <f ca="1" t="shared" si="1852"/>
        <v>6.698</v>
      </c>
      <c r="R5217" t="s">
        <v>83</v>
      </c>
      <c r="S5217">
        <v>2048</v>
      </c>
      <c r="T5217">
        <v>5.576</v>
      </c>
      <c r="U5217">
        <v>6.213</v>
      </c>
      <c r="V5217">
        <v>6.698</v>
      </c>
    </row>
    <row r="5218" spans="17:22">
      <c r="Q5218" s="10">
        <f ca="1" t="shared" si="1852"/>
        <v>6.872</v>
      </c>
      <c r="R5218" t="s">
        <v>83</v>
      </c>
      <c r="S5218">
        <v>2049</v>
      </c>
      <c r="T5218">
        <v>5.677</v>
      </c>
      <c r="U5218">
        <v>6.351</v>
      </c>
      <c r="V5218">
        <v>6.872</v>
      </c>
    </row>
    <row r="5219" spans="17:22">
      <c r="Q5219" s="10">
        <f ca="1" t="shared" si="1852"/>
        <v>7.048</v>
      </c>
      <c r="R5219" t="s">
        <v>83</v>
      </c>
      <c r="S5219">
        <v>2050</v>
      </c>
      <c r="T5219">
        <v>5.776</v>
      </c>
      <c r="U5219">
        <v>6.489</v>
      </c>
      <c r="V5219">
        <v>7.048</v>
      </c>
    </row>
    <row r="5220" spans="17:22">
      <c r="Q5220" s="10">
        <f ca="1" t="shared" si="1852"/>
        <v>7.225</v>
      </c>
      <c r="R5220" t="s">
        <v>83</v>
      </c>
      <c r="S5220">
        <v>2051</v>
      </c>
      <c r="T5220">
        <v>5.873</v>
      </c>
      <c r="U5220">
        <v>6.626</v>
      </c>
      <c r="V5220">
        <v>7.225</v>
      </c>
    </row>
    <row r="5221" spans="17:22">
      <c r="Q5221" s="10">
        <f ca="1" t="shared" si="1852"/>
        <v>7.403</v>
      </c>
      <c r="R5221" t="s">
        <v>83</v>
      </c>
      <c r="S5221">
        <v>2052</v>
      </c>
      <c r="T5221">
        <v>5.967</v>
      </c>
      <c r="U5221">
        <v>6.761</v>
      </c>
      <c r="V5221">
        <v>7.403</v>
      </c>
    </row>
    <row r="5222" spans="17:22">
      <c r="Q5222" s="10">
        <f ca="1" t="shared" si="1852"/>
        <v>7.581</v>
      </c>
      <c r="R5222" t="s">
        <v>83</v>
      </c>
      <c r="S5222">
        <v>2053</v>
      </c>
      <c r="T5222">
        <v>6.059</v>
      </c>
      <c r="U5222">
        <v>6.896</v>
      </c>
      <c r="V5222">
        <v>7.581</v>
      </c>
    </row>
    <row r="5223" spans="17:22">
      <c r="Q5223" s="10">
        <f ca="1" t="shared" si="1852"/>
        <v>7.76</v>
      </c>
      <c r="R5223" t="s">
        <v>83</v>
      </c>
      <c r="S5223">
        <v>2054</v>
      </c>
      <c r="T5223">
        <v>6.147</v>
      </c>
      <c r="U5223">
        <v>7.029</v>
      </c>
      <c r="V5223">
        <v>7.76</v>
      </c>
    </row>
    <row r="5224" spans="17:22">
      <c r="Q5224" s="10">
        <f ca="1" t="shared" si="1852"/>
        <v>7.94</v>
      </c>
      <c r="R5224" t="s">
        <v>83</v>
      </c>
      <c r="S5224">
        <v>2055</v>
      </c>
      <c r="T5224">
        <v>6.233</v>
      </c>
      <c r="U5224">
        <v>7.16</v>
      </c>
      <c r="V5224">
        <v>7.94</v>
      </c>
    </row>
    <row r="5225" spans="17:22">
      <c r="Q5225" s="10">
        <f ca="1" t="shared" si="1852"/>
        <v>8.12</v>
      </c>
      <c r="R5225" t="s">
        <v>83</v>
      </c>
      <c r="S5225">
        <v>2056</v>
      </c>
      <c r="T5225">
        <v>6.315</v>
      </c>
      <c r="U5225">
        <v>7.289</v>
      </c>
      <c r="V5225">
        <v>8.12</v>
      </c>
    </row>
    <row r="5226" spans="17:22">
      <c r="Q5226" s="10">
        <f ca="1" t="shared" si="1852"/>
        <v>8.301</v>
      </c>
      <c r="R5226" t="s">
        <v>83</v>
      </c>
      <c r="S5226">
        <v>2057</v>
      </c>
      <c r="T5226">
        <v>6.395</v>
      </c>
      <c r="U5226">
        <v>7.417</v>
      </c>
      <c r="V5226">
        <v>8.301</v>
      </c>
    </row>
    <row r="5227" spans="17:22">
      <c r="Q5227" s="10">
        <f ca="1" t="shared" si="1852"/>
        <v>8.482</v>
      </c>
      <c r="R5227" t="s">
        <v>83</v>
      </c>
      <c r="S5227">
        <v>2058</v>
      </c>
      <c r="T5227">
        <v>6.471</v>
      </c>
      <c r="U5227">
        <v>7.543</v>
      </c>
      <c r="V5227">
        <v>8.482</v>
      </c>
    </row>
    <row r="5228" spans="17:22">
      <c r="Q5228" s="10">
        <f ca="1" t="shared" si="1852"/>
        <v>8.662</v>
      </c>
      <c r="R5228" t="s">
        <v>83</v>
      </c>
      <c r="S5228">
        <v>2059</v>
      </c>
      <c r="T5228">
        <v>6.544</v>
      </c>
      <c r="U5228">
        <v>7.666</v>
      </c>
      <c r="V5228">
        <v>8.662</v>
      </c>
    </row>
    <row r="5229" spans="17:22">
      <c r="Q5229" s="10">
        <f ca="1" t="shared" si="1852"/>
        <v>8.843</v>
      </c>
      <c r="R5229" t="s">
        <v>83</v>
      </c>
      <c r="S5229">
        <v>2060</v>
      </c>
      <c r="T5229">
        <v>6.615</v>
      </c>
      <c r="U5229">
        <v>7.788</v>
      </c>
      <c r="V5229">
        <v>8.843</v>
      </c>
    </row>
    <row r="5230" spans="17:22">
      <c r="Q5230" s="10">
        <f ca="1" t="shared" si="1852"/>
        <v>9.024</v>
      </c>
      <c r="R5230" t="s">
        <v>83</v>
      </c>
      <c r="S5230">
        <v>2061</v>
      </c>
      <c r="T5230">
        <v>6.682</v>
      </c>
      <c r="U5230">
        <v>7.908</v>
      </c>
      <c r="V5230">
        <v>9.024</v>
      </c>
    </row>
    <row r="5231" spans="17:22">
      <c r="Q5231" s="10">
        <f ca="1" t="shared" si="1852"/>
        <v>9.204</v>
      </c>
      <c r="R5231" t="s">
        <v>83</v>
      </c>
      <c r="S5231">
        <v>2062</v>
      </c>
      <c r="T5231">
        <v>6.746</v>
      </c>
      <c r="U5231">
        <v>8.026</v>
      </c>
      <c r="V5231">
        <v>9.204</v>
      </c>
    </row>
    <row r="5232" spans="17:22">
      <c r="Q5232" s="10">
        <f ca="1" t="shared" si="1852"/>
        <v>9.385</v>
      </c>
      <c r="R5232" t="s">
        <v>83</v>
      </c>
      <c r="S5232">
        <v>2063</v>
      </c>
      <c r="T5232">
        <v>6.808</v>
      </c>
      <c r="U5232">
        <v>8.142</v>
      </c>
      <c r="V5232">
        <v>9.385</v>
      </c>
    </row>
    <row r="5233" spans="17:22">
      <c r="Q5233" s="10">
        <f ca="1" t="shared" si="1852"/>
        <v>9.565</v>
      </c>
      <c r="R5233" t="s">
        <v>83</v>
      </c>
      <c r="S5233">
        <v>2064</v>
      </c>
      <c r="T5233">
        <v>6.867</v>
      </c>
      <c r="U5233">
        <v>8.256</v>
      </c>
      <c r="V5233">
        <v>9.565</v>
      </c>
    </row>
    <row r="5234" spans="17:22">
      <c r="Q5234" s="10">
        <f ca="1" t="shared" si="1852"/>
        <v>9.745</v>
      </c>
      <c r="R5234" t="s">
        <v>83</v>
      </c>
      <c r="S5234">
        <v>2065</v>
      </c>
      <c r="T5234">
        <v>6.924</v>
      </c>
      <c r="U5234">
        <v>8.368</v>
      </c>
      <c r="V5234">
        <v>9.745</v>
      </c>
    </row>
    <row r="5235" spans="17:22">
      <c r="Q5235" s="10">
        <f ca="1" t="shared" si="1852"/>
        <v>9.924</v>
      </c>
      <c r="R5235" t="s">
        <v>83</v>
      </c>
      <c r="S5235">
        <v>2066</v>
      </c>
      <c r="T5235">
        <v>6.978</v>
      </c>
      <c r="U5235">
        <v>8.478</v>
      </c>
      <c r="V5235">
        <v>9.924</v>
      </c>
    </row>
    <row r="5236" spans="17:22">
      <c r="Q5236" s="10">
        <f ca="1" t="shared" si="1852"/>
        <v>10.103</v>
      </c>
      <c r="R5236" t="s">
        <v>83</v>
      </c>
      <c r="S5236">
        <v>2067</v>
      </c>
      <c r="T5236">
        <v>7.03</v>
      </c>
      <c r="U5236">
        <v>8.586</v>
      </c>
      <c r="V5236">
        <v>10.103</v>
      </c>
    </row>
    <row r="5237" spans="17:22">
      <c r="Q5237" s="10">
        <f ca="1" t="shared" si="1852"/>
        <v>10.281</v>
      </c>
      <c r="R5237" t="s">
        <v>83</v>
      </c>
      <c r="S5237">
        <v>2068</v>
      </c>
      <c r="T5237">
        <v>7.08</v>
      </c>
      <c r="U5237">
        <v>8.692</v>
      </c>
      <c r="V5237">
        <v>10.281</v>
      </c>
    </row>
    <row r="5238" spans="17:22">
      <c r="Q5238" s="10">
        <f ca="1" t="shared" si="1852"/>
        <v>10.459</v>
      </c>
      <c r="R5238" t="s">
        <v>83</v>
      </c>
      <c r="S5238">
        <v>2069</v>
      </c>
      <c r="T5238">
        <v>7.127</v>
      </c>
      <c r="U5238">
        <v>8.796</v>
      </c>
      <c r="V5238">
        <v>10.459</v>
      </c>
    </row>
    <row r="5239" spans="17:22">
      <c r="Q5239" s="10">
        <f ca="1" t="shared" si="1852"/>
        <v>10.636</v>
      </c>
      <c r="R5239" t="s">
        <v>83</v>
      </c>
      <c r="S5239">
        <v>2070</v>
      </c>
      <c r="T5239">
        <v>7.172</v>
      </c>
      <c r="U5239">
        <v>8.898</v>
      </c>
      <c r="V5239">
        <v>10.636</v>
      </c>
    </row>
    <row r="5240" spans="17:22">
      <c r="Q5240" s="10">
        <f ca="1" t="shared" si="1852"/>
        <v>10.813</v>
      </c>
      <c r="R5240" t="s">
        <v>83</v>
      </c>
      <c r="S5240">
        <v>2071</v>
      </c>
      <c r="T5240">
        <v>7.215</v>
      </c>
      <c r="U5240">
        <v>8.998</v>
      </c>
      <c r="V5240">
        <v>10.813</v>
      </c>
    </row>
    <row r="5241" spans="17:22">
      <c r="Q5241" s="10">
        <f ca="1" t="shared" si="1852"/>
        <v>10.989</v>
      </c>
      <c r="R5241" t="s">
        <v>83</v>
      </c>
      <c r="S5241">
        <v>2072</v>
      </c>
      <c r="T5241">
        <v>7.256</v>
      </c>
      <c r="U5241">
        <v>9.095</v>
      </c>
      <c r="V5241">
        <v>10.989</v>
      </c>
    </row>
    <row r="5242" spans="17:22">
      <c r="Q5242" s="10">
        <f ca="1" t="shared" si="1852"/>
        <v>11.164</v>
      </c>
      <c r="R5242" t="s">
        <v>83</v>
      </c>
      <c r="S5242">
        <v>2073</v>
      </c>
      <c r="T5242">
        <v>7.294</v>
      </c>
      <c r="U5242">
        <v>9.19</v>
      </c>
      <c r="V5242">
        <v>11.164</v>
      </c>
    </row>
    <row r="5243" spans="17:22">
      <c r="Q5243" s="10">
        <f ca="1" t="shared" si="1852"/>
        <v>11.34</v>
      </c>
      <c r="R5243" t="s">
        <v>83</v>
      </c>
      <c r="S5243">
        <v>2074</v>
      </c>
      <c r="T5243">
        <v>7.33</v>
      </c>
      <c r="U5243">
        <v>9.283</v>
      </c>
      <c r="V5243">
        <v>11.34</v>
      </c>
    </row>
    <row r="5244" spans="17:22">
      <c r="Q5244" s="10">
        <f ca="1" t="shared" si="1852"/>
        <v>11.514</v>
      </c>
      <c r="R5244" t="s">
        <v>83</v>
      </c>
      <c r="S5244">
        <v>2075</v>
      </c>
      <c r="T5244">
        <v>7.364</v>
      </c>
      <c r="U5244">
        <v>9.373</v>
      </c>
      <c r="V5244">
        <v>11.514</v>
      </c>
    </row>
    <row r="5245" spans="17:22">
      <c r="Q5245" s="10">
        <f ca="1" t="shared" si="1852"/>
        <v>11.689</v>
      </c>
      <c r="R5245" t="s">
        <v>83</v>
      </c>
      <c r="S5245">
        <v>2076</v>
      </c>
      <c r="T5245">
        <v>7.395</v>
      </c>
      <c r="U5245">
        <v>9.461</v>
      </c>
      <c r="V5245">
        <v>11.689</v>
      </c>
    </row>
    <row r="5246" spans="17:22">
      <c r="Q5246" s="10">
        <f ca="1" t="shared" si="1852"/>
        <v>11.863</v>
      </c>
      <c r="R5246" t="s">
        <v>83</v>
      </c>
      <c r="S5246">
        <v>2077</v>
      </c>
      <c r="T5246">
        <v>7.423</v>
      </c>
      <c r="U5246">
        <v>9.547</v>
      </c>
      <c r="V5246">
        <v>11.863</v>
      </c>
    </row>
    <row r="5247" spans="17:22">
      <c r="Q5247" s="10">
        <f ca="1" t="shared" si="1852"/>
        <v>12.036</v>
      </c>
      <c r="R5247" t="s">
        <v>83</v>
      </c>
      <c r="S5247">
        <v>2078</v>
      </c>
      <c r="T5247">
        <v>7.449</v>
      </c>
      <c r="U5247">
        <v>9.629</v>
      </c>
      <c r="V5247">
        <v>12.036</v>
      </c>
    </row>
    <row r="5248" spans="17:22">
      <c r="Q5248" s="10">
        <f ca="1" t="shared" si="1852"/>
        <v>12.208</v>
      </c>
      <c r="R5248" t="s">
        <v>83</v>
      </c>
      <c r="S5248">
        <v>2079</v>
      </c>
      <c r="T5248">
        <v>7.472</v>
      </c>
      <c r="U5248">
        <v>9.709</v>
      </c>
      <c r="V5248">
        <v>12.208</v>
      </c>
    </row>
    <row r="5249" spans="17:22">
      <c r="Q5249" s="10">
        <f ca="1" t="shared" si="1852"/>
        <v>12.379</v>
      </c>
      <c r="R5249" t="s">
        <v>83</v>
      </c>
      <c r="S5249">
        <v>2080</v>
      </c>
      <c r="T5249">
        <v>7.493</v>
      </c>
      <c r="U5249">
        <v>9.787</v>
      </c>
      <c r="V5249">
        <v>12.379</v>
      </c>
    </row>
    <row r="5250" spans="17:22">
      <c r="Q5250" s="10">
        <f ca="1" t="shared" si="1852"/>
        <v>12.548</v>
      </c>
      <c r="R5250" t="s">
        <v>83</v>
      </c>
      <c r="S5250">
        <v>2081</v>
      </c>
      <c r="T5250">
        <v>7.51</v>
      </c>
      <c r="U5250">
        <v>9.861</v>
      </c>
      <c r="V5250">
        <v>12.548</v>
      </c>
    </row>
    <row r="5251" spans="17:22">
      <c r="Q5251" s="10">
        <f ca="1" t="shared" si="1852"/>
        <v>12.716</v>
      </c>
      <c r="R5251" t="s">
        <v>83</v>
      </c>
      <c r="S5251">
        <v>2082</v>
      </c>
      <c r="T5251">
        <v>7.525</v>
      </c>
      <c r="U5251">
        <v>9.933</v>
      </c>
      <c r="V5251">
        <v>12.716</v>
      </c>
    </row>
    <row r="5252" spans="17:22">
      <c r="Q5252" s="10">
        <f ca="1" t="shared" si="1852"/>
        <v>12.882</v>
      </c>
      <c r="R5252" t="s">
        <v>83</v>
      </c>
      <c r="S5252">
        <v>2083</v>
      </c>
      <c r="T5252">
        <v>7.536</v>
      </c>
      <c r="U5252">
        <v>10.002</v>
      </c>
      <c r="V5252">
        <v>12.882</v>
      </c>
    </row>
    <row r="5253" spans="17:22">
      <c r="Q5253" s="10">
        <f ca="1" t="shared" si="1852"/>
        <v>13.047</v>
      </c>
      <c r="R5253" t="s">
        <v>83</v>
      </c>
      <c r="S5253">
        <v>2084</v>
      </c>
      <c r="T5253">
        <v>7.544</v>
      </c>
      <c r="U5253">
        <v>10.067</v>
      </c>
      <c r="V5253">
        <v>13.047</v>
      </c>
    </row>
    <row r="5254" spans="17:22">
      <c r="Q5254" s="10">
        <f ca="1" t="shared" si="1852"/>
        <v>13.21</v>
      </c>
      <c r="R5254" t="s">
        <v>83</v>
      </c>
      <c r="S5254">
        <v>2085</v>
      </c>
      <c r="T5254">
        <v>7.549</v>
      </c>
      <c r="U5254">
        <v>10.129</v>
      </c>
      <c r="V5254">
        <v>13.21</v>
      </c>
    </row>
    <row r="5255" spans="17:22">
      <c r="Q5255" s="10">
        <f ca="1" t="shared" si="1852"/>
        <v>13.372</v>
      </c>
      <c r="R5255" t="s">
        <v>83</v>
      </c>
      <c r="S5255">
        <v>2086</v>
      </c>
      <c r="T5255">
        <v>7.55</v>
      </c>
      <c r="U5255">
        <v>10.187</v>
      </c>
      <c r="V5255">
        <v>13.372</v>
      </c>
    </row>
    <row r="5256" spans="17:22">
      <c r="Q5256" s="10">
        <f ca="1" t="shared" si="1852"/>
        <v>13.531</v>
      </c>
      <c r="R5256" t="s">
        <v>83</v>
      </c>
      <c r="S5256">
        <v>2087</v>
      </c>
      <c r="T5256">
        <v>7.548</v>
      </c>
      <c r="U5256">
        <v>10.242</v>
      </c>
      <c r="V5256">
        <v>13.531</v>
      </c>
    </row>
    <row r="5257" spans="17:22">
      <c r="Q5257" s="10">
        <f ca="1" t="shared" si="1852"/>
        <v>13.689</v>
      </c>
      <c r="R5257" t="s">
        <v>83</v>
      </c>
      <c r="S5257">
        <v>2088</v>
      </c>
      <c r="T5257">
        <v>7.542</v>
      </c>
      <c r="U5257">
        <v>10.293</v>
      </c>
      <c r="V5257">
        <v>13.689</v>
      </c>
    </row>
    <row r="5258" spans="17:22">
      <c r="Q5258" s="10">
        <f ca="1" t="shared" si="1852"/>
        <v>13.845</v>
      </c>
      <c r="R5258" t="s">
        <v>83</v>
      </c>
      <c r="S5258">
        <v>2089</v>
      </c>
      <c r="T5258">
        <v>7.532</v>
      </c>
      <c r="U5258">
        <v>10.341</v>
      </c>
      <c r="V5258">
        <v>13.845</v>
      </c>
    </row>
    <row r="5259" spans="17:22">
      <c r="Q5259" s="10">
        <f ca="1" t="shared" si="1852"/>
        <v>13.998</v>
      </c>
      <c r="R5259" t="s">
        <v>83</v>
      </c>
      <c r="S5259">
        <v>2090</v>
      </c>
      <c r="T5259">
        <v>7.52</v>
      </c>
      <c r="U5259">
        <v>10.385</v>
      </c>
      <c r="V5259">
        <v>13.998</v>
      </c>
    </row>
    <row r="5260" spans="17:22">
      <c r="Q5260" s="10">
        <f ca="1" t="shared" si="1852"/>
        <v>14.149</v>
      </c>
      <c r="R5260" t="s">
        <v>83</v>
      </c>
      <c r="S5260">
        <v>2091</v>
      </c>
      <c r="T5260">
        <v>7.504</v>
      </c>
      <c r="U5260">
        <v>10.426</v>
      </c>
      <c r="V5260">
        <v>14.149</v>
      </c>
    </row>
    <row r="5261" spans="17:22">
      <c r="Q5261" s="10">
        <f ca="1" t="shared" si="1852"/>
        <v>14.298</v>
      </c>
      <c r="R5261" t="s">
        <v>83</v>
      </c>
      <c r="S5261">
        <v>2092</v>
      </c>
      <c r="T5261">
        <v>7.485</v>
      </c>
      <c r="U5261">
        <v>10.464</v>
      </c>
      <c r="V5261">
        <v>14.298</v>
      </c>
    </row>
    <row r="5262" spans="17:22">
      <c r="Q5262" s="10">
        <f ca="1" t="shared" ref="Q5262:Q5325" si="1853">OFFSET(S5262,0,MATCH($Q$3,$T$4:$V$4,0))</f>
        <v>14.444</v>
      </c>
      <c r="R5262" t="s">
        <v>83</v>
      </c>
      <c r="S5262">
        <v>2093</v>
      </c>
      <c r="T5262">
        <v>7.464</v>
      </c>
      <c r="U5262">
        <v>10.498</v>
      </c>
      <c r="V5262">
        <v>14.444</v>
      </c>
    </row>
    <row r="5263" spans="17:22">
      <c r="Q5263" s="10">
        <f ca="1" t="shared" si="1853"/>
        <v>14.588</v>
      </c>
      <c r="R5263" t="s">
        <v>83</v>
      </c>
      <c r="S5263">
        <v>2094</v>
      </c>
      <c r="T5263">
        <v>7.44</v>
      </c>
      <c r="U5263">
        <v>10.53</v>
      </c>
      <c r="V5263">
        <v>14.588</v>
      </c>
    </row>
    <row r="5264" spans="17:22">
      <c r="Q5264" s="10">
        <f ca="1" t="shared" si="1853"/>
        <v>14.729</v>
      </c>
      <c r="R5264" t="s">
        <v>83</v>
      </c>
      <c r="S5264">
        <v>2095</v>
      </c>
      <c r="T5264">
        <v>7.414</v>
      </c>
      <c r="U5264">
        <v>10.559</v>
      </c>
      <c r="V5264">
        <v>14.729</v>
      </c>
    </row>
    <row r="5265" spans="17:22">
      <c r="Q5265" s="10">
        <f ca="1" t="shared" si="1853"/>
        <v>14.869</v>
      </c>
      <c r="R5265" t="s">
        <v>83</v>
      </c>
      <c r="S5265">
        <v>2096</v>
      </c>
      <c r="T5265">
        <v>7.386</v>
      </c>
      <c r="U5265">
        <v>10.585</v>
      </c>
      <c r="V5265">
        <v>14.869</v>
      </c>
    </row>
    <row r="5266" spans="17:22">
      <c r="Q5266" s="10">
        <f ca="1" t="shared" si="1853"/>
        <v>15.007</v>
      </c>
      <c r="R5266" t="s">
        <v>83</v>
      </c>
      <c r="S5266">
        <v>2097</v>
      </c>
      <c r="T5266">
        <v>7.356</v>
      </c>
      <c r="U5266">
        <v>10.608</v>
      </c>
      <c r="V5266">
        <v>15.007</v>
      </c>
    </row>
    <row r="5267" spans="17:22">
      <c r="Q5267" s="10">
        <f ca="1" t="shared" si="1853"/>
        <v>15.142</v>
      </c>
      <c r="R5267" t="s">
        <v>83</v>
      </c>
      <c r="S5267">
        <v>2098</v>
      </c>
      <c r="T5267">
        <v>7.326</v>
      </c>
      <c r="U5267">
        <v>10.629</v>
      </c>
      <c r="V5267">
        <v>15.142</v>
      </c>
    </row>
    <row r="5268" spans="17:22">
      <c r="Q5268" s="10">
        <f ca="1" t="shared" si="1853"/>
        <v>15.276</v>
      </c>
      <c r="R5268" t="s">
        <v>83</v>
      </c>
      <c r="S5268">
        <v>2099</v>
      </c>
      <c r="T5268">
        <v>7.294</v>
      </c>
      <c r="U5268">
        <v>10.648</v>
      </c>
      <c r="V5268">
        <v>15.276</v>
      </c>
    </row>
    <row r="5269" spans="17:22">
      <c r="Q5269" s="10">
        <f ca="1" t="shared" si="1853"/>
        <v>15.407</v>
      </c>
      <c r="R5269" t="s">
        <v>83</v>
      </c>
      <c r="S5269">
        <v>2100</v>
      </c>
      <c r="T5269">
        <v>7.262</v>
      </c>
      <c r="U5269">
        <v>10.664</v>
      </c>
      <c r="V5269">
        <v>15.407</v>
      </c>
    </row>
    <row r="5270" spans="17:22">
      <c r="Q5270" s="10">
        <f ca="1" t="shared" si="1853"/>
        <v>377.489</v>
      </c>
      <c r="R5270" t="s">
        <v>84</v>
      </c>
      <c r="S5270">
        <v>2020</v>
      </c>
      <c r="T5270">
        <v>377.489</v>
      </c>
      <c r="U5270">
        <v>377.489</v>
      </c>
      <c r="V5270">
        <v>377.489</v>
      </c>
    </row>
    <row r="5271" spans="17:22">
      <c r="Q5271" s="10">
        <f ca="1" t="shared" si="1853"/>
        <v>379.562</v>
      </c>
      <c r="R5271" t="s">
        <v>84</v>
      </c>
      <c r="S5271">
        <v>2021</v>
      </c>
      <c r="T5271">
        <v>379.562</v>
      </c>
      <c r="U5271">
        <v>379.562</v>
      </c>
      <c r="V5271">
        <v>379.562</v>
      </c>
    </row>
    <row r="5272" spans="17:22">
      <c r="Q5272" s="10">
        <f ca="1" t="shared" si="1853"/>
        <v>381.496</v>
      </c>
      <c r="R5272" t="s">
        <v>84</v>
      </c>
      <c r="S5272">
        <v>2022</v>
      </c>
      <c r="T5272">
        <v>381.496</v>
      </c>
      <c r="U5272">
        <v>381.496</v>
      </c>
      <c r="V5272">
        <v>381.496</v>
      </c>
    </row>
    <row r="5273" spans="17:22">
      <c r="Q5273" s="10">
        <f ca="1" t="shared" si="1853"/>
        <v>383.323</v>
      </c>
      <c r="R5273" t="s">
        <v>84</v>
      </c>
      <c r="S5273">
        <v>2023</v>
      </c>
      <c r="T5273">
        <v>383.323</v>
      </c>
      <c r="U5273">
        <v>383.323</v>
      </c>
      <c r="V5273">
        <v>383.323</v>
      </c>
    </row>
    <row r="5274" spans="17:22">
      <c r="Q5274" s="10">
        <f ca="1" t="shared" si="1853"/>
        <v>385.089</v>
      </c>
      <c r="R5274" t="s">
        <v>84</v>
      </c>
      <c r="S5274">
        <v>2024</v>
      </c>
      <c r="T5274">
        <v>385.089</v>
      </c>
      <c r="U5274">
        <v>385.089</v>
      </c>
      <c r="V5274">
        <v>385.089</v>
      </c>
    </row>
    <row r="5275" spans="17:22">
      <c r="Q5275" s="10">
        <f ca="1" t="shared" si="1853"/>
        <v>386.833</v>
      </c>
      <c r="R5275" t="s">
        <v>84</v>
      </c>
      <c r="S5275">
        <v>2025</v>
      </c>
      <c r="T5275">
        <v>386.833</v>
      </c>
      <c r="U5275">
        <v>386.833</v>
      </c>
      <c r="V5275">
        <v>386.833</v>
      </c>
    </row>
    <row r="5276" spans="17:22">
      <c r="Q5276" s="10">
        <f ca="1" t="shared" si="1853"/>
        <v>388.544</v>
      </c>
      <c r="R5276" t="s">
        <v>84</v>
      </c>
      <c r="S5276">
        <v>2026</v>
      </c>
      <c r="T5276">
        <v>388.544</v>
      </c>
      <c r="U5276">
        <v>388.544</v>
      </c>
      <c r="V5276">
        <v>388.544</v>
      </c>
    </row>
    <row r="5277" spans="17:22">
      <c r="Q5277" s="10">
        <f ca="1" t="shared" si="1853"/>
        <v>390.215</v>
      </c>
      <c r="R5277" t="s">
        <v>84</v>
      </c>
      <c r="S5277">
        <v>2027</v>
      </c>
      <c r="T5277">
        <v>389.692</v>
      </c>
      <c r="U5277">
        <v>390.342</v>
      </c>
      <c r="V5277">
        <v>390.215</v>
      </c>
    </row>
    <row r="5278" spans="17:22">
      <c r="Q5278" s="10">
        <f ca="1" t="shared" si="1853"/>
        <v>391.824</v>
      </c>
      <c r="R5278" t="s">
        <v>84</v>
      </c>
      <c r="S5278">
        <v>2028</v>
      </c>
      <c r="T5278">
        <v>390.774</v>
      </c>
      <c r="U5278">
        <v>392.099</v>
      </c>
      <c r="V5278">
        <v>391.824</v>
      </c>
    </row>
    <row r="5279" spans="17:22">
      <c r="Q5279" s="10">
        <f ca="1" t="shared" si="1853"/>
        <v>393.381</v>
      </c>
      <c r="R5279" t="s">
        <v>84</v>
      </c>
      <c r="S5279">
        <v>2029</v>
      </c>
      <c r="T5279">
        <v>391.801</v>
      </c>
      <c r="U5279">
        <v>393.818</v>
      </c>
      <c r="V5279">
        <v>393.381</v>
      </c>
    </row>
    <row r="5280" spans="17:22">
      <c r="Q5280" s="10">
        <f ca="1" t="shared" si="1853"/>
        <v>394.898</v>
      </c>
      <c r="R5280" t="s">
        <v>84</v>
      </c>
      <c r="S5280">
        <v>2030</v>
      </c>
      <c r="T5280">
        <v>392.781</v>
      </c>
      <c r="U5280">
        <v>395.502</v>
      </c>
      <c r="V5280">
        <v>394.898</v>
      </c>
    </row>
    <row r="5281" spans="17:22">
      <c r="Q5281" s="10">
        <f ca="1" t="shared" si="1853"/>
        <v>396.384</v>
      </c>
      <c r="R5281" t="s">
        <v>84</v>
      </c>
      <c r="S5281">
        <v>2031</v>
      </c>
      <c r="T5281">
        <v>393.724</v>
      </c>
      <c r="U5281">
        <v>397.153</v>
      </c>
      <c r="V5281">
        <v>396.384</v>
      </c>
    </row>
    <row r="5282" spans="17:22">
      <c r="Q5282" s="10">
        <f ca="1" t="shared" si="1853"/>
        <v>397.842</v>
      </c>
      <c r="R5282" t="s">
        <v>84</v>
      </c>
      <c r="S5282">
        <v>2032</v>
      </c>
      <c r="T5282">
        <v>394.63</v>
      </c>
      <c r="U5282">
        <v>398.774</v>
      </c>
      <c r="V5282">
        <v>397.842</v>
      </c>
    </row>
    <row r="5283" spans="17:22">
      <c r="Q5283" s="10">
        <f ca="1" t="shared" si="1853"/>
        <v>399.273</v>
      </c>
      <c r="R5283" t="s">
        <v>84</v>
      </c>
      <c r="S5283">
        <v>2033</v>
      </c>
      <c r="T5283">
        <v>395.502</v>
      </c>
      <c r="U5283">
        <v>400.369</v>
      </c>
      <c r="V5283">
        <v>399.273</v>
      </c>
    </row>
    <row r="5284" spans="17:22">
      <c r="Q5284" s="10">
        <f ca="1" t="shared" si="1853"/>
        <v>400.678</v>
      </c>
      <c r="R5284" t="s">
        <v>84</v>
      </c>
      <c r="S5284">
        <v>2034</v>
      </c>
      <c r="T5284">
        <v>396.342</v>
      </c>
      <c r="U5284">
        <v>401.942</v>
      </c>
      <c r="V5284">
        <v>400.678</v>
      </c>
    </row>
    <row r="5285" spans="17:22">
      <c r="Q5285" s="10">
        <f ca="1" t="shared" si="1853"/>
        <v>402.058</v>
      </c>
      <c r="R5285" t="s">
        <v>84</v>
      </c>
      <c r="S5285">
        <v>2035</v>
      </c>
      <c r="T5285">
        <v>397.15</v>
      </c>
      <c r="U5285">
        <v>403.495</v>
      </c>
      <c r="V5285">
        <v>402.058</v>
      </c>
    </row>
    <row r="5286" spans="17:22">
      <c r="Q5286" s="10">
        <f ca="1" t="shared" si="1853"/>
        <v>403.416</v>
      </c>
      <c r="R5286" t="s">
        <v>84</v>
      </c>
      <c r="S5286">
        <v>2036</v>
      </c>
      <c r="T5286">
        <v>397.929</v>
      </c>
      <c r="U5286">
        <v>405.032</v>
      </c>
      <c r="V5286">
        <v>403.416</v>
      </c>
    </row>
    <row r="5287" spans="17:22">
      <c r="Q5287" s="10">
        <f ca="1" t="shared" si="1853"/>
        <v>404.76</v>
      </c>
      <c r="R5287" t="s">
        <v>84</v>
      </c>
      <c r="S5287">
        <v>2037</v>
      </c>
      <c r="T5287">
        <v>398.68</v>
      </c>
      <c r="U5287">
        <v>406.557</v>
      </c>
      <c r="V5287">
        <v>404.76</v>
      </c>
    </row>
    <row r="5288" spans="17:22">
      <c r="Q5288" s="10">
        <f ca="1" t="shared" si="1853"/>
        <v>406.097</v>
      </c>
      <c r="R5288" t="s">
        <v>84</v>
      </c>
      <c r="S5288">
        <v>2038</v>
      </c>
      <c r="T5288">
        <v>399.404</v>
      </c>
      <c r="U5288">
        <v>408.074</v>
      </c>
      <c r="V5288">
        <v>406.097</v>
      </c>
    </row>
    <row r="5289" spans="17:22">
      <c r="Q5289" s="10">
        <f ca="1" t="shared" si="1853"/>
        <v>407.438</v>
      </c>
      <c r="R5289" t="s">
        <v>84</v>
      </c>
      <c r="S5289">
        <v>2039</v>
      </c>
      <c r="T5289">
        <v>400.103</v>
      </c>
      <c r="U5289">
        <v>409.589</v>
      </c>
      <c r="V5289">
        <v>407.438</v>
      </c>
    </row>
    <row r="5290" spans="17:22">
      <c r="Q5290" s="10">
        <f ca="1" t="shared" si="1853"/>
        <v>408.79</v>
      </c>
      <c r="R5290" t="s">
        <v>84</v>
      </c>
      <c r="S5290">
        <v>2040</v>
      </c>
      <c r="T5290">
        <v>400.777</v>
      </c>
      <c r="U5290">
        <v>411.104</v>
      </c>
      <c r="V5290">
        <v>408.79</v>
      </c>
    </row>
    <row r="5291" spans="17:22">
      <c r="Q5291" s="10">
        <f ca="1" t="shared" si="1853"/>
        <v>410.162</v>
      </c>
      <c r="R5291" t="s">
        <v>84</v>
      </c>
      <c r="S5291">
        <v>2041</v>
      </c>
      <c r="T5291">
        <v>401.427</v>
      </c>
      <c r="U5291">
        <v>412.624</v>
      </c>
      <c r="V5291">
        <v>410.162</v>
      </c>
    </row>
    <row r="5292" spans="17:22">
      <c r="Q5292" s="10">
        <f ca="1" t="shared" si="1853"/>
        <v>411.555</v>
      </c>
      <c r="R5292" t="s">
        <v>84</v>
      </c>
      <c r="S5292">
        <v>2042</v>
      </c>
      <c r="T5292">
        <v>402.053</v>
      </c>
      <c r="U5292">
        <v>414.147</v>
      </c>
      <c r="V5292">
        <v>411.555</v>
      </c>
    </row>
    <row r="5293" spans="17:22">
      <c r="Q5293" s="10">
        <f ca="1" t="shared" si="1853"/>
        <v>412.971</v>
      </c>
      <c r="R5293" t="s">
        <v>84</v>
      </c>
      <c r="S5293">
        <v>2043</v>
      </c>
      <c r="T5293">
        <v>402.65</v>
      </c>
      <c r="U5293">
        <v>415.672</v>
      </c>
      <c r="V5293">
        <v>412.971</v>
      </c>
    </row>
    <row r="5294" spans="17:22">
      <c r="Q5294" s="10">
        <f ca="1" t="shared" si="1853"/>
        <v>414.41</v>
      </c>
      <c r="R5294" t="s">
        <v>84</v>
      </c>
      <c r="S5294">
        <v>2044</v>
      </c>
      <c r="T5294">
        <v>403.218</v>
      </c>
      <c r="U5294">
        <v>417.197</v>
      </c>
      <c r="V5294">
        <v>414.41</v>
      </c>
    </row>
    <row r="5295" spans="17:22">
      <c r="Q5295" s="10">
        <f ca="1" t="shared" si="1853"/>
        <v>415.874</v>
      </c>
      <c r="R5295" t="s">
        <v>84</v>
      </c>
      <c r="S5295">
        <v>2045</v>
      </c>
      <c r="T5295">
        <v>403.752</v>
      </c>
      <c r="U5295">
        <v>418.721</v>
      </c>
      <c r="V5295">
        <v>415.874</v>
      </c>
    </row>
    <row r="5296" spans="17:22">
      <c r="Q5296" s="10">
        <f ca="1" t="shared" si="1853"/>
        <v>417.363</v>
      </c>
      <c r="R5296" t="s">
        <v>84</v>
      </c>
      <c r="S5296">
        <v>2046</v>
      </c>
      <c r="T5296">
        <v>404.252</v>
      </c>
      <c r="U5296">
        <v>420.241</v>
      </c>
      <c r="V5296">
        <v>417.363</v>
      </c>
    </row>
    <row r="5297" spans="17:22">
      <c r="Q5297" s="10">
        <f ca="1" t="shared" si="1853"/>
        <v>418.875</v>
      </c>
      <c r="R5297" t="s">
        <v>84</v>
      </c>
      <c r="S5297">
        <v>2047</v>
      </c>
      <c r="T5297">
        <v>404.712</v>
      </c>
      <c r="U5297">
        <v>421.753</v>
      </c>
      <c r="V5297">
        <v>418.875</v>
      </c>
    </row>
    <row r="5298" spans="17:22">
      <c r="Q5298" s="10">
        <f ca="1" t="shared" si="1853"/>
        <v>420.407</v>
      </c>
      <c r="R5298" t="s">
        <v>84</v>
      </c>
      <c r="S5298">
        <v>2048</v>
      </c>
      <c r="T5298">
        <v>405.128</v>
      </c>
      <c r="U5298">
        <v>423.252</v>
      </c>
      <c r="V5298">
        <v>420.407</v>
      </c>
    </row>
    <row r="5299" spans="17:22">
      <c r="Q5299" s="10">
        <f ca="1" t="shared" si="1853"/>
        <v>421.957</v>
      </c>
      <c r="R5299" t="s">
        <v>84</v>
      </c>
      <c r="S5299">
        <v>2049</v>
      </c>
      <c r="T5299">
        <v>405.494</v>
      </c>
      <c r="U5299">
        <v>424.733</v>
      </c>
      <c r="V5299">
        <v>421.957</v>
      </c>
    </row>
    <row r="5300" spans="17:22">
      <c r="Q5300" s="10">
        <f ca="1" t="shared" si="1853"/>
        <v>423.524</v>
      </c>
      <c r="R5300" t="s">
        <v>84</v>
      </c>
      <c r="S5300">
        <v>2050</v>
      </c>
      <c r="T5300">
        <v>405.807</v>
      </c>
      <c r="U5300">
        <v>426.193</v>
      </c>
      <c r="V5300">
        <v>423.524</v>
      </c>
    </row>
    <row r="5301" spans="17:22">
      <c r="Q5301" s="10">
        <f ca="1" t="shared" si="1853"/>
        <v>425.103</v>
      </c>
      <c r="R5301" t="s">
        <v>84</v>
      </c>
      <c r="S5301">
        <v>2051</v>
      </c>
      <c r="T5301">
        <v>406.063</v>
      </c>
      <c r="U5301">
        <v>427.626</v>
      </c>
      <c r="V5301">
        <v>425.103</v>
      </c>
    </row>
    <row r="5302" spans="17:22">
      <c r="Q5302" s="10">
        <f ca="1" t="shared" si="1853"/>
        <v>426.694</v>
      </c>
      <c r="R5302" t="s">
        <v>84</v>
      </c>
      <c r="S5302">
        <v>2052</v>
      </c>
      <c r="T5302">
        <v>406.258</v>
      </c>
      <c r="U5302">
        <v>429.032</v>
      </c>
      <c r="V5302">
        <v>426.694</v>
      </c>
    </row>
    <row r="5303" spans="17:22">
      <c r="Q5303" s="10">
        <f ca="1" t="shared" si="1853"/>
        <v>428.295</v>
      </c>
      <c r="R5303" t="s">
        <v>84</v>
      </c>
      <c r="S5303">
        <v>2053</v>
      </c>
      <c r="T5303">
        <v>406.393</v>
      </c>
      <c r="U5303">
        <v>430.411</v>
      </c>
      <c r="V5303">
        <v>428.295</v>
      </c>
    </row>
    <row r="5304" spans="17:22">
      <c r="Q5304" s="10">
        <f ca="1" t="shared" si="1853"/>
        <v>429.904</v>
      </c>
      <c r="R5304" t="s">
        <v>84</v>
      </c>
      <c r="S5304">
        <v>2054</v>
      </c>
      <c r="T5304">
        <v>406.468</v>
      </c>
      <c r="U5304">
        <v>431.761</v>
      </c>
      <c r="V5304">
        <v>429.904</v>
      </c>
    </row>
    <row r="5305" spans="17:22">
      <c r="Q5305" s="10">
        <f ca="1" t="shared" si="1853"/>
        <v>431.521</v>
      </c>
      <c r="R5305" t="s">
        <v>84</v>
      </c>
      <c r="S5305">
        <v>2055</v>
      </c>
      <c r="T5305">
        <v>406.479</v>
      </c>
      <c r="U5305">
        <v>433.083</v>
      </c>
      <c r="V5305">
        <v>431.521</v>
      </c>
    </row>
    <row r="5306" spans="17:22">
      <c r="Q5306" s="10">
        <f ca="1" t="shared" si="1853"/>
        <v>433.144</v>
      </c>
      <c r="R5306" t="s">
        <v>84</v>
      </c>
      <c r="S5306">
        <v>2056</v>
      </c>
      <c r="T5306">
        <v>406.428</v>
      </c>
      <c r="U5306">
        <v>434.376</v>
      </c>
      <c r="V5306">
        <v>433.144</v>
      </c>
    </row>
    <row r="5307" spans="17:22">
      <c r="Q5307" s="10">
        <f ca="1" t="shared" si="1853"/>
        <v>434.776</v>
      </c>
      <c r="R5307" t="s">
        <v>84</v>
      </c>
      <c r="S5307">
        <v>2057</v>
      </c>
      <c r="T5307">
        <v>406.318</v>
      </c>
      <c r="U5307">
        <v>435.644</v>
      </c>
      <c r="V5307">
        <v>434.776</v>
      </c>
    </row>
    <row r="5308" spans="17:22">
      <c r="Q5308" s="10">
        <f ca="1" t="shared" si="1853"/>
        <v>436.42</v>
      </c>
      <c r="R5308" t="s">
        <v>84</v>
      </c>
      <c r="S5308">
        <v>2058</v>
      </c>
      <c r="T5308">
        <v>406.152</v>
      </c>
      <c r="U5308">
        <v>436.888</v>
      </c>
      <c r="V5308">
        <v>436.42</v>
      </c>
    </row>
    <row r="5309" spans="17:22">
      <c r="Q5309" s="10">
        <f ca="1" t="shared" si="1853"/>
        <v>438.082</v>
      </c>
      <c r="R5309" t="s">
        <v>84</v>
      </c>
      <c r="S5309">
        <v>2059</v>
      </c>
      <c r="T5309">
        <v>405.936</v>
      </c>
      <c r="U5309">
        <v>438.112</v>
      </c>
      <c r="V5309">
        <v>438.082</v>
      </c>
    </row>
    <row r="5310" spans="17:22">
      <c r="Q5310" s="10">
        <f ca="1" t="shared" si="1853"/>
        <v>439.762</v>
      </c>
      <c r="R5310" t="s">
        <v>84</v>
      </c>
      <c r="S5310">
        <v>2060</v>
      </c>
      <c r="T5310">
        <v>405.671</v>
      </c>
      <c r="U5310">
        <v>439.319</v>
      </c>
      <c r="V5310">
        <v>439.762</v>
      </c>
    </row>
    <row r="5311" spans="17:22">
      <c r="Q5311" s="10">
        <f ca="1" t="shared" si="1853"/>
        <v>441.466</v>
      </c>
      <c r="R5311" t="s">
        <v>84</v>
      </c>
      <c r="S5311">
        <v>2061</v>
      </c>
      <c r="T5311">
        <v>405.363</v>
      </c>
      <c r="U5311">
        <v>440.513</v>
      </c>
      <c r="V5311">
        <v>441.466</v>
      </c>
    </row>
    <row r="5312" spans="17:22">
      <c r="Q5312" s="10">
        <f ca="1" t="shared" si="1853"/>
        <v>443.197</v>
      </c>
      <c r="R5312" t="s">
        <v>84</v>
      </c>
      <c r="S5312">
        <v>2062</v>
      </c>
      <c r="T5312">
        <v>405.02</v>
      </c>
      <c r="U5312">
        <v>441.699</v>
      </c>
      <c r="V5312">
        <v>443.197</v>
      </c>
    </row>
    <row r="5313" spans="17:22">
      <c r="Q5313" s="10">
        <f ca="1" t="shared" si="1853"/>
        <v>444.959</v>
      </c>
      <c r="R5313" t="s">
        <v>84</v>
      </c>
      <c r="S5313">
        <v>2063</v>
      </c>
      <c r="T5313">
        <v>404.649</v>
      </c>
      <c r="U5313">
        <v>442.883</v>
      </c>
      <c r="V5313">
        <v>444.959</v>
      </c>
    </row>
    <row r="5314" spans="17:22">
      <c r="Q5314" s="10">
        <f ca="1" t="shared" si="1853"/>
        <v>446.754</v>
      </c>
      <c r="R5314" t="s">
        <v>84</v>
      </c>
      <c r="S5314">
        <v>2064</v>
      </c>
      <c r="T5314">
        <v>404.258</v>
      </c>
      <c r="U5314">
        <v>444.072</v>
      </c>
      <c r="V5314">
        <v>446.754</v>
      </c>
    </row>
    <row r="5315" spans="17:22">
      <c r="Q5315" s="10">
        <f ca="1" t="shared" si="1853"/>
        <v>448.588</v>
      </c>
      <c r="R5315" t="s">
        <v>84</v>
      </c>
      <c r="S5315">
        <v>2065</v>
      </c>
      <c r="T5315">
        <v>403.856</v>
      </c>
      <c r="U5315">
        <v>445.271</v>
      </c>
      <c r="V5315">
        <v>448.588</v>
      </c>
    </row>
    <row r="5316" spans="17:22">
      <c r="Q5316" s="10">
        <f ca="1" t="shared" si="1853"/>
        <v>450.462</v>
      </c>
      <c r="R5316" t="s">
        <v>84</v>
      </c>
      <c r="S5316">
        <v>2066</v>
      </c>
      <c r="T5316">
        <v>403.448</v>
      </c>
      <c r="U5316">
        <v>446.486</v>
      </c>
      <c r="V5316">
        <v>450.462</v>
      </c>
    </row>
    <row r="5317" spans="17:22">
      <c r="Q5317" s="10">
        <f ca="1" t="shared" si="1853"/>
        <v>452.379</v>
      </c>
      <c r="R5317" t="s">
        <v>84</v>
      </c>
      <c r="S5317">
        <v>2067</v>
      </c>
      <c r="T5317">
        <v>403.04</v>
      </c>
      <c r="U5317">
        <v>447.718</v>
      </c>
      <c r="V5317">
        <v>452.379</v>
      </c>
    </row>
    <row r="5318" spans="17:22">
      <c r="Q5318" s="10">
        <f ca="1" t="shared" si="1853"/>
        <v>454.339</v>
      </c>
      <c r="R5318" t="s">
        <v>84</v>
      </c>
      <c r="S5318">
        <v>2068</v>
      </c>
      <c r="T5318">
        <v>402.635</v>
      </c>
      <c r="U5318">
        <v>448.969</v>
      </c>
      <c r="V5318">
        <v>454.339</v>
      </c>
    </row>
    <row r="5319" spans="17:22">
      <c r="Q5319" s="10">
        <f ca="1" t="shared" si="1853"/>
        <v>456.345</v>
      </c>
      <c r="R5319" t="s">
        <v>84</v>
      </c>
      <c r="S5319">
        <v>2069</v>
      </c>
      <c r="T5319">
        <v>402.237</v>
      </c>
      <c r="U5319">
        <v>450.241</v>
      </c>
      <c r="V5319">
        <v>456.345</v>
      </c>
    </row>
    <row r="5320" spans="17:22">
      <c r="Q5320" s="10">
        <f ca="1" t="shared" si="1853"/>
        <v>458.398</v>
      </c>
      <c r="R5320" t="s">
        <v>84</v>
      </c>
      <c r="S5320">
        <v>2070</v>
      </c>
      <c r="T5320">
        <v>401.848</v>
      </c>
      <c r="U5320">
        <v>451.536</v>
      </c>
      <c r="V5320">
        <v>458.398</v>
      </c>
    </row>
    <row r="5321" spans="17:22">
      <c r="Q5321" s="10">
        <f ca="1" t="shared" si="1853"/>
        <v>460.498</v>
      </c>
      <c r="R5321" t="s">
        <v>84</v>
      </c>
      <c r="S5321">
        <v>2071</v>
      </c>
      <c r="T5321">
        <v>401.471</v>
      </c>
      <c r="U5321">
        <v>452.852</v>
      </c>
      <c r="V5321">
        <v>460.498</v>
      </c>
    </row>
    <row r="5322" spans="17:22">
      <c r="Q5322" s="10">
        <f ca="1" t="shared" si="1853"/>
        <v>462.647</v>
      </c>
      <c r="R5322" t="s">
        <v>84</v>
      </c>
      <c r="S5322">
        <v>2072</v>
      </c>
      <c r="T5322">
        <v>401.105</v>
      </c>
      <c r="U5322">
        <v>454.188</v>
      </c>
      <c r="V5322">
        <v>462.647</v>
      </c>
    </row>
    <row r="5323" spans="17:22">
      <c r="Q5323" s="10">
        <f ca="1" t="shared" si="1853"/>
        <v>464.844</v>
      </c>
      <c r="R5323" t="s">
        <v>84</v>
      </c>
      <c r="S5323">
        <v>2073</v>
      </c>
      <c r="T5323">
        <v>400.748</v>
      </c>
      <c r="U5323">
        <v>455.54</v>
      </c>
      <c r="V5323">
        <v>464.844</v>
      </c>
    </row>
    <row r="5324" spans="17:22">
      <c r="Q5324" s="10">
        <f ca="1" t="shared" si="1853"/>
        <v>467.09</v>
      </c>
      <c r="R5324" t="s">
        <v>84</v>
      </c>
      <c r="S5324">
        <v>2074</v>
      </c>
      <c r="T5324">
        <v>400.395</v>
      </c>
      <c r="U5324">
        <v>456.904</v>
      </c>
      <c r="V5324">
        <v>467.09</v>
      </c>
    </row>
    <row r="5325" spans="17:22">
      <c r="Q5325" s="10">
        <f ca="1" t="shared" si="1853"/>
        <v>469.384</v>
      </c>
      <c r="R5325" t="s">
        <v>84</v>
      </c>
      <c r="S5325">
        <v>2075</v>
      </c>
      <c r="T5325">
        <v>400.044</v>
      </c>
      <c r="U5325">
        <v>458.274</v>
      </c>
      <c r="V5325">
        <v>469.384</v>
      </c>
    </row>
    <row r="5326" spans="17:22">
      <c r="Q5326" s="10">
        <f ca="1" t="shared" ref="Q5326:Q5389" si="1854">OFFSET(S5326,0,MATCH($Q$3,$T$4:$V$4,0))</f>
        <v>471.726</v>
      </c>
      <c r="R5326" t="s">
        <v>84</v>
      </c>
      <c r="S5326">
        <v>2076</v>
      </c>
      <c r="T5326">
        <v>399.693</v>
      </c>
      <c r="U5326">
        <v>459.65</v>
      </c>
      <c r="V5326">
        <v>471.726</v>
      </c>
    </row>
    <row r="5327" spans="17:22">
      <c r="Q5327" s="10">
        <f ca="1" t="shared" si="1854"/>
        <v>474.119</v>
      </c>
      <c r="R5327" t="s">
        <v>84</v>
      </c>
      <c r="S5327">
        <v>2077</v>
      </c>
      <c r="T5327">
        <v>399.336</v>
      </c>
      <c r="U5327">
        <v>461.026</v>
      </c>
      <c r="V5327">
        <v>474.119</v>
      </c>
    </row>
    <row r="5328" spans="17:22">
      <c r="Q5328" s="10">
        <f ca="1" t="shared" si="1854"/>
        <v>476.559</v>
      </c>
      <c r="R5328" t="s">
        <v>84</v>
      </c>
      <c r="S5328">
        <v>2078</v>
      </c>
      <c r="T5328">
        <v>398.966</v>
      </c>
      <c r="U5328">
        <v>462.399</v>
      </c>
      <c r="V5328">
        <v>476.559</v>
      </c>
    </row>
    <row r="5329" spans="17:22">
      <c r="Q5329" s="10">
        <f ca="1" t="shared" si="1854"/>
        <v>479.051</v>
      </c>
      <c r="R5329" t="s">
        <v>84</v>
      </c>
      <c r="S5329">
        <v>2079</v>
      </c>
      <c r="T5329">
        <v>398.578</v>
      </c>
      <c r="U5329">
        <v>463.768</v>
      </c>
      <c r="V5329">
        <v>479.051</v>
      </c>
    </row>
    <row r="5330" spans="17:22">
      <c r="Q5330" s="10">
        <f ca="1" t="shared" si="1854"/>
        <v>481.592</v>
      </c>
      <c r="R5330" t="s">
        <v>84</v>
      </c>
      <c r="S5330">
        <v>2080</v>
      </c>
      <c r="T5330">
        <v>398.167</v>
      </c>
      <c r="U5330">
        <v>465.128</v>
      </c>
      <c r="V5330">
        <v>481.592</v>
      </c>
    </row>
    <row r="5331" spans="17:22">
      <c r="Q5331" s="10">
        <f ca="1" t="shared" si="1854"/>
        <v>484.183</v>
      </c>
      <c r="R5331" t="s">
        <v>84</v>
      </c>
      <c r="S5331">
        <v>2081</v>
      </c>
      <c r="T5331">
        <v>397.725</v>
      </c>
      <c r="U5331">
        <v>466.477</v>
      </c>
      <c r="V5331">
        <v>484.183</v>
      </c>
    </row>
    <row r="5332" spans="17:22">
      <c r="Q5332" s="10">
        <f ca="1" t="shared" si="1854"/>
        <v>486.826</v>
      </c>
      <c r="R5332" t="s">
        <v>84</v>
      </c>
      <c r="S5332">
        <v>2082</v>
      </c>
      <c r="T5332">
        <v>397.25</v>
      </c>
      <c r="U5332">
        <v>467.815</v>
      </c>
      <c r="V5332">
        <v>486.826</v>
      </c>
    </row>
    <row r="5333" spans="17:22">
      <c r="Q5333" s="10">
        <f ca="1" t="shared" si="1854"/>
        <v>489.521</v>
      </c>
      <c r="R5333" t="s">
        <v>84</v>
      </c>
      <c r="S5333">
        <v>2083</v>
      </c>
      <c r="T5333">
        <v>396.738</v>
      </c>
      <c r="U5333">
        <v>469.141</v>
      </c>
      <c r="V5333">
        <v>489.521</v>
      </c>
    </row>
    <row r="5334" spans="17:22">
      <c r="Q5334" s="10">
        <f ca="1" t="shared" si="1854"/>
        <v>492.268</v>
      </c>
      <c r="R5334" t="s">
        <v>84</v>
      </c>
      <c r="S5334">
        <v>2084</v>
      </c>
      <c r="T5334">
        <v>396.186</v>
      </c>
      <c r="U5334">
        <v>470.457</v>
      </c>
      <c r="V5334">
        <v>492.268</v>
      </c>
    </row>
    <row r="5335" spans="17:22">
      <c r="Q5335" s="10">
        <f ca="1" t="shared" si="1854"/>
        <v>495.07</v>
      </c>
      <c r="R5335" t="s">
        <v>84</v>
      </c>
      <c r="S5335">
        <v>2085</v>
      </c>
      <c r="T5335">
        <v>395.59</v>
      </c>
      <c r="U5335">
        <v>471.761</v>
      </c>
      <c r="V5335">
        <v>495.07</v>
      </c>
    </row>
    <row r="5336" spans="17:22">
      <c r="Q5336" s="10">
        <f ca="1" t="shared" si="1854"/>
        <v>497.926</v>
      </c>
      <c r="R5336" t="s">
        <v>84</v>
      </c>
      <c r="S5336">
        <v>2086</v>
      </c>
      <c r="T5336">
        <v>394.948</v>
      </c>
      <c r="U5336">
        <v>473.056</v>
      </c>
      <c r="V5336">
        <v>497.926</v>
      </c>
    </row>
    <row r="5337" spans="17:22">
      <c r="Q5337" s="10">
        <f ca="1" t="shared" si="1854"/>
        <v>500.834</v>
      </c>
      <c r="R5337" t="s">
        <v>84</v>
      </c>
      <c r="S5337">
        <v>2087</v>
      </c>
      <c r="T5337">
        <v>394.262</v>
      </c>
      <c r="U5337">
        <v>474.343</v>
      </c>
      <c r="V5337">
        <v>500.834</v>
      </c>
    </row>
    <row r="5338" spans="17:22">
      <c r="Q5338" s="10">
        <f ca="1" t="shared" si="1854"/>
        <v>503.794</v>
      </c>
      <c r="R5338" t="s">
        <v>84</v>
      </c>
      <c r="S5338">
        <v>2088</v>
      </c>
      <c r="T5338">
        <v>393.534</v>
      </c>
      <c r="U5338">
        <v>475.629</v>
      </c>
      <c r="V5338">
        <v>503.794</v>
      </c>
    </row>
    <row r="5339" spans="17:22">
      <c r="Q5339" s="10">
        <f ca="1" t="shared" si="1854"/>
        <v>506.802</v>
      </c>
      <c r="R5339" t="s">
        <v>84</v>
      </c>
      <c r="S5339">
        <v>2089</v>
      </c>
      <c r="T5339">
        <v>392.768</v>
      </c>
      <c r="U5339">
        <v>476.916</v>
      </c>
      <c r="V5339">
        <v>506.802</v>
      </c>
    </row>
    <row r="5340" spans="17:22">
      <c r="Q5340" s="10">
        <f ca="1" t="shared" si="1854"/>
        <v>509.857</v>
      </c>
      <c r="R5340" t="s">
        <v>84</v>
      </c>
      <c r="S5340">
        <v>2090</v>
      </c>
      <c r="T5340">
        <v>391.964</v>
      </c>
      <c r="U5340">
        <v>478.209</v>
      </c>
      <c r="V5340">
        <v>509.857</v>
      </c>
    </row>
    <row r="5341" spans="17:22">
      <c r="Q5341" s="10">
        <f ca="1" t="shared" si="1854"/>
        <v>512.958</v>
      </c>
      <c r="R5341" t="s">
        <v>84</v>
      </c>
      <c r="S5341">
        <v>2091</v>
      </c>
      <c r="T5341">
        <v>391.128</v>
      </c>
      <c r="U5341">
        <v>479.51</v>
      </c>
      <c r="V5341">
        <v>512.958</v>
      </c>
    </row>
    <row r="5342" spans="17:22">
      <c r="Q5342" s="10">
        <f ca="1" t="shared" si="1854"/>
        <v>516.1</v>
      </c>
      <c r="R5342" t="s">
        <v>84</v>
      </c>
      <c r="S5342">
        <v>2092</v>
      </c>
      <c r="T5342">
        <v>390.263</v>
      </c>
      <c r="U5342">
        <v>480.822</v>
      </c>
      <c r="V5342">
        <v>516.1</v>
      </c>
    </row>
    <row r="5343" spans="17:22">
      <c r="Q5343" s="10">
        <f ca="1" t="shared" si="1854"/>
        <v>519.282</v>
      </c>
      <c r="R5343" t="s">
        <v>84</v>
      </c>
      <c r="S5343">
        <v>2093</v>
      </c>
      <c r="T5343">
        <v>389.375</v>
      </c>
      <c r="U5343">
        <v>482.143</v>
      </c>
      <c r="V5343">
        <v>519.282</v>
      </c>
    </row>
    <row r="5344" spans="17:22">
      <c r="Q5344" s="10">
        <f ca="1" t="shared" si="1854"/>
        <v>522.498</v>
      </c>
      <c r="R5344" t="s">
        <v>84</v>
      </c>
      <c r="S5344">
        <v>2094</v>
      </c>
      <c r="T5344">
        <v>388.47</v>
      </c>
      <c r="U5344">
        <v>483.475</v>
      </c>
      <c r="V5344">
        <v>522.498</v>
      </c>
    </row>
    <row r="5345" spans="17:22">
      <c r="Q5345" s="10">
        <f ca="1" t="shared" si="1854"/>
        <v>525.747</v>
      </c>
      <c r="R5345" t="s">
        <v>84</v>
      </c>
      <c r="S5345">
        <v>2095</v>
      </c>
      <c r="T5345">
        <v>387.552</v>
      </c>
      <c r="U5345">
        <v>484.818</v>
      </c>
      <c r="V5345">
        <v>525.747</v>
      </c>
    </row>
    <row r="5346" spans="17:22">
      <c r="Q5346" s="10">
        <f ca="1" t="shared" si="1854"/>
        <v>529.025</v>
      </c>
      <c r="R5346" t="s">
        <v>84</v>
      </c>
      <c r="S5346">
        <v>2096</v>
      </c>
      <c r="T5346">
        <v>386.626</v>
      </c>
      <c r="U5346">
        <v>486.171</v>
      </c>
      <c r="V5346">
        <v>529.025</v>
      </c>
    </row>
    <row r="5347" spans="17:22">
      <c r="Q5347" s="10">
        <f ca="1" t="shared" si="1854"/>
        <v>532.328</v>
      </c>
      <c r="R5347" t="s">
        <v>84</v>
      </c>
      <c r="S5347">
        <v>2097</v>
      </c>
      <c r="T5347">
        <v>385.7</v>
      </c>
      <c r="U5347">
        <v>487.534</v>
      </c>
      <c r="V5347">
        <v>532.328</v>
      </c>
    </row>
    <row r="5348" spans="17:22">
      <c r="Q5348" s="10">
        <f ca="1" t="shared" si="1854"/>
        <v>535.654</v>
      </c>
      <c r="R5348" t="s">
        <v>84</v>
      </c>
      <c r="S5348">
        <v>2098</v>
      </c>
      <c r="T5348">
        <v>384.776</v>
      </c>
      <c r="U5348">
        <v>488.909</v>
      </c>
      <c r="V5348">
        <v>535.654</v>
      </c>
    </row>
    <row r="5349" spans="17:22">
      <c r="Q5349" s="10">
        <f ca="1" t="shared" si="1854"/>
        <v>538.999</v>
      </c>
      <c r="R5349" t="s">
        <v>84</v>
      </c>
      <c r="S5349">
        <v>2099</v>
      </c>
      <c r="T5349">
        <v>383.861</v>
      </c>
      <c r="U5349">
        <v>490.294</v>
      </c>
      <c r="V5349">
        <v>538.999</v>
      </c>
    </row>
    <row r="5350" spans="17:22">
      <c r="Q5350" s="10">
        <f ca="1" t="shared" si="1854"/>
        <v>542.359</v>
      </c>
      <c r="R5350" t="s">
        <v>84</v>
      </c>
      <c r="S5350">
        <v>2100</v>
      </c>
      <c r="T5350">
        <v>382.961</v>
      </c>
      <c r="U5350">
        <v>491.691</v>
      </c>
      <c r="V5350">
        <v>542.359</v>
      </c>
    </row>
    <row r="5351" spans="17:22">
      <c r="Q5351" s="10">
        <f ca="1" t="shared" si="1854"/>
        <v>9.291</v>
      </c>
      <c r="R5351" t="s">
        <v>85</v>
      </c>
      <c r="S5351">
        <v>2020</v>
      </c>
      <c r="T5351">
        <v>9.291</v>
      </c>
      <c r="U5351">
        <v>9.291</v>
      </c>
      <c r="V5351">
        <v>9.291</v>
      </c>
    </row>
    <row r="5352" spans="17:22">
      <c r="Q5352" s="10">
        <f ca="1" t="shared" si="1854"/>
        <v>9.389</v>
      </c>
      <c r="R5352" t="s">
        <v>85</v>
      </c>
      <c r="S5352">
        <v>2021</v>
      </c>
      <c r="T5352">
        <v>9.389</v>
      </c>
      <c r="U5352">
        <v>9.389</v>
      </c>
      <c r="V5352">
        <v>9.389</v>
      </c>
    </row>
    <row r="5353" spans="17:22">
      <c r="Q5353" s="10">
        <f ca="1" t="shared" si="1854"/>
        <v>9.483</v>
      </c>
      <c r="R5353" t="s">
        <v>85</v>
      </c>
      <c r="S5353">
        <v>2022</v>
      </c>
      <c r="T5353">
        <v>9.483</v>
      </c>
      <c r="U5353">
        <v>9.483</v>
      </c>
      <c r="V5353">
        <v>9.483</v>
      </c>
    </row>
    <row r="5354" spans="17:22">
      <c r="Q5354" s="10">
        <f ca="1" t="shared" si="1854"/>
        <v>9.576</v>
      </c>
      <c r="R5354" t="s">
        <v>85</v>
      </c>
      <c r="S5354">
        <v>2023</v>
      </c>
      <c r="T5354">
        <v>9.576</v>
      </c>
      <c r="U5354">
        <v>9.576</v>
      </c>
      <c r="V5354">
        <v>9.576</v>
      </c>
    </row>
    <row r="5355" spans="17:22">
      <c r="Q5355" s="10">
        <f ca="1" t="shared" si="1854"/>
        <v>9.669</v>
      </c>
      <c r="R5355" t="s">
        <v>85</v>
      </c>
      <c r="S5355">
        <v>2024</v>
      </c>
      <c r="T5355">
        <v>9.669</v>
      </c>
      <c r="U5355">
        <v>9.669</v>
      </c>
      <c r="V5355">
        <v>9.669</v>
      </c>
    </row>
    <row r="5356" spans="17:22">
      <c r="Q5356" s="10">
        <f ca="1" t="shared" si="1854"/>
        <v>9.755</v>
      </c>
      <c r="R5356" t="s">
        <v>85</v>
      </c>
      <c r="S5356">
        <v>2025</v>
      </c>
      <c r="T5356">
        <v>9.755</v>
      </c>
      <c r="U5356">
        <v>9.755</v>
      </c>
      <c r="V5356">
        <v>9.755</v>
      </c>
    </row>
    <row r="5357" spans="17:22">
      <c r="Q5357" s="10">
        <f ca="1" t="shared" si="1854"/>
        <v>9.84</v>
      </c>
      <c r="R5357" t="s">
        <v>85</v>
      </c>
      <c r="S5357">
        <v>2026</v>
      </c>
      <c r="T5357">
        <v>9.84</v>
      </c>
      <c r="U5357">
        <v>9.84</v>
      </c>
      <c r="V5357">
        <v>9.84</v>
      </c>
    </row>
    <row r="5358" spans="17:22">
      <c r="Q5358" s="10">
        <f ca="1" t="shared" si="1854"/>
        <v>9.947</v>
      </c>
      <c r="R5358" t="s">
        <v>85</v>
      </c>
      <c r="S5358">
        <v>2027</v>
      </c>
      <c r="T5358">
        <v>9.828</v>
      </c>
      <c r="U5358">
        <v>9.833</v>
      </c>
      <c r="V5358">
        <v>9.947</v>
      </c>
    </row>
    <row r="5359" spans="17:22">
      <c r="Q5359" s="10">
        <f ca="1" t="shared" si="1854"/>
        <v>10.057</v>
      </c>
      <c r="R5359" t="s">
        <v>85</v>
      </c>
      <c r="S5359">
        <v>2028</v>
      </c>
      <c r="T5359">
        <v>9.814</v>
      </c>
      <c r="U5359">
        <v>9.825</v>
      </c>
      <c r="V5359">
        <v>10.057</v>
      </c>
    </row>
    <row r="5360" spans="17:22">
      <c r="Q5360" s="10">
        <f ca="1" t="shared" si="1854"/>
        <v>10.169</v>
      </c>
      <c r="R5360" t="s">
        <v>85</v>
      </c>
      <c r="S5360">
        <v>2029</v>
      </c>
      <c r="T5360">
        <v>9.799</v>
      </c>
      <c r="U5360">
        <v>9.815</v>
      </c>
      <c r="V5360">
        <v>10.169</v>
      </c>
    </row>
    <row r="5361" spans="17:22">
      <c r="Q5361" s="10">
        <f ca="1" t="shared" si="1854"/>
        <v>10.282</v>
      </c>
      <c r="R5361" t="s">
        <v>85</v>
      </c>
      <c r="S5361">
        <v>2030</v>
      </c>
      <c r="T5361">
        <v>9.783</v>
      </c>
      <c r="U5361">
        <v>9.804</v>
      </c>
      <c r="V5361">
        <v>10.282</v>
      </c>
    </row>
    <row r="5362" spans="17:22">
      <c r="Q5362" s="10">
        <f ca="1" t="shared" si="1854"/>
        <v>10.394</v>
      </c>
      <c r="R5362" t="s">
        <v>85</v>
      </c>
      <c r="S5362">
        <v>2031</v>
      </c>
      <c r="T5362">
        <v>9.767</v>
      </c>
      <c r="U5362">
        <v>9.793</v>
      </c>
      <c r="V5362">
        <v>10.394</v>
      </c>
    </row>
    <row r="5363" spans="17:22">
      <c r="Q5363" s="10">
        <f ca="1" t="shared" si="1854"/>
        <v>10.506</v>
      </c>
      <c r="R5363" t="s">
        <v>85</v>
      </c>
      <c r="S5363">
        <v>2032</v>
      </c>
      <c r="T5363">
        <v>9.751</v>
      </c>
      <c r="U5363">
        <v>9.782</v>
      </c>
      <c r="V5363">
        <v>10.506</v>
      </c>
    </row>
    <row r="5364" spans="17:22">
      <c r="Q5364" s="10">
        <f ca="1" t="shared" si="1854"/>
        <v>10.616</v>
      </c>
      <c r="R5364" t="s">
        <v>85</v>
      </c>
      <c r="S5364">
        <v>2033</v>
      </c>
      <c r="T5364">
        <v>9.736</v>
      </c>
      <c r="U5364">
        <v>9.771</v>
      </c>
      <c r="V5364">
        <v>10.616</v>
      </c>
    </row>
    <row r="5365" spans="17:22">
      <c r="Q5365" s="10">
        <f ca="1" t="shared" si="1854"/>
        <v>10.727</v>
      </c>
      <c r="R5365" t="s">
        <v>85</v>
      </c>
      <c r="S5365">
        <v>2034</v>
      </c>
      <c r="T5365">
        <v>9.721</v>
      </c>
      <c r="U5365">
        <v>9.761</v>
      </c>
      <c r="V5365">
        <v>10.727</v>
      </c>
    </row>
    <row r="5366" spans="17:22">
      <c r="Q5366" s="10">
        <f ca="1" t="shared" si="1854"/>
        <v>10.838</v>
      </c>
      <c r="R5366" t="s">
        <v>85</v>
      </c>
      <c r="S5366">
        <v>2035</v>
      </c>
      <c r="T5366">
        <v>9.707</v>
      </c>
      <c r="U5366">
        <v>9.751</v>
      </c>
      <c r="V5366">
        <v>10.838</v>
      </c>
    </row>
    <row r="5367" spans="17:22">
      <c r="Q5367" s="10">
        <f ca="1" t="shared" si="1854"/>
        <v>10.95</v>
      </c>
      <c r="R5367" t="s">
        <v>85</v>
      </c>
      <c r="S5367">
        <v>2036</v>
      </c>
      <c r="T5367">
        <v>9.692</v>
      </c>
      <c r="U5367">
        <v>9.741</v>
      </c>
      <c r="V5367">
        <v>10.95</v>
      </c>
    </row>
    <row r="5368" spans="17:22">
      <c r="Q5368" s="10">
        <f ca="1" t="shared" si="1854"/>
        <v>11.062</v>
      </c>
      <c r="R5368" t="s">
        <v>85</v>
      </c>
      <c r="S5368">
        <v>2037</v>
      </c>
      <c r="T5368">
        <v>9.678</v>
      </c>
      <c r="U5368">
        <v>9.731</v>
      </c>
      <c r="V5368">
        <v>11.062</v>
      </c>
    </row>
    <row r="5369" spans="17:22">
      <c r="Q5369" s="10">
        <f ca="1" t="shared" si="1854"/>
        <v>11.175</v>
      </c>
      <c r="R5369" t="s">
        <v>85</v>
      </c>
      <c r="S5369">
        <v>2038</v>
      </c>
      <c r="T5369">
        <v>9.663</v>
      </c>
      <c r="U5369">
        <v>9.72</v>
      </c>
      <c r="V5369">
        <v>11.175</v>
      </c>
    </row>
    <row r="5370" spans="17:22">
      <c r="Q5370" s="10">
        <f ca="1" t="shared" si="1854"/>
        <v>11.288</v>
      </c>
      <c r="R5370" t="s">
        <v>85</v>
      </c>
      <c r="S5370">
        <v>2039</v>
      </c>
      <c r="T5370">
        <v>9.646</v>
      </c>
      <c r="U5370">
        <v>9.709</v>
      </c>
      <c r="V5370">
        <v>11.288</v>
      </c>
    </row>
    <row r="5371" spans="17:22">
      <c r="Q5371" s="10">
        <f ca="1" t="shared" si="1854"/>
        <v>11.402</v>
      </c>
      <c r="R5371" t="s">
        <v>85</v>
      </c>
      <c r="S5371">
        <v>2040</v>
      </c>
      <c r="T5371">
        <v>9.629</v>
      </c>
      <c r="U5371">
        <v>9.696</v>
      </c>
      <c r="V5371">
        <v>11.402</v>
      </c>
    </row>
    <row r="5372" spans="17:22">
      <c r="Q5372" s="10">
        <f ca="1" t="shared" si="1854"/>
        <v>11.516</v>
      </c>
      <c r="R5372" t="s">
        <v>85</v>
      </c>
      <c r="S5372">
        <v>2041</v>
      </c>
      <c r="T5372">
        <v>9.609</v>
      </c>
      <c r="U5372">
        <v>9.682</v>
      </c>
      <c r="V5372">
        <v>11.516</v>
      </c>
    </row>
    <row r="5373" spans="17:22">
      <c r="Q5373" s="10">
        <f ca="1" t="shared" si="1854"/>
        <v>11.63</v>
      </c>
      <c r="R5373" t="s">
        <v>85</v>
      </c>
      <c r="S5373">
        <v>2042</v>
      </c>
      <c r="T5373">
        <v>9.586</v>
      </c>
      <c r="U5373">
        <v>9.666</v>
      </c>
      <c r="V5373">
        <v>11.63</v>
      </c>
    </row>
    <row r="5374" spans="17:22">
      <c r="Q5374" s="10">
        <f ca="1" t="shared" si="1854"/>
        <v>11.744</v>
      </c>
      <c r="R5374" t="s">
        <v>85</v>
      </c>
      <c r="S5374">
        <v>2043</v>
      </c>
      <c r="T5374">
        <v>9.561</v>
      </c>
      <c r="U5374">
        <v>9.648</v>
      </c>
      <c r="V5374">
        <v>11.744</v>
      </c>
    </row>
    <row r="5375" spans="17:22">
      <c r="Q5375" s="10">
        <f ca="1" t="shared" si="1854"/>
        <v>11.858</v>
      </c>
      <c r="R5375" t="s">
        <v>85</v>
      </c>
      <c r="S5375">
        <v>2044</v>
      </c>
      <c r="T5375">
        <v>9.533</v>
      </c>
      <c r="U5375">
        <v>9.627</v>
      </c>
      <c r="V5375">
        <v>11.858</v>
      </c>
    </row>
    <row r="5376" spans="17:22">
      <c r="Q5376" s="10">
        <f ca="1" t="shared" si="1854"/>
        <v>11.971</v>
      </c>
      <c r="R5376" t="s">
        <v>85</v>
      </c>
      <c r="S5376">
        <v>2045</v>
      </c>
      <c r="T5376">
        <v>9.5</v>
      </c>
      <c r="U5376">
        <v>9.603</v>
      </c>
      <c r="V5376">
        <v>11.971</v>
      </c>
    </row>
    <row r="5377" spans="17:22">
      <c r="Q5377" s="10">
        <f ca="1" t="shared" si="1854"/>
        <v>12.084</v>
      </c>
      <c r="R5377" t="s">
        <v>85</v>
      </c>
      <c r="S5377">
        <v>2046</v>
      </c>
      <c r="T5377">
        <v>9.464</v>
      </c>
      <c r="U5377">
        <v>9.576</v>
      </c>
      <c r="V5377">
        <v>12.084</v>
      </c>
    </row>
    <row r="5378" spans="17:22">
      <c r="Q5378" s="10">
        <f ca="1" t="shared" si="1854"/>
        <v>12.195</v>
      </c>
      <c r="R5378" t="s">
        <v>85</v>
      </c>
      <c r="S5378">
        <v>2047</v>
      </c>
      <c r="T5378">
        <v>9.423</v>
      </c>
      <c r="U5378">
        <v>9.544</v>
      </c>
      <c r="V5378">
        <v>12.195</v>
      </c>
    </row>
    <row r="5379" spans="17:22">
      <c r="Q5379" s="10">
        <f ca="1" t="shared" si="1854"/>
        <v>12.306</v>
      </c>
      <c r="R5379" t="s">
        <v>85</v>
      </c>
      <c r="S5379">
        <v>2048</v>
      </c>
      <c r="T5379">
        <v>9.378</v>
      </c>
      <c r="U5379">
        <v>9.509</v>
      </c>
      <c r="V5379">
        <v>12.306</v>
      </c>
    </row>
    <row r="5380" spans="17:22">
      <c r="Q5380" s="10">
        <f ca="1" t="shared" si="1854"/>
        <v>12.415</v>
      </c>
      <c r="R5380" t="s">
        <v>85</v>
      </c>
      <c r="S5380">
        <v>2049</v>
      </c>
      <c r="T5380">
        <v>9.328</v>
      </c>
      <c r="U5380">
        <v>9.47</v>
      </c>
      <c r="V5380">
        <v>12.415</v>
      </c>
    </row>
    <row r="5381" spans="17:22">
      <c r="Q5381" s="10">
        <f ca="1" t="shared" si="1854"/>
        <v>12.523</v>
      </c>
      <c r="R5381" t="s">
        <v>85</v>
      </c>
      <c r="S5381">
        <v>2050</v>
      </c>
      <c r="T5381">
        <v>9.273</v>
      </c>
      <c r="U5381">
        <v>9.427</v>
      </c>
      <c r="V5381">
        <v>12.523</v>
      </c>
    </row>
    <row r="5382" spans="17:22">
      <c r="Q5382" s="10">
        <f ca="1" t="shared" si="1854"/>
        <v>12.629</v>
      </c>
      <c r="R5382" t="s">
        <v>85</v>
      </c>
      <c r="S5382">
        <v>2051</v>
      </c>
      <c r="T5382">
        <v>9.213</v>
      </c>
      <c r="U5382">
        <v>9.38</v>
      </c>
      <c r="V5382">
        <v>12.629</v>
      </c>
    </row>
    <row r="5383" spans="17:22">
      <c r="Q5383" s="10">
        <f ca="1" t="shared" si="1854"/>
        <v>12.734</v>
      </c>
      <c r="R5383" t="s">
        <v>85</v>
      </c>
      <c r="S5383">
        <v>2052</v>
      </c>
      <c r="T5383">
        <v>9.149</v>
      </c>
      <c r="U5383">
        <v>9.33</v>
      </c>
      <c r="V5383">
        <v>12.734</v>
      </c>
    </row>
    <row r="5384" spans="17:22">
      <c r="Q5384" s="10">
        <f ca="1" t="shared" si="1854"/>
        <v>12.838</v>
      </c>
      <c r="R5384" t="s">
        <v>85</v>
      </c>
      <c r="S5384">
        <v>2053</v>
      </c>
      <c r="T5384">
        <v>9.081</v>
      </c>
      <c r="U5384">
        <v>9.276</v>
      </c>
      <c r="V5384">
        <v>12.838</v>
      </c>
    </row>
    <row r="5385" spans="17:22">
      <c r="Q5385" s="10">
        <f ca="1" t="shared" si="1854"/>
        <v>12.941</v>
      </c>
      <c r="R5385" t="s">
        <v>85</v>
      </c>
      <c r="S5385">
        <v>2054</v>
      </c>
      <c r="T5385">
        <v>9.009</v>
      </c>
      <c r="U5385">
        <v>9.22</v>
      </c>
      <c r="V5385">
        <v>12.941</v>
      </c>
    </row>
    <row r="5386" spans="17:22">
      <c r="Q5386" s="10">
        <f ca="1" t="shared" si="1854"/>
        <v>13.043</v>
      </c>
      <c r="R5386" t="s">
        <v>85</v>
      </c>
      <c r="S5386">
        <v>2055</v>
      </c>
      <c r="T5386">
        <v>8.935</v>
      </c>
      <c r="U5386">
        <v>9.161</v>
      </c>
      <c r="V5386">
        <v>13.043</v>
      </c>
    </row>
    <row r="5387" spans="17:22">
      <c r="Q5387" s="10">
        <f ca="1" t="shared" si="1854"/>
        <v>13.145</v>
      </c>
      <c r="R5387" t="s">
        <v>85</v>
      </c>
      <c r="S5387">
        <v>2056</v>
      </c>
      <c r="T5387">
        <v>8.859</v>
      </c>
      <c r="U5387">
        <v>9.101</v>
      </c>
      <c r="V5387">
        <v>13.145</v>
      </c>
    </row>
    <row r="5388" spans="17:22">
      <c r="Q5388" s="10">
        <f ca="1" t="shared" si="1854"/>
        <v>13.246</v>
      </c>
      <c r="R5388" t="s">
        <v>85</v>
      </c>
      <c r="S5388">
        <v>2057</v>
      </c>
      <c r="T5388">
        <v>8.781</v>
      </c>
      <c r="U5388">
        <v>9.039</v>
      </c>
      <c r="V5388">
        <v>13.246</v>
      </c>
    </row>
    <row r="5389" spans="17:22">
      <c r="Q5389" s="10">
        <f ca="1" t="shared" si="1854"/>
        <v>13.347</v>
      </c>
      <c r="R5389" t="s">
        <v>85</v>
      </c>
      <c r="S5389">
        <v>2058</v>
      </c>
      <c r="T5389">
        <v>8.702</v>
      </c>
      <c r="U5389">
        <v>8.977</v>
      </c>
      <c r="V5389">
        <v>13.347</v>
      </c>
    </row>
    <row r="5390" spans="17:22">
      <c r="Q5390" s="10">
        <f ca="1" t="shared" ref="Q5390:Q5453" si="1855">OFFSET(S5390,0,MATCH($Q$3,$T$4:$V$4,0))</f>
        <v>13.448</v>
      </c>
      <c r="R5390" t="s">
        <v>85</v>
      </c>
      <c r="S5390">
        <v>2059</v>
      </c>
      <c r="T5390">
        <v>8.622</v>
      </c>
      <c r="U5390">
        <v>8.913</v>
      </c>
      <c r="V5390">
        <v>13.448</v>
      </c>
    </row>
    <row r="5391" spans="17:22">
      <c r="Q5391" s="10">
        <f ca="1" t="shared" si="1855"/>
        <v>13.549</v>
      </c>
      <c r="R5391" t="s">
        <v>85</v>
      </c>
      <c r="S5391">
        <v>2060</v>
      </c>
      <c r="T5391">
        <v>8.542</v>
      </c>
      <c r="U5391">
        <v>8.85</v>
      </c>
      <c r="V5391">
        <v>13.549</v>
      </c>
    </row>
    <row r="5392" spans="17:22">
      <c r="Q5392" s="10">
        <f ca="1" t="shared" si="1855"/>
        <v>13.651</v>
      </c>
      <c r="R5392" t="s">
        <v>85</v>
      </c>
      <c r="S5392">
        <v>2061</v>
      </c>
      <c r="T5392">
        <v>8.462</v>
      </c>
      <c r="U5392">
        <v>8.786</v>
      </c>
      <c r="V5392">
        <v>13.651</v>
      </c>
    </row>
    <row r="5393" spans="17:22">
      <c r="Q5393" s="10">
        <f ca="1" t="shared" si="1855"/>
        <v>13.753</v>
      </c>
      <c r="R5393" t="s">
        <v>85</v>
      </c>
      <c r="S5393">
        <v>2062</v>
      </c>
      <c r="T5393">
        <v>8.383</v>
      </c>
      <c r="U5393">
        <v>8.724</v>
      </c>
      <c r="V5393">
        <v>13.753</v>
      </c>
    </row>
    <row r="5394" spans="17:22">
      <c r="Q5394" s="10">
        <f ca="1" t="shared" si="1855"/>
        <v>13.855</v>
      </c>
      <c r="R5394" t="s">
        <v>85</v>
      </c>
      <c r="S5394">
        <v>2063</v>
      </c>
      <c r="T5394">
        <v>8.304</v>
      </c>
      <c r="U5394">
        <v>8.661</v>
      </c>
      <c r="V5394">
        <v>13.855</v>
      </c>
    </row>
    <row r="5395" spans="17:22">
      <c r="Q5395" s="10">
        <f ca="1" t="shared" si="1855"/>
        <v>13.959</v>
      </c>
      <c r="R5395" t="s">
        <v>85</v>
      </c>
      <c r="S5395">
        <v>2064</v>
      </c>
      <c r="T5395">
        <v>8.226</v>
      </c>
      <c r="U5395">
        <v>8.601</v>
      </c>
      <c r="V5395">
        <v>13.959</v>
      </c>
    </row>
    <row r="5396" spans="17:22">
      <c r="Q5396" s="10">
        <f ca="1" t="shared" si="1855"/>
        <v>14.063</v>
      </c>
      <c r="R5396" t="s">
        <v>85</v>
      </c>
      <c r="S5396">
        <v>2065</v>
      </c>
      <c r="T5396">
        <v>8.149</v>
      </c>
      <c r="U5396">
        <v>8.541</v>
      </c>
      <c r="V5396">
        <v>14.063</v>
      </c>
    </row>
    <row r="5397" spans="17:22">
      <c r="Q5397" s="10">
        <f ca="1" t="shared" si="1855"/>
        <v>14.169</v>
      </c>
      <c r="R5397" t="s">
        <v>85</v>
      </c>
      <c r="S5397">
        <v>2066</v>
      </c>
      <c r="T5397">
        <v>8.072</v>
      </c>
      <c r="U5397">
        <v>8.484</v>
      </c>
      <c r="V5397">
        <v>14.169</v>
      </c>
    </row>
    <row r="5398" spans="17:22">
      <c r="Q5398" s="10">
        <f ca="1" t="shared" si="1855"/>
        <v>14.276</v>
      </c>
      <c r="R5398" t="s">
        <v>85</v>
      </c>
      <c r="S5398">
        <v>2067</v>
      </c>
      <c r="T5398">
        <v>7.996</v>
      </c>
      <c r="U5398">
        <v>8.428</v>
      </c>
      <c r="V5398">
        <v>14.276</v>
      </c>
    </row>
    <row r="5399" spans="17:22">
      <c r="Q5399" s="10">
        <f ca="1" t="shared" si="1855"/>
        <v>14.383</v>
      </c>
      <c r="R5399" t="s">
        <v>85</v>
      </c>
      <c r="S5399">
        <v>2068</v>
      </c>
      <c r="T5399">
        <v>7.92</v>
      </c>
      <c r="U5399">
        <v>8.373</v>
      </c>
      <c r="V5399">
        <v>14.383</v>
      </c>
    </row>
    <row r="5400" spans="17:22">
      <c r="Q5400" s="10">
        <f ca="1" t="shared" si="1855"/>
        <v>14.491</v>
      </c>
      <c r="R5400" t="s">
        <v>85</v>
      </c>
      <c r="S5400">
        <v>2069</v>
      </c>
      <c r="T5400">
        <v>7.845</v>
      </c>
      <c r="U5400">
        <v>8.32</v>
      </c>
      <c r="V5400">
        <v>14.491</v>
      </c>
    </row>
    <row r="5401" spans="17:22">
      <c r="Q5401" s="10">
        <f ca="1" t="shared" si="1855"/>
        <v>14.599</v>
      </c>
      <c r="R5401" t="s">
        <v>85</v>
      </c>
      <c r="S5401">
        <v>2070</v>
      </c>
      <c r="T5401">
        <v>7.771</v>
      </c>
      <c r="U5401">
        <v>8.268</v>
      </c>
      <c r="V5401">
        <v>14.599</v>
      </c>
    </row>
    <row r="5402" spans="17:22">
      <c r="Q5402" s="10">
        <f ca="1" t="shared" si="1855"/>
        <v>14.708</v>
      </c>
      <c r="R5402" t="s">
        <v>85</v>
      </c>
      <c r="S5402">
        <v>2071</v>
      </c>
      <c r="T5402">
        <v>7.697</v>
      </c>
      <c r="U5402">
        <v>8.216</v>
      </c>
      <c r="V5402">
        <v>14.708</v>
      </c>
    </row>
    <row r="5403" spans="17:22">
      <c r="Q5403" s="10">
        <f ca="1" t="shared" si="1855"/>
        <v>14.816</v>
      </c>
      <c r="R5403" t="s">
        <v>85</v>
      </c>
      <c r="S5403">
        <v>2072</v>
      </c>
      <c r="T5403">
        <v>7.624</v>
      </c>
      <c r="U5403">
        <v>8.165</v>
      </c>
      <c r="V5403">
        <v>14.816</v>
      </c>
    </row>
    <row r="5404" spans="17:22">
      <c r="Q5404" s="10">
        <f ca="1" t="shared" si="1855"/>
        <v>14.925</v>
      </c>
      <c r="R5404" t="s">
        <v>85</v>
      </c>
      <c r="S5404">
        <v>2073</v>
      </c>
      <c r="T5404">
        <v>7.55</v>
      </c>
      <c r="U5404">
        <v>8.114</v>
      </c>
      <c r="V5404">
        <v>14.925</v>
      </c>
    </row>
    <row r="5405" spans="17:22">
      <c r="Q5405" s="10">
        <f ca="1" t="shared" si="1855"/>
        <v>15.034</v>
      </c>
      <c r="R5405" t="s">
        <v>85</v>
      </c>
      <c r="S5405">
        <v>2074</v>
      </c>
      <c r="T5405">
        <v>7.476</v>
      </c>
      <c r="U5405">
        <v>8.064</v>
      </c>
      <c r="V5405">
        <v>15.034</v>
      </c>
    </row>
    <row r="5406" spans="17:22">
      <c r="Q5406" s="10">
        <f ca="1" t="shared" si="1855"/>
        <v>15.143</v>
      </c>
      <c r="R5406" t="s">
        <v>85</v>
      </c>
      <c r="S5406">
        <v>2075</v>
      </c>
      <c r="T5406">
        <v>7.402</v>
      </c>
      <c r="U5406">
        <v>8.014</v>
      </c>
      <c r="V5406">
        <v>15.143</v>
      </c>
    </row>
    <row r="5407" spans="17:22">
      <c r="Q5407" s="10">
        <f ca="1" t="shared" si="1855"/>
        <v>15.252</v>
      </c>
      <c r="R5407" t="s">
        <v>85</v>
      </c>
      <c r="S5407">
        <v>2076</v>
      </c>
      <c r="T5407">
        <v>7.326</v>
      </c>
      <c r="U5407">
        <v>7.964</v>
      </c>
      <c r="V5407">
        <v>15.252</v>
      </c>
    </row>
    <row r="5408" spans="17:22">
      <c r="Q5408" s="10">
        <f ca="1" t="shared" si="1855"/>
        <v>15.36</v>
      </c>
      <c r="R5408" t="s">
        <v>85</v>
      </c>
      <c r="S5408">
        <v>2077</v>
      </c>
      <c r="T5408">
        <v>7.25</v>
      </c>
      <c r="U5408">
        <v>7.915</v>
      </c>
      <c r="V5408">
        <v>15.36</v>
      </c>
    </row>
    <row r="5409" spans="17:22">
      <c r="Q5409" s="10">
        <f ca="1" t="shared" si="1855"/>
        <v>15.469</v>
      </c>
      <c r="R5409" t="s">
        <v>85</v>
      </c>
      <c r="S5409">
        <v>2078</v>
      </c>
      <c r="T5409">
        <v>7.173</v>
      </c>
      <c r="U5409">
        <v>7.865</v>
      </c>
      <c r="V5409">
        <v>15.469</v>
      </c>
    </row>
    <row r="5410" spans="17:22">
      <c r="Q5410" s="10">
        <f ca="1" t="shared" si="1855"/>
        <v>15.577</v>
      </c>
      <c r="R5410" t="s">
        <v>85</v>
      </c>
      <c r="S5410">
        <v>2079</v>
      </c>
      <c r="T5410">
        <v>7.096</v>
      </c>
      <c r="U5410">
        <v>7.815</v>
      </c>
      <c r="V5410">
        <v>15.577</v>
      </c>
    </row>
    <row r="5411" spans="17:22">
      <c r="Q5411" s="10">
        <f ca="1" t="shared" si="1855"/>
        <v>15.685</v>
      </c>
      <c r="R5411" t="s">
        <v>85</v>
      </c>
      <c r="S5411">
        <v>2080</v>
      </c>
      <c r="T5411">
        <v>7.019</v>
      </c>
      <c r="U5411">
        <v>7.765</v>
      </c>
      <c r="V5411">
        <v>15.685</v>
      </c>
    </row>
    <row r="5412" spans="17:22">
      <c r="Q5412" s="10">
        <f ca="1" t="shared" si="1855"/>
        <v>15.793</v>
      </c>
      <c r="R5412" t="s">
        <v>85</v>
      </c>
      <c r="S5412">
        <v>2081</v>
      </c>
      <c r="T5412">
        <v>6.942</v>
      </c>
      <c r="U5412">
        <v>7.715</v>
      </c>
      <c r="V5412">
        <v>15.793</v>
      </c>
    </row>
    <row r="5413" spans="17:22">
      <c r="Q5413" s="10">
        <f ca="1" t="shared" si="1855"/>
        <v>15.9</v>
      </c>
      <c r="R5413" t="s">
        <v>85</v>
      </c>
      <c r="S5413">
        <v>2082</v>
      </c>
      <c r="T5413">
        <v>6.865</v>
      </c>
      <c r="U5413">
        <v>7.665</v>
      </c>
      <c r="V5413">
        <v>15.9</v>
      </c>
    </row>
    <row r="5414" spans="17:22">
      <c r="Q5414" s="10">
        <f ca="1" t="shared" si="1855"/>
        <v>16.006</v>
      </c>
      <c r="R5414" t="s">
        <v>85</v>
      </c>
      <c r="S5414">
        <v>2083</v>
      </c>
      <c r="T5414">
        <v>6.788</v>
      </c>
      <c r="U5414">
        <v>7.615</v>
      </c>
      <c r="V5414">
        <v>16.006</v>
      </c>
    </row>
    <row r="5415" spans="17:22">
      <c r="Q5415" s="10">
        <f ca="1" t="shared" si="1855"/>
        <v>16.113</v>
      </c>
      <c r="R5415" t="s">
        <v>85</v>
      </c>
      <c r="S5415">
        <v>2084</v>
      </c>
      <c r="T5415">
        <v>6.711</v>
      </c>
      <c r="U5415">
        <v>7.565</v>
      </c>
      <c r="V5415">
        <v>16.113</v>
      </c>
    </row>
    <row r="5416" spans="17:22">
      <c r="Q5416" s="10">
        <f ca="1" t="shared" si="1855"/>
        <v>16.219</v>
      </c>
      <c r="R5416" t="s">
        <v>85</v>
      </c>
      <c r="S5416">
        <v>2085</v>
      </c>
      <c r="T5416">
        <v>6.634</v>
      </c>
      <c r="U5416">
        <v>7.516</v>
      </c>
      <c r="V5416">
        <v>16.219</v>
      </c>
    </row>
    <row r="5417" spans="17:22">
      <c r="Q5417" s="10">
        <f ca="1" t="shared" si="1855"/>
        <v>16.325</v>
      </c>
      <c r="R5417" t="s">
        <v>85</v>
      </c>
      <c r="S5417">
        <v>2086</v>
      </c>
      <c r="T5417">
        <v>6.557</v>
      </c>
      <c r="U5417">
        <v>7.468</v>
      </c>
      <c r="V5417">
        <v>16.325</v>
      </c>
    </row>
    <row r="5418" spans="17:22">
      <c r="Q5418" s="10">
        <f ca="1" t="shared" si="1855"/>
        <v>16.432</v>
      </c>
      <c r="R5418" t="s">
        <v>85</v>
      </c>
      <c r="S5418">
        <v>2087</v>
      </c>
      <c r="T5418">
        <v>6.48</v>
      </c>
      <c r="U5418">
        <v>7.421</v>
      </c>
      <c r="V5418">
        <v>16.432</v>
      </c>
    </row>
    <row r="5419" spans="17:22">
      <c r="Q5419" s="10">
        <f ca="1" t="shared" si="1855"/>
        <v>16.538</v>
      </c>
      <c r="R5419" t="s">
        <v>85</v>
      </c>
      <c r="S5419">
        <v>2088</v>
      </c>
      <c r="T5419">
        <v>6.404</v>
      </c>
      <c r="U5419">
        <v>7.374</v>
      </c>
      <c r="V5419">
        <v>16.538</v>
      </c>
    </row>
    <row r="5420" spans="17:22">
      <c r="Q5420" s="10">
        <f ca="1" t="shared" si="1855"/>
        <v>16.645</v>
      </c>
      <c r="R5420" t="s">
        <v>85</v>
      </c>
      <c r="S5420">
        <v>2089</v>
      </c>
      <c r="T5420">
        <v>6.328</v>
      </c>
      <c r="U5420">
        <v>7.329</v>
      </c>
      <c r="V5420">
        <v>16.645</v>
      </c>
    </row>
    <row r="5421" spans="17:22">
      <c r="Q5421" s="10">
        <f ca="1" t="shared" si="1855"/>
        <v>16.751</v>
      </c>
      <c r="R5421" t="s">
        <v>85</v>
      </c>
      <c r="S5421">
        <v>2090</v>
      </c>
      <c r="T5421">
        <v>6.254</v>
      </c>
      <c r="U5421">
        <v>7.285</v>
      </c>
      <c r="V5421">
        <v>16.751</v>
      </c>
    </row>
    <row r="5422" spans="17:22">
      <c r="Q5422" s="10">
        <f ca="1" t="shared" si="1855"/>
        <v>16.858</v>
      </c>
      <c r="R5422" t="s">
        <v>85</v>
      </c>
      <c r="S5422">
        <v>2091</v>
      </c>
      <c r="T5422">
        <v>6.181</v>
      </c>
      <c r="U5422">
        <v>7.241</v>
      </c>
      <c r="V5422">
        <v>16.858</v>
      </c>
    </row>
    <row r="5423" spans="17:22">
      <c r="Q5423" s="10">
        <f ca="1" t="shared" si="1855"/>
        <v>16.964</v>
      </c>
      <c r="R5423" t="s">
        <v>85</v>
      </c>
      <c r="S5423">
        <v>2092</v>
      </c>
      <c r="T5423">
        <v>6.11</v>
      </c>
      <c r="U5423">
        <v>7.199</v>
      </c>
      <c r="V5423">
        <v>16.964</v>
      </c>
    </row>
    <row r="5424" spans="17:22">
      <c r="Q5424" s="10">
        <f ca="1" t="shared" si="1855"/>
        <v>17.07</v>
      </c>
      <c r="R5424" t="s">
        <v>85</v>
      </c>
      <c r="S5424">
        <v>2093</v>
      </c>
      <c r="T5424">
        <v>6.041</v>
      </c>
      <c r="U5424">
        <v>7.158</v>
      </c>
      <c r="V5424">
        <v>17.07</v>
      </c>
    </row>
    <row r="5425" spans="17:22">
      <c r="Q5425" s="10">
        <f ca="1" t="shared" si="1855"/>
        <v>17.175</v>
      </c>
      <c r="R5425" t="s">
        <v>85</v>
      </c>
      <c r="S5425">
        <v>2094</v>
      </c>
      <c r="T5425">
        <v>5.973</v>
      </c>
      <c r="U5425">
        <v>7.118</v>
      </c>
      <c r="V5425">
        <v>17.175</v>
      </c>
    </row>
    <row r="5426" spans="17:22">
      <c r="Q5426" s="10">
        <f ca="1" t="shared" si="1855"/>
        <v>17.28</v>
      </c>
      <c r="R5426" t="s">
        <v>85</v>
      </c>
      <c r="S5426">
        <v>2095</v>
      </c>
      <c r="T5426">
        <v>5.906</v>
      </c>
      <c r="U5426">
        <v>7.079</v>
      </c>
      <c r="V5426">
        <v>17.28</v>
      </c>
    </row>
    <row r="5427" spans="17:22">
      <c r="Q5427" s="10">
        <f ca="1" t="shared" si="1855"/>
        <v>17.385</v>
      </c>
      <c r="R5427" t="s">
        <v>85</v>
      </c>
      <c r="S5427">
        <v>2096</v>
      </c>
      <c r="T5427">
        <v>5.842</v>
      </c>
      <c r="U5427">
        <v>7.04</v>
      </c>
      <c r="V5427">
        <v>17.385</v>
      </c>
    </row>
    <row r="5428" spans="17:22">
      <c r="Q5428" s="10">
        <f ca="1" t="shared" si="1855"/>
        <v>17.489</v>
      </c>
      <c r="R5428" t="s">
        <v>85</v>
      </c>
      <c r="S5428">
        <v>2097</v>
      </c>
      <c r="T5428">
        <v>5.78</v>
      </c>
      <c r="U5428">
        <v>7.003</v>
      </c>
      <c r="V5428">
        <v>17.489</v>
      </c>
    </row>
    <row r="5429" spans="17:22">
      <c r="Q5429" s="10">
        <f ca="1" t="shared" si="1855"/>
        <v>17.592</v>
      </c>
      <c r="R5429" t="s">
        <v>85</v>
      </c>
      <c r="S5429">
        <v>2098</v>
      </c>
      <c r="T5429">
        <v>5.719</v>
      </c>
      <c r="U5429">
        <v>6.965</v>
      </c>
      <c r="V5429">
        <v>17.592</v>
      </c>
    </row>
    <row r="5430" spans="17:22">
      <c r="Q5430" s="10">
        <f ca="1" t="shared" si="1855"/>
        <v>17.694</v>
      </c>
      <c r="R5430" t="s">
        <v>85</v>
      </c>
      <c r="S5430">
        <v>2099</v>
      </c>
      <c r="T5430">
        <v>5.66</v>
      </c>
      <c r="U5430">
        <v>6.929</v>
      </c>
      <c r="V5430">
        <v>17.694</v>
      </c>
    </row>
    <row r="5431" spans="17:22">
      <c r="Q5431" s="10">
        <f ca="1" t="shared" si="1855"/>
        <v>17.795</v>
      </c>
      <c r="R5431" t="s">
        <v>85</v>
      </c>
      <c r="S5431">
        <v>2100</v>
      </c>
      <c r="T5431">
        <v>5.604</v>
      </c>
      <c r="U5431">
        <v>6.893</v>
      </c>
      <c r="V5431">
        <v>17.795</v>
      </c>
    </row>
    <row r="5432" spans="17:22">
      <c r="Q5432" s="10">
        <f ca="1" t="shared" si="1855"/>
        <v>13.119</v>
      </c>
      <c r="R5432" t="s">
        <v>86</v>
      </c>
      <c r="S5432">
        <v>2020</v>
      </c>
      <c r="T5432">
        <v>13.119</v>
      </c>
      <c r="U5432">
        <v>13.119</v>
      </c>
      <c r="V5432">
        <v>13.119</v>
      </c>
    </row>
    <row r="5433" spans="17:22">
      <c r="Q5433" s="10">
        <f ca="1" t="shared" si="1855"/>
        <v>13.842</v>
      </c>
      <c r="R5433" t="s">
        <v>86</v>
      </c>
      <c r="S5433">
        <v>2021</v>
      </c>
      <c r="T5433">
        <v>13.842</v>
      </c>
      <c r="U5433">
        <v>13.842</v>
      </c>
      <c r="V5433">
        <v>13.842</v>
      </c>
    </row>
    <row r="5434" spans="17:22">
      <c r="Q5434" s="10">
        <f ca="1" t="shared" si="1855"/>
        <v>14.598</v>
      </c>
      <c r="R5434" t="s">
        <v>86</v>
      </c>
      <c r="S5434">
        <v>2022</v>
      </c>
      <c r="T5434">
        <v>14.598</v>
      </c>
      <c r="U5434">
        <v>14.598</v>
      </c>
      <c r="V5434">
        <v>14.598</v>
      </c>
    </row>
    <row r="5435" spans="17:22">
      <c r="Q5435" s="10">
        <f ca="1" t="shared" si="1855"/>
        <v>15.387</v>
      </c>
      <c r="R5435" t="s">
        <v>86</v>
      </c>
      <c r="S5435">
        <v>2023</v>
      </c>
      <c r="T5435">
        <v>15.387</v>
      </c>
      <c r="U5435">
        <v>15.387</v>
      </c>
      <c r="V5435">
        <v>15.387</v>
      </c>
    </row>
    <row r="5436" spans="17:22">
      <c r="Q5436" s="10">
        <f ca="1" t="shared" si="1855"/>
        <v>16.213</v>
      </c>
      <c r="R5436" t="s">
        <v>86</v>
      </c>
      <c r="S5436">
        <v>2024</v>
      </c>
      <c r="T5436">
        <v>16.213</v>
      </c>
      <c r="U5436">
        <v>16.213</v>
      </c>
      <c r="V5436">
        <v>16.213</v>
      </c>
    </row>
    <row r="5437" spans="17:22">
      <c r="Q5437" s="10">
        <f ca="1" t="shared" si="1855"/>
        <v>17.075</v>
      </c>
      <c r="R5437" t="s">
        <v>86</v>
      </c>
      <c r="S5437">
        <v>2025</v>
      </c>
      <c r="T5437">
        <v>17.075</v>
      </c>
      <c r="U5437">
        <v>17.075</v>
      </c>
      <c r="V5437">
        <v>17.075</v>
      </c>
    </row>
    <row r="5438" spans="17:22">
      <c r="Q5438" s="10">
        <f ca="1" t="shared" si="1855"/>
        <v>17.975</v>
      </c>
      <c r="R5438" t="s">
        <v>86</v>
      </c>
      <c r="S5438">
        <v>2026</v>
      </c>
      <c r="T5438">
        <v>17.975</v>
      </c>
      <c r="U5438">
        <v>17.975</v>
      </c>
      <c r="V5438">
        <v>17.975</v>
      </c>
    </row>
    <row r="5439" spans="17:22">
      <c r="Q5439" s="10">
        <f ca="1" t="shared" si="1855"/>
        <v>18.974</v>
      </c>
      <c r="R5439" t="s">
        <v>86</v>
      </c>
      <c r="S5439">
        <v>2027</v>
      </c>
      <c r="T5439">
        <v>18.728</v>
      </c>
      <c r="U5439">
        <v>18.884</v>
      </c>
      <c r="V5439">
        <v>18.974</v>
      </c>
    </row>
    <row r="5440" spans="17:22">
      <c r="Q5440" s="10">
        <f ca="1" t="shared" si="1855"/>
        <v>20.02</v>
      </c>
      <c r="R5440" t="s">
        <v>86</v>
      </c>
      <c r="S5440">
        <v>2028</v>
      </c>
      <c r="T5440">
        <v>19.505</v>
      </c>
      <c r="U5440">
        <v>19.83</v>
      </c>
      <c r="V5440">
        <v>20.02</v>
      </c>
    </row>
    <row r="5441" spans="17:22">
      <c r="Q5441" s="10">
        <f ca="1" t="shared" si="1855"/>
        <v>21.117</v>
      </c>
      <c r="R5441" t="s">
        <v>86</v>
      </c>
      <c r="S5441">
        <v>2029</v>
      </c>
      <c r="T5441">
        <v>20.308</v>
      </c>
      <c r="U5441">
        <v>20.813</v>
      </c>
      <c r="V5441">
        <v>21.117</v>
      </c>
    </row>
    <row r="5442" spans="17:22">
      <c r="Q5442" s="10">
        <f ca="1" t="shared" si="1855"/>
        <v>22.264</v>
      </c>
      <c r="R5442" t="s">
        <v>86</v>
      </c>
      <c r="S5442">
        <v>2030</v>
      </c>
      <c r="T5442">
        <v>21.137</v>
      </c>
      <c r="U5442">
        <v>21.835</v>
      </c>
      <c r="V5442">
        <v>22.264</v>
      </c>
    </row>
    <row r="5443" spans="17:22">
      <c r="Q5443" s="10">
        <f ca="1" t="shared" si="1855"/>
        <v>23.463</v>
      </c>
      <c r="R5443" t="s">
        <v>86</v>
      </c>
      <c r="S5443">
        <v>2031</v>
      </c>
      <c r="T5443">
        <v>21.993</v>
      </c>
      <c r="U5443">
        <v>22.896</v>
      </c>
      <c r="V5443">
        <v>23.463</v>
      </c>
    </row>
    <row r="5444" spans="17:22">
      <c r="Q5444" s="10">
        <f ca="1" t="shared" si="1855"/>
        <v>24.716</v>
      </c>
      <c r="R5444" t="s">
        <v>86</v>
      </c>
      <c r="S5444">
        <v>2032</v>
      </c>
      <c r="T5444">
        <v>22.878</v>
      </c>
      <c r="U5444">
        <v>23.999</v>
      </c>
      <c r="V5444">
        <v>24.716</v>
      </c>
    </row>
    <row r="5445" spans="17:22">
      <c r="Q5445" s="10">
        <f ca="1" t="shared" si="1855"/>
        <v>26.023</v>
      </c>
      <c r="R5445" t="s">
        <v>86</v>
      </c>
      <c r="S5445">
        <v>2033</v>
      </c>
      <c r="T5445">
        <v>23.791</v>
      </c>
      <c r="U5445">
        <v>25.142</v>
      </c>
      <c r="V5445">
        <v>26.023</v>
      </c>
    </row>
    <row r="5446" spans="17:22">
      <c r="Q5446" s="10">
        <f ca="1" t="shared" si="1855"/>
        <v>27.388</v>
      </c>
      <c r="R5446" t="s">
        <v>86</v>
      </c>
      <c r="S5446">
        <v>2034</v>
      </c>
      <c r="T5446">
        <v>24.733</v>
      </c>
      <c r="U5446">
        <v>26.327</v>
      </c>
      <c r="V5446">
        <v>27.388</v>
      </c>
    </row>
    <row r="5447" spans="17:22">
      <c r="Q5447" s="10">
        <f ca="1" t="shared" si="1855"/>
        <v>28.81</v>
      </c>
      <c r="R5447" t="s">
        <v>86</v>
      </c>
      <c r="S5447">
        <v>2035</v>
      </c>
      <c r="T5447">
        <v>25.703</v>
      </c>
      <c r="U5447">
        <v>27.554</v>
      </c>
      <c r="V5447">
        <v>28.81</v>
      </c>
    </row>
    <row r="5448" spans="17:22">
      <c r="Q5448" s="10">
        <f ca="1" t="shared" si="1855"/>
        <v>30.293</v>
      </c>
      <c r="R5448" t="s">
        <v>86</v>
      </c>
      <c r="S5448">
        <v>2036</v>
      </c>
      <c r="T5448">
        <v>26.703</v>
      </c>
      <c r="U5448">
        <v>28.824</v>
      </c>
      <c r="V5448">
        <v>30.293</v>
      </c>
    </row>
    <row r="5449" spans="17:22">
      <c r="Q5449" s="10">
        <f ca="1" t="shared" si="1855"/>
        <v>31.836</v>
      </c>
      <c r="R5449" t="s">
        <v>86</v>
      </c>
      <c r="S5449">
        <v>2037</v>
      </c>
      <c r="T5449">
        <v>27.731</v>
      </c>
      <c r="U5449">
        <v>30.138</v>
      </c>
      <c r="V5449">
        <v>31.836</v>
      </c>
    </row>
    <row r="5450" spans="17:22">
      <c r="Q5450" s="10">
        <f ca="1" t="shared" si="1855"/>
        <v>33.443</v>
      </c>
      <c r="R5450" t="s">
        <v>86</v>
      </c>
      <c r="S5450">
        <v>2038</v>
      </c>
      <c r="T5450">
        <v>28.789</v>
      </c>
      <c r="U5450">
        <v>31.494</v>
      </c>
      <c r="V5450">
        <v>33.443</v>
      </c>
    </row>
    <row r="5451" spans="17:22">
      <c r="Q5451" s="10">
        <f ca="1" t="shared" si="1855"/>
        <v>35.113</v>
      </c>
      <c r="R5451" t="s">
        <v>86</v>
      </c>
      <c r="S5451">
        <v>2039</v>
      </c>
      <c r="T5451">
        <v>29.876</v>
      </c>
      <c r="U5451">
        <v>32.895</v>
      </c>
      <c r="V5451">
        <v>35.113</v>
      </c>
    </row>
    <row r="5452" spans="17:22">
      <c r="Q5452" s="10">
        <f ca="1" t="shared" si="1855"/>
        <v>36.849</v>
      </c>
      <c r="R5452" t="s">
        <v>86</v>
      </c>
      <c r="S5452">
        <v>2040</v>
      </c>
      <c r="T5452">
        <v>30.992</v>
      </c>
      <c r="U5452">
        <v>34.34</v>
      </c>
      <c r="V5452">
        <v>36.849</v>
      </c>
    </row>
    <row r="5453" spans="17:22">
      <c r="Q5453" s="10">
        <f ca="1" t="shared" si="1855"/>
        <v>38.652</v>
      </c>
      <c r="R5453" t="s">
        <v>86</v>
      </c>
      <c r="S5453">
        <v>2041</v>
      </c>
      <c r="T5453">
        <v>32.138</v>
      </c>
      <c r="U5453">
        <v>35.83</v>
      </c>
      <c r="V5453">
        <v>38.652</v>
      </c>
    </row>
    <row r="5454" spans="17:22">
      <c r="Q5454" s="10">
        <f ca="1" t="shared" ref="Q5454:Q5517" si="1856">OFFSET(S5454,0,MATCH($Q$3,$T$4:$V$4,0))</f>
        <v>40.524</v>
      </c>
      <c r="R5454" t="s">
        <v>86</v>
      </c>
      <c r="S5454">
        <v>2042</v>
      </c>
      <c r="T5454">
        <v>33.311</v>
      </c>
      <c r="U5454">
        <v>37.363</v>
      </c>
      <c r="V5454">
        <v>40.524</v>
      </c>
    </row>
    <row r="5455" spans="17:22">
      <c r="Q5455" s="10">
        <f ca="1" t="shared" si="1856"/>
        <v>42.465</v>
      </c>
      <c r="R5455" t="s">
        <v>86</v>
      </c>
      <c r="S5455">
        <v>2043</v>
      </c>
      <c r="T5455">
        <v>34.512</v>
      </c>
      <c r="U5455">
        <v>38.941</v>
      </c>
      <c r="V5455">
        <v>42.465</v>
      </c>
    </row>
    <row r="5456" spans="17:22">
      <c r="Q5456" s="10">
        <f ca="1" t="shared" si="1856"/>
        <v>44.476</v>
      </c>
      <c r="R5456" t="s">
        <v>86</v>
      </c>
      <c r="S5456">
        <v>2044</v>
      </c>
      <c r="T5456">
        <v>35.739</v>
      </c>
      <c r="U5456">
        <v>40.563</v>
      </c>
      <c r="V5456">
        <v>44.476</v>
      </c>
    </row>
    <row r="5457" spans="17:22">
      <c r="Q5457" s="10">
        <f ca="1" t="shared" si="1856"/>
        <v>46.559</v>
      </c>
      <c r="R5457" t="s">
        <v>86</v>
      </c>
      <c r="S5457">
        <v>2045</v>
      </c>
      <c r="T5457">
        <v>36.99</v>
      </c>
      <c r="U5457">
        <v>42.228</v>
      </c>
      <c r="V5457">
        <v>46.559</v>
      </c>
    </row>
    <row r="5458" spans="17:22">
      <c r="Q5458" s="10">
        <f ca="1" t="shared" si="1856"/>
        <v>48.715</v>
      </c>
      <c r="R5458" t="s">
        <v>86</v>
      </c>
      <c r="S5458">
        <v>2046</v>
      </c>
      <c r="T5458">
        <v>38.263</v>
      </c>
      <c r="U5458">
        <v>43.936</v>
      </c>
      <c r="V5458">
        <v>48.715</v>
      </c>
    </row>
    <row r="5459" spans="17:22">
      <c r="Q5459" s="10">
        <f ca="1" t="shared" si="1856"/>
        <v>50.944</v>
      </c>
      <c r="R5459" t="s">
        <v>86</v>
      </c>
      <c r="S5459">
        <v>2047</v>
      </c>
      <c r="T5459">
        <v>39.557</v>
      </c>
      <c r="U5459">
        <v>45.686</v>
      </c>
      <c r="V5459">
        <v>50.944</v>
      </c>
    </row>
    <row r="5460" spans="17:22">
      <c r="Q5460" s="10">
        <f ca="1" t="shared" si="1856"/>
        <v>53.247</v>
      </c>
      <c r="R5460" t="s">
        <v>86</v>
      </c>
      <c r="S5460">
        <v>2048</v>
      </c>
      <c r="T5460">
        <v>40.87</v>
      </c>
      <c r="U5460">
        <v>47.477</v>
      </c>
      <c r="V5460">
        <v>53.247</v>
      </c>
    </row>
    <row r="5461" spans="17:22">
      <c r="Q5461" s="10">
        <f ca="1" t="shared" si="1856"/>
        <v>55.624</v>
      </c>
      <c r="R5461" t="s">
        <v>86</v>
      </c>
      <c r="S5461">
        <v>2049</v>
      </c>
      <c r="T5461">
        <v>42.199</v>
      </c>
      <c r="U5461">
        <v>49.308</v>
      </c>
      <c r="V5461">
        <v>55.624</v>
      </c>
    </row>
    <row r="5462" spans="17:22">
      <c r="Q5462" s="10">
        <f ca="1" t="shared" si="1856"/>
        <v>58.077</v>
      </c>
      <c r="R5462" t="s">
        <v>86</v>
      </c>
      <c r="S5462">
        <v>2050</v>
      </c>
      <c r="T5462">
        <v>43.542</v>
      </c>
      <c r="U5462">
        <v>51.179</v>
      </c>
      <c r="V5462">
        <v>58.077</v>
      </c>
    </row>
    <row r="5463" spans="17:22">
      <c r="Q5463" s="10">
        <f ca="1" t="shared" si="1856"/>
        <v>60.605</v>
      </c>
      <c r="R5463" t="s">
        <v>86</v>
      </c>
      <c r="S5463">
        <v>2051</v>
      </c>
      <c r="T5463">
        <v>44.895</v>
      </c>
      <c r="U5463">
        <v>53.088</v>
      </c>
      <c r="V5463">
        <v>60.605</v>
      </c>
    </row>
    <row r="5464" spans="17:22">
      <c r="Q5464" s="10">
        <f ca="1" t="shared" si="1856"/>
        <v>63.209</v>
      </c>
      <c r="R5464" t="s">
        <v>86</v>
      </c>
      <c r="S5464">
        <v>2052</v>
      </c>
      <c r="T5464">
        <v>46.257</v>
      </c>
      <c r="U5464">
        <v>55.034</v>
      </c>
      <c r="V5464">
        <v>63.209</v>
      </c>
    </row>
    <row r="5465" spans="17:22">
      <c r="Q5465" s="10">
        <f ca="1" t="shared" si="1856"/>
        <v>65.888</v>
      </c>
      <c r="R5465" t="s">
        <v>86</v>
      </c>
      <c r="S5465">
        <v>2053</v>
      </c>
      <c r="T5465">
        <v>47.628</v>
      </c>
      <c r="U5465">
        <v>57.017</v>
      </c>
      <c r="V5465">
        <v>65.888</v>
      </c>
    </row>
    <row r="5466" spans="17:22">
      <c r="Q5466" s="10">
        <f ca="1" t="shared" si="1856"/>
        <v>68.644</v>
      </c>
      <c r="R5466" t="s">
        <v>86</v>
      </c>
      <c r="S5466">
        <v>2054</v>
      </c>
      <c r="T5466">
        <v>49.007</v>
      </c>
      <c r="U5466">
        <v>59.037</v>
      </c>
      <c r="V5466">
        <v>68.644</v>
      </c>
    </row>
    <row r="5467" spans="17:22">
      <c r="Q5467" s="10">
        <f ca="1" t="shared" si="1856"/>
        <v>71.476</v>
      </c>
      <c r="R5467" t="s">
        <v>86</v>
      </c>
      <c r="S5467">
        <v>2055</v>
      </c>
      <c r="T5467">
        <v>50.391</v>
      </c>
      <c r="U5467">
        <v>61.092</v>
      </c>
      <c r="V5467">
        <v>71.476</v>
      </c>
    </row>
    <row r="5468" spans="17:22">
      <c r="Q5468" s="10">
        <f ca="1" t="shared" si="1856"/>
        <v>74.384</v>
      </c>
      <c r="R5468" t="s">
        <v>86</v>
      </c>
      <c r="S5468">
        <v>2056</v>
      </c>
      <c r="T5468">
        <v>51.781</v>
      </c>
      <c r="U5468">
        <v>63.182</v>
      </c>
      <c r="V5468">
        <v>74.384</v>
      </c>
    </row>
    <row r="5469" spans="17:22">
      <c r="Q5469" s="10">
        <f ca="1" t="shared" si="1856"/>
        <v>77.368</v>
      </c>
      <c r="R5469" t="s">
        <v>86</v>
      </c>
      <c r="S5469">
        <v>2057</v>
      </c>
      <c r="T5469">
        <v>53.175</v>
      </c>
      <c r="U5469">
        <v>65.306</v>
      </c>
      <c r="V5469">
        <v>77.368</v>
      </c>
    </row>
    <row r="5470" spans="17:22">
      <c r="Q5470" s="10">
        <f ca="1" t="shared" si="1856"/>
        <v>80.428</v>
      </c>
      <c r="R5470" t="s">
        <v>86</v>
      </c>
      <c r="S5470">
        <v>2058</v>
      </c>
      <c r="T5470">
        <v>54.573</v>
      </c>
      <c r="U5470">
        <v>67.463</v>
      </c>
      <c r="V5470">
        <v>80.428</v>
      </c>
    </row>
    <row r="5471" spans="17:22">
      <c r="Q5471" s="10">
        <f ca="1" t="shared" si="1856"/>
        <v>83.563</v>
      </c>
      <c r="R5471" t="s">
        <v>86</v>
      </c>
      <c r="S5471">
        <v>2059</v>
      </c>
      <c r="T5471">
        <v>55.975</v>
      </c>
      <c r="U5471">
        <v>69.652</v>
      </c>
      <c r="V5471">
        <v>83.563</v>
      </c>
    </row>
    <row r="5472" spans="17:22">
      <c r="Q5472" s="10">
        <f ca="1" t="shared" si="1856"/>
        <v>86.774</v>
      </c>
      <c r="R5472" t="s">
        <v>86</v>
      </c>
      <c r="S5472">
        <v>2060</v>
      </c>
      <c r="T5472">
        <v>57.381</v>
      </c>
      <c r="U5472">
        <v>71.872</v>
      </c>
      <c r="V5472">
        <v>86.774</v>
      </c>
    </row>
    <row r="5473" spans="17:22">
      <c r="Q5473" s="10">
        <f ca="1" t="shared" si="1856"/>
        <v>90.059</v>
      </c>
      <c r="R5473" t="s">
        <v>86</v>
      </c>
      <c r="S5473">
        <v>2061</v>
      </c>
      <c r="T5473">
        <v>58.79</v>
      </c>
      <c r="U5473">
        <v>74.121</v>
      </c>
      <c r="V5473">
        <v>90.059</v>
      </c>
    </row>
    <row r="5474" spans="17:22">
      <c r="Q5474" s="10">
        <f ca="1" t="shared" si="1856"/>
        <v>93.417</v>
      </c>
      <c r="R5474" t="s">
        <v>86</v>
      </c>
      <c r="S5474">
        <v>2062</v>
      </c>
      <c r="T5474">
        <v>60.202</v>
      </c>
      <c r="U5474">
        <v>76.4</v>
      </c>
      <c r="V5474">
        <v>93.417</v>
      </c>
    </row>
    <row r="5475" spans="17:22">
      <c r="Q5475" s="10">
        <f ca="1" t="shared" si="1856"/>
        <v>96.849</v>
      </c>
      <c r="R5475" t="s">
        <v>86</v>
      </c>
      <c r="S5475">
        <v>2063</v>
      </c>
      <c r="T5475">
        <v>61.616</v>
      </c>
      <c r="U5475">
        <v>78.706</v>
      </c>
      <c r="V5475">
        <v>96.849</v>
      </c>
    </row>
    <row r="5476" spans="17:22">
      <c r="Q5476" s="10">
        <f ca="1" t="shared" si="1856"/>
        <v>100.354</v>
      </c>
      <c r="R5476" t="s">
        <v>86</v>
      </c>
      <c r="S5476">
        <v>2064</v>
      </c>
      <c r="T5476">
        <v>63.032</v>
      </c>
      <c r="U5476">
        <v>81.039</v>
      </c>
      <c r="V5476">
        <v>100.354</v>
      </c>
    </row>
    <row r="5477" spans="17:22">
      <c r="Q5477" s="10">
        <f ca="1" t="shared" si="1856"/>
        <v>103.93</v>
      </c>
      <c r="R5477" t="s">
        <v>86</v>
      </c>
      <c r="S5477">
        <v>2065</v>
      </c>
      <c r="T5477">
        <v>64.448</v>
      </c>
      <c r="U5477">
        <v>83.398</v>
      </c>
      <c r="V5477">
        <v>103.93</v>
      </c>
    </row>
    <row r="5478" spans="17:22">
      <c r="Q5478" s="10">
        <f ca="1" t="shared" si="1856"/>
        <v>107.577</v>
      </c>
      <c r="R5478" t="s">
        <v>86</v>
      </c>
      <c r="S5478">
        <v>2066</v>
      </c>
      <c r="T5478">
        <v>65.864</v>
      </c>
      <c r="U5478">
        <v>85.78</v>
      </c>
      <c r="V5478">
        <v>107.577</v>
      </c>
    </row>
    <row r="5479" spans="17:22">
      <c r="Q5479" s="10">
        <f ca="1" t="shared" si="1856"/>
        <v>111.293</v>
      </c>
      <c r="R5479" t="s">
        <v>86</v>
      </c>
      <c r="S5479">
        <v>2067</v>
      </c>
      <c r="T5479">
        <v>67.277</v>
      </c>
      <c r="U5479">
        <v>88.185</v>
      </c>
      <c r="V5479">
        <v>111.293</v>
      </c>
    </row>
    <row r="5480" spans="17:22">
      <c r="Q5480" s="10">
        <f ca="1" t="shared" si="1856"/>
        <v>115.077</v>
      </c>
      <c r="R5480" t="s">
        <v>86</v>
      </c>
      <c r="S5480">
        <v>2068</v>
      </c>
      <c r="T5480">
        <v>68.687</v>
      </c>
      <c r="U5480">
        <v>90.609</v>
      </c>
      <c r="V5480">
        <v>115.077</v>
      </c>
    </row>
    <row r="5481" spans="17:22">
      <c r="Q5481" s="10">
        <f ca="1" t="shared" si="1856"/>
        <v>118.926</v>
      </c>
      <c r="R5481" t="s">
        <v>86</v>
      </c>
      <c r="S5481">
        <v>2069</v>
      </c>
      <c r="T5481">
        <v>70.091</v>
      </c>
      <c r="U5481">
        <v>93.049</v>
      </c>
      <c r="V5481">
        <v>118.926</v>
      </c>
    </row>
    <row r="5482" spans="17:22">
      <c r="Q5482" s="10">
        <f ca="1" t="shared" si="1856"/>
        <v>122.84</v>
      </c>
      <c r="R5482" t="s">
        <v>86</v>
      </c>
      <c r="S5482">
        <v>2070</v>
      </c>
      <c r="T5482">
        <v>71.487</v>
      </c>
      <c r="U5482">
        <v>95.503</v>
      </c>
      <c r="V5482">
        <v>122.84</v>
      </c>
    </row>
    <row r="5483" spans="17:22">
      <c r="Q5483" s="10">
        <f ca="1" t="shared" si="1856"/>
        <v>126.815</v>
      </c>
      <c r="R5483" t="s">
        <v>86</v>
      </c>
      <c r="S5483">
        <v>2071</v>
      </c>
      <c r="T5483">
        <v>72.872</v>
      </c>
      <c r="U5483">
        <v>97.967</v>
      </c>
      <c r="V5483">
        <v>126.815</v>
      </c>
    </row>
    <row r="5484" spans="17:22">
      <c r="Q5484" s="10">
        <f ca="1" t="shared" si="1856"/>
        <v>130.85</v>
      </c>
      <c r="R5484" t="s">
        <v>86</v>
      </c>
      <c r="S5484">
        <v>2072</v>
      </c>
      <c r="T5484">
        <v>74.243</v>
      </c>
      <c r="U5484">
        <v>100.438</v>
      </c>
      <c r="V5484">
        <v>130.85</v>
      </c>
    </row>
    <row r="5485" spans="17:22">
      <c r="Q5485" s="10">
        <f ca="1" t="shared" si="1856"/>
        <v>134.943</v>
      </c>
      <c r="R5485" t="s">
        <v>86</v>
      </c>
      <c r="S5485">
        <v>2073</v>
      </c>
      <c r="T5485">
        <v>75.597</v>
      </c>
      <c r="U5485">
        <v>102.913</v>
      </c>
      <c r="V5485">
        <v>134.943</v>
      </c>
    </row>
    <row r="5486" spans="17:22">
      <c r="Q5486" s="10">
        <f ca="1" t="shared" si="1856"/>
        <v>139.091</v>
      </c>
      <c r="R5486" t="s">
        <v>86</v>
      </c>
      <c r="S5486">
        <v>2074</v>
      </c>
      <c r="T5486">
        <v>76.932</v>
      </c>
      <c r="U5486">
        <v>105.388</v>
      </c>
      <c r="V5486">
        <v>139.091</v>
      </c>
    </row>
    <row r="5487" spans="17:22">
      <c r="Q5487" s="10">
        <f ca="1" t="shared" si="1856"/>
        <v>143.291</v>
      </c>
      <c r="R5487" t="s">
        <v>86</v>
      </c>
      <c r="S5487">
        <v>2075</v>
      </c>
      <c r="T5487">
        <v>78.242</v>
      </c>
      <c r="U5487">
        <v>107.861</v>
      </c>
      <c r="V5487">
        <v>143.291</v>
      </c>
    </row>
    <row r="5488" spans="17:22">
      <c r="Q5488" s="10">
        <f ca="1" t="shared" si="1856"/>
        <v>147.542</v>
      </c>
      <c r="R5488" t="s">
        <v>86</v>
      </c>
      <c r="S5488">
        <v>2076</v>
      </c>
      <c r="T5488">
        <v>79.526</v>
      </c>
      <c r="U5488">
        <v>110.327</v>
      </c>
      <c r="V5488">
        <v>147.542</v>
      </c>
    </row>
    <row r="5489" spans="17:22">
      <c r="Q5489" s="10">
        <f ca="1" t="shared" si="1856"/>
        <v>151.84</v>
      </c>
      <c r="R5489" t="s">
        <v>86</v>
      </c>
      <c r="S5489">
        <v>2077</v>
      </c>
      <c r="T5489">
        <v>80.781</v>
      </c>
      <c r="U5489">
        <v>112.783</v>
      </c>
      <c r="V5489">
        <v>151.84</v>
      </c>
    </row>
    <row r="5490" spans="17:22">
      <c r="Q5490" s="10">
        <f ca="1" t="shared" si="1856"/>
        <v>156.182</v>
      </c>
      <c r="R5490" t="s">
        <v>86</v>
      </c>
      <c r="S5490">
        <v>2078</v>
      </c>
      <c r="T5490">
        <v>82.004</v>
      </c>
      <c r="U5490">
        <v>115.227</v>
      </c>
      <c r="V5490">
        <v>156.182</v>
      </c>
    </row>
    <row r="5491" spans="17:22">
      <c r="Q5491" s="10">
        <f ca="1" t="shared" si="1856"/>
        <v>160.564</v>
      </c>
      <c r="R5491" t="s">
        <v>86</v>
      </c>
      <c r="S5491">
        <v>2079</v>
      </c>
      <c r="T5491">
        <v>83.194</v>
      </c>
      <c r="U5491">
        <v>117.656</v>
      </c>
      <c r="V5491">
        <v>160.564</v>
      </c>
    </row>
    <row r="5492" spans="17:22">
      <c r="Q5492" s="10">
        <f ca="1" t="shared" si="1856"/>
        <v>164.985</v>
      </c>
      <c r="R5492" t="s">
        <v>86</v>
      </c>
      <c r="S5492">
        <v>2080</v>
      </c>
      <c r="T5492">
        <v>84.349</v>
      </c>
      <c r="U5492">
        <v>120.068</v>
      </c>
      <c r="V5492">
        <v>164.985</v>
      </c>
    </row>
    <row r="5493" spans="17:22">
      <c r="Q5493" s="10">
        <f ca="1" t="shared" si="1856"/>
        <v>169.44</v>
      </c>
      <c r="R5493" t="s">
        <v>86</v>
      </c>
      <c r="S5493">
        <v>2081</v>
      </c>
      <c r="T5493">
        <v>85.467</v>
      </c>
      <c r="U5493">
        <v>122.459</v>
      </c>
      <c r="V5493">
        <v>169.44</v>
      </c>
    </row>
    <row r="5494" spans="17:22">
      <c r="Q5494" s="10">
        <f ca="1" t="shared" si="1856"/>
        <v>173.926</v>
      </c>
      <c r="R5494" t="s">
        <v>86</v>
      </c>
      <c r="S5494">
        <v>2082</v>
      </c>
      <c r="T5494">
        <v>86.547</v>
      </c>
      <c r="U5494">
        <v>124.828</v>
      </c>
      <c r="V5494">
        <v>173.926</v>
      </c>
    </row>
    <row r="5495" spans="17:22">
      <c r="Q5495" s="10">
        <f ca="1" t="shared" si="1856"/>
        <v>178.442</v>
      </c>
      <c r="R5495" t="s">
        <v>86</v>
      </c>
      <c r="S5495">
        <v>2083</v>
      </c>
      <c r="T5495">
        <v>87.59</v>
      </c>
      <c r="U5495">
        <v>127.172</v>
      </c>
      <c r="V5495">
        <v>178.442</v>
      </c>
    </row>
    <row r="5496" spans="17:22">
      <c r="Q5496" s="10">
        <f ca="1" t="shared" si="1856"/>
        <v>182.984</v>
      </c>
      <c r="R5496" t="s">
        <v>86</v>
      </c>
      <c r="S5496">
        <v>2084</v>
      </c>
      <c r="T5496">
        <v>88.595</v>
      </c>
      <c r="U5496">
        <v>129.49</v>
      </c>
      <c r="V5496">
        <v>182.984</v>
      </c>
    </row>
    <row r="5497" spans="17:22">
      <c r="Q5497" s="10">
        <f ca="1" t="shared" si="1856"/>
        <v>187.55</v>
      </c>
      <c r="R5497" t="s">
        <v>86</v>
      </c>
      <c r="S5497">
        <v>2085</v>
      </c>
      <c r="T5497">
        <v>89.562</v>
      </c>
      <c r="U5497">
        <v>131.78</v>
      </c>
      <c r="V5497">
        <v>187.55</v>
      </c>
    </row>
    <row r="5498" spans="17:22">
      <c r="Q5498" s="10">
        <f ca="1" t="shared" si="1856"/>
        <v>192.138</v>
      </c>
      <c r="R5498" t="s">
        <v>86</v>
      </c>
      <c r="S5498">
        <v>2086</v>
      </c>
      <c r="T5498">
        <v>90.492</v>
      </c>
      <c r="U5498">
        <v>134.039</v>
      </c>
      <c r="V5498">
        <v>192.138</v>
      </c>
    </row>
    <row r="5499" spans="17:22">
      <c r="Q5499" s="10">
        <f ca="1" t="shared" si="1856"/>
        <v>196.744</v>
      </c>
      <c r="R5499" t="s">
        <v>86</v>
      </c>
      <c r="S5499">
        <v>2087</v>
      </c>
      <c r="T5499">
        <v>91.383</v>
      </c>
      <c r="U5499">
        <v>136.266</v>
      </c>
      <c r="V5499">
        <v>196.744</v>
      </c>
    </row>
    <row r="5500" spans="17:22">
      <c r="Q5500" s="10">
        <f ca="1" t="shared" si="1856"/>
        <v>201.365</v>
      </c>
      <c r="R5500" t="s">
        <v>86</v>
      </c>
      <c r="S5500">
        <v>2088</v>
      </c>
      <c r="T5500">
        <v>92.235</v>
      </c>
      <c r="U5500">
        <v>138.458</v>
      </c>
      <c r="V5500">
        <v>201.365</v>
      </c>
    </row>
    <row r="5501" spans="17:22">
      <c r="Q5501" s="10">
        <f ca="1" t="shared" si="1856"/>
        <v>205.998</v>
      </c>
      <c r="R5501" t="s">
        <v>86</v>
      </c>
      <c r="S5501">
        <v>2089</v>
      </c>
      <c r="T5501">
        <v>93.049</v>
      </c>
      <c r="U5501">
        <v>140.616</v>
      </c>
      <c r="V5501">
        <v>205.998</v>
      </c>
    </row>
    <row r="5502" spans="17:22">
      <c r="Q5502" s="10">
        <f ca="1" t="shared" si="1856"/>
        <v>210.639</v>
      </c>
      <c r="R5502" t="s">
        <v>86</v>
      </c>
      <c r="S5502">
        <v>2090</v>
      </c>
      <c r="T5502">
        <v>93.822</v>
      </c>
      <c r="U5502">
        <v>142.735</v>
      </c>
      <c r="V5502">
        <v>210.639</v>
      </c>
    </row>
    <row r="5503" spans="17:22">
      <c r="Q5503" s="10">
        <f ca="1" t="shared" si="1856"/>
        <v>215.286</v>
      </c>
      <c r="R5503" t="s">
        <v>86</v>
      </c>
      <c r="S5503">
        <v>2091</v>
      </c>
      <c r="T5503">
        <v>94.556</v>
      </c>
      <c r="U5503">
        <v>144.816</v>
      </c>
      <c r="V5503">
        <v>215.286</v>
      </c>
    </row>
    <row r="5504" spans="17:22">
      <c r="Q5504" s="10">
        <f ca="1" t="shared" si="1856"/>
        <v>219.935</v>
      </c>
      <c r="R5504" t="s">
        <v>86</v>
      </c>
      <c r="S5504">
        <v>2092</v>
      </c>
      <c r="T5504">
        <v>95.249</v>
      </c>
      <c r="U5504">
        <v>146.855</v>
      </c>
      <c r="V5504">
        <v>219.935</v>
      </c>
    </row>
    <row r="5505" spans="17:22">
      <c r="Q5505" s="10">
        <f ca="1" t="shared" si="1856"/>
        <v>224.583</v>
      </c>
      <c r="R5505" t="s">
        <v>86</v>
      </c>
      <c r="S5505">
        <v>2093</v>
      </c>
      <c r="T5505">
        <v>95.901</v>
      </c>
      <c r="U5505">
        <v>148.852</v>
      </c>
      <c r="V5505">
        <v>224.583</v>
      </c>
    </row>
    <row r="5506" spans="17:22">
      <c r="Q5506" s="10">
        <f ca="1" t="shared" si="1856"/>
        <v>229.228</v>
      </c>
      <c r="R5506" t="s">
        <v>86</v>
      </c>
      <c r="S5506">
        <v>2094</v>
      </c>
      <c r="T5506">
        <v>96.511</v>
      </c>
      <c r="U5506">
        <v>150.805</v>
      </c>
      <c r="V5506">
        <v>229.228</v>
      </c>
    </row>
    <row r="5507" spans="17:22">
      <c r="Q5507" s="10">
        <f ca="1" t="shared" si="1856"/>
        <v>233.867</v>
      </c>
      <c r="R5507" t="s">
        <v>86</v>
      </c>
      <c r="S5507">
        <v>2095</v>
      </c>
      <c r="T5507">
        <v>97.077</v>
      </c>
      <c r="U5507">
        <v>152.713</v>
      </c>
      <c r="V5507">
        <v>233.867</v>
      </c>
    </row>
    <row r="5508" spans="17:22">
      <c r="Q5508" s="10">
        <f ca="1" t="shared" si="1856"/>
        <v>238.497</v>
      </c>
      <c r="R5508" t="s">
        <v>86</v>
      </c>
      <c r="S5508">
        <v>2096</v>
      </c>
      <c r="T5508">
        <v>97.601</v>
      </c>
      <c r="U5508">
        <v>154.574</v>
      </c>
      <c r="V5508">
        <v>238.497</v>
      </c>
    </row>
    <row r="5509" spans="17:22">
      <c r="Q5509" s="10">
        <f ca="1" t="shared" si="1856"/>
        <v>243.116</v>
      </c>
      <c r="R5509" t="s">
        <v>86</v>
      </c>
      <c r="S5509">
        <v>2097</v>
      </c>
      <c r="T5509">
        <v>98.08</v>
      </c>
      <c r="U5509">
        <v>156.386</v>
      </c>
      <c r="V5509">
        <v>243.116</v>
      </c>
    </row>
    <row r="5510" spans="17:22">
      <c r="Q5510" s="10">
        <f ca="1" t="shared" si="1856"/>
        <v>247.719</v>
      </c>
      <c r="R5510" t="s">
        <v>86</v>
      </c>
      <c r="S5510">
        <v>2098</v>
      </c>
      <c r="T5510">
        <v>98.516</v>
      </c>
      <c r="U5510">
        <v>158.149</v>
      </c>
      <c r="V5510">
        <v>247.719</v>
      </c>
    </row>
    <row r="5511" spans="17:22">
      <c r="Q5511" s="10">
        <f ca="1" t="shared" si="1856"/>
        <v>252.307</v>
      </c>
      <c r="R5511" t="s">
        <v>86</v>
      </c>
      <c r="S5511">
        <v>2099</v>
      </c>
      <c r="T5511">
        <v>98.907</v>
      </c>
      <c r="U5511">
        <v>159.861</v>
      </c>
      <c r="V5511">
        <v>252.307</v>
      </c>
    </row>
    <row r="5512" spans="17:22">
      <c r="Q5512" s="10">
        <f ca="1" t="shared" si="1856"/>
        <v>256.874</v>
      </c>
      <c r="R5512" t="s">
        <v>86</v>
      </c>
      <c r="S5512">
        <v>2100</v>
      </c>
      <c r="T5512">
        <v>99.253</v>
      </c>
      <c r="U5512">
        <v>161.522</v>
      </c>
      <c r="V5512">
        <v>256.874</v>
      </c>
    </row>
    <row r="5513" spans="17:22">
      <c r="Q5513" s="10">
        <f ca="1" t="shared" si="1856"/>
        <v>0.213</v>
      </c>
      <c r="R5513" t="s">
        <v>535</v>
      </c>
      <c r="S5513">
        <v>2020</v>
      </c>
      <c r="T5513">
        <v>0.218</v>
      </c>
      <c r="U5513">
        <v>0.217</v>
      </c>
      <c r="V5513">
        <v>0.213</v>
      </c>
    </row>
    <row r="5514" spans="17:22">
      <c r="Q5514" s="10">
        <f ca="1" t="shared" si="1856"/>
        <v>0.217</v>
      </c>
      <c r="R5514" t="s">
        <v>535</v>
      </c>
      <c r="S5514">
        <v>2021</v>
      </c>
      <c r="T5514">
        <v>0.223</v>
      </c>
      <c r="U5514">
        <v>0.223</v>
      </c>
      <c r="V5514">
        <v>0.217</v>
      </c>
    </row>
    <row r="5515" spans="17:22">
      <c r="Q5515" s="10">
        <f ca="1" t="shared" si="1856"/>
        <v>0.222</v>
      </c>
      <c r="R5515" t="s">
        <v>535</v>
      </c>
      <c r="S5515">
        <v>2022</v>
      </c>
      <c r="T5515">
        <v>0.229</v>
      </c>
      <c r="U5515">
        <v>0.228</v>
      </c>
      <c r="V5515">
        <v>0.222</v>
      </c>
    </row>
    <row r="5516" spans="17:22">
      <c r="Q5516" s="10">
        <f ca="1" t="shared" si="1856"/>
        <v>0.226</v>
      </c>
      <c r="R5516" t="s">
        <v>535</v>
      </c>
      <c r="S5516">
        <v>2023</v>
      </c>
      <c r="T5516">
        <v>0.234</v>
      </c>
      <c r="U5516">
        <v>0.233</v>
      </c>
      <c r="V5516">
        <v>0.226</v>
      </c>
    </row>
    <row r="5517" spans="17:22">
      <c r="Q5517" s="10">
        <f ca="1" t="shared" si="1856"/>
        <v>0.23</v>
      </c>
      <c r="R5517" t="s">
        <v>535</v>
      </c>
      <c r="S5517">
        <v>2024</v>
      </c>
      <c r="T5517">
        <v>0.239</v>
      </c>
      <c r="U5517">
        <v>0.238</v>
      </c>
      <c r="V5517">
        <v>0.23</v>
      </c>
    </row>
    <row r="5518" spans="17:22">
      <c r="Q5518" s="10">
        <f ca="1" t="shared" ref="Q5518:Q5581" si="1857">OFFSET(S5518,0,MATCH($Q$3,$T$4:$V$4,0))</f>
        <v>0.233</v>
      </c>
      <c r="R5518" t="s">
        <v>535</v>
      </c>
      <c r="S5518">
        <v>2025</v>
      </c>
      <c r="T5518">
        <v>0.244</v>
      </c>
      <c r="U5518">
        <v>0.243</v>
      </c>
      <c r="V5518">
        <v>0.233</v>
      </c>
    </row>
    <row r="5519" spans="17:22">
      <c r="Q5519" s="10">
        <f ca="1" t="shared" si="1857"/>
        <v>0.237</v>
      </c>
      <c r="R5519" t="s">
        <v>535</v>
      </c>
      <c r="S5519">
        <v>2026</v>
      </c>
      <c r="T5519">
        <v>0.249</v>
      </c>
      <c r="U5519">
        <v>0.248</v>
      </c>
      <c r="V5519">
        <v>0.237</v>
      </c>
    </row>
    <row r="5520" spans="17:22">
      <c r="Q5520" s="10">
        <f ca="1" t="shared" si="1857"/>
        <v>0.241</v>
      </c>
      <c r="R5520" t="s">
        <v>535</v>
      </c>
      <c r="S5520">
        <v>2027</v>
      </c>
      <c r="T5520">
        <v>0.254</v>
      </c>
      <c r="U5520">
        <v>0.253</v>
      </c>
      <c r="V5520">
        <v>0.241</v>
      </c>
    </row>
    <row r="5521" spans="17:22">
      <c r="Q5521" s="10">
        <f ca="1" t="shared" si="1857"/>
        <v>0.244</v>
      </c>
      <c r="R5521" t="s">
        <v>535</v>
      </c>
      <c r="S5521">
        <v>2028</v>
      </c>
      <c r="T5521">
        <v>0.259</v>
      </c>
      <c r="U5521">
        <v>0.257</v>
      </c>
      <c r="V5521">
        <v>0.244</v>
      </c>
    </row>
    <row r="5522" spans="17:22">
      <c r="Q5522" s="10">
        <f ca="1" t="shared" si="1857"/>
        <v>0.247</v>
      </c>
      <c r="R5522" t="s">
        <v>535</v>
      </c>
      <c r="S5522">
        <v>2029</v>
      </c>
      <c r="T5522">
        <v>0.264</v>
      </c>
      <c r="U5522">
        <v>0.262</v>
      </c>
      <c r="V5522">
        <v>0.247</v>
      </c>
    </row>
    <row r="5523" spans="17:22">
      <c r="Q5523" s="10">
        <f ca="1" t="shared" si="1857"/>
        <v>0.251</v>
      </c>
      <c r="R5523" t="s">
        <v>535</v>
      </c>
      <c r="S5523">
        <v>2030</v>
      </c>
      <c r="T5523">
        <v>0.269</v>
      </c>
      <c r="U5523">
        <v>0.267</v>
      </c>
      <c r="V5523">
        <v>0.251</v>
      </c>
    </row>
    <row r="5524" spans="17:22">
      <c r="Q5524" s="10">
        <f ca="1" t="shared" si="1857"/>
        <v>0.254</v>
      </c>
      <c r="R5524" t="s">
        <v>535</v>
      </c>
      <c r="S5524">
        <v>2031</v>
      </c>
      <c r="T5524">
        <v>0.274</v>
      </c>
      <c r="U5524">
        <v>0.271</v>
      </c>
      <c r="V5524">
        <v>0.254</v>
      </c>
    </row>
    <row r="5525" spans="17:22">
      <c r="Q5525" s="10">
        <f ca="1" t="shared" si="1857"/>
        <v>0.257</v>
      </c>
      <c r="R5525" t="s">
        <v>535</v>
      </c>
      <c r="S5525">
        <v>2032</v>
      </c>
      <c r="T5525">
        <v>0.279</v>
      </c>
      <c r="U5525">
        <v>0.276</v>
      </c>
      <c r="V5525">
        <v>0.257</v>
      </c>
    </row>
    <row r="5526" spans="17:22">
      <c r="Q5526" s="10">
        <f ca="1" t="shared" si="1857"/>
        <v>0.26</v>
      </c>
      <c r="R5526" t="s">
        <v>535</v>
      </c>
      <c r="S5526">
        <v>2033</v>
      </c>
      <c r="T5526">
        <v>0.283</v>
      </c>
      <c r="U5526">
        <v>0.28</v>
      </c>
      <c r="V5526">
        <v>0.26</v>
      </c>
    </row>
    <row r="5527" spans="17:22">
      <c r="Q5527" s="10">
        <f ca="1" t="shared" si="1857"/>
        <v>0.262</v>
      </c>
      <c r="R5527" t="s">
        <v>535</v>
      </c>
      <c r="S5527">
        <v>2034</v>
      </c>
      <c r="T5527">
        <v>0.288</v>
      </c>
      <c r="U5527">
        <v>0.285</v>
      </c>
      <c r="V5527">
        <v>0.262</v>
      </c>
    </row>
    <row r="5528" spans="17:22">
      <c r="Q5528" s="10">
        <f ca="1" t="shared" si="1857"/>
        <v>0.265</v>
      </c>
      <c r="R5528" t="s">
        <v>535</v>
      </c>
      <c r="S5528">
        <v>2035</v>
      </c>
      <c r="T5528">
        <v>0.292</v>
      </c>
      <c r="U5528">
        <v>0.289</v>
      </c>
      <c r="V5528">
        <v>0.265</v>
      </c>
    </row>
    <row r="5529" spans="17:22">
      <c r="Q5529" s="10">
        <f ca="1" t="shared" si="1857"/>
        <v>0.267</v>
      </c>
      <c r="R5529" t="s">
        <v>535</v>
      </c>
      <c r="S5529">
        <v>2036</v>
      </c>
      <c r="T5529">
        <v>0.297</v>
      </c>
      <c r="U5529">
        <v>0.293</v>
      </c>
      <c r="V5529">
        <v>0.267</v>
      </c>
    </row>
    <row r="5530" spans="17:22">
      <c r="Q5530" s="10">
        <f ca="1" t="shared" si="1857"/>
        <v>0.27</v>
      </c>
      <c r="R5530" t="s">
        <v>535</v>
      </c>
      <c r="S5530">
        <v>2037</v>
      </c>
      <c r="T5530">
        <v>0.301</v>
      </c>
      <c r="U5530">
        <v>0.298</v>
      </c>
      <c r="V5530">
        <v>0.27</v>
      </c>
    </row>
    <row r="5531" spans="17:22">
      <c r="Q5531" s="10">
        <f ca="1" t="shared" si="1857"/>
        <v>0.272</v>
      </c>
      <c r="R5531" t="s">
        <v>535</v>
      </c>
      <c r="S5531">
        <v>2038</v>
      </c>
      <c r="T5531">
        <v>0.306</v>
      </c>
      <c r="U5531">
        <v>0.302</v>
      </c>
      <c r="V5531">
        <v>0.272</v>
      </c>
    </row>
    <row r="5532" spans="17:22">
      <c r="Q5532" s="10">
        <f ca="1" t="shared" si="1857"/>
        <v>0.274</v>
      </c>
      <c r="R5532" t="s">
        <v>535</v>
      </c>
      <c r="S5532">
        <v>2039</v>
      </c>
      <c r="T5532">
        <v>0.31</v>
      </c>
      <c r="U5532">
        <v>0.306</v>
      </c>
      <c r="V5532">
        <v>0.274</v>
      </c>
    </row>
    <row r="5533" spans="17:22">
      <c r="Q5533" s="10">
        <f ca="1" t="shared" si="1857"/>
        <v>0.276</v>
      </c>
      <c r="R5533" t="s">
        <v>535</v>
      </c>
      <c r="S5533">
        <v>2040</v>
      </c>
      <c r="T5533">
        <v>0.314</v>
      </c>
      <c r="U5533">
        <v>0.31</v>
      </c>
      <c r="V5533">
        <v>0.276</v>
      </c>
    </row>
    <row r="5534" spans="17:22">
      <c r="Q5534" s="10">
        <f ca="1" t="shared" si="1857"/>
        <v>0.278</v>
      </c>
      <c r="R5534" t="s">
        <v>535</v>
      </c>
      <c r="S5534">
        <v>2041</v>
      </c>
      <c r="T5534">
        <v>0.319</v>
      </c>
      <c r="U5534">
        <v>0.314</v>
      </c>
      <c r="V5534">
        <v>0.278</v>
      </c>
    </row>
    <row r="5535" spans="17:22">
      <c r="Q5535" s="10">
        <f ca="1" t="shared" si="1857"/>
        <v>0.28</v>
      </c>
      <c r="R5535" t="s">
        <v>535</v>
      </c>
      <c r="S5535">
        <v>2042</v>
      </c>
      <c r="T5535">
        <v>0.323</v>
      </c>
      <c r="U5535">
        <v>0.318</v>
      </c>
      <c r="V5535">
        <v>0.28</v>
      </c>
    </row>
    <row r="5536" spans="17:22">
      <c r="Q5536" s="10">
        <f ca="1" t="shared" si="1857"/>
        <v>0.282</v>
      </c>
      <c r="R5536" t="s">
        <v>535</v>
      </c>
      <c r="S5536">
        <v>2043</v>
      </c>
      <c r="T5536">
        <v>0.327</v>
      </c>
      <c r="U5536">
        <v>0.321</v>
      </c>
      <c r="V5536">
        <v>0.282</v>
      </c>
    </row>
    <row r="5537" spans="17:22">
      <c r="Q5537" s="10">
        <f ca="1" t="shared" si="1857"/>
        <v>0.284</v>
      </c>
      <c r="R5537" t="s">
        <v>535</v>
      </c>
      <c r="S5537">
        <v>2044</v>
      </c>
      <c r="T5537">
        <v>0.331</v>
      </c>
      <c r="U5537">
        <v>0.325</v>
      </c>
      <c r="V5537">
        <v>0.284</v>
      </c>
    </row>
    <row r="5538" spans="17:22">
      <c r="Q5538" s="10">
        <f ca="1" t="shared" si="1857"/>
        <v>0.285</v>
      </c>
      <c r="R5538" t="s">
        <v>535</v>
      </c>
      <c r="S5538">
        <v>2045</v>
      </c>
      <c r="T5538">
        <v>0.335</v>
      </c>
      <c r="U5538">
        <v>0.329</v>
      </c>
      <c r="V5538">
        <v>0.285</v>
      </c>
    </row>
    <row r="5539" spans="17:22">
      <c r="Q5539" s="10">
        <f ca="1" t="shared" si="1857"/>
        <v>0.286</v>
      </c>
      <c r="R5539" t="s">
        <v>535</v>
      </c>
      <c r="S5539">
        <v>2046</v>
      </c>
      <c r="T5539">
        <v>0.339</v>
      </c>
      <c r="U5539">
        <v>0.332</v>
      </c>
      <c r="V5539">
        <v>0.286</v>
      </c>
    </row>
    <row r="5540" spans="17:22">
      <c r="Q5540" s="10">
        <f ca="1" t="shared" si="1857"/>
        <v>0.288</v>
      </c>
      <c r="R5540" t="s">
        <v>535</v>
      </c>
      <c r="S5540">
        <v>2047</v>
      </c>
      <c r="T5540">
        <v>0.343</v>
      </c>
      <c r="U5540">
        <v>0.336</v>
      </c>
      <c r="V5540">
        <v>0.288</v>
      </c>
    </row>
    <row r="5541" spans="17:22">
      <c r="Q5541" s="10">
        <f ca="1" t="shared" si="1857"/>
        <v>0.289</v>
      </c>
      <c r="R5541" t="s">
        <v>535</v>
      </c>
      <c r="S5541">
        <v>2048</v>
      </c>
      <c r="T5541">
        <v>0.347</v>
      </c>
      <c r="U5541">
        <v>0.339</v>
      </c>
      <c r="V5541">
        <v>0.289</v>
      </c>
    </row>
    <row r="5542" spans="17:22">
      <c r="Q5542" s="10">
        <f ca="1" t="shared" si="1857"/>
        <v>0.29</v>
      </c>
      <c r="R5542" t="s">
        <v>535</v>
      </c>
      <c r="S5542">
        <v>2049</v>
      </c>
      <c r="T5542">
        <v>0.35</v>
      </c>
      <c r="U5542">
        <v>0.343</v>
      </c>
      <c r="V5542">
        <v>0.29</v>
      </c>
    </row>
    <row r="5543" spans="17:22">
      <c r="Q5543" s="10">
        <f ca="1" t="shared" si="1857"/>
        <v>0.291</v>
      </c>
      <c r="R5543" t="s">
        <v>535</v>
      </c>
      <c r="S5543">
        <v>2050</v>
      </c>
      <c r="T5543">
        <v>0.354</v>
      </c>
      <c r="U5543">
        <v>0.346</v>
      </c>
      <c r="V5543">
        <v>0.291</v>
      </c>
    </row>
    <row r="5544" spans="17:22">
      <c r="Q5544" s="10">
        <f ca="1" t="shared" si="1857"/>
        <v>0.292</v>
      </c>
      <c r="R5544" t="s">
        <v>535</v>
      </c>
      <c r="S5544">
        <v>2051</v>
      </c>
      <c r="T5544">
        <v>0.357</v>
      </c>
      <c r="U5544">
        <v>0.349</v>
      </c>
      <c r="V5544">
        <v>0.292</v>
      </c>
    </row>
    <row r="5545" spans="17:22">
      <c r="Q5545" s="10">
        <f ca="1" t="shared" si="1857"/>
        <v>0.292</v>
      </c>
      <c r="R5545" t="s">
        <v>535</v>
      </c>
      <c r="S5545">
        <v>2052</v>
      </c>
      <c r="T5545">
        <v>0.361</v>
      </c>
      <c r="U5545">
        <v>0.352</v>
      </c>
      <c r="V5545">
        <v>0.292</v>
      </c>
    </row>
    <row r="5546" spans="17:22">
      <c r="Q5546" s="10">
        <f ca="1" t="shared" si="1857"/>
        <v>0.293</v>
      </c>
      <c r="R5546" t="s">
        <v>535</v>
      </c>
      <c r="S5546">
        <v>2053</v>
      </c>
      <c r="T5546">
        <v>0.364</v>
      </c>
      <c r="U5546">
        <v>0.355</v>
      </c>
      <c r="V5546">
        <v>0.293</v>
      </c>
    </row>
    <row r="5547" spans="17:22">
      <c r="Q5547" s="10">
        <f ca="1" t="shared" si="1857"/>
        <v>0.293</v>
      </c>
      <c r="R5547" t="s">
        <v>535</v>
      </c>
      <c r="S5547">
        <v>2054</v>
      </c>
      <c r="T5547">
        <v>0.367</v>
      </c>
      <c r="U5547">
        <v>0.358</v>
      </c>
      <c r="V5547">
        <v>0.293</v>
      </c>
    </row>
    <row r="5548" spans="17:22">
      <c r="Q5548" s="10">
        <f ca="1" t="shared" si="1857"/>
        <v>0.294</v>
      </c>
      <c r="R5548" t="s">
        <v>535</v>
      </c>
      <c r="S5548">
        <v>2055</v>
      </c>
      <c r="T5548">
        <v>0.371</v>
      </c>
      <c r="U5548">
        <v>0.361</v>
      </c>
      <c r="V5548">
        <v>0.294</v>
      </c>
    </row>
    <row r="5549" spans="17:22">
      <c r="Q5549" s="10">
        <f ca="1" t="shared" si="1857"/>
        <v>0.294</v>
      </c>
      <c r="R5549" t="s">
        <v>535</v>
      </c>
      <c r="S5549">
        <v>2056</v>
      </c>
      <c r="T5549">
        <v>0.374</v>
      </c>
      <c r="U5549">
        <v>0.364</v>
      </c>
      <c r="V5549">
        <v>0.294</v>
      </c>
    </row>
    <row r="5550" spans="17:22">
      <c r="Q5550" s="10">
        <f ca="1" t="shared" si="1857"/>
        <v>0.294</v>
      </c>
      <c r="R5550" t="s">
        <v>535</v>
      </c>
      <c r="S5550">
        <v>2057</v>
      </c>
      <c r="T5550">
        <v>0.377</v>
      </c>
      <c r="U5550">
        <v>0.367</v>
      </c>
      <c r="V5550">
        <v>0.294</v>
      </c>
    </row>
    <row r="5551" spans="17:22">
      <c r="Q5551" s="10">
        <f ca="1" t="shared" si="1857"/>
        <v>0.294</v>
      </c>
      <c r="R5551" t="s">
        <v>535</v>
      </c>
      <c r="S5551">
        <v>2058</v>
      </c>
      <c r="T5551">
        <v>0.38</v>
      </c>
      <c r="U5551">
        <v>0.37</v>
      </c>
      <c r="V5551">
        <v>0.294</v>
      </c>
    </row>
    <row r="5552" spans="17:22">
      <c r="Q5552" s="10">
        <f ca="1" t="shared" si="1857"/>
        <v>0.294</v>
      </c>
      <c r="R5552" t="s">
        <v>535</v>
      </c>
      <c r="S5552">
        <v>2059</v>
      </c>
      <c r="T5552">
        <v>0.383</v>
      </c>
      <c r="U5552">
        <v>0.372</v>
      </c>
      <c r="V5552">
        <v>0.294</v>
      </c>
    </row>
    <row r="5553" spans="17:22">
      <c r="Q5553" s="10">
        <f ca="1" t="shared" si="1857"/>
        <v>0.294</v>
      </c>
      <c r="R5553" t="s">
        <v>535</v>
      </c>
      <c r="S5553">
        <v>2060</v>
      </c>
      <c r="T5553">
        <v>0.385</v>
      </c>
      <c r="U5553">
        <v>0.375</v>
      </c>
      <c r="V5553">
        <v>0.294</v>
      </c>
    </row>
    <row r="5554" spans="17:22">
      <c r="Q5554" s="10">
        <f ca="1" t="shared" si="1857"/>
        <v>0.294</v>
      </c>
      <c r="R5554" t="s">
        <v>535</v>
      </c>
      <c r="S5554">
        <v>2061</v>
      </c>
      <c r="T5554">
        <v>0.388</v>
      </c>
      <c r="U5554">
        <v>0.377</v>
      </c>
      <c r="V5554">
        <v>0.294</v>
      </c>
    </row>
    <row r="5555" spans="17:22">
      <c r="Q5555" s="10">
        <f ca="1" t="shared" si="1857"/>
        <v>0.294</v>
      </c>
      <c r="R5555" t="s">
        <v>535</v>
      </c>
      <c r="S5555">
        <v>2062</v>
      </c>
      <c r="T5555">
        <v>0.391</v>
      </c>
      <c r="U5555">
        <v>0.379</v>
      </c>
      <c r="V5555">
        <v>0.294</v>
      </c>
    </row>
    <row r="5556" spans="17:22">
      <c r="Q5556" s="10">
        <f ca="1" t="shared" si="1857"/>
        <v>0.293</v>
      </c>
      <c r="R5556" t="s">
        <v>535</v>
      </c>
      <c r="S5556">
        <v>2063</v>
      </c>
      <c r="T5556">
        <v>0.393</v>
      </c>
      <c r="U5556">
        <v>0.382</v>
      </c>
      <c r="V5556">
        <v>0.293</v>
      </c>
    </row>
    <row r="5557" spans="17:22">
      <c r="Q5557" s="10">
        <f ca="1" t="shared" si="1857"/>
        <v>0.293</v>
      </c>
      <c r="R5557" t="s">
        <v>535</v>
      </c>
      <c r="S5557">
        <v>2064</v>
      </c>
      <c r="T5557">
        <v>0.396</v>
      </c>
      <c r="U5557">
        <v>0.384</v>
      </c>
      <c r="V5557">
        <v>0.293</v>
      </c>
    </row>
    <row r="5558" spans="17:22">
      <c r="Q5558" s="10">
        <f ca="1" t="shared" si="1857"/>
        <v>0.292</v>
      </c>
      <c r="R5558" t="s">
        <v>535</v>
      </c>
      <c r="S5558">
        <v>2065</v>
      </c>
      <c r="T5558">
        <v>0.398</v>
      </c>
      <c r="U5558">
        <v>0.386</v>
      </c>
      <c r="V5558">
        <v>0.292</v>
      </c>
    </row>
    <row r="5559" spans="17:22">
      <c r="Q5559" s="10">
        <f ca="1" t="shared" si="1857"/>
        <v>0.292</v>
      </c>
      <c r="R5559" t="s">
        <v>535</v>
      </c>
      <c r="S5559">
        <v>2066</v>
      </c>
      <c r="T5559">
        <v>0.4</v>
      </c>
      <c r="U5559">
        <v>0.388</v>
      </c>
      <c r="V5559">
        <v>0.292</v>
      </c>
    </row>
    <row r="5560" spans="17:22">
      <c r="Q5560" s="10">
        <f ca="1" t="shared" si="1857"/>
        <v>0.291</v>
      </c>
      <c r="R5560" t="s">
        <v>535</v>
      </c>
      <c r="S5560">
        <v>2067</v>
      </c>
      <c r="T5560">
        <v>0.403</v>
      </c>
      <c r="U5560">
        <v>0.39</v>
      </c>
      <c r="V5560">
        <v>0.291</v>
      </c>
    </row>
    <row r="5561" spans="17:22">
      <c r="Q5561" s="10">
        <f ca="1" t="shared" si="1857"/>
        <v>0.291</v>
      </c>
      <c r="R5561" t="s">
        <v>535</v>
      </c>
      <c r="S5561">
        <v>2068</v>
      </c>
      <c r="T5561">
        <v>0.405</v>
      </c>
      <c r="U5561">
        <v>0.392</v>
      </c>
      <c r="V5561">
        <v>0.291</v>
      </c>
    </row>
    <row r="5562" spans="17:22">
      <c r="Q5562" s="10">
        <f ca="1" t="shared" si="1857"/>
        <v>0.29</v>
      </c>
      <c r="R5562" t="s">
        <v>535</v>
      </c>
      <c r="S5562">
        <v>2069</v>
      </c>
      <c r="T5562">
        <v>0.407</v>
      </c>
      <c r="U5562">
        <v>0.394</v>
      </c>
      <c r="V5562">
        <v>0.29</v>
      </c>
    </row>
    <row r="5563" spans="17:22">
      <c r="Q5563" s="10">
        <f ca="1" t="shared" si="1857"/>
        <v>0.289</v>
      </c>
      <c r="R5563" t="s">
        <v>535</v>
      </c>
      <c r="S5563">
        <v>2070</v>
      </c>
      <c r="T5563">
        <v>0.409</v>
      </c>
      <c r="U5563">
        <v>0.396</v>
      </c>
      <c r="V5563">
        <v>0.289</v>
      </c>
    </row>
    <row r="5564" spans="17:22">
      <c r="Q5564" s="10">
        <f ca="1" t="shared" si="1857"/>
        <v>0.288</v>
      </c>
      <c r="R5564" t="s">
        <v>535</v>
      </c>
      <c r="S5564">
        <v>2071</v>
      </c>
      <c r="T5564">
        <v>0.411</v>
      </c>
      <c r="U5564">
        <v>0.397</v>
      </c>
      <c r="V5564">
        <v>0.288</v>
      </c>
    </row>
    <row r="5565" spans="17:22">
      <c r="Q5565" s="10">
        <f ca="1" t="shared" si="1857"/>
        <v>0.288</v>
      </c>
      <c r="R5565" t="s">
        <v>535</v>
      </c>
      <c r="S5565">
        <v>2072</v>
      </c>
      <c r="T5565">
        <v>0.412</v>
      </c>
      <c r="U5565">
        <v>0.399</v>
      </c>
      <c r="V5565">
        <v>0.288</v>
      </c>
    </row>
    <row r="5566" spans="17:22">
      <c r="Q5566" s="10">
        <f ca="1" t="shared" si="1857"/>
        <v>0.287</v>
      </c>
      <c r="R5566" t="s">
        <v>535</v>
      </c>
      <c r="S5566">
        <v>2073</v>
      </c>
      <c r="T5566">
        <v>0.414</v>
      </c>
      <c r="U5566">
        <v>0.401</v>
      </c>
      <c r="V5566">
        <v>0.287</v>
      </c>
    </row>
    <row r="5567" spans="17:22">
      <c r="Q5567" s="10">
        <f ca="1" t="shared" si="1857"/>
        <v>0.286</v>
      </c>
      <c r="R5567" t="s">
        <v>535</v>
      </c>
      <c r="S5567">
        <v>2074</v>
      </c>
      <c r="T5567">
        <v>0.416</v>
      </c>
      <c r="U5567">
        <v>0.403</v>
      </c>
      <c r="V5567">
        <v>0.286</v>
      </c>
    </row>
    <row r="5568" spans="17:22">
      <c r="Q5568" s="10">
        <f ca="1" t="shared" si="1857"/>
        <v>0.285</v>
      </c>
      <c r="R5568" t="s">
        <v>535</v>
      </c>
      <c r="S5568">
        <v>2075</v>
      </c>
      <c r="T5568">
        <v>0.417</v>
      </c>
      <c r="U5568">
        <v>0.404</v>
      </c>
      <c r="V5568">
        <v>0.285</v>
      </c>
    </row>
    <row r="5569" spans="17:22">
      <c r="Q5569" s="10">
        <f ca="1" t="shared" si="1857"/>
        <v>0.284</v>
      </c>
      <c r="R5569" t="s">
        <v>535</v>
      </c>
      <c r="S5569">
        <v>2076</v>
      </c>
      <c r="T5569">
        <v>0.419</v>
      </c>
      <c r="U5569">
        <v>0.406</v>
      </c>
      <c r="V5569">
        <v>0.284</v>
      </c>
    </row>
    <row r="5570" spans="17:22">
      <c r="Q5570" s="10">
        <f ca="1" t="shared" si="1857"/>
        <v>0.283</v>
      </c>
      <c r="R5570" t="s">
        <v>535</v>
      </c>
      <c r="S5570">
        <v>2077</v>
      </c>
      <c r="T5570">
        <v>0.42</v>
      </c>
      <c r="U5570">
        <v>0.407</v>
      </c>
      <c r="V5570">
        <v>0.283</v>
      </c>
    </row>
    <row r="5571" spans="17:22">
      <c r="Q5571" s="10">
        <f ca="1" t="shared" si="1857"/>
        <v>0.281</v>
      </c>
      <c r="R5571" t="s">
        <v>535</v>
      </c>
      <c r="S5571">
        <v>2078</v>
      </c>
      <c r="T5571">
        <v>0.421</v>
      </c>
      <c r="U5571">
        <v>0.408</v>
      </c>
      <c r="V5571">
        <v>0.281</v>
      </c>
    </row>
    <row r="5572" spans="17:22">
      <c r="Q5572" s="10">
        <f ca="1" t="shared" si="1857"/>
        <v>0.28</v>
      </c>
      <c r="R5572" t="s">
        <v>535</v>
      </c>
      <c r="S5572">
        <v>2079</v>
      </c>
      <c r="T5572">
        <v>0.423</v>
      </c>
      <c r="U5572">
        <v>0.41</v>
      </c>
      <c r="V5572">
        <v>0.28</v>
      </c>
    </row>
    <row r="5573" spans="17:22">
      <c r="Q5573" s="10">
        <f ca="1" t="shared" si="1857"/>
        <v>0.279</v>
      </c>
      <c r="R5573" t="s">
        <v>535</v>
      </c>
      <c r="S5573">
        <v>2080</v>
      </c>
      <c r="T5573">
        <v>0.424</v>
      </c>
      <c r="U5573">
        <v>0.411</v>
      </c>
      <c r="V5573">
        <v>0.279</v>
      </c>
    </row>
    <row r="5574" spans="17:22">
      <c r="Q5574" s="10">
        <f ca="1" t="shared" si="1857"/>
        <v>0.278</v>
      </c>
      <c r="R5574" t="s">
        <v>535</v>
      </c>
      <c r="S5574">
        <v>2081</v>
      </c>
      <c r="T5574">
        <v>0.425</v>
      </c>
      <c r="U5574">
        <v>0.412</v>
      </c>
      <c r="V5574">
        <v>0.278</v>
      </c>
    </row>
    <row r="5575" spans="17:22">
      <c r="Q5575" s="10">
        <f ca="1" t="shared" si="1857"/>
        <v>0.276</v>
      </c>
      <c r="R5575" t="s">
        <v>535</v>
      </c>
      <c r="S5575">
        <v>2082</v>
      </c>
      <c r="T5575">
        <v>0.426</v>
      </c>
      <c r="U5575">
        <v>0.413</v>
      </c>
      <c r="V5575">
        <v>0.276</v>
      </c>
    </row>
    <row r="5576" spans="17:22">
      <c r="Q5576" s="10">
        <f ca="1" t="shared" si="1857"/>
        <v>0.275</v>
      </c>
      <c r="R5576" t="s">
        <v>535</v>
      </c>
      <c r="S5576">
        <v>2083</v>
      </c>
      <c r="T5576">
        <v>0.427</v>
      </c>
      <c r="U5576">
        <v>0.415</v>
      </c>
      <c r="V5576">
        <v>0.275</v>
      </c>
    </row>
    <row r="5577" spans="17:22">
      <c r="Q5577" s="10">
        <f ca="1" t="shared" si="1857"/>
        <v>0.274</v>
      </c>
      <c r="R5577" t="s">
        <v>535</v>
      </c>
      <c r="S5577">
        <v>2084</v>
      </c>
      <c r="T5577">
        <v>0.427</v>
      </c>
      <c r="U5577">
        <v>0.416</v>
      </c>
      <c r="V5577">
        <v>0.274</v>
      </c>
    </row>
    <row r="5578" spans="17:22">
      <c r="Q5578" s="10">
        <f ca="1" t="shared" si="1857"/>
        <v>0.272</v>
      </c>
      <c r="R5578" t="s">
        <v>535</v>
      </c>
      <c r="S5578">
        <v>2085</v>
      </c>
      <c r="T5578">
        <v>0.428</v>
      </c>
      <c r="U5578">
        <v>0.417</v>
      </c>
      <c r="V5578">
        <v>0.272</v>
      </c>
    </row>
    <row r="5579" spans="17:22">
      <c r="Q5579" s="10">
        <f ca="1" t="shared" si="1857"/>
        <v>0.271</v>
      </c>
      <c r="R5579" t="s">
        <v>535</v>
      </c>
      <c r="S5579">
        <v>2086</v>
      </c>
      <c r="T5579">
        <v>0.428</v>
      </c>
      <c r="U5579">
        <v>0.418</v>
      </c>
      <c r="V5579">
        <v>0.271</v>
      </c>
    </row>
    <row r="5580" spans="17:22">
      <c r="Q5580" s="10">
        <f ca="1" t="shared" si="1857"/>
        <v>0.269</v>
      </c>
      <c r="R5580" t="s">
        <v>535</v>
      </c>
      <c r="S5580">
        <v>2087</v>
      </c>
      <c r="T5580">
        <v>0.429</v>
      </c>
      <c r="U5580">
        <v>0.418</v>
      </c>
      <c r="V5580">
        <v>0.269</v>
      </c>
    </row>
    <row r="5581" spans="17:22">
      <c r="Q5581" s="10">
        <f ca="1" t="shared" si="1857"/>
        <v>0.268</v>
      </c>
      <c r="R5581" t="s">
        <v>535</v>
      </c>
      <c r="S5581">
        <v>2088</v>
      </c>
      <c r="T5581">
        <v>0.429</v>
      </c>
      <c r="U5581">
        <v>0.419</v>
      </c>
      <c r="V5581">
        <v>0.268</v>
      </c>
    </row>
    <row r="5582" spans="17:22">
      <c r="Q5582" s="10">
        <f ca="1" t="shared" ref="Q5582:Q5645" si="1858">OFFSET(S5582,0,MATCH($Q$3,$T$4:$V$4,0))</f>
        <v>0.266</v>
      </c>
      <c r="R5582" t="s">
        <v>535</v>
      </c>
      <c r="S5582">
        <v>2089</v>
      </c>
      <c r="T5582">
        <v>0.429</v>
      </c>
      <c r="U5582">
        <v>0.42</v>
      </c>
      <c r="V5582">
        <v>0.266</v>
      </c>
    </row>
    <row r="5583" spans="17:22">
      <c r="Q5583" s="10">
        <f ca="1" t="shared" si="1858"/>
        <v>0.265</v>
      </c>
      <c r="R5583" t="s">
        <v>535</v>
      </c>
      <c r="S5583">
        <v>2090</v>
      </c>
      <c r="T5583">
        <v>0.429</v>
      </c>
      <c r="U5583">
        <v>0.421</v>
      </c>
      <c r="V5583">
        <v>0.265</v>
      </c>
    </row>
    <row r="5584" spans="17:22">
      <c r="Q5584" s="10">
        <f ca="1" t="shared" si="1858"/>
        <v>0.263</v>
      </c>
      <c r="R5584" t="s">
        <v>535</v>
      </c>
      <c r="S5584">
        <v>2091</v>
      </c>
      <c r="T5584">
        <v>0.429</v>
      </c>
      <c r="U5584">
        <v>0.422</v>
      </c>
      <c r="V5584">
        <v>0.263</v>
      </c>
    </row>
    <row r="5585" spans="17:22">
      <c r="Q5585" s="10">
        <f ca="1" t="shared" si="1858"/>
        <v>0.261</v>
      </c>
      <c r="R5585" t="s">
        <v>535</v>
      </c>
      <c r="S5585">
        <v>2092</v>
      </c>
      <c r="T5585">
        <v>0.429</v>
      </c>
      <c r="U5585">
        <v>0.422</v>
      </c>
      <c r="V5585">
        <v>0.261</v>
      </c>
    </row>
    <row r="5586" spans="17:22">
      <c r="Q5586" s="10">
        <f ca="1" t="shared" si="1858"/>
        <v>0.26</v>
      </c>
      <c r="R5586" t="s">
        <v>535</v>
      </c>
      <c r="S5586">
        <v>2093</v>
      </c>
      <c r="T5586">
        <v>0.429</v>
      </c>
      <c r="U5586">
        <v>0.423</v>
      </c>
      <c r="V5586">
        <v>0.26</v>
      </c>
    </row>
    <row r="5587" spans="17:22">
      <c r="Q5587" s="10">
        <f ca="1" t="shared" si="1858"/>
        <v>0.258</v>
      </c>
      <c r="R5587" t="s">
        <v>535</v>
      </c>
      <c r="S5587">
        <v>2094</v>
      </c>
      <c r="T5587">
        <v>0.429</v>
      </c>
      <c r="U5587">
        <v>0.423</v>
      </c>
      <c r="V5587">
        <v>0.258</v>
      </c>
    </row>
    <row r="5588" spans="17:22">
      <c r="Q5588" s="10">
        <f ca="1" t="shared" si="1858"/>
        <v>0.256</v>
      </c>
      <c r="R5588" t="s">
        <v>535</v>
      </c>
      <c r="S5588">
        <v>2095</v>
      </c>
      <c r="T5588">
        <v>0.428</v>
      </c>
      <c r="U5588">
        <v>0.424</v>
      </c>
      <c r="V5588">
        <v>0.256</v>
      </c>
    </row>
    <row r="5589" spans="17:22">
      <c r="Q5589" s="10">
        <f ca="1" t="shared" si="1858"/>
        <v>0.255</v>
      </c>
      <c r="R5589" t="s">
        <v>535</v>
      </c>
      <c r="S5589">
        <v>2096</v>
      </c>
      <c r="T5589">
        <v>0.428</v>
      </c>
      <c r="U5589">
        <v>0.424</v>
      </c>
      <c r="V5589">
        <v>0.255</v>
      </c>
    </row>
    <row r="5590" spans="17:22">
      <c r="Q5590" s="10">
        <f ca="1" t="shared" si="1858"/>
        <v>0.253</v>
      </c>
      <c r="R5590" t="s">
        <v>535</v>
      </c>
      <c r="S5590">
        <v>2097</v>
      </c>
      <c r="T5590">
        <v>0.427</v>
      </c>
      <c r="U5590">
        <v>0.425</v>
      </c>
      <c r="V5590">
        <v>0.253</v>
      </c>
    </row>
    <row r="5591" spans="17:22">
      <c r="Q5591" s="10">
        <f ca="1" t="shared" si="1858"/>
        <v>0.251</v>
      </c>
      <c r="R5591" t="s">
        <v>535</v>
      </c>
      <c r="S5591">
        <v>2098</v>
      </c>
      <c r="T5591">
        <v>0.427</v>
      </c>
      <c r="U5591">
        <v>0.425</v>
      </c>
      <c r="V5591">
        <v>0.251</v>
      </c>
    </row>
    <row r="5592" spans="17:22">
      <c r="Q5592" s="10">
        <f ca="1" t="shared" si="1858"/>
        <v>0.249</v>
      </c>
      <c r="R5592" t="s">
        <v>535</v>
      </c>
      <c r="S5592">
        <v>2099</v>
      </c>
      <c r="T5592">
        <v>0.426</v>
      </c>
      <c r="U5592">
        <v>0.425</v>
      </c>
      <c r="V5592">
        <v>0.249</v>
      </c>
    </row>
    <row r="5593" spans="17:22">
      <c r="Q5593" s="10">
        <f ca="1" t="shared" si="1858"/>
        <v>0.247</v>
      </c>
      <c r="R5593" t="s">
        <v>535</v>
      </c>
      <c r="S5593">
        <v>2100</v>
      </c>
      <c r="T5593">
        <v>0.426</v>
      </c>
      <c r="U5593">
        <v>0.426</v>
      </c>
      <c r="V5593">
        <v>0.247</v>
      </c>
    </row>
    <row r="5594" spans="17:22">
      <c r="Q5594" s="10">
        <f ca="1" t="shared" si="1858"/>
        <v>1.661</v>
      </c>
      <c r="R5594" t="s">
        <v>87</v>
      </c>
      <c r="S5594">
        <v>2020</v>
      </c>
      <c r="T5594">
        <v>1.661</v>
      </c>
      <c r="U5594">
        <v>1.661</v>
      </c>
      <c r="V5594">
        <v>1.661</v>
      </c>
    </row>
    <row r="5595" spans="17:22">
      <c r="Q5595" s="10">
        <f ca="1" t="shared" si="1858"/>
        <v>1.781</v>
      </c>
      <c r="R5595" t="s">
        <v>87</v>
      </c>
      <c r="S5595">
        <v>2021</v>
      </c>
      <c r="T5595">
        <v>1.781</v>
      </c>
      <c r="U5595">
        <v>1.781</v>
      </c>
      <c r="V5595">
        <v>1.781</v>
      </c>
    </row>
    <row r="5596" spans="17:22">
      <c r="Q5596" s="10">
        <f ca="1" t="shared" si="1858"/>
        <v>1.909</v>
      </c>
      <c r="R5596" t="s">
        <v>87</v>
      </c>
      <c r="S5596">
        <v>2022</v>
      </c>
      <c r="T5596">
        <v>1.909</v>
      </c>
      <c r="U5596">
        <v>1.909</v>
      </c>
      <c r="V5596">
        <v>1.909</v>
      </c>
    </row>
    <row r="5597" spans="17:22">
      <c r="Q5597" s="10">
        <f ca="1" t="shared" si="1858"/>
        <v>2.045</v>
      </c>
      <c r="R5597" t="s">
        <v>87</v>
      </c>
      <c r="S5597">
        <v>2023</v>
      </c>
      <c r="T5597">
        <v>2.045</v>
      </c>
      <c r="U5597">
        <v>2.045</v>
      </c>
      <c r="V5597">
        <v>2.045</v>
      </c>
    </row>
    <row r="5598" spans="17:22">
      <c r="Q5598" s="10">
        <f ca="1" t="shared" si="1858"/>
        <v>2.19</v>
      </c>
      <c r="R5598" t="s">
        <v>87</v>
      </c>
      <c r="S5598">
        <v>2024</v>
      </c>
      <c r="T5598">
        <v>2.19</v>
      </c>
      <c r="U5598">
        <v>2.19</v>
      </c>
      <c r="V5598">
        <v>2.19</v>
      </c>
    </row>
    <row r="5599" spans="17:22">
      <c r="Q5599" s="10">
        <f ca="1" t="shared" si="1858"/>
        <v>2.345</v>
      </c>
      <c r="R5599" t="s">
        <v>87</v>
      </c>
      <c r="S5599">
        <v>2025</v>
      </c>
      <c r="T5599">
        <v>2.345</v>
      </c>
      <c r="U5599">
        <v>2.345</v>
      </c>
      <c r="V5599">
        <v>2.345</v>
      </c>
    </row>
    <row r="5600" spans="17:22">
      <c r="Q5600" s="10">
        <f ca="1" t="shared" si="1858"/>
        <v>2.51</v>
      </c>
      <c r="R5600" t="s">
        <v>87</v>
      </c>
      <c r="S5600">
        <v>2026</v>
      </c>
      <c r="T5600">
        <v>2.51</v>
      </c>
      <c r="U5600">
        <v>2.51</v>
      </c>
      <c r="V5600">
        <v>2.51</v>
      </c>
    </row>
    <row r="5601" spans="17:22">
      <c r="Q5601" s="10">
        <f ca="1" t="shared" si="1858"/>
        <v>2.682</v>
      </c>
      <c r="R5601" t="s">
        <v>87</v>
      </c>
      <c r="S5601">
        <v>2027</v>
      </c>
      <c r="T5601">
        <v>2.632</v>
      </c>
      <c r="U5601">
        <v>2.666</v>
      </c>
      <c r="V5601">
        <v>2.682</v>
      </c>
    </row>
    <row r="5602" spans="17:22">
      <c r="Q5602" s="10">
        <f ca="1" t="shared" si="1858"/>
        <v>2.866</v>
      </c>
      <c r="R5602" t="s">
        <v>87</v>
      </c>
      <c r="S5602">
        <v>2028</v>
      </c>
      <c r="T5602">
        <v>2.759</v>
      </c>
      <c r="U5602">
        <v>2.83</v>
      </c>
      <c r="V5602">
        <v>2.866</v>
      </c>
    </row>
    <row r="5603" spans="17:22">
      <c r="Q5603" s="10">
        <f ca="1" t="shared" si="1858"/>
        <v>3.061</v>
      </c>
      <c r="R5603" t="s">
        <v>87</v>
      </c>
      <c r="S5603">
        <v>2029</v>
      </c>
      <c r="T5603">
        <v>2.892</v>
      </c>
      <c r="U5603">
        <v>3.003</v>
      </c>
      <c r="V5603">
        <v>3.061</v>
      </c>
    </row>
    <row r="5604" spans="17:22">
      <c r="Q5604" s="10">
        <f ca="1" t="shared" si="1858"/>
        <v>3.267</v>
      </c>
      <c r="R5604" t="s">
        <v>87</v>
      </c>
      <c r="S5604">
        <v>2030</v>
      </c>
      <c r="T5604">
        <v>3.031</v>
      </c>
      <c r="U5604">
        <v>3.185</v>
      </c>
      <c r="V5604">
        <v>3.267</v>
      </c>
    </row>
    <row r="5605" spans="17:22">
      <c r="Q5605" s="10">
        <f ca="1" t="shared" si="1858"/>
        <v>3.485</v>
      </c>
      <c r="R5605" t="s">
        <v>87</v>
      </c>
      <c r="S5605">
        <v>2031</v>
      </c>
      <c r="T5605">
        <v>3.176</v>
      </c>
      <c r="U5605">
        <v>3.376</v>
      </c>
      <c r="V5605">
        <v>3.485</v>
      </c>
    </row>
    <row r="5606" spans="17:22">
      <c r="Q5606" s="10">
        <f ca="1" t="shared" si="1858"/>
        <v>3.716</v>
      </c>
      <c r="R5606" t="s">
        <v>87</v>
      </c>
      <c r="S5606">
        <v>2032</v>
      </c>
      <c r="T5606">
        <v>3.327</v>
      </c>
      <c r="U5606">
        <v>3.576</v>
      </c>
      <c r="V5606">
        <v>3.716</v>
      </c>
    </row>
    <row r="5607" spans="17:22">
      <c r="Q5607" s="10">
        <f ca="1" t="shared" si="1858"/>
        <v>3.961</v>
      </c>
      <c r="R5607" t="s">
        <v>87</v>
      </c>
      <c r="S5607">
        <v>2033</v>
      </c>
      <c r="T5607">
        <v>3.484</v>
      </c>
      <c r="U5607">
        <v>3.786</v>
      </c>
      <c r="V5607">
        <v>3.961</v>
      </c>
    </row>
    <row r="5608" spans="17:22">
      <c r="Q5608" s="10">
        <f ca="1" t="shared" si="1858"/>
        <v>4.219</v>
      </c>
      <c r="R5608" t="s">
        <v>87</v>
      </c>
      <c r="S5608">
        <v>2034</v>
      </c>
      <c r="T5608">
        <v>3.648</v>
      </c>
      <c r="U5608">
        <v>4.006</v>
      </c>
      <c r="V5608">
        <v>4.219</v>
      </c>
    </row>
    <row r="5609" spans="17:22">
      <c r="Q5609" s="10">
        <f ca="1" t="shared" si="1858"/>
        <v>4.491</v>
      </c>
      <c r="R5609" t="s">
        <v>87</v>
      </c>
      <c r="S5609">
        <v>2035</v>
      </c>
      <c r="T5609">
        <v>3.819</v>
      </c>
      <c r="U5609">
        <v>4.236</v>
      </c>
      <c r="V5609">
        <v>4.491</v>
      </c>
    </row>
    <row r="5610" spans="17:22">
      <c r="Q5610" s="10">
        <f ca="1" t="shared" si="1858"/>
        <v>4.779</v>
      </c>
      <c r="R5610" t="s">
        <v>87</v>
      </c>
      <c r="S5610">
        <v>2036</v>
      </c>
      <c r="T5610">
        <v>3.996</v>
      </c>
      <c r="U5610">
        <v>4.477</v>
      </c>
      <c r="V5610">
        <v>4.779</v>
      </c>
    </row>
    <row r="5611" spans="17:22">
      <c r="Q5611" s="10">
        <f ca="1" t="shared" si="1858"/>
        <v>5.082</v>
      </c>
      <c r="R5611" t="s">
        <v>87</v>
      </c>
      <c r="S5611">
        <v>2037</v>
      </c>
      <c r="T5611">
        <v>4.181</v>
      </c>
      <c r="U5611">
        <v>4.73</v>
      </c>
      <c r="V5611">
        <v>5.082</v>
      </c>
    </row>
    <row r="5612" spans="17:22">
      <c r="Q5612" s="10">
        <f ca="1" t="shared" si="1858"/>
        <v>5.402</v>
      </c>
      <c r="R5612" t="s">
        <v>87</v>
      </c>
      <c r="S5612">
        <v>2038</v>
      </c>
      <c r="T5612">
        <v>4.372</v>
      </c>
      <c r="U5612">
        <v>4.993</v>
      </c>
      <c r="V5612">
        <v>5.402</v>
      </c>
    </row>
    <row r="5613" spans="17:22">
      <c r="Q5613" s="10">
        <f ca="1" t="shared" si="1858"/>
        <v>5.739</v>
      </c>
      <c r="R5613" t="s">
        <v>87</v>
      </c>
      <c r="S5613">
        <v>2039</v>
      </c>
      <c r="T5613">
        <v>4.571</v>
      </c>
      <c r="U5613">
        <v>5.268</v>
      </c>
      <c r="V5613">
        <v>5.739</v>
      </c>
    </row>
    <row r="5614" spans="17:22">
      <c r="Q5614" s="10">
        <f ca="1" t="shared" si="1858"/>
        <v>6.094</v>
      </c>
      <c r="R5614" t="s">
        <v>87</v>
      </c>
      <c r="S5614">
        <v>2040</v>
      </c>
      <c r="T5614">
        <v>4.776</v>
      </c>
      <c r="U5614">
        <v>5.555</v>
      </c>
      <c r="V5614">
        <v>6.094</v>
      </c>
    </row>
    <row r="5615" spans="17:22">
      <c r="Q5615" s="10">
        <f ca="1" t="shared" si="1858"/>
        <v>6.468</v>
      </c>
      <c r="R5615" t="s">
        <v>87</v>
      </c>
      <c r="S5615">
        <v>2041</v>
      </c>
      <c r="T5615">
        <v>4.989</v>
      </c>
      <c r="U5615">
        <v>5.855</v>
      </c>
      <c r="V5615">
        <v>6.468</v>
      </c>
    </row>
    <row r="5616" spans="17:22">
      <c r="Q5616" s="10">
        <f ca="1" t="shared" si="1858"/>
        <v>6.861</v>
      </c>
      <c r="R5616" t="s">
        <v>87</v>
      </c>
      <c r="S5616">
        <v>2042</v>
      </c>
      <c r="T5616">
        <v>5.209</v>
      </c>
      <c r="U5616">
        <v>6.167</v>
      </c>
      <c r="V5616">
        <v>6.861</v>
      </c>
    </row>
    <row r="5617" spans="17:22">
      <c r="Q5617" s="10">
        <f ca="1" t="shared" si="1858"/>
        <v>7.274</v>
      </c>
      <c r="R5617" t="s">
        <v>87</v>
      </c>
      <c r="S5617">
        <v>2043</v>
      </c>
      <c r="T5617">
        <v>5.436</v>
      </c>
      <c r="U5617">
        <v>6.492</v>
      </c>
      <c r="V5617">
        <v>7.274</v>
      </c>
    </row>
    <row r="5618" spans="17:22">
      <c r="Q5618" s="10">
        <f ca="1" t="shared" si="1858"/>
        <v>7.708</v>
      </c>
      <c r="R5618" t="s">
        <v>87</v>
      </c>
      <c r="S5618">
        <v>2044</v>
      </c>
      <c r="T5618">
        <v>5.671</v>
      </c>
      <c r="U5618">
        <v>6.831</v>
      </c>
      <c r="V5618">
        <v>7.708</v>
      </c>
    </row>
    <row r="5619" spans="17:22">
      <c r="Q5619" s="10">
        <f ca="1" t="shared" si="1858"/>
        <v>8.164</v>
      </c>
      <c r="R5619" t="s">
        <v>87</v>
      </c>
      <c r="S5619">
        <v>2045</v>
      </c>
      <c r="T5619">
        <v>5.912</v>
      </c>
      <c r="U5619">
        <v>7.183</v>
      </c>
      <c r="V5619">
        <v>8.164</v>
      </c>
    </row>
    <row r="5620" spans="17:22">
      <c r="Q5620" s="10">
        <f ca="1" t="shared" si="1858"/>
        <v>8.643</v>
      </c>
      <c r="R5620" t="s">
        <v>87</v>
      </c>
      <c r="S5620">
        <v>2046</v>
      </c>
      <c r="T5620">
        <v>6.161</v>
      </c>
      <c r="U5620">
        <v>7.549</v>
      </c>
      <c r="V5620">
        <v>8.643</v>
      </c>
    </row>
    <row r="5621" spans="17:22">
      <c r="Q5621" s="10">
        <f ca="1" t="shared" si="1858"/>
        <v>9.145</v>
      </c>
      <c r="R5621" t="s">
        <v>87</v>
      </c>
      <c r="S5621">
        <v>2047</v>
      </c>
      <c r="T5621">
        <v>6.417</v>
      </c>
      <c r="U5621">
        <v>7.93</v>
      </c>
      <c r="V5621">
        <v>9.145</v>
      </c>
    </row>
    <row r="5622" spans="17:22">
      <c r="Q5622" s="10">
        <f ca="1" t="shared" si="1858"/>
        <v>9.672</v>
      </c>
      <c r="R5622" t="s">
        <v>87</v>
      </c>
      <c r="S5622">
        <v>2048</v>
      </c>
      <c r="T5622">
        <v>6.679</v>
      </c>
      <c r="U5622">
        <v>8.325</v>
      </c>
      <c r="V5622">
        <v>9.672</v>
      </c>
    </row>
    <row r="5623" spans="17:22">
      <c r="Q5623" s="10">
        <f ca="1" t="shared" si="1858"/>
        <v>10.223</v>
      </c>
      <c r="R5623" t="s">
        <v>87</v>
      </c>
      <c r="S5623">
        <v>2049</v>
      </c>
      <c r="T5623">
        <v>6.949</v>
      </c>
      <c r="U5623">
        <v>8.735</v>
      </c>
      <c r="V5623">
        <v>10.223</v>
      </c>
    </row>
    <row r="5624" spans="17:22">
      <c r="Q5624" s="10">
        <f ca="1" t="shared" si="1858"/>
        <v>10.801</v>
      </c>
      <c r="R5624" t="s">
        <v>87</v>
      </c>
      <c r="S5624">
        <v>2050</v>
      </c>
      <c r="T5624">
        <v>7.225</v>
      </c>
      <c r="U5624">
        <v>9.16</v>
      </c>
      <c r="V5624">
        <v>10.801</v>
      </c>
    </row>
    <row r="5625" spans="17:22">
      <c r="Q5625" s="10">
        <f ca="1" t="shared" si="1858"/>
        <v>11.405</v>
      </c>
      <c r="R5625" t="s">
        <v>87</v>
      </c>
      <c r="S5625">
        <v>2051</v>
      </c>
      <c r="T5625">
        <v>7.507</v>
      </c>
      <c r="U5625">
        <v>9.601</v>
      </c>
      <c r="V5625">
        <v>11.405</v>
      </c>
    </row>
    <row r="5626" spans="17:22">
      <c r="Q5626" s="10">
        <f ca="1" t="shared" si="1858"/>
        <v>12.037</v>
      </c>
      <c r="R5626" t="s">
        <v>87</v>
      </c>
      <c r="S5626">
        <v>2052</v>
      </c>
      <c r="T5626">
        <v>7.797</v>
      </c>
      <c r="U5626">
        <v>10.057</v>
      </c>
      <c r="V5626">
        <v>12.037</v>
      </c>
    </row>
    <row r="5627" spans="17:22">
      <c r="Q5627" s="10">
        <f ca="1" t="shared" si="1858"/>
        <v>12.698</v>
      </c>
      <c r="R5627" t="s">
        <v>87</v>
      </c>
      <c r="S5627">
        <v>2053</v>
      </c>
      <c r="T5627">
        <v>8.093</v>
      </c>
      <c r="U5627">
        <v>10.529</v>
      </c>
      <c r="V5627">
        <v>12.698</v>
      </c>
    </row>
    <row r="5628" spans="17:22">
      <c r="Q5628" s="10">
        <f ca="1" t="shared" si="1858"/>
        <v>13.388</v>
      </c>
      <c r="R5628" t="s">
        <v>87</v>
      </c>
      <c r="S5628">
        <v>2054</v>
      </c>
      <c r="T5628">
        <v>8.395</v>
      </c>
      <c r="U5628">
        <v>11.017</v>
      </c>
      <c r="V5628">
        <v>13.388</v>
      </c>
    </row>
    <row r="5629" spans="17:22">
      <c r="Q5629" s="10">
        <f ca="1" t="shared" si="1858"/>
        <v>14.107</v>
      </c>
      <c r="R5629" t="s">
        <v>87</v>
      </c>
      <c r="S5629">
        <v>2055</v>
      </c>
      <c r="T5629">
        <v>8.704</v>
      </c>
      <c r="U5629">
        <v>11.522</v>
      </c>
      <c r="V5629">
        <v>14.107</v>
      </c>
    </row>
    <row r="5630" spans="17:22">
      <c r="Q5630" s="10">
        <f ca="1" t="shared" si="1858"/>
        <v>14.858</v>
      </c>
      <c r="R5630" t="s">
        <v>87</v>
      </c>
      <c r="S5630">
        <v>2056</v>
      </c>
      <c r="T5630">
        <v>9.019</v>
      </c>
      <c r="U5630">
        <v>12.043</v>
      </c>
      <c r="V5630">
        <v>14.858</v>
      </c>
    </row>
    <row r="5631" spans="17:22">
      <c r="Q5631" s="10">
        <f ca="1" t="shared" si="1858"/>
        <v>15.64</v>
      </c>
      <c r="R5631" t="s">
        <v>87</v>
      </c>
      <c r="S5631">
        <v>2057</v>
      </c>
      <c r="T5631">
        <v>9.34</v>
      </c>
      <c r="U5631">
        <v>12.58</v>
      </c>
      <c r="V5631">
        <v>15.64</v>
      </c>
    </row>
    <row r="5632" spans="17:22">
      <c r="Q5632" s="10">
        <f ca="1" t="shared" si="1858"/>
        <v>16.455</v>
      </c>
      <c r="R5632" t="s">
        <v>87</v>
      </c>
      <c r="S5632">
        <v>2058</v>
      </c>
      <c r="T5632">
        <v>9.669</v>
      </c>
      <c r="U5632">
        <v>13.134</v>
      </c>
      <c r="V5632">
        <v>16.455</v>
      </c>
    </row>
    <row r="5633" spans="17:22">
      <c r="Q5633" s="10">
        <f ca="1" t="shared" si="1858"/>
        <v>17.302</v>
      </c>
      <c r="R5633" t="s">
        <v>87</v>
      </c>
      <c r="S5633">
        <v>2059</v>
      </c>
      <c r="T5633">
        <v>10.004</v>
      </c>
      <c r="U5633">
        <v>13.705</v>
      </c>
      <c r="V5633">
        <v>17.302</v>
      </c>
    </row>
    <row r="5634" spans="17:22">
      <c r="Q5634" s="10">
        <f ca="1" t="shared" si="1858"/>
        <v>18.183</v>
      </c>
      <c r="R5634" t="s">
        <v>87</v>
      </c>
      <c r="S5634">
        <v>2060</v>
      </c>
      <c r="T5634">
        <v>10.346</v>
      </c>
      <c r="U5634">
        <v>14.293</v>
      </c>
      <c r="V5634">
        <v>18.183</v>
      </c>
    </row>
    <row r="5635" spans="17:22">
      <c r="Q5635" s="10">
        <f ca="1" t="shared" si="1858"/>
        <v>19.099</v>
      </c>
      <c r="R5635" t="s">
        <v>87</v>
      </c>
      <c r="S5635">
        <v>2061</v>
      </c>
      <c r="T5635">
        <v>10.695</v>
      </c>
      <c r="U5635">
        <v>14.898</v>
      </c>
      <c r="V5635">
        <v>19.099</v>
      </c>
    </row>
    <row r="5636" spans="17:22">
      <c r="Q5636" s="10">
        <f ca="1" t="shared" si="1858"/>
        <v>20.049</v>
      </c>
      <c r="R5636" t="s">
        <v>87</v>
      </c>
      <c r="S5636">
        <v>2062</v>
      </c>
      <c r="T5636">
        <v>11.051</v>
      </c>
      <c r="U5636">
        <v>15.52</v>
      </c>
      <c r="V5636">
        <v>20.049</v>
      </c>
    </row>
    <row r="5637" spans="17:22">
      <c r="Q5637" s="10">
        <f ca="1" t="shared" si="1858"/>
        <v>21.035</v>
      </c>
      <c r="R5637" t="s">
        <v>87</v>
      </c>
      <c r="S5637">
        <v>2063</v>
      </c>
      <c r="T5637">
        <v>11.414</v>
      </c>
      <c r="U5637">
        <v>16.158</v>
      </c>
      <c r="V5637">
        <v>21.035</v>
      </c>
    </row>
    <row r="5638" spans="17:22">
      <c r="Q5638" s="10">
        <f ca="1" t="shared" si="1858"/>
        <v>22.056</v>
      </c>
      <c r="R5638" t="s">
        <v>87</v>
      </c>
      <c r="S5638">
        <v>2064</v>
      </c>
      <c r="T5638">
        <v>11.785</v>
      </c>
      <c r="U5638">
        <v>16.813</v>
      </c>
      <c r="V5638">
        <v>22.056</v>
      </c>
    </row>
    <row r="5639" spans="17:22">
      <c r="Q5639" s="10">
        <f ca="1" t="shared" si="1858"/>
        <v>23.114</v>
      </c>
      <c r="R5639" t="s">
        <v>87</v>
      </c>
      <c r="S5639">
        <v>2065</v>
      </c>
      <c r="T5639">
        <v>12.162</v>
      </c>
      <c r="U5639">
        <v>17.484</v>
      </c>
      <c r="V5639">
        <v>23.114</v>
      </c>
    </row>
    <row r="5640" spans="17:22">
      <c r="Q5640" s="10">
        <f ca="1" t="shared" si="1858"/>
        <v>24.209</v>
      </c>
      <c r="R5640" t="s">
        <v>87</v>
      </c>
      <c r="S5640">
        <v>2066</v>
      </c>
      <c r="T5640">
        <v>12.546</v>
      </c>
      <c r="U5640">
        <v>18.171</v>
      </c>
      <c r="V5640">
        <v>24.209</v>
      </c>
    </row>
    <row r="5641" spans="17:22">
      <c r="Q5641" s="10">
        <f ca="1" t="shared" si="1858"/>
        <v>25.342</v>
      </c>
      <c r="R5641" t="s">
        <v>87</v>
      </c>
      <c r="S5641">
        <v>2067</v>
      </c>
      <c r="T5641">
        <v>12.937</v>
      </c>
      <c r="U5641">
        <v>18.874</v>
      </c>
      <c r="V5641">
        <v>25.342</v>
      </c>
    </row>
    <row r="5642" spans="17:22">
      <c r="Q5642" s="10">
        <f ca="1" t="shared" si="1858"/>
        <v>26.512</v>
      </c>
      <c r="R5642" t="s">
        <v>87</v>
      </c>
      <c r="S5642">
        <v>2068</v>
      </c>
      <c r="T5642">
        <v>13.335</v>
      </c>
      <c r="U5642">
        <v>19.593</v>
      </c>
      <c r="V5642">
        <v>26.512</v>
      </c>
    </row>
    <row r="5643" spans="17:22">
      <c r="Q5643" s="10">
        <f ca="1" t="shared" si="1858"/>
        <v>27.719</v>
      </c>
      <c r="R5643" t="s">
        <v>87</v>
      </c>
      <c r="S5643">
        <v>2069</v>
      </c>
      <c r="T5643">
        <v>13.738</v>
      </c>
      <c r="U5643">
        <v>20.326</v>
      </c>
      <c r="V5643">
        <v>27.719</v>
      </c>
    </row>
    <row r="5644" spans="17:22">
      <c r="Q5644" s="10">
        <f ca="1" t="shared" si="1858"/>
        <v>28.965</v>
      </c>
      <c r="R5644" t="s">
        <v>87</v>
      </c>
      <c r="S5644">
        <v>2070</v>
      </c>
      <c r="T5644">
        <v>14.147</v>
      </c>
      <c r="U5644">
        <v>21.075</v>
      </c>
      <c r="V5644">
        <v>28.965</v>
      </c>
    </row>
    <row r="5645" spans="17:22">
      <c r="Q5645" s="10">
        <f ca="1" t="shared" si="1858"/>
        <v>30.249</v>
      </c>
      <c r="R5645" t="s">
        <v>87</v>
      </c>
      <c r="S5645">
        <v>2071</v>
      </c>
      <c r="T5645">
        <v>14.561</v>
      </c>
      <c r="U5645">
        <v>21.838</v>
      </c>
      <c r="V5645">
        <v>30.249</v>
      </c>
    </row>
    <row r="5646" spans="17:22">
      <c r="Q5646" s="10">
        <f ca="1" t="shared" ref="Q5646:Q5709" si="1859">OFFSET(S5646,0,MATCH($Q$3,$T$4:$V$4,0))</f>
        <v>31.571</v>
      </c>
      <c r="R5646" t="s">
        <v>87</v>
      </c>
      <c r="S5646">
        <v>2072</v>
      </c>
      <c r="T5646">
        <v>14.979</v>
      </c>
      <c r="U5646">
        <v>22.615</v>
      </c>
      <c r="V5646">
        <v>31.571</v>
      </c>
    </row>
    <row r="5647" spans="17:22">
      <c r="Q5647" s="10">
        <f ca="1" t="shared" si="1859"/>
        <v>32.931</v>
      </c>
      <c r="R5647" t="s">
        <v>87</v>
      </c>
      <c r="S5647">
        <v>2073</v>
      </c>
      <c r="T5647">
        <v>15.401</v>
      </c>
      <c r="U5647">
        <v>23.405</v>
      </c>
      <c r="V5647">
        <v>32.931</v>
      </c>
    </row>
    <row r="5648" spans="17:22">
      <c r="Q5648" s="10">
        <f ca="1" t="shared" si="1859"/>
        <v>34.329</v>
      </c>
      <c r="R5648" t="s">
        <v>87</v>
      </c>
      <c r="S5648">
        <v>2074</v>
      </c>
      <c r="T5648">
        <v>15.827</v>
      </c>
      <c r="U5648">
        <v>24.207</v>
      </c>
      <c r="V5648">
        <v>34.329</v>
      </c>
    </row>
    <row r="5649" spans="17:22">
      <c r="Q5649" s="10">
        <f ca="1" t="shared" si="1859"/>
        <v>35.764</v>
      </c>
      <c r="R5649" t="s">
        <v>87</v>
      </c>
      <c r="S5649">
        <v>2075</v>
      </c>
      <c r="T5649">
        <v>16.256</v>
      </c>
      <c r="U5649">
        <v>25.021</v>
      </c>
      <c r="V5649">
        <v>35.764</v>
      </c>
    </row>
    <row r="5650" spans="17:22">
      <c r="Q5650" s="10">
        <f ca="1" t="shared" si="1859"/>
        <v>37.238</v>
      </c>
      <c r="R5650" t="s">
        <v>87</v>
      </c>
      <c r="S5650">
        <v>2076</v>
      </c>
      <c r="T5650">
        <v>16.686</v>
      </c>
      <c r="U5650">
        <v>25.846</v>
      </c>
      <c r="V5650">
        <v>37.238</v>
      </c>
    </row>
    <row r="5651" spans="17:22">
      <c r="Q5651" s="10">
        <f ca="1" t="shared" si="1859"/>
        <v>38.748</v>
      </c>
      <c r="R5651" t="s">
        <v>87</v>
      </c>
      <c r="S5651">
        <v>2077</v>
      </c>
      <c r="T5651">
        <v>17.117</v>
      </c>
      <c r="U5651">
        <v>26.68</v>
      </c>
      <c r="V5651">
        <v>38.748</v>
      </c>
    </row>
    <row r="5652" spans="17:22">
      <c r="Q5652" s="10">
        <f ca="1" t="shared" si="1859"/>
        <v>40.295</v>
      </c>
      <c r="R5652" t="s">
        <v>87</v>
      </c>
      <c r="S5652">
        <v>2078</v>
      </c>
      <c r="T5652">
        <v>17.549</v>
      </c>
      <c r="U5652">
        <v>27.524</v>
      </c>
      <c r="V5652">
        <v>40.295</v>
      </c>
    </row>
    <row r="5653" spans="17:22">
      <c r="Q5653" s="10">
        <f ca="1" t="shared" si="1859"/>
        <v>41.878</v>
      </c>
      <c r="R5653" t="s">
        <v>87</v>
      </c>
      <c r="S5653">
        <v>2079</v>
      </c>
      <c r="T5653">
        <v>17.979</v>
      </c>
      <c r="U5653">
        <v>28.376</v>
      </c>
      <c r="V5653">
        <v>41.878</v>
      </c>
    </row>
    <row r="5654" spans="17:22">
      <c r="Q5654" s="10">
        <f ca="1" t="shared" si="1859"/>
        <v>43.497</v>
      </c>
      <c r="R5654" t="s">
        <v>87</v>
      </c>
      <c r="S5654">
        <v>2080</v>
      </c>
      <c r="T5654">
        <v>18.407</v>
      </c>
      <c r="U5654">
        <v>29.237</v>
      </c>
      <c r="V5654">
        <v>43.497</v>
      </c>
    </row>
    <row r="5655" spans="17:22">
      <c r="Q5655" s="10">
        <f ca="1" t="shared" si="1859"/>
        <v>45.15</v>
      </c>
      <c r="R5655" t="s">
        <v>87</v>
      </c>
      <c r="S5655">
        <v>2081</v>
      </c>
      <c r="T5655">
        <v>18.832</v>
      </c>
      <c r="U5655">
        <v>30.104</v>
      </c>
      <c r="V5655">
        <v>45.15</v>
      </c>
    </row>
    <row r="5656" spans="17:22">
      <c r="Q5656" s="10">
        <f ca="1" t="shared" si="1859"/>
        <v>46.837</v>
      </c>
      <c r="R5656" t="s">
        <v>87</v>
      </c>
      <c r="S5656">
        <v>2082</v>
      </c>
      <c r="T5656">
        <v>19.253</v>
      </c>
      <c r="U5656">
        <v>30.976</v>
      </c>
      <c r="V5656">
        <v>46.837</v>
      </c>
    </row>
    <row r="5657" spans="17:22">
      <c r="Q5657" s="10">
        <f ca="1" t="shared" si="1859"/>
        <v>48.557</v>
      </c>
      <c r="R5657" t="s">
        <v>87</v>
      </c>
      <c r="S5657">
        <v>2083</v>
      </c>
      <c r="T5657">
        <v>19.669</v>
      </c>
      <c r="U5657">
        <v>31.854</v>
      </c>
      <c r="V5657">
        <v>48.557</v>
      </c>
    </row>
    <row r="5658" spans="17:22">
      <c r="Q5658" s="10">
        <f ca="1" t="shared" si="1859"/>
        <v>50.309</v>
      </c>
      <c r="R5658" t="s">
        <v>87</v>
      </c>
      <c r="S5658">
        <v>2084</v>
      </c>
      <c r="T5658">
        <v>20.079</v>
      </c>
      <c r="U5658">
        <v>32.735</v>
      </c>
      <c r="V5658">
        <v>50.309</v>
      </c>
    </row>
    <row r="5659" spans="17:22">
      <c r="Q5659" s="10">
        <f ca="1" t="shared" si="1859"/>
        <v>52.092</v>
      </c>
      <c r="R5659" t="s">
        <v>87</v>
      </c>
      <c r="S5659">
        <v>2085</v>
      </c>
      <c r="T5659">
        <v>20.483</v>
      </c>
      <c r="U5659">
        <v>33.618</v>
      </c>
      <c r="V5659">
        <v>52.092</v>
      </c>
    </row>
    <row r="5660" spans="17:22">
      <c r="Q5660" s="10">
        <f ca="1" t="shared" si="1859"/>
        <v>53.904</v>
      </c>
      <c r="R5660" t="s">
        <v>87</v>
      </c>
      <c r="S5660">
        <v>2086</v>
      </c>
      <c r="T5660">
        <v>20.879</v>
      </c>
      <c r="U5660">
        <v>34.502</v>
      </c>
      <c r="V5660">
        <v>53.904</v>
      </c>
    </row>
    <row r="5661" spans="17:22">
      <c r="Q5661" s="10">
        <f ca="1" t="shared" si="1859"/>
        <v>55.744</v>
      </c>
      <c r="R5661" t="s">
        <v>87</v>
      </c>
      <c r="S5661">
        <v>2087</v>
      </c>
      <c r="T5661">
        <v>21.267</v>
      </c>
      <c r="U5661">
        <v>35.385</v>
      </c>
      <c r="V5661">
        <v>55.744</v>
      </c>
    </row>
    <row r="5662" spans="17:22">
      <c r="Q5662" s="10">
        <f ca="1" t="shared" si="1859"/>
        <v>57.611</v>
      </c>
      <c r="R5662" t="s">
        <v>87</v>
      </c>
      <c r="S5662">
        <v>2088</v>
      </c>
      <c r="T5662">
        <v>21.647</v>
      </c>
      <c r="U5662">
        <v>36.268</v>
      </c>
      <c r="V5662">
        <v>57.611</v>
      </c>
    </row>
    <row r="5663" spans="17:22">
      <c r="Q5663" s="10">
        <f ca="1" t="shared" si="1859"/>
        <v>59.503</v>
      </c>
      <c r="R5663" t="s">
        <v>87</v>
      </c>
      <c r="S5663">
        <v>2089</v>
      </c>
      <c r="T5663">
        <v>22.016</v>
      </c>
      <c r="U5663">
        <v>37.147</v>
      </c>
      <c r="V5663">
        <v>59.503</v>
      </c>
    </row>
    <row r="5664" spans="17:22">
      <c r="Q5664" s="10">
        <f ca="1" t="shared" si="1859"/>
        <v>61.419</v>
      </c>
      <c r="R5664" t="s">
        <v>87</v>
      </c>
      <c r="S5664">
        <v>2090</v>
      </c>
      <c r="T5664">
        <v>22.375</v>
      </c>
      <c r="U5664">
        <v>38.022</v>
      </c>
      <c r="V5664">
        <v>61.419</v>
      </c>
    </row>
    <row r="5665" spans="17:22">
      <c r="Q5665" s="10">
        <f ca="1" t="shared" si="1859"/>
        <v>63.356</v>
      </c>
      <c r="R5665" t="s">
        <v>87</v>
      </c>
      <c r="S5665">
        <v>2091</v>
      </c>
      <c r="T5665">
        <v>22.722</v>
      </c>
      <c r="U5665">
        <v>38.891</v>
      </c>
      <c r="V5665">
        <v>63.356</v>
      </c>
    </row>
    <row r="5666" spans="17:22">
      <c r="Q5666" s="10">
        <f ca="1" t="shared" si="1859"/>
        <v>65.313</v>
      </c>
      <c r="R5666" t="s">
        <v>87</v>
      </c>
      <c r="S5666">
        <v>2092</v>
      </c>
      <c r="T5666">
        <v>23.057</v>
      </c>
      <c r="U5666">
        <v>39.754</v>
      </c>
      <c r="V5666">
        <v>65.313</v>
      </c>
    </row>
    <row r="5667" spans="17:22">
      <c r="Q5667" s="10">
        <f ca="1" t="shared" si="1859"/>
        <v>67.289</v>
      </c>
      <c r="R5667" t="s">
        <v>87</v>
      </c>
      <c r="S5667">
        <v>2093</v>
      </c>
      <c r="T5667">
        <v>23.378</v>
      </c>
      <c r="U5667">
        <v>40.609</v>
      </c>
      <c r="V5667">
        <v>67.289</v>
      </c>
    </row>
    <row r="5668" spans="17:22">
      <c r="Q5668" s="10">
        <f ca="1" t="shared" si="1859"/>
        <v>69.28</v>
      </c>
      <c r="R5668" t="s">
        <v>87</v>
      </c>
      <c r="S5668">
        <v>2094</v>
      </c>
      <c r="T5668">
        <v>23.685</v>
      </c>
      <c r="U5668">
        <v>41.454</v>
      </c>
      <c r="V5668">
        <v>69.28</v>
      </c>
    </row>
    <row r="5669" spans="17:22">
      <c r="Q5669" s="10">
        <f ca="1" t="shared" si="1859"/>
        <v>71.286</v>
      </c>
      <c r="R5669" t="s">
        <v>87</v>
      </c>
      <c r="S5669">
        <v>2095</v>
      </c>
      <c r="T5669">
        <v>23.976</v>
      </c>
      <c r="U5669">
        <v>42.289</v>
      </c>
      <c r="V5669">
        <v>71.286</v>
      </c>
    </row>
    <row r="5670" spans="17:22">
      <c r="Q5670" s="10">
        <f ca="1" t="shared" si="1859"/>
        <v>73.305</v>
      </c>
      <c r="R5670" t="s">
        <v>87</v>
      </c>
      <c r="S5670">
        <v>2096</v>
      </c>
      <c r="T5670">
        <v>24.252</v>
      </c>
      <c r="U5670">
        <v>43.112</v>
      </c>
      <c r="V5670">
        <v>73.305</v>
      </c>
    </row>
    <row r="5671" spans="17:22">
      <c r="Q5671" s="10">
        <f ca="1" t="shared" si="1859"/>
        <v>75.334</v>
      </c>
      <c r="R5671" t="s">
        <v>87</v>
      </c>
      <c r="S5671">
        <v>2097</v>
      </c>
      <c r="T5671">
        <v>24.51</v>
      </c>
      <c r="U5671">
        <v>43.922</v>
      </c>
      <c r="V5671">
        <v>75.334</v>
      </c>
    </row>
    <row r="5672" spans="17:22">
      <c r="Q5672" s="10">
        <f ca="1" t="shared" si="1859"/>
        <v>77.371</v>
      </c>
      <c r="R5672" t="s">
        <v>87</v>
      </c>
      <c r="S5672">
        <v>2098</v>
      </c>
      <c r="T5672">
        <v>24.75</v>
      </c>
      <c r="U5672">
        <v>44.717</v>
      </c>
      <c r="V5672">
        <v>77.371</v>
      </c>
    </row>
    <row r="5673" spans="17:22">
      <c r="Q5673" s="10">
        <f ca="1" t="shared" si="1859"/>
        <v>79.415</v>
      </c>
      <c r="R5673" t="s">
        <v>87</v>
      </c>
      <c r="S5673">
        <v>2099</v>
      </c>
      <c r="T5673">
        <v>24.972</v>
      </c>
      <c r="U5673">
        <v>45.496</v>
      </c>
      <c r="V5673">
        <v>79.415</v>
      </c>
    </row>
    <row r="5674" spans="17:22">
      <c r="Q5674" s="10">
        <f ca="1" t="shared" si="1859"/>
        <v>81.462</v>
      </c>
      <c r="R5674" t="s">
        <v>87</v>
      </c>
      <c r="S5674">
        <v>2100</v>
      </c>
      <c r="T5674">
        <v>25.175</v>
      </c>
      <c r="U5674">
        <v>46.259</v>
      </c>
      <c r="V5674">
        <v>81.462</v>
      </c>
    </row>
    <row r="5675" spans="17:22">
      <c r="Q5675" s="10">
        <f ca="1" t="shared" si="1859"/>
        <v>2.706</v>
      </c>
      <c r="R5675" t="s">
        <v>536</v>
      </c>
      <c r="S5675">
        <v>2020</v>
      </c>
      <c r="T5675">
        <v>2.655</v>
      </c>
      <c r="U5675">
        <v>2.675</v>
      </c>
      <c r="V5675">
        <v>2.706</v>
      </c>
    </row>
    <row r="5676" spans="17:22">
      <c r="Q5676" s="10">
        <f ca="1" t="shared" si="1859"/>
        <v>2.732</v>
      </c>
      <c r="R5676" t="s">
        <v>536</v>
      </c>
      <c r="S5676">
        <v>2021</v>
      </c>
      <c r="T5676">
        <v>2.671</v>
      </c>
      <c r="U5676">
        <v>2.695</v>
      </c>
      <c r="V5676">
        <v>2.732</v>
      </c>
    </row>
    <row r="5677" spans="17:22">
      <c r="Q5677" s="10">
        <f ca="1" t="shared" si="1859"/>
        <v>2.758</v>
      </c>
      <c r="R5677" t="s">
        <v>536</v>
      </c>
      <c r="S5677">
        <v>2022</v>
      </c>
      <c r="T5677">
        <v>2.687</v>
      </c>
      <c r="U5677">
        <v>2.714</v>
      </c>
      <c r="V5677">
        <v>2.758</v>
      </c>
    </row>
    <row r="5678" spans="17:22">
      <c r="Q5678" s="10">
        <f ca="1" t="shared" si="1859"/>
        <v>2.784</v>
      </c>
      <c r="R5678" t="s">
        <v>536</v>
      </c>
      <c r="S5678">
        <v>2023</v>
      </c>
      <c r="T5678">
        <v>2.701</v>
      </c>
      <c r="U5678">
        <v>2.733</v>
      </c>
      <c r="V5678">
        <v>2.784</v>
      </c>
    </row>
    <row r="5679" spans="17:22">
      <c r="Q5679" s="10">
        <f ca="1" t="shared" si="1859"/>
        <v>2.811</v>
      </c>
      <c r="R5679" t="s">
        <v>536</v>
      </c>
      <c r="S5679">
        <v>2024</v>
      </c>
      <c r="T5679">
        <v>2.715</v>
      </c>
      <c r="U5679">
        <v>2.751</v>
      </c>
      <c r="V5679">
        <v>2.811</v>
      </c>
    </row>
    <row r="5680" spans="17:22">
      <c r="Q5680" s="10">
        <f ca="1" t="shared" si="1859"/>
        <v>2.837</v>
      </c>
      <c r="R5680" t="s">
        <v>536</v>
      </c>
      <c r="S5680">
        <v>2025</v>
      </c>
      <c r="T5680">
        <v>2.728</v>
      </c>
      <c r="U5680">
        <v>2.769</v>
      </c>
      <c r="V5680">
        <v>2.837</v>
      </c>
    </row>
    <row r="5681" spans="17:22">
      <c r="Q5681" s="10">
        <f ca="1" t="shared" si="1859"/>
        <v>2.863</v>
      </c>
      <c r="R5681" t="s">
        <v>536</v>
      </c>
      <c r="S5681">
        <v>2026</v>
      </c>
      <c r="T5681">
        <v>2.741</v>
      </c>
      <c r="U5681">
        <v>2.786</v>
      </c>
      <c r="V5681">
        <v>2.863</v>
      </c>
    </row>
    <row r="5682" spans="17:22">
      <c r="Q5682" s="10">
        <f ca="1" t="shared" si="1859"/>
        <v>2.89</v>
      </c>
      <c r="R5682" t="s">
        <v>536</v>
      </c>
      <c r="S5682">
        <v>2027</v>
      </c>
      <c r="T5682">
        <v>2.752</v>
      </c>
      <c r="U5682">
        <v>2.803</v>
      </c>
      <c r="V5682">
        <v>2.89</v>
      </c>
    </row>
    <row r="5683" spans="17:22">
      <c r="Q5683" s="10">
        <f ca="1" t="shared" si="1859"/>
        <v>2.916</v>
      </c>
      <c r="R5683" t="s">
        <v>536</v>
      </c>
      <c r="S5683">
        <v>2028</v>
      </c>
      <c r="T5683">
        <v>2.762</v>
      </c>
      <c r="U5683">
        <v>2.819</v>
      </c>
      <c r="V5683">
        <v>2.916</v>
      </c>
    </row>
    <row r="5684" spans="17:22">
      <c r="Q5684" s="10">
        <f ca="1" t="shared" si="1859"/>
        <v>2.941</v>
      </c>
      <c r="R5684" t="s">
        <v>536</v>
      </c>
      <c r="S5684">
        <v>2029</v>
      </c>
      <c r="T5684">
        <v>2.772</v>
      </c>
      <c r="U5684">
        <v>2.834</v>
      </c>
      <c r="V5684">
        <v>2.941</v>
      </c>
    </row>
    <row r="5685" spans="17:22">
      <c r="Q5685" s="10">
        <f ca="1" t="shared" si="1859"/>
        <v>2.966</v>
      </c>
      <c r="R5685" t="s">
        <v>536</v>
      </c>
      <c r="S5685">
        <v>2030</v>
      </c>
      <c r="T5685">
        <v>2.781</v>
      </c>
      <c r="U5685">
        <v>2.849</v>
      </c>
      <c r="V5685">
        <v>2.966</v>
      </c>
    </row>
    <row r="5686" spans="17:22">
      <c r="Q5686" s="10">
        <f ca="1" t="shared" si="1859"/>
        <v>2.99</v>
      </c>
      <c r="R5686" t="s">
        <v>536</v>
      </c>
      <c r="S5686">
        <v>2031</v>
      </c>
      <c r="T5686">
        <v>2.79</v>
      </c>
      <c r="U5686">
        <v>2.863</v>
      </c>
      <c r="V5686">
        <v>2.99</v>
      </c>
    </row>
    <row r="5687" spans="17:22">
      <c r="Q5687" s="10">
        <f ca="1" t="shared" si="1859"/>
        <v>3.013</v>
      </c>
      <c r="R5687" t="s">
        <v>536</v>
      </c>
      <c r="S5687">
        <v>2032</v>
      </c>
      <c r="T5687">
        <v>2.798</v>
      </c>
      <c r="U5687">
        <v>2.877</v>
      </c>
      <c r="V5687">
        <v>3.013</v>
      </c>
    </row>
    <row r="5688" spans="17:22">
      <c r="Q5688" s="10">
        <f ca="1" t="shared" si="1859"/>
        <v>3.036</v>
      </c>
      <c r="R5688" t="s">
        <v>536</v>
      </c>
      <c r="S5688">
        <v>2033</v>
      </c>
      <c r="T5688">
        <v>2.805</v>
      </c>
      <c r="U5688">
        <v>2.889</v>
      </c>
      <c r="V5688">
        <v>3.036</v>
      </c>
    </row>
    <row r="5689" spans="17:22">
      <c r="Q5689" s="10">
        <f ca="1" t="shared" si="1859"/>
        <v>3.058</v>
      </c>
      <c r="R5689" t="s">
        <v>536</v>
      </c>
      <c r="S5689">
        <v>2034</v>
      </c>
      <c r="T5689">
        <v>2.811</v>
      </c>
      <c r="U5689">
        <v>2.901</v>
      </c>
      <c r="V5689">
        <v>3.058</v>
      </c>
    </row>
    <row r="5690" spans="17:22">
      <c r="Q5690" s="10">
        <f ca="1" t="shared" si="1859"/>
        <v>3.079</v>
      </c>
      <c r="R5690" t="s">
        <v>536</v>
      </c>
      <c r="S5690">
        <v>2035</v>
      </c>
      <c r="T5690">
        <v>2.817</v>
      </c>
      <c r="U5690">
        <v>2.912</v>
      </c>
      <c r="V5690">
        <v>3.079</v>
      </c>
    </row>
    <row r="5691" spans="17:22">
      <c r="Q5691" s="10">
        <f ca="1" t="shared" si="1859"/>
        <v>3.1</v>
      </c>
      <c r="R5691" t="s">
        <v>536</v>
      </c>
      <c r="S5691">
        <v>2036</v>
      </c>
      <c r="T5691">
        <v>2.822</v>
      </c>
      <c r="U5691">
        <v>2.923</v>
      </c>
      <c r="V5691">
        <v>3.1</v>
      </c>
    </row>
    <row r="5692" spans="17:22">
      <c r="Q5692" s="10">
        <f ca="1" t="shared" si="1859"/>
        <v>3.12</v>
      </c>
      <c r="R5692" t="s">
        <v>536</v>
      </c>
      <c r="S5692">
        <v>2037</v>
      </c>
      <c r="T5692">
        <v>2.826</v>
      </c>
      <c r="U5692">
        <v>2.932</v>
      </c>
      <c r="V5692">
        <v>3.12</v>
      </c>
    </row>
    <row r="5693" spans="17:22">
      <c r="Q5693" s="10">
        <f ca="1" t="shared" si="1859"/>
        <v>3.139</v>
      </c>
      <c r="R5693" t="s">
        <v>536</v>
      </c>
      <c r="S5693">
        <v>2038</v>
      </c>
      <c r="T5693">
        <v>2.83</v>
      </c>
      <c r="U5693">
        <v>2.941</v>
      </c>
      <c r="V5693">
        <v>3.139</v>
      </c>
    </row>
    <row r="5694" spans="17:22">
      <c r="Q5694" s="10">
        <f ca="1" t="shared" si="1859"/>
        <v>3.158</v>
      </c>
      <c r="R5694" t="s">
        <v>536</v>
      </c>
      <c r="S5694">
        <v>2039</v>
      </c>
      <c r="T5694">
        <v>2.833</v>
      </c>
      <c r="U5694">
        <v>2.949</v>
      </c>
      <c r="V5694">
        <v>3.158</v>
      </c>
    </row>
    <row r="5695" spans="17:22">
      <c r="Q5695" s="10">
        <f ca="1" t="shared" si="1859"/>
        <v>3.177</v>
      </c>
      <c r="R5695" t="s">
        <v>536</v>
      </c>
      <c r="S5695">
        <v>2040</v>
      </c>
      <c r="T5695">
        <v>2.835</v>
      </c>
      <c r="U5695">
        <v>2.957</v>
      </c>
      <c r="V5695">
        <v>3.177</v>
      </c>
    </row>
    <row r="5696" spans="17:22">
      <c r="Q5696" s="10">
        <f ca="1" t="shared" si="1859"/>
        <v>3.195</v>
      </c>
      <c r="R5696" t="s">
        <v>536</v>
      </c>
      <c r="S5696">
        <v>2041</v>
      </c>
      <c r="T5696">
        <v>2.836</v>
      </c>
      <c r="U5696">
        <v>2.964</v>
      </c>
      <c r="V5696">
        <v>3.195</v>
      </c>
    </row>
    <row r="5697" spans="17:22">
      <c r="Q5697" s="10">
        <f ca="1" t="shared" si="1859"/>
        <v>3.213</v>
      </c>
      <c r="R5697" t="s">
        <v>536</v>
      </c>
      <c r="S5697">
        <v>2042</v>
      </c>
      <c r="T5697">
        <v>2.837</v>
      </c>
      <c r="U5697">
        <v>2.97</v>
      </c>
      <c r="V5697">
        <v>3.213</v>
      </c>
    </row>
    <row r="5698" spans="17:22">
      <c r="Q5698" s="10">
        <f ca="1" t="shared" si="1859"/>
        <v>3.23</v>
      </c>
      <c r="R5698" t="s">
        <v>536</v>
      </c>
      <c r="S5698">
        <v>2043</v>
      </c>
      <c r="T5698">
        <v>2.837</v>
      </c>
      <c r="U5698">
        <v>2.975</v>
      </c>
      <c r="V5698">
        <v>3.23</v>
      </c>
    </row>
    <row r="5699" spans="17:22">
      <c r="Q5699" s="10">
        <f ca="1" t="shared" si="1859"/>
        <v>3.247</v>
      </c>
      <c r="R5699" t="s">
        <v>536</v>
      </c>
      <c r="S5699">
        <v>2044</v>
      </c>
      <c r="T5699">
        <v>2.836</v>
      </c>
      <c r="U5699">
        <v>2.98</v>
      </c>
      <c r="V5699">
        <v>3.247</v>
      </c>
    </row>
    <row r="5700" spans="17:22">
      <c r="Q5700" s="10">
        <f ca="1" t="shared" si="1859"/>
        <v>3.264</v>
      </c>
      <c r="R5700" t="s">
        <v>536</v>
      </c>
      <c r="S5700">
        <v>2045</v>
      </c>
      <c r="T5700">
        <v>2.834</v>
      </c>
      <c r="U5700">
        <v>2.985</v>
      </c>
      <c r="V5700">
        <v>3.264</v>
      </c>
    </row>
    <row r="5701" spans="17:22">
      <c r="Q5701" s="10">
        <f ca="1" t="shared" si="1859"/>
        <v>3.281</v>
      </c>
      <c r="R5701" t="s">
        <v>536</v>
      </c>
      <c r="S5701">
        <v>2046</v>
      </c>
      <c r="T5701">
        <v>2.831</v>
      </c>
      <c r="U5701">
        <v>2.988</v>
      </c>
      <c r="V5701">
        <v>3.281</v>
      </c>
    </row>
    <row r="5702" spans="17:22">
      <c r="Q5702" s="10">
        <f ca="1" t="shared" si="1859"/>
        <v>3.298</v>
      </c>
      <c r="R5702" t="s">
        <v>536</v>
      </c>
      <c r="S5702">
        <v>2047</v>
      </c>
      <c r="T5702">
        <v>2.828</v>
      </c>
      <c r="U5702">
        <v>2.991</v>
      </c>
      <c r="V5702">
        <v>3.298</v>
      </c>
    </row>
    <row r="5703" spans="17:22">
      <c r="Q5703" s="10">
        <f ca="1" t="shared" si="1859"/>
        <v>3.315</v>
      </c>
      <c r="R5703" t="s">
        <v>536</v>
      </c>
      <c r="S5703">
        <v>2048</v>
      </c>
      <c r="T5703">
        <v>2.824</v>
      </c>
      <c r="U5703">
        <v>2.994</v>
      </c>
      <c r="V5703">
        <v>3.315</v>
      </c>
    </row>
    <row r="5704" spans="17:22">
      <c r="Q5704" s="10">
        <f ca="1" t="shared" si="1859"/>
        <v>3.332</v>
      </c>
      <c r="R5704" t="s">
        <v>536</v>
      </c>
      <c r="S5704">
        <v>2049</v>
      </c>
      <c r="T5704">
        <v>2.819</v>
      </c>
      <c r="U5704">
        <v>2.995</v>
      </c>
      <c r="V5704">
        <v>3.332</v>
      </c>
    </row>
    <row r="5705" spans="17:22">
      <c r="Q5705" s="10">
        <f ca="1" t="shared" si="1859"/>
        <v>3.349</v>
      </c>
      <c r="R5705" t="s">
        <v>536</v>
      </c>
      <c r="S5705">
        <v>2050</v>
      </c>
      <c r="T5705">
        <v>2.814</v>
      </c>
      <c r="U5705">
        <v>2.997</v>
      </c>
      <c r="V5705">
        <v>3.349</v>
      </c>
    </row>
    <row r="5706" spans="17:22">
      <c r="Q5706" s="10">
        <f ca="1" t="shared" si="1859"/>
        <v>3.367</v>
      </c>
      <c r="R5706" t="s">
        <v>536</v>
      </c>
      <c r="S5706">
        <v>2051</v>
      </c>
      <c r="T5706">
        <v>2.808</v>
      </c>
      <c r="U5706">
        <v>2.998</v>
      </c>
      <c r="V5706">
        <v>3.367</v>
      </c>
    </row>
    <row r="5707" spans="17:22">
      <c r="Q5707" s="10">
        <f ca="1" t="shared" si="1859"/>
        <v>3.384</v>
      </c>
      <c r="R5707" t="s">
        <v>536</v>
      </c>
      <c r="S5707">
        <v>2052</v>
      </c>
      <c r="T5707">
        <v>2.802</v>
      </c>
      <c r="U5707">
        <v>2.999</v>
      </c>
      <c r="V5707">
        <v>3.384</v>
      </c>
    </row>
    <row r="5708" spans="17:22">
      <c r="Q5708" s="10">
        <f ca="1" t="shared" si="1859"/>
        <v>3.402</v>
      </c>
      <c r="R5708" t="s">
        <v>536</v>
      </c>
      <c r="S5708">
        <v>2053</v>
      </c>
      <c r="T5708">
        <v>2.795</v>
      </c>
      <c r="U5708">
        <v>2.999</v>
      </c>
      <c r="V5708">
        <v>3.402</v>
      </c>
    </row>
    <row r="5709" spans="17:22">
      <c r="Q5709" s="10">
        <f ca="1" t="shared" si="1859"/>
        <v>3.42</v>
      </c>
      <c r="R5709" t="s">
        <v>536</v>
      </c>
      <c r="S5709">
        <v>2054</v>
      </c>
      <c r="T5709">
        <v>2.787</v>
      </c>
      <c r="U5709">
        <v>2.999</v>
      </c>
      <c r="V5709">
        <v>3.42</v>
      </c>
    </row>
    <row r="5710" spans="17:22">
      <c r="Q5710" s="10">
        <f ca="1" t="shared" ref="Q5710:Q5773" si="1860">OFFSET(S5710,0,MATCH($Q$3,$T$4:$V$4,0))</f>
        <v>3.438</v>
      </c>
      <c r="R5710" t="s">
        <v>536</v>
      </c>
      <c r="S5710">
        <v>2055</v>
      </c>
      <c r="T5710">
        <v>2.779</v>
      </c>
      <c r="U5710">
        <v>2.999</v>
      </c>
      <c r="V5710">
        <v>3.438</v>
      </c>
    </row>
    <row r="5711" spans="17:22">
      <c r="Q5711" s="10">
        <f ca="1" t="shared" si="1860"/>
        <v>3.457</v>
      </c>
      <c r="R5711" t="s">
        <v>536</v>
      </c>
      <c r="S5711">
        <v>2056</v>
      </c>
      <c r="T5711">
        <v>2.77</v>
      </c>
      <c r="U5711">
        <v>2.998</v>
      </c>
      <c r="V5711">
        <v>3.457</v>
      </c>
    </row>
    <row r="5712" spans="17:22">
      <c r="Q5712" s="10">
        <f ca="1" t="shared" si="1860"/>
        <v>3.476</v>
      </c>
      <c r="R5712" t="s">
        <v>536</v>
      </c>
      <c r="S5712">
        <v>2057</v>
      </c>
      <c r="T5712">
        <v>2.761</v>
      </c>
      <c r="U5712">
        <v>2.997</v>
      </c>
      <c r="V5712">
        <v>3.476</v>
      </c>
    </row>
    <row r="5713" spans="17:22">
      <c r="Q5713" s="10">
        <f ca="1" t="shared" si="1860"/>
        <v>3.496</v>
      </c>
      <c r="R5713" t="s">
        <v>536</v>
      </c>
      <c r="S5713">
        <v>2058</v>
      </c>
      <c r="T5713">
        <v>2.752</v>
      </c>
      <c r="U5713">
        <v>2.996</v>
      </c>
      <c r="V5713">
        <v>3.496</v>
      </c>
    </row>
    <row r="5714" spans="17:22">
      <c r="Q5714" s="10">
        <f ca="1" t="shared" si="1860"/>
        <v>3.515</v>
      </c>
      <c r="R5714" t="s">
        <v>536</v>
      </c>
      <c r="S5714">
        <v>2059</v>
      </c>
      <c r="T5714">
        <v>2.742</v>
      </c>
      <c r="U5714">
        <v>2.994</v>
      </c>
      <c r="V5714">
        <v>3.515</v>
      </c>
    </row>
    <row r="5715" spans="17:22">
      <c r="Q5715" s="10">
        <f ca="1" t="shared" si="1860"/>
        <v>3.535</v>
      </c>
      <c r="R5715" t="s">
        <v>536</v>
      </c>
      <c r="S5715">
        <v>2060</v>
      </c>
      <c r="T5715">
        <v>2.732</v>
      </c>
      <c r="U5715">
        <v>2.993</v>
      </c>
      <c r="V5715">
        <v>3.535</v>
      </c>
    </row>
    <row r="5716" spans="17:22">
      <c r="Q5716" s="10">
        <f ca="1" t="shared" si="1860"/>
        <v>3.556</v>
      </c>
      <c r="R5716" t="s">
        <v>536</v>
      </c>
      <c r="S5716">
        <v>2061</v>
      </c>
      <c r="T5716">
        <v>2.721</v>
      </c>
      <c r="U5716">
        <v>2.991</v>
      </c>
      <c r="V5716">
        <v>3.556</v>
      </c>
    </row>
    <row r="5717" spans="17:22">
      <c r="Q5717" s="10">
        <f ca="1" t="shared" si="1860"/>
        <v>3.577</v>
      </c>
      <c r="R5717" t="s">
        <v>536</v>
      </c>
      <c r="S5717">
        <v>2062</v>
      </c>
      <c r="T5717">
        <v>2.711</v>
      </c>
      <c r="U5717">
        <v>2.989</v>
      </c>
      <c r="V5717">
        <v>3.577</v>
      </c>
    </row>
    <row r="5718" spans="17:22">
      <c r="Q5718" s="10">
        <f ca="1" t="shared" si="1860"/>
        <v>3.598</v>
      </c>
      <c r="R5718" t="s">
        <v>536</v>
      </c>
      <c r="S5718">
        <v>2063</v>
      </c>
      <c r="T5718">
        <v>2.7</v>
      </c>
      <c r="U5718">
        <v>2.988</v>
      </c>
      <c r="V5718">
        <v>3.598</v>
      </c>
    </row>
    <row r="5719" spans="17:22">
      <c r="Q5719" s="10">
        <f ca="1" t="shared" si="1860"/>
        <v>3.62</v>
      </c>
      <c r="R5719" t="s">
        <v>536</v>
      </c>
      <c r="S5719">
        <v>2064</v>
      </c>
      <c r="T5719">
        <v>2.689</v>
      </c>
      <c r="U5719">
        <v>2.986</v>
      </c>
      <c r="V5719">
        <v>3.62</v>
      </c>
    </row>
    <row r="5720" spans="17:22">
      <c r="Q5720" s="10">
        <f ca="1" t="shared" si="1860"/>
        <v>3.641</v>
      </c>
      <c r="R5720" t="s">
        <v>536</v>
      </c>
      <c r="S5720">
        <v>2065</v>
      </c>
      <c r="T5720">
        <v>2.677</v>
      </c>
      <c r="U5720">
        <v>2.984</v>
      </c>
      <c r="V5720">
        <v>3.641</v>
      </c>
    </row>
    <row r="5721" spans="17:22">
      <c r="Q5721" s="10">
        <f ca="1" t="shared" si="1860"/>
        <v>3.664</v>
      </c>
      <c r="R5721" t="s">
        <v>536</v>
      </c>
      <c r="S5721">
        <v>2066</v>
      </c>
      <c r="T5721">
        <v>2.664</v>
      </c>
      <c r="U5721">
        <v>2.982</v>
      </c>
      <c r="V5721">
        <v>3.664</v>
      </c>
    </row>
    <row r="5722" spans="17:22">
      <c r="Q5722" s="10">
        <f ca="1" t="shared" si="1860"/>
        <v>3.686</v>
      </c>
      <c r="R5722" t="s">
        <v>536</v>
      </c>
      <c r="S5722">
        <v>2067</v>
      </c>
      <c r="T5722">
        <v>2.651</v>
      </c>
      <c r="U5722">
        <v>2.98</v>
      </c>
      <c r="V5722">
        <v>3.686</v>
      </c>
    </row>
    <row r="5723" spans="17:22">
      <c r="Q5723" s="10">
        <f ca="1" t="shared" si="1860"/>
        <v>3.709</v>
      </c>
      <c r="R5723" t="s">
        <v>536</v>
      </c>
      <c r="S5723">
        <v>2068</v>
      </c>
      <c r="T5723">
        <v>2.637</v>
      </c>
      <c r="U5723">
        <v>2.978</v>
      </c>
      <c r="V5723">
        <v>3.709</v>
      </c>
    </row>
    <row r="5724" spans="17:22">
      <c r="Q5724" s="10">
        <f ca="1" t="shared" si="1860"/>
        <v>3.733</v>
      </c>
      <c r="R5724" t="s">
        <v>536</v>
      </c>
      <c r="S5724">
        <v>2069</v>
      </c>
      <c r="T5724">
        <v>2.623</v>
      </c>
      <c r="U5724">
        <v>2.976</v>
      </c>
      <c r="V5724">
        <v>3.733</v>
      </c>
    </row>
    <row r="5725" spans="17:22">
      <c r="Q5725" s="10">
        <f ca="1" t="shared" si="1860"/>
        <v>3.757</v>
      </c>
      <c r="R5725" t="s">
        <v>536</v>
      </c>
      <c r="S5725">
        <v>2070</v>
      </c>
      <c r="T5725">
        <v>2.609</v>
      </c>
      <c r="U5725">
        <v>2.974</v>
      </c>
      <c r="V5725">
        <v>3.757</v>
      </c>
    </row>
    <row r="5726" spans="17:22">
      <c r="Q5726" s="10">
        <f ca="1" t="shared" si="1860"/>
        <v>3.781</v>
      </c>
      <c r="R5726" t="s">
        <v>536</v>
      </c>
      <c r="S5726">
        <v>2071</v>
      </c>
      <c r="T5726">
        <v>2.594</v>
      </c>
      <c r="U5726">
        <v>2.973</v>
      </c>
      <c r="V5726">
        <v>3.781</v>
      </c>
    </row>
    <row r="5727" spans="17:22">
      <c r="Q5727" s="10">
        <f ca="1" t="shared" si="1860"/>
        <v>3.806</v>
      </c>
      <c r="R5727" t="s">
        <v>536</v>
      </c>
      <c r="S5727">
        <v>2072</v>
      </c>
      <c r="T5727">
        <v>2.579</v>
      </c>
      <c r="U5727">
        <v>2.971</v>
      </c>
      <c r="V5727">
        <v>3.806</v>
      </c>
    </row>
    <row r="5728" spans="17:22">
      <c r="Q5728" s="10">
        <f ca="1" t="shared" si="1860"/>
        <v>3.831</v>
      </c>
      <c r="R5728" t="s">
        <v>536</v>
      </c>
      <c r="S5728">
        <v>2073</v>
      </c>
      <c r="T5728">
        <v>2.564</v>
      </c>
      <c r="U5728">
        <v>2.969</v>
      </c>
      <c r="V5728">
        <v>3.831</v>
      </c>
    </row>
    <row r="5729" spans="17:22">
      <c r="Q5729" s="10">
        <f ca="1" t="shared" si="1860"/>
        <v>3.857</v>
      </c>
      <c r="R5729" t="s">
        <v>536</v>
      </c>
      <c r="S5729">
        <v>2074</v>
      </c>
      <c r="T5729">
        <v>2.548</v>
      </c>
      <c r="U5729">
        <v>2.968</v>
      </c>
      <c r="V5729">
        <v>3.857</v>
      </c>
    </row>
    <row r="5730" spans="17:22">
      <c r="Q5730" s="10">
        <f ca="1" t="shared" si="1860"/>
        <v>3.883</v>
      </c>
      <c r="R5730" t="s">
        <v>536</v>
      </c>
      <c r="S5730">
        <v>2075</v>
      </c>
      <c r="T5730">
        <v>2.532</v>
      </c>
      <c r="U5730">
        <v>2.966</v>
      </c>
      <c r="V5730">
        <v>3.883</v>
      </c>
    </row>
    <row r="5731" spans="17:22">
      <c r="Q5731" s="10">
        <f ca="1" t="shared" si="1860"/>
        <v>3.91</v>
      </c>
      <c r="R5731" t="s">
        <v>536</v>
      </c>
      <c r="S5731">
        <v>2076</v>
      </c>
      <c r="T5731">
        <v>2.516</v>
      </c>
      <c r="U5731">
        <v>2.965</v>
      </c>
      <c r="V5731">
        <v>3.91</v>
      </c>
    </row>
    <row r="5732" spans="17:22">
      <c r="Q5732" s="10">
        <f ca="1" t="shared" si="1860"/>
        <v>3.937</v>
      </c>
      <c r="R5732" t="s">
        <v>536</v>
      </c>
      <c r="S5732">
        <v>2077</v>
      </c>
      <c r="T5732">
        <v>2.5</v>
      </c>
      <c r="U5732">
        <v>2.964</v>
      </c>
      <c r="V5732">
        <v>3.937</v>
      </c>
    </row>
    <row r="5733" spans="17:22">
      <c r="Q5733" s="10">
        <f ca="1" t="shared" si="1860"/>
        <v>3.965</v>
      </c>
      <c r="R5733" t="s">
        <v>536</v>
      </c>
      <c r="S5733">
        <v>2078</v>
      </c>
      <c r="T5733">
        <v>2.484</v>
      </c>
      <c r="U5733">
        <v>2.962</v>
      </c>
      <c r="V5733">
        <v>3.965</v>
      </c>
    </row>
    <row r="5734" spans="17:22">
      <c r="Q5734" s="10">
        <f ca="1" t="shared" si="1860"/>
        <v>3.993</v>
      </c>
      <c r="R5734" t="s">
        <v>536</v>
      </c>
      <c r="S5734">
        <v>2079</v>
      </c>
      <c r="T5734">
        <v>2.468</v>
      </c>
      <c r="U5734">
        <v>2.961</v>
      </c>
      <c r="V5734">
        <v>3.993</v>
      </c>
    </row>
    <row r="5735" spans="17:22">
      <c r="Q5735" s="10">
        <f ca="1" t="shared" si="1860"/>
        <v>4.022</v>
      </c>
      <c r="R5735" t="s">
        <v>536</v>
      </c>
      <c r="S5735">
        <v>2080</v>
      </c>
      <c r="T5735">
        <v>2.452</v>
      </c>
      <c r="U5735">
        <v>2.96</v>
      </c>
      <c r="V5735">
        <v>4.022</v>
      </c>
    </row>
    <row r="5736" spans="17:22">
      <c r="Q5736" s="10">
        <f ca="1" t="shared" si="1860"/>
        <v>4.051</v>
      </c>
      <c r="R5736" t="s">
        <v>536</v>
      </c>
      <c r="S5736">
        <v>2081</v>
      </c>
      <c r="T5736">
        <v>2.435</v>
      </c>
      <c r="U5736">
        <v>2.959</v>
      </c>
      <c r="V5736">
        <v>4.051</v>
      </c>
    </row>
    <row r="5737" spans="17:22">
      <c r="Q5737" s="10">
        <f ca="1" t="shared" si="1860"/>
        <v>4.081</v>
      </c>
      <c r="R5737" t="s">
        <v>536</v>
      </c>
      <c r="S5737">
        <v>2082</v>
      </c>
      <c r="T5737">
        <v>2.418</v>
      </c>
      <c r="U5737">
        <v>2.958</v>
      </c>
      <c r="V5737">
        <v>4.081</v>
      </c>
    </row>
    <row r="5738" spans="17:22">
      <c r="Q5738" s="10">
        <f ca="1" t="shared" si="1860"/>
        <v>4.111</v>
      </c>
      <c r="R5738" t="s">
        <v>536</v>
      </c>
      <c r="S5738">
        <v>2083</v>
      </c>
      <c r="T5738">
        <v>2.401</v>
      </c>
      <c r="U5738">
        <v>2.957</v>
      </c>
      <c r="V5738">
        <v>4.111</v>
      </c>
    </row>
    <row r="5739" spans="17:22">
      <c r="Q5739" s="10">
        <f ca="1" t="shared" si="1860"/>
        <v>4.141</v>
      </c>
      <c r="R5739" t="s">
        <v>536</v>
      </c>
      <c r="S5739">
        <v>2084</v>
      </c>
      <c r="T5739">
        <v>2.384</v>
      </c>
      <c r="U5739">
        <v>2.955</v>
      </c>
      <c r="V5739">
        <v>4.141</v>
      </c>
    </row>
    <row r="5740" spans="17:22">
      <c r="Q5740" s="10">
        <f ca="1" t="shared" si="1860"/>
        <v>4.172</v>
      </c>
      <c r="R5740" t="s">
        <v>536</v>
      </c>
      <c r="S5740">
        <v>2085</v>
      </c>
      <c r="T5740">
        <v>2.366</v>
      </c>
      <c r="U5740">
        <v>2.954</v>
      </c>
      <c r="V5740">
        <v>4.172</v>
      </c>
    </row>
    <row r="5741" spans="17:22">
      <c r="Q5741" s="10">
        <f ca="1" t="shared" si="1860"/>
        <v>4.203</v>
      </c>
      <c r="R5741" t="s">
        <v>536</v>
      </c>
      <c r="S5741">
        <v>2086</v>
      </c>
      <c r="T5741">
        <v>2.348</v>
      </c>
      <c r="U5741">
        <v>2.953</v>
      </c>
      <c r="V5741">
        <v>4.203</v>
      </c>
    </row>
    <row r="5742" spans="17:22">
      <c r="Q5742" s="10">
        <f ca="1" t="shared" si="1860"/>
        <v>4.235</v>
      </c>
      <c r="R5742" t="s">
        <v>536</v>
      </c>
      <c r="S5742">
        <v>2087</v>
      </c>
      <c r="T5742">
        <v>2.329</v>
      </c>
      <c r="U5742">
        <v>2.952</v>
      </c>
      <c r="V5742">
        <v>4.235</v>
      </c>
    </row>
    <row r="5743" spans="17:22">
      <c r="Q5743" s="10">
        <f ca="1" t="shared" si="1860"/>
        <v>4.267</v>
      </c>
      <c r="R5743" t="s">
        <v>536</v>
      </c>
      <c r="S5743">
        <v>2088</v>
      </c>
      <c r="T5743">
        <v>2.309</v>
      </c>
      <c r="U5743">
        <v>2.95</v>
      </c>
      <c r="V5743">
        <v>4.267</v>
      </c>
    </row>
    <row r="5744" spans="17:22">
      <c r="Q5744" s="10">
        <f ca="1" t="shared" si="1860"/>
        <v>4.299</v>
      </c>
      <c r="R5744" t="s">
        <v>536</v>
      </c>
      <c r="S5744">
        <v>2089</v>
      </c>
      <c r="T5744">
        <v>2.29</v>
      </c>
      <c r="U5744">
        <v>2.949</v>
      </c>
      <c r="V5744">
        <v>4.299</v>
      </c>
    </row>
    <row r="5745" spans="17:22">
      <c r="Q5745" s="10">
        <f ca="1" t="shared" si="1860"/>
        <v>4.331</v>
      </c>
      <c r="R5745" t="s">
        <v>536</v>
      </c>
      <c r="S5745">
        <v>2090</v>
      </c>
      <c r="T5745">
        <v>2.27</v>
      </c>
      <c r="U5745">
        <v>2.947</v>
      </c>
      <c r="V5745">
        <v>4.331</v>
      </c>
    </row>
    <row r="5746" spans="17:22">
      <c r="Q5746" s="10">
        <f ca="1" t="shared" si="1860"/>
        <v>4.364</v>
      </c>
      <c r="R5746" t="s">
        <v>536</v>
      </c>
      <c r="S5746">
        <v>2091</v>
      </c>
      <c r="T5746">
        <v>2.249</v>
      </c>
      <c r="U5746">
        <v>2.946</v>
      </c>
      <c r="V5746">
        <v>4.364</v>
      </c>
    </row>
    <row r="5747" spans="17:22">
      <c r="Q5747" s="10">
        <f ca="1" t="shared" si="1860"/>
        <v>4.397</v>
      </c>
      <c r="R5747" t="s">
        <v>536</v>
      </c>
      <c r="S5747">
        <v>2092</v>
      </c>
      <c r="T5747">
        <v>2.228</v>
      </c>
      <c r="U5747">
        <v>2.944</v>
      </c>
      <c r="V5747">
        <v>4.397</v>
      </c>
    </row>
    <row r="5748" spans="17:22">
      <c r="Q5748" s="10">
        <f ca="1" t="shared" si="1860"/>
        <v>4.431</v>
      </c>
      <c r="R5748" t="s">
        <v>536</v>
      </c>
      <c r="S5748">
        <v>2093</v>
      </c>
      <c r="T5748">
        <v>2.207</v>
      </c>
      <c r="U5748">
        <v>2.941</v>
      </c>
      <c r="V5748">
        <v>4.431</v>
      </c>
    </row>
    <row r="5749" spans="17:22">
      <c r="Q5749" s="10">
        <f ca="1" t="shared" si="1860"/>
        <v>4.465</v>
      </c>
      <c r="R5749" t="s">
        <v>536</v>
      </c>
      <c r="S5749">
        <v>2094</v>
      </c>
      <c r="T5749">
        <v>2.185</v>
      </c>
      <c r="U5749">
        <v>2.939</v>
      </c>
      <c r="V5749">
        <v>4.465</v>
      </c>
    </row>
    <row r="5750" spans="17:22">
      <c r="Q5750" s="10">
        <f ca="1" t="shared" si="1860"/>
        <v>4.499</v>
      </c>
      <c r="R5750" t="s">
        <v>536</v>
      </c>
      <c r="S5750">
        <v>2095</v>
      </c>
      <c r="T5750">
        <v>2.163</v>
      </c>
      <c r="U5750">
        <v>2.936</v>
      </c>
      <c r="V5750">
        <v>4.499</v>
      </c>
    </row>
    <row r="5751" spans="17:22">
      <c r="Q5751" s="10">
        <f ca="1" t="shared" si="1860"/>
        <v>4.534</v>
      </c>
      <c r="R5751" t="s">
        <v>536</v>
      </c>
      <c r="S5751">
        <v>2096</v>
      </c>
      <c r="T5751">
        <v>2.141</v>
      </c>
      <c r="U5751">
        <v>2.933</v>
      </c>
      <c r="V5751">
        <v>4.534</v>
      </c>
    </row>
    <row r="5752" spans="17:22">
      <c r="Q5752" s="10">
        <f ca="1" t="shared" si="1860"/>
        <v>4.569</v>
      </c>
      <c r="R5752" t="s">
        <v>536</v>
      </c>
      <c r="S5752">
        <v>2097</v>
      </c>
      <c r="T5752">
        <v>2.118</v>
      </c>
      <c r="U5752">
        <v>2.93</v>
      </c>
      <c r="V5752">
        <v>4.569</v>
      </c>
    </row>
    <row r="5753" spans="17:22">
      <c r="Q5753" s="10">
        <f ca="1" t="shared" si="1860"/>
        <v>4.604</v>
      </c>
      <c r="R5753" t="s">
        <v>536</v>
      </c>
      <c r="S5753">
        <v>2098</v>
      </c>
      <c r="T5753">
        <v>2.096</v>
      </c>
      <c r="U5753">
        <v>2.926</v>
      </c>
      <c r="V5753">
        <v>4.604</v>
      </c>
    </row>
    <row r="5754" spans="17:22">
      <c r="Q5754" s="10">
        <f ca="1" t="shared" si="1860"/>
        <v>4.639</v>
      </c>
      <c r="R5754" t="s">
        <v>536</v>
      </c>
      <c r="S5754">
        <v>2099</v>
      </c>
      <c r="T5754">
        <v>2.073</v>
      </c>
      <c r="U5754">
        <v>2.922</v>
      </c>
      <c r="V5754">
        <v>4.639</v>
      </c>
    </row>
    <row r="5755" spans="17:22">
      <c r="Q5755" s="10">
        <f ca="1" t="shared" si="1860"/>
        <v>4.675</v>
      </c>
      <c r="R5755" t="s">
        <v>536</v>
      </c>
      <c r="S5755">
        <v>2100</v>
      </c>
      <c r="T5755">
        <v>2.05</v>
      </c>
      <c r="U5755">
        <v>2.919</v>
      </c>
      <c r="V5755">
        <v>4.675</v>
      </c>
    </row>
    <row r="5756" spans="17:22">
      <c r="Q5756" s="10">
        <f ca="1" t="shared" si="1860"/>
        <v>0.306</v>
      </c>
      <c r="R5756" t="s">
        <v>417</v>
      </c>
      <c r="S5756">
        <v>2020</v>
      </c>
      <c r="T5756">
        <v>0.306</v>
      </c>
      <c r="U5756">
        <v>0.306</v>
      </c>
      <c r="V5756">
        <v>0.306</v>
      </c>
    </row>
    <row r="5757" spans="17:22">
      <c r="Q5757" s="10">
        <f ca="1" t="shared" si="1860"/>
        <v>0.329</v>
      </c>
      <c r="R5757" t="s">
        <v>417</v>
      </c>
      <c r="S5757">
        <v>2021</v>
      </c>
      <c r="T5757">
        <v>0.329</v>
      </c>
      <c r="U5757">
        <v>0.329</v>
      </c>
      <c r="V5757">
        <v>0.329</v>
      </c>
    </row>
    <row r="5758" spans="17:22">
      <c r="Q5758" s="10">
        <f ca="1" t="shared" si="1860"/>
        <v>0.353</v>
      </c>
      <c r="R5758" t="s">
        <v>417</v>
      </c>
      <c r="S5758">
        <v>2022</v>
      </c>
      <c r="T5758">
        <v>0.353</v>
      </c>
      <c r="U5758">
        <v>0.353</v>
      </c>
      <c r="V5758">
        <v>0.353</v>
      </c>
    </row>
    <row r="5759" spans="17:22">
      <c r="Q5759" s="10">
        <f ca="1" t="shared" si="1860"/>
        <v>0.378</v>
      </c>
      <c r="R5759" t="s">
        <v>417</v>
      </c>
      <c r="S5759">
        <v>2023</v>
      </c>
      <c r="T5759">
        <v>0.378</v>
      </c>
      <c r="U5759">
        <v>0.378</v>
      </c>
      <c r="V5759">
        <v>0.378</v>
      </c>
    </row>
    <row r="5760" spans="17:22">
      <c r="Q5760" s="10">
        <f ca="1" t="shared" si="1860"/>
        <v>0.406</v>
      </c>
      <c r="R5760" t="s">
        <v>417</v>
      </c>
      <c r="S5760">
        <v>2024</v>
      </c>
      <c r="T5760">
        <v>0.406</v>
      </c>
      <c r="U5760">
        <v>0.406</v>
      </c>
      <c r="V5760">
        <v>0.406</v>
      </c>
    </row>
    <row r="5761" spans="17:22">
      <c r="Q5761" s="10">
        <f ca="1" t="shared" si="1860"/>
        <v>0.435</v>
      </c>
      <c r="R5761" t="s">
        <v>417</v>
      </c>
      <c r="S5761">
        <v>2025</v>
      </c>
      <c r="T5761">
        <v>0.435</v>
      </c>
      <c r="U5761">
        <v>0.435</v>
      </c>
      <c r="V5761">
        <v>0.435</v>
      </c>
    </row>
    <row r="5762" spans="17:22">
      <c r="Q5762" s="10">
        <f ca="1" t="shared" si="1860"/>
        <v>0.466</v>
      </c>
      <c r="R5762" t="s">
        <v>417</v>
      </c>
      <c r="S5762">
        <v>2026</v>
      </c>
      <c r="T5762">
        <v>0.466</v>
      </c>
      <c r="U5762">
        <v>0.466</v>
      </c>
      <c r="V5762">
        <v>0.466</v>
      </c>
    </row>
    <row r="5763" spans="17:22">
      <c r="Q5763" s="10">
        <f ca="1" t="shared" si="1860"/>
        <v>0.498</v>
      </c>
      <c r="R5763" t="s">
        <v>417</v>
      </c>
      <c r="S5763">
        <v>2027</v>
      </c>
      <c r="T5763">
        <v>0.49</v>
      </c>
      <c r="U5763">
        <v>0.496</v>
      </c>
      <c r="V5763">
        <v>0.498</v>
      </c>
    </row>
    <row r="5764" spans="17:22">
      <c r="Q5764" s="10">
        <f ca="1" t="shared" si="1860"/>
        <v>0.532</v>
      </c>
      <c r="R5764" t="s">
        <v>417</v>
      </c>
      <c r="S5764">
        <v>2028</v>
      </c>
      <c r="T5764">
        <v>0.515</v>
      </c>
      <c r="U5764">
        <v>0.527</v>
      </c>
      <c r="V5764">
        <v>0.532</v>
      </c>
    </row>
    <row r="5765" spans="17:22">
      <c r="Q5765" s="10">
        <f ca="1" t="shared" si="1860"/>
        <v>0.567</v>
      </c>
      <c r="R5765" t="s">
        <v>417</v>
      </c>
      <c r="S5765">
        <v>2029</v>
      </c>
      <c r="T5765">
        <v>0.541</v>
      </c>
      <c r="U5765">
        <v>0.56</v>
      </c>
      <c r="V5765">
        <v>0.567</v>
      </c>
    </row>
    <row r="5766" spans="17:22">
      <c r="Q5766" s="10">
        <f ca="1" t="shared" si="1860"/>
        <v>0.604</v>
      </c>
      <c r="R5766" t="s">
        <v>417</v>
      </c>
      <c r="S5766">
        <v>2030</v>
      </c>
      <c r="T5766">
        <v>0.569</v>
      </c>
      <c r="U5766">
        <v>0.595</v>
      </c>
      <c r="V5766">
        <v>0.604</v>
      </c>
    </row>
    <row r="5767" spans="17:22">
      <c r="Q5767" s="10">
        <f ca="1" t="shared" si="1860"/>
        <v>0.644</v>
      </c>
      <c r="R5767" t="s">
        <v>417</v>
      </c>
      <c r="S5767">
        <v>2031</v>
      </c>
      <c r="T5767">
        <v>0.597</v>
      </c>
      <c r="U5767">
        <v>0.631</v>
      </c>
      <c r="V5767">
        <v>0.644</v>
      </c>
    </row>
    <row r="5768" spans="17:22">
      <c r="Q5768" s="10">
        <f ca="1" t="shared" si="1860"/>
        <v>0.686</v>
      </c>
      <c r="R5768" t="s">
        <v>417</v>
      </c>
      <c r="S5768">
        <v>2032</v>
      </c>
      <c r="T5768">
        <v>0.627</v>
      </c>
      <c r="U5768">
        <v>0.669</v>
      </c>
      <c r="V5768">
        <v>0.686</v>
      </c>
    </row>
    <row r="5769" spans="17:22">
      <c r="Q5769" s="10">
        <f ca="1" t="shared" si="1860"/>
        <v>0.73</v>
      </c>
      <c r="R5769" t="s">
        <v>417</v>
      </c>
      <c r="S5769">
        <v>2033</v>
      </c>
      <c r="T5769">
        <v>0.659</v>
      </c>
      <c r="U5769">
        <v>0.71</v>
      </c>
      <c r="V5769">
        <v>0.73</v>
      </c>
    </row>
    <row r="5770" spans="17:22">
      <c r="Q5770" s="10">
        <f ca="1" t="shared" si="1860"/>
        <v>0.777</v>
      </c>
      <c r="R5770" t="s">
        <v>417</v>
      </c>
      <c r="S5770">
        <v>2034</v>
      </c>
      <c r="T5770">
        <v>0.692</v>
      </c>
      <c r="U5770">
        <v>0.752</v>
      </c>
      <c r="V5770">
        <v>0.777</v>
      </c>
    </row>
    <row r="5771" spans="17:22">
      <c r="Q5771" s="10">
        <f ca="1" t="shared" si="1860"/>
        <v>0.826</v>
      </c>
      <c r="R5771" t="s">
        <v>417</v>
      </c>
      <c r="S5771">
        <v>2035</v>
      </c>
      <c r="T5771">
        <v>0.726</v>
      </c>
      <c r="U5771">
        <v>0.796</v>
      </c>
      <c r="V5771">
        <v>0.826</v>
      </c>
    </row>
    <row r="5772" spans="17:22">
      <c r="Q5772" s="10">
        <f ca="1" t="shared" si="1860"/>
        <v>0.878</v>
      </c>
      <c r="R5772" t="s">
        <v>417</v>
      </c>
      <c r="S5772">
        <v>2036</v>
      </c>
      <c r="T5772">
        <v>0.763</v>
      </c>
      <c r="U5772">
        <v>0.843</v>
      </c>
      <c r="V5772">
        <v>0.878</v>
      </c>
    </row>
    <row r="5773" spans="17:22">
      <c r="Q5773" s="10">
        <f ca="1" t="shared" si="1860"/>
        <v>0.933</v>
      </c>
      <c r="R5773" t="s">
        <v>417</v>
      </c>
      <c r="S5773">
        <v>2037</v>
      </c>
      <c r="T5773">
        <v>0.801</v>
      </c>
      <c r="U5773">
        <v>0.892</v>
      </c>
      <c r="V5773">
        <v>0.933</v>
      </c>
    </row>
    <row r="5774" spans="17:22">
      <c r="Q5774" s="10">
        <f ca="1" t="shared" ref="Q5774:Q5837" si="1861">OFFSET(S5774,0,MATCH($Q$3,$T$4:$V$4,0))</f>
        <v>0.99</v>
      </c>
      <c r="R5774" t="s">
        <v>417</v>
      </c>
      <c r="S5774">
        <v>2038</v>
      </c>
      <c r="T5774">
        <v>0.84</v>
      </c>
      <c r="U5774">
        <v>0.943</v>
      </c>
      <c r="V5774">
        <v>0.99</v>
      </c>
    </row>
    <row r="5775" spans="17:22">
      <c r="Q5775" s="10">
        <f ca="1" t="shared" si="1861"/>
        <v>1.051</v>
      </c>
      <c r="R5775" t="s">
        <v>417</v>
      </c>
      <c r="S5775">
        <v>2039</v>
      </c>
      <c r="T5775">
        <v>0.882</v>
      </c>
      <c r="U5775">
        <v>0.997</v>
      </c>
      <c r="V5775">
        <v>1.051</v>
      </c>
    </row>
    <row r="5776" spans="17:22">
      <c r="Q5776" s="10">
        <f ca="1" t="shared" si="1861"/>
        <v>1.115</v>
      </c>
      <c r="R5776" t="s">
        <v>417</v>
      </c>
      <c r="S5776">
        <v>2040</v>
      </c>
      <c r="T5776">
        <v>0.925</v>
      </c>
      <c r="U5776">
        <v>1.053</v>
      </c>
      <c r="V5776">
        <v>1.115</v>
      </c>
    </row>
    <row r="5777" spans="17:22">
      <c r="Q5777" s="10">
        <f ca="1" t="shared" si="1861"/>
        <v>1.182</v>
      </c>
      <c r="R5777" t="s">
        <v>417</v>
      </c>
      <c r="S5777">
        <v>2041</v>
      </c>
      <c r="T5777">
        <v>0.971</v>
      </c>
      <c r="U5777">
        <v>1.111</v>
      </c>
      <c r="V5777">
        <v>1.182</v>
      </c>
    </row>
    <row r="5778" spans="17:22">
      <c r="Q5778" s="10">
        <f ca="1" t="shared" si="1861"/>
        <v>1.252</v>
      </c>
      <c r="R5778" t="s">
        <v>417</v>
      </c>
      <c r="S5778">
        <v>2042</v>
      </c>
      <c r="T5778">
        <v>1.018</v>
      </c>
      <c r="U5778">
        <v>1.173</v>
      </c>
      <c r="V5778">
        <v>1.252</v>
      </c>
    </row>
    <row r="5779" spans="17:22">
      <c r="Q5779" s="10">
        <f ca="1" t="shared" si="1861"/>
        <v>1.326</v>
      </c>
      <c r="R5779" t="s">
        <v>417</v>
      </c>
      <c r="S5779">
        <v>2043</v>
      </c>
      <c r="T5779">
        <v>1.067</v>
      </c>
      <c r="U5779">
        <v>1.237</v>
      </c>
      <c r="V5779">
        <v>1.326</v>
      </c>
    </row>
    <row r="5780" spans="17:22">
      <c r="Q5780" s="10">
        <f ca="1" t="shared" si="1861"/>
        <v>1.404</v>
      </c>
      <c r="R5780" t="s">
        <v>417</v>
      </c>
      <c r="S5780">
        <v>2044</v>
      </c>
      <c r="T5780">
        <v>1.118</v>
      </c>
      <c r="U5780">
        <v>1.304</v>
      </c>
      <c r="V5780">
        <v>1.404</v>
      </c>
    </row>
    <row r="5781" spans="17:22">
      <c r="Q5781" s="10">
        <f ca="1" t="shared" si="1861"/>
        <v>1.486</v>
      </c>
      <c r="R5781" t="s">
        <v>417</v>
      </c>
      <c r="S5781">
        <v>2045</v>
      </c>
      <c r="T5781">
        <v>1.171</v>
      </c>
      <c r="U5781">
        <v>1.373</v>
      </c>
      <c r="V5781">
        <v>1.486</v>
      </c>
    </row>
    <row r="5782" spans="17:22">
      <c r="Q5782" s="10">
        <f ca="1" t="shared" si="1861"/>
        <v>1.571</v>
      </c>
      <c r="R5782" t="s">
        <v>417</v>
      </c>
      <c r="S5782">
        <v>2046</v>
      </c>
      <c r="T5782">
        <v>1.226</v>
      </c>
      <c r="U5782">
        <v>1.446</v>
      </c>
      <c r="V5782">
        <v>1.571</v>
      </c>
    </row>
    <row r="5783" spans="17:22">
      <c r="Q5783" s="10">
        <f ca="1" t="shared" si="1861"/>
        <v>1.66</v>
      </c>
      <c r="R5783" t="s">
        <v>417</v>
      </c>
      <c r="S5783">
        <v>2047</v>
      </c>
      <c r="T5783">
        <v>1.283</v>
      </c>
      <c r="U5783">
        <v>1.521</v>
      </c>
      <c r="V5783">
        <v>1.66</v>
      </c>
    </row>
    <row r="5784" spans="17:22">
      <c r="Q5784" s="10">
        <f ca="1" t="shared" si="1861"/>
        <v>1.754</v>
      </c>
      <c r="R5784" t="s">
        <v>417</v>
      </c>
      <c r="S5784">
        <v>2048</v>
      </c>
      <c r="T5784">
        <v>1.341</v>
      </c>
      <c r="U5784">
        <v>1.6</v>
      </c>
      <c r="V5784">
        <v>1.754</v>
      </c>
    </row>
    <row r="5785" spans="17:22">
      <c r="Q5785" s="10">
        <f ca="1" t="shared" si="1861"/>
        <v>1.852</v>
      </c>
      <c r="R5785" t="s">
        <v>417</v>
      </c>
      <c r="S5785">
        <v>2049</v>
      </c>
      <c r="T5785">
        <v>1.402</v>
      </c>
      <c r="U5785">
        <v>1.681</v>
      </c>
      <c r="V5785">
        <v>1.852</v>
      </c>
    </row>
    <row r="5786" spans="17:22">
      <c r="Q5786" s="10">
        <f ca="1" t="shared" si="1861"/>
        <v>1.955</v>
      </c>
      <c r="R5786" t="s">
        <v>417</v>
      </c>
      <c r="S5786">
        <v>2050</v>
      </c>
      <c r="T5786">
        <v>1.464</v>
      </c>
      <c r="U5786">
        <v>1.766</v>
      </c>
      <c r="V5786">
        <v>1.955</v>
      </c>
    </row>
    <row r="5787" spans="17:22">
      <c r="Q5787" s="10">
        <f ca="1" t="shared" si="1861"/>
        <v>2.062</v>
      </c>
      <c r="R5787" t="s">
        <v>417</v>
      </c>
      <c r="S5787">
        <v>2051</v>
      </c>
      <c r="T5787">
        <v>1.528</v>
      </c>
      <c r="U5787">
        <v>1.855</v>
      </c>
      <c r="V5787">
        <v>2.062</v>
      </c>
    </row>
    <row r="5788" spans="17:22">
      <c r="Q5788" s="10">
        <f ca="1" t="shared" si="1861"/>
        <v>2.174</v>
      </c>
      <c r="R5788" t="s">
        <v>417</v>
      </c>
      <c r="S5788">
        <v>2052</v>
      </c>
      <c r="T5788">
        <v>1.594</v>
      </c>
      <c r="U5788">
        <v>1.946</v>
      </c>
      <c r="V5788">
        <v>2.174</v>
      </c>
    </row>
    <row r="5789" spans="17:22">
      <c r="Q5789" s="10">
        <f ca="1" t="shared" si="1861"/>
        <v>2.291</v>
      </c>
      <c r="R5789" t="s">
        <v>417</v>
      </c>
      <c r="S5789">
        <v>2053</v>
      </c>
      <c r="T5789">
        <v>1.661</v>
      </c>
      <c r="U5789">
        <v>2.041</v>
      </c>
      <c r="V5789">
        <v>2.291</v>
      </c>
    </row>
    <row r="5790" spans="17:22">
      <c r="Q5790" s="10">
        <f ca="1" t="shared" si="1861"/>
        <v>2.413</v>
      </c>
      <c r="R5790" t="s">
        <v>417</v>
      </c>
      <c r="S5790">
        <v>2054</v>
      </c>
      <c r="T5790">
        <v>1.731</v>
      </c>
      <c r="U5790">
        <v>2.14</v>
      </c>
      <c r="V5790">
        <v>2.413</v>
      </c>
    </row>
    <row r="5791" spans="17:22">
      <c r="Q5791" s="10">
        <f ca="1" t="shared" si="1861"/>
        <v>2.541</v>
      </c>
      <c r="R5791" t="s">
        <v>417</v>
      </c>
      <c r="S5791">
        <v>2055</v>
      </c>
      <c r="T5791">
        <v>1.802</v>
      </c>
      <c r="U5791">
        <v>2.242</v>
      </c>
      <c r="V5791">
        <v>2.541</v>
      </c>
    </row>
    <row r="5792" spans="17:22">
      <c r="Q5792" s="10">
        <f ca="1" t="shared" si="1861"/>
        <v>2.674</v>
      </c>
      <c r="R5792" t="s">
        <v>417</v>
      </c>
      <c r="S5792">
        <v>2056</v>
      </c>
      <c r="T5792">
        <v>1.875</v>
      </c>
      <c r="U5792">
        <v>2.348</v>
      </c>
      <c r="V5792">
        <v>2.674</v>
      </c>
    </row>
    <row r="5793" spans="17:22">
      <c r="Q5793" s="10">
        <f ca="1" t="shared" si="1861"/>
        <v>2.812</v>
      </c>
      <c r="R5793" t="s">
        <v>417</v>
      </c>
      <c r="S5793">
        <v>2057</v>
      </c>
      <c r="T5793">
        <v>1.949</v>
      </c>
      <c r="U5793">
        <v>2.457</v>
      </c>
      <c r="V5793">
        <v>2.812</v>
      </c>
    </row>
    <row r="5794" spans="17:22">
      <c r="Q5794" s="10">
        <f ca="1" t="shared" si="1861"/>
        <v>2.956</v>
      </c>
      <c r="R5794" t="s">
        <v>417</v>
      </c>
      <c r="S5794">
        <v>2058</v>
      </c>
      <c r="T5794">
        <v>2.026</v>
      </c>
      <c r="U5794">
        <v>2.571</v>
      </c>
      <c r="V5794">
        <v>2.956</v>
      </c>
    </row>
    <row r="5795" spans="17:22">
      <c r="Q5795" s="10">
        <f ca="1" t="shared" si="1861"/>
        <v>3.106</v>
      </c>
      <c r="R5795" t="s">
        <v>417</v>
      </c>
      <c r="S5795">
        <v>2059</v>
      </c>
      <c r="T5795">
        <v>2.104</v>
      </c>
      <c r="U5795">
        <v>2.688</v>
      </c>
      <c r="V5795">
        <v>3.106</v>
      </c>
    </row>
    <row r="5796" spans="17:22">
      <c r="Q5796" s="10">
        <f ca="1" t="shared" si="1861"/>
        <v>3.261</v>
      </c>
      <c r="R5796" t="s">
        <v>417</v>
      </c>
      <c r="S5796">
        <v>2060</v>
      </c>
      <c r="T5796">
        <v>2.185</v>
      </c>
      <c r="U5796">
        <v>2.809</v>
      </c>
      <c r="V5796">
        <v>3.261</v>
      </c>
    </row>
    <row r="5797" spans="17:22">
      <c r="Q5797" s="10">
        <f ca="1" t="shared" si="1861"/>
        <v>3.423</v>
      </c>
      <c r="R5797" t="s">
        <v>417</v>
      </c>
      <c r="S5797">
        <v>2061</v>
      </c>
      <c r="T5797">
        <v>2.267</v>
      </c>
      <c r="U5797">
        <v>2.934</v>
      </c>
      <c r="V5797">
        <v>3.423</v>
      </c>
    </row>
    <row r="5798" spans="17:22">
      <c r="Q5798" s="10">
        <f ca="1" t="shared" si="1861"/>
        <v>3.591</v>
      </c>
      <c r="R5798" t="s">
        <v>417</v>
      </c>
      <c r="S5798">
        <v>2062</v>
      </c>
      <c r="T5798">
        <v>2.352</v>
      </c>
      <c r="U5798">
        <v>3.063</v>
      </c>
      <c r="V5798">
        <v>3.591</v>
      </c>
    </row>
    <row r="5799" spans="17:22">
      <c r="Q5799" s="10">
        <f ca="1" t="shared" si="1861"/>
        <v>3.765</v>
      </c>
      <c r="R5799" t="s">
        <v>417</v>
      </c>
      <c r="S5799">
        <v>2063</v>
      </c>
      <c r="T5799">
        <v>2.438</v>
      </c>
      <c r="U5799">
        <v>3.195</v>
      </c>
      <c r="V5799">
        <v>3.765</v>
      </c>
    </row>
    <row r="5800" spans="17:22">
      <c r="Q5800" s="10">
        <f ca="1" t="shared" si="1861"/>
        <v>3.946</v>
      </c>
      <c r="R5800" t="s">
        <v>417</v>
      </c>
      <c r="S5800">
        <v>2064</v>
      </c>
      <c r="T5800">
        <v>2.527</v>
      </c>
      <c r="U5800">
        <v>3.332</v>
      </c>
      <c r="V5800">
        <v>3.946</v>
      </c>
    </row>
    <row r="5801" spans="17:22">
      <c r="Q5801" s="10">
        <f ca="1" t="shared" si="1861"/>
        <v>4.133</v>
      </c>
      <c r="R5801" t="s">
        <v>417</v>
      </c>
      <c r="S5801">
        <v>2065</v>
      </c>
      <c r="T5801">
        <v>2.618</v>
      </c>
      <c r="U5801">
        <v>3.473</v>
      </c>
      <c r="V5801">
        <v>4.133</v>
      </c>
    </row>
    <row r="5802" spans="17:22">
      <c r="Q5802" s="10">
        <f ca="1" t="shared" si="1861"/>
        <v>4.326</v>
      </c>
      <c r="R5802" t="s">
        <v>417</v>
      </c>
      <c r="S5802">
        <v>2066</v>
      </c>
      <c r="T5802">
        <v>2.71</v>
      </c>
      <c r="U5802">
        <v>3.618</v>
      </c>
      <c r="V5802">
        <v>4.326</v>
      </c>
    </row>
    <row r="5803" spans="17:22">
      <c r="Q5803" s="10">
        <f ca="1" t="shared" si="1861"/>
        <v>4.526</v>
      </c>
      <c r="R5803" t="s">
        <v>417</v>
      </c>
      <c r="S5803">
        <v>2067</v>
      </c>
      <c r="T5803">
        <v>2.805</v>
      </c>
      <c r="U5803">
        <v>3.767</v>
      </c>
      <c r="V5803">
        <v>4.526</v>
      </c>
    </row>
    <row r="5804" spans="17:22">
      <c r="Q5804" s="10">
        <f ca="1" t="shared" si="1861"/>
        <v>4.733</v>
      </c>
      <c r="R5804" t="s">
        <v>417</v>
      </c>
      <c r="S5804">
        <v>2068</v>
      </c>
      <c r="T5804">
        <v>2.901</v>
      </c>
      <c r="U5804">
        <v>3.919</v>
      </c>
      <c r="V5804">
        <v>4.733</v>
      </c>
    </row>
    <row r="5805" spans="17:22">
      <c r="Q5805" s="10">
        <f ca="1" t="shared" si="1861"/>
        <v>4.947</v>
      </c>
      <c r="R5805" t="s">
        <v>417</v>
      </c>
      <c r="S5805">
        <v>2069</v>
      </c>
      <c r="T5805">
        <v>3</v>
      </c>
      <c r="U5805">
        <v>4.076</v>
      </c>
      <c r="V5805">
        <v>4.947</v>
      </c>
    </row>
    <row r="5806" spans="17:22">
      <c r="Q5806" s="10">
        <f ca="1" t="shared" si="1861"/>
        <v>5.167</v>
      </c>
      <c r="R5806" t="s">
        <v>417</v>
      </c>
      <c r="S5806">
        <v>2070</v>
      </c>
      <c r="T5806">
        <v>3.101</v>
      </c>
      <c r="U5806">
        <v>4.236</v>
      </c>
      <c r="V5806">
        <v>5.167</v>
      </c>
    </row>
    <row r="5807" spans="17:22">
      <c r="Q5807" s="10">
        <f ca="1" t="shared" si="1861"/>
        <v>5.395</v>
      </c>
      <c r="R5807" t="s">
        <v>417</v>
      </c>
      <c r="S5807">
        <v>2071</v>
      </c>
      <c r="T5807">
        <v>3.203</v>
      </c>
      <c r="U5807">
        <v>4.4</v>
      </c>
      <c r="V5807">
        <v>5.395</v>
      </c>
    </row>
    <row r="5808" spans="17:22">
      <c r="Q5808" s="10">
        <f ca="1" t="shared" si="1861"/>
        <v>5.628</v>
      </c>
      <c r="R5808" t="s">
        <v>417</v>
      </c>
      <c r="S5808">
        <v>2072</v>
      </c>
      <c r="T5808">
        <v>3.307</v>
      </c>
      <c r="U5808">
        <v>4.568</v>
      </c>
      <c r="V5808">
        <v>5.628</v>
      </c>
    </row>
    <row r="5809" spans="17:22">
      <c r="Q5809" s="10">
        <f ca="1" t="shared" si="1861"/>
        <v>5.869</v>
      </c>
      <c r="R5809" t="s">
        <v>417</v>
      </c>
      <c r="S5809">
        <v>2073</v>
      </c>
      <c r="T5809">
        <v>3.413</v>
      </c>
      <c r="U5809">
        <v>4.739</v>
      </c>
      <c r="V5809">
        <v>5.869</v>
      </c>
    </row>
    <row r="5810" spans="17:22">
      <c r="Q5810" s="10">
        <f ca="1" t="shared" si="1861"/>
        <v>6.117</v>
      </c>
      <c r="R5810" t="s">
        <v>417</v>
      </c>
      <c r="S5810">
        <v>2074</v>
      </c>
      <c r="T5810">
        <v>3.521</v>
      </c>
      <c r="U5810">
        <v>4.914</v>
      </c>
      <c r="V5810">
        <v>6.117</v>
      </c>
    </row>
    <row r="5811" spans="17:22">
      <c r="Q5811" s="10">
        <f ca="1" t="shared" si="1861"/>
        <v>6.371</v>
      </c>
      <c r="R5811" t="s">
        <v>417</v>
      </c>
      <c r="S5811">
        <v>2075</v>
      </c>
      <c r="T5811">
        <v>3.63</v>
      </c>
      <c r="U5811">
        <v>5.091</v>
      </c>
      <c r="V5811">
        <v>6.371</v>
      </c>
    </row>
    <row r="5812" spans="17:22">
      <c r="Q5812" s="10">
        <f ca="1" t="shared" si="1861"/>
        <v>6.631</v>
      </c>
      <c r="R5812" t="s">
        <v>417</v>
      </c>
      <c r="S5812">
        <v>2076</v>
      </c>
      <c r="T5812">
        <v>3.74</v>
      </c>
      <c r="U5812">
        <v>5.272</v>
      </c>
      <c r="V5812">
        <v>6.631</v>
      </c>
    </row>
    <row r="5813" spans="17:22">
      <c r="Q5813" s="10">
        <f ca="1" t="shared" si="1861"/>
        <v>6.898</v>
      </c>
      <c r="R5813" t="s">
        <v>417</v>
      </c>
      <c r="S5813">
        <v>2077</v>
      </c>
      <c r="T5813">
        <v>3.851</v>
      </c>
      <c r="U5813">
        <v>5.456</v>
      </c>
      <c r="V5813">
        <v>6.898</v>
      </c>
    </row>
    <row r="5814" spans="17:22">
      <c r="Q5814" s="10">
        <f ca="1" t="shared" si="1861"/>
        <v>7.172</v>
      </c>
      <c r="R5814" t="s">
        <v>417</v>
      </c>
      <c r="S5814">
        <v>2078</v>
      </c>
      <c r="T5814">
        <v>3.963</v>
      </c>
      <c r="U5814">
        <v>5.642</v>
      </c>
      <c r="V5814">
        <v>7.172</v>
      </c>
    </row>
    <row r="5815" spans="17:22">
      <c r="Q5815" s="10">
        <f ca="1" t="shared" si="1861"/>
        <v>7.452</v>
      </c>
      <c r="R5815" t="s">
        <v>417</v>
      </c>
      <c r="S5815">
        <v>2079</v>
      </c>
      <c r="T5815">
        <v>4.075</v>
      </c>
      <c r="U5815">
        <v>5.831</v>
      </c>
      <c r="V5815">
        <v>7.452</v>
      </c>
    </row>
    <row r="5816" spans="17:22">
      <c r="Q5816" s="10">
        <f ca="1" t="shared" si="1861"/>
        <v>7.738</v>
      </c>
      <c r="R5816" t="s">
        <v>417</v>
      </c>
      <c r="S5816">
        <v>2080</v>
      </c>
      <c r="T5816">
        <v>4.189</v>
      </c>
      <c r="U5816">
        <v>6.022</v>
      </c>
      <c r="V5816">
        <v>7.738</v>
      </c>
    </row>
    <row r="5817" spans="17:22">
      <c r="Q5817" s="10">
        <f ca="1" t="shared" si="1861"/>
        <v>8.03</v>
      </c>
      <c r="R5817" t="s">
        <v>417</v>
      </c>
      <c r="S5817">
        <v>2081</v>
      </c>
      <c r="T5817">
        <v>4.303</v>
      </c>
      <c r="U5817">
        <v>6.215</v>
      </c>
      <c r="V5817">
        <v>8.03</v>
      </c>
    </row>
    <row r="5818" spans="17:22">
      <c r="Q5818" s="10">
        <f ca="1" t="shared" si="1861"/>
        <v>8.328</v>
      </c>
      <c r="R5818" t="s">
        <v>417</v>
      </c>
      <c r="S5818">
        <v>2082</v>
      </c>
      <c r="T5818">
        <v>4.418</v>
      </c>
      <c r="U5818">
        <v>6.411</v>
      </c>
      <c r="V5818">
        <v>8.328</v>
      </c>
    </row>
    <row r="5819" spans="17:22">
      <c r="Q5819" s="10">
        <f ca="1" t="shared" si="1861"/>
        <v>8.632</v>
      </c>
      <c r="R5819" t="s">
        <v>417</v>
      </c>
      <c r="S5819">
        <v>2083</v>
      </c>
      <c r="T5819">
        <v>4.533</v>
      </c>
      <c r="U5819">
        <v>6.608</v>
      </c>
      <c r="V5819">
        <v>8.632</v>
      </c>
    </row>
    <row r="5820" spans="17:22">
      <c r="Q5820" s="10">
        <f ca="1" t="shared" si="1861"/>
        <v>8.942</v>
      </c>
      <c r="R5820" t="s">
        <v>417</v>
      </c>
      <c r="S5820">
        <v>2084</v>
      </c>
      <c r="T5820">
        <v>4.649</v>
      </c>
      <c r="U5820">
        <v>6.807</v>
      </c>
      <c r="V5820">
        <v>8.942</v>
      </c>
    </row>
    <row r="5821" spans="17:22">
      <c r="Q5821" s="10">
        <f ca="1" t="shared" si="1861"/>
        <v>9.257</v>
      </c>
      <c r="R5821" t="s">
        <v>417</v>
      </c>
      <c r="S5821">
        <v>2085</v>
      </c>
      <c r="T5821">
        <v>4.764</v>
      </c>
      <c r="U5821">
        <v>7.008</v>
      </c>
      <c r="V5821">
        <v>9.257</v>
      </c>
    </row>
    <row r="5822" spans="17:22">
      <c r="Q5822" s="10">
        <f ca="1" t="shared" si="1861"/>
        <v>9.577</v>
      </c>
      <c r="R5822" t="s">
        <v>417</v>
      </c>
      <c r="S5822">
        <v>2086</v>
      </c>
      <c r="T5822">
        <v>4.88</v>
      </c>
      <c r="U5822">
        <v>7.21</v>
      </c>
      <c r="V5822">
        <v>9.577</v>
      </c>
    </row>
    <row r="5823" spans="17:22">
      <c r="Q5823" s="10">
        <f ca="1" t="shared" si="1861"/>
        <v>9.902</v>
      </c>
      <c r="R5823" t="s">
        <v>417</v>
      </c>
      <c r="S5823">
        <v>2087</v>
      </c>
      <c r="T5823">
        <v>4.996</v>
      </c>
      <c r="U5823">
        <v>7.413</v>
      </c>
      <c r="V5823">
        <v>9.902</v>
      </c>
    </row>
    <row r="5824" spans="17:22">
      <c r="Q5824" s="10">
        <f ca="1" t="shared" si="1861"/>
        <v>10.232</v>
      </c>
      <c r="R5824" t="s">
        <v>417</v>
      </c>
      <c r="S5824">
        <v>2088</v>
      </c>
      <c r="T5824">
        <v>5.11</v>
      </c>
      <c r="U5824">
        <v>7.616</v>
      </c>
      <c r="V5824">
        <v>10.232</v>
      </c>
    </row>
    <row r="5825" spans="17:22">
      <c r="Q5825" s="10">
        <f ca="1" t="shared" si="1861"/>
        <v>10.566</v>
      </c>
      <c r="R5825" t="s">
        <v>417</v>
      </c>
      <c r="S5825">
        <v>2089</v>
      </c>
      <c r="T5825">
        <v>5.223</v>
      </c>
      <c r="U5825">
        <v>7.82</v>
      </c>
      <c r="V5825">
        <v>10.566</v>
      </c>
    </row>
    <row r="5826" spans="17:22">
      <c r="Q5826" s="10">
        <f ca="1" t="shared" si="1861"/>
        <v>10.904</v>
      </c>
      <c r="R5826" t="s">
        <v>417</v>
      </c>
      <c r="S5826">
        <v>2090</v>
      </c>
      <c r="T5826">
        <v>5.334</v>
      </c>
      <c r="U5826">
        <v>8.023</v>
      </c>
      <c r="V5826">
        <v>10.904</v>
      </c>
    </row>
    <row r="5827" spans="17:22">
      <c r="Q5827" s="10">
        <f ca="1" t="shared" si="1861"/>
        <v>11.246</v>
      </c>
      <c r="R5827" t="s">
        <v>417</v>
      </c>
      <c r="S5827">
        <v>2091</v>
      </c>
      <c r="T5827">
        <v>5.441</v>
      </c>
      <c r="U5827">
        <v>8.226</v>
      </c>
      <c r="V5827">
        <v>11.246</v>
      </c>
    </row>
    <row r="5828" spans="17:22">
      <c r="Q5828" s="10">
        <f ca="1" t="shared" si="1861"/>
        <v>11.591</v>
      </c>
      <c r="R5828" t="s">
        <v>417</v>
      </c>
      <c r="S5828">
        <v>2092</v>
      </c>
      <c r="T5828">
        <v>5.545</v>
      </c>
      <c r="U5828">
        <v>8.427</v>
      </c>
      <c r="V5828">
        <v>11.591</v>
      </c>
    </row>
    <row r="5829" spans="17:22">
      <c r="Q5829" s="10">
        <f ca="1" t="shared" si="1861"/>
        <v>11.939</v>
      </c>
      <c r="R5829" t="s">
        <v>417</v>
      </c>
      <c r="S5829">
        <v>2093</v>
      </c>
      <c r="T5829">
        <v>5.645</v>
      </c>
      <c r="U5829">
        <v>8.628</v>
      </c>
      <c r="V5829">
        <v>11.939</v>
      </c>
    </row>
    <row r="5830" spans="17:22">
      <c r="Q5830" s="10">
        <f ca="1" t="shared" si="1861"/>
        <v>12.291</v>
      </c>
      <c r="R5830" t="s">
        <v>417</v>
      </c>
      <c r="S5830">
        <v>2094</v>
      </c>
      <c r="T5830">
        <v>5.742</v>
      </c>
      <c r="U5830">
        <v>8.827</v>
      </c>
      <c r="V5830">
        <v>12.291</v>
      </c>
    </row>
    <row r="5831" spans="17:22">
      <c r="Q5831" s="10">
        <f ca="1" t="shared" si="1861"/>
        <v>12.645</v>
      </c>
      <c r="R5831" t="s">
        <v>417</v>
      </c>
      <c r="S5831">
        <v>2095</v>
      </c>
      <c r="T5831">
        <v>5.836</v>
      </c>
      <c r="U5831">
        <v>9.024</v>
      </c>
      <c r="V5831">
        <v>12.645</v>
      </c>
    </row>
    <row r="5832" spans="17:22">
      <c r="Q5832" s="10">
        <f ca="1" t="shared" si="1861"/>
        <v>13.001</v>
      </c>
      <c r="R5832" t="s">
        <v>417</v>
      </c>
      <c r="S5832">
        <v>2096</v>
      </c>
      <c r="T5832">
        <v>5.926</v>
      </c>
      <c r="U5832">
        <v>9.22</v>
      </c>
      <c r="V5832">
        <v>13.001</v>
      </c>
    </row>
    <row r="5833" spans="17:22">
      <c r="Q5833" s="10">
        <f ca="1" t="shared" si="1861"/>
        <v>13.36</v>
      </c>
      <c r="R5833" t="s">
        <v>417</v>
      </c>
      <c r="S5833">
        <v>2097</v>
      </c>
      <c r="T5833">
        <v>6.012</v>
      </c>
      <c r="U5833">
        <v>9.414</v>
      </c>
      <c r="V5833">
        <v>13.36</v>
      </c>
    </row>
    <row r="5834" spans="17:22">
      <c r="Q5834" s="10">
        <f ca="1" t="shared" si="1861"/>
        <v>13.72</v>
      </c>
      <c r="R5834" t="s">
        <v>417</v>
      </c>
      <c r="S5834">
        <v>2098</v>
      </c>
      <c r="T5834">
        <v>6.095</v>
      </c>
      <c r="U5834">
        <v>9.606</v>
      </c>
      <c r="V5834">
        <v>13.72</v>
      </c>
    </row>
    <row r="5835" spans="17:22">
      <c r="Q5835" s="10">
        <f ca="1" t="shared" si="1861"/>
        <v>14.082</v>
      </c>
      <c r="R5835" t="s">
        <v>417</v>
      </c>
      <c r="S5835">
        <v>2099</v>
      </c>
      <c r="T5835">
        <v>6.174</v>
      </c>
      <c r="U5835">
        <v>9.796</v>
      </c>
      <c r="V5835">
        <v>14.082</v>
      </c>
    </row>
    <row r="5836" spans="17:22">
      <c r="Q5836" s="10">
        <f ca="1" t="shared" si="1861"/>
        <v>14.446</v>
      </c>
      <c r="R5836" t="s">
        <v>417</v>
      </c>
      <c r="S5836">
        <v>2100</v>
      </c>
      <c r="T5836">
        <v>6.25</v>
      </c>
      <c r="U5836">
        <v>9.983</v>
      </c>
      <c r="V5836">
        <v>14.446</v>
      </c>
    </row>
    <row r="5837" spans="17:22">
      <c r="Q5837" s="10">
        <f ca="1" t="shared" si="1861"/>
        <v>0.252</v>
      </c>
      <c r="R5837" t="s">
        <v>88</v>
      </c>
      <c r="S5837">
        <v>2020</v>
      </c>
      <c r="T5837">
        <v>0.252</v>
      </c>
      <c r="U5837">
        <v>0.252</v>
      </c>
      <c r="V5837">
        <v>0.252</v>
      </c>
    </row>
    <row r="5838" spans="17:22">
      <c r="Q5838" s="10">
        <f ca="1" t="shared" ref="Q5838:Q5901" si="1862">OFFSET(S5838,0,MATCH($Q$3,$T$4:$V$4,0))</f>
        <v>0.27</v>
      </c>
      <c r="R5838" t="s">
        <v>88</v>
      </c>
      <c r="S5838">
        <v>2021</v>
      </c>
      <c r="T5838">
        <v>0.27</v>
      </c>
      <c r="U5838">
        <v>0.27</v>
      </c>
      <c r="V5838">
        <v>0.27</v>
      </c>
    </row>
    <row r="5839" spans="17:22">
      <c r="Q5839" s="10">
        <f ca="1" t="shared" si="1862"/>
        <v>0.289</v>
      </c>
      <c r="R5839" t="s">
        <v>88</v>
      </c>
      <c r="S5839">
        <v>2022</v>
      </c>
      <c r="T5839">
        <v>0.289</v>
      </c>
      <c r="U5839">
        <v>0.289</v>
      </c>
      <c r="V5839">
        <v>0.289</v>
      </c>
    </row>
    <row r="5840" spans="17:22">
      <c r="Q5840" s="10">
        <f ca="1" t="shared" si="1862"/>
        <v>0.309</v>
      </c>
      <c r="R5840" t="s">
        <v>88</v>
      </c>
      <c r="S5840">
        <v>2023</v>
      </c>
      <c r="T5840">
        <v>0.309</v>
      </c>
      <c r="U5840">
        <v>0.309</v>
      </c>
      <c r="V5840">
        <v>0.309</v>
      </c>
    </row>
    <row r="5841" spans="17:22">
      <c r="Q5841" s="10">
        <f ca="1" t="shared" si="1862"/>
        <v>0.33</v>
      </c>
      <c r="R5841" t="s">
        <v>88</v>
      </c>
      <c r="S5841">
        <v>2024</v>
      </c>
      <c r="T5841">
        <v>0.33</v>
      </c>
      <c r="U5841">
        <v>0.33</v>
      </c>
      <c r="V5841">
        <v>0.33</v>
      </c>
    </row>
    <row r="5842" spans="17:22">
      <c r="Q5842" s="10">
        <f ca="1" t="shared" si="1862"/>
        <v>0.353</v>
      </c>
      <c r="R5842" t="s">
        <v>88</v>
      </c>
      <c r="S5842">
        <v>2025</v>
      </c>
      <c r="T5842">
        <v>0.353</v>
      </c>
      <c r="U5842">
        <v>0.353</v>
      </c>
      <c r="V5842">
        <v>0.353</v>
      </c>
    </row>
    <row r="5843" spans="17:22">
      <c r="Q5843" s="10">
        <f ca="1" t="shared" si="1862"/>
        <v>0.377</v>
      </c>
      <c r="R5843" t="s">
        <v>88</v>
      </c>
      <c r="S5843">
        <v>2026</v>
      </c>
      <c r="T5843">
        <v>0.377</v>
      </c>
      <c r="U5843">
        <v>0.377</v>
      </c>
      <c r="V5843">
        <v>0.377</v>
      </c>
    </row>
    <row r="5844" spans="17:22">
      <c r="Q5844" s="10">
        <f ca="1" t="shared" si="1862"/>
        <v>0.402</v>
      </c>
      <c r="R5844" t="s">
        <v>88</v>
      </c>
      <c r="S5844">
        <v>2027</v>
      </c>
      <c r="T5844">
        <v>0.395</v>
      </c>
      <c r="U5844">
        <v>0.399</v>
      </c>
      <c r="V5844">
        <v>0.402</v>
      </c>
    </row>
    <row r="5845" spans="17:22">
      <c r="Q5845" s="10">
        <f ca="1" t="shared" si="1862"/>
        <v>0.43</v>
      </c>
      <c r="R5845" t="s">
        <v>88</v>
      </c>
      <c r="S5845">
        <v>2028</v>
      </c>
      <c r="T5845">
        <v>0.413</v>
      </c>
      <c r="U5845">
        <v>0.423</v>
      </c>
      <c r="V5845">
        <v>0.43</v>
      </c>
    </row>
    <row r="5846" spans="17:22">
      <c r="Q5846" s="10">
        <f ca="1" t="shared" si="1862"/>
        <v>0.459</v>
      </c>
      <c r="R5846" t="s">
        <v>88</v>
      </c>
      <c r="S5846">
        <v>2029</v>
      </c>
      <c r="T5846">
        <v>0.433</v>
      </c>
      <c r="U5846">
        <v>0.447</v>
      </c>
      <c r="V5846">
        <v>0.459</v>
      </c>
    </row>
    <row r="5847" spans="17:22">
      <c r="Q5847" s="10">
        <f ca="1" t="shared" si="1862"/>
        <v>0.49</v>
      </c>
      <c r="R5847" t="s">
        <v>88</v>
      </c>
      <c r="S5847">
        <v>2030</v>
      </c>
      <c r="T5847">
        <v>0.453</v>
      </c>
      <c r="U5847">
        <v>0.473</v>
      </c>
      <c r="V5847">
        <v>0.49</v>
      </c>
    </row>
    <row r="5848" spans="17:22">
      <c r="Q5848" s="10">
        <f ca="1" t="shared" si="1862"/>
        <v>0.523</v>
      </c>
      <c r="R5848" t="s">
        <v>88</v>
      </c>
      <c r="S5848">
        <v>2031</v>
      </c>
      <c r="T5848">
        <v>0.474</v>
      </c>
      <c r="U5848">
        <v>0.501</v>
      </c>
      <c r="V5848">
        <v>0.523</v>
      </c>
    </row>
    <row r="5849" spans="17:22">
      <c r="Q5849" s="10">
        <f ca="1" t="shared" si="1862"/>
        <v>0.557</v>
      </c>
      <c r="R5849" t="s">
        <v>88</v>
      </c>
      <c r="S5849">
        <v>2032</v>
      </c>
      <c r="T5849">
        <v>0.496</v>
      </c>
      <c r="U5849">
        <v>0.529</v>
      </c>
      <c r="V5849">
        <v>0.557</v>
      </c>
    </row>
    <row r="5850" spans="17:22">
      <c r="Q5850" s="10">
        <f ca="1" t="shared" si="1862"/>
        <v>0.594</v>
      </c>
      <c r="R5850" t="s">
        <v>88</v>
      </c>
      <c r="S5850">
        <v>2033</v>
      </c>
      <c r="T5850">
        <v>0.519</v>
      </c>
      <c r="U5850">
        <v>0.559</v>
      </c>
      <c r="V5850">
        <v>0.594</v>
      </c>
    </row>
    <row r="5851" spans="17:22">
      <c r="Q5851" s="10">
        <f ca="1" t="shared" si="1862"/>
        <v>0.632</v>
      </c>
      <c r="R5851" t="s">
        <v>88</v>
      </c>
      <c r="S5851">
        <v>2034</v>
      </c>
      <c r="T5851">
        <v>0.543</v>
      </c>
      <c r="U5851">
        <v>0.591</v>
      </c>
      <c r="V5851">
        <v>0.632</v>
      </c>
    </row>
    <row r="5852" spans="17:22">
      <c r="Q5852" s="10">
        <f ca="1" t="shared" si="1862"/>
        <v>0.673</v>
      </c>
      <c r="R5852" t="s">
        <v>88</v>
      </c>
      <c r="S5852">
        <v>2035</v>
      </c>
      <c r="T5852">
        <v>0.569</v>
      </c>
      <c r="U5852">
        <v>0.624</v>
      </c>
      <c r="V5852">
        <v>0.673</v>
      </c>
    </row>
    <row r="5853" spans="17:22">
      <c r="Q5853" s="10">
        <f ca="1" t="shared" si="1862"/>
        <v>0.717</v>
      </c>
      <c r="R5853" t="s">
        <v>88</v>
      </c>
      <c r="S5853">
        <v>2036</v>
      </c>
      <c r="T5853">
        <v>0.595</v>
      </c>
      <c r="U5853">
        <v>0.658</v>
      </c>
      <c r="V5853">
        <v>0.717</v>
      </c>
    </row>
    <row r="5854" spans="17:22">
      <c r="Q5854" s="10">
        <f ca="1" t="shared" si="1862"/>
        <v>0.762</v>
      </c>
      <c r="R5854" t="s">
        <v>88</v>
      </c>
      <c r="S5854">
        <v>2037</v>
      </c>
      <c r="T5854">
        <v>0.623</v>
      </c>
      <c r="U5854">
        <v>0.694</v>
      </c>
      <c r="V5854">
        <v>0.762</v>
      </c>
    </row>
    <row r="5855" spans="17:22">
      <c r="Q5855" s="10">
        <f ca="1" t="shared" si="1862"/>
        <v>0.81</v>
      </c>
      <c r="R5855" t="s">
        <v>88</v>
      </c>
      <c r="S5855">
        <v>2038</v>
      </c>
      <c r="T5855">
        <v>0.652</v>
      </c>
      <c r="U5855">
        <v>0.732</v>
      </c>
      <c r="V5855">
        <v>0.81</v>
      </c>
    </row>
    <row r="5856" spans="17:22">
      <c r="Q5856" s="10">
        <f ca="1" t="shared" si="1862"/>
        <v>0.861</v>
      </c>
      <c r="R5856" t="s">
        <v>88</v>
      </c>
      <c r="S5856">
        <v>2039</v>
      </c>
      <c r="T5856">
        <v>0.682</v>
      </c>
      <c r="U5856">
        <v>0.772</v>
      </c>
      <c r="V5856">
        <v>0.861</v>
      </c>
    </row>
    <row r="5857" spans="17:22">
      <c r="Q5857" s="10">
        <f ca="1" t="shared" si="1862"/>
        <v>0.915</v>
      </c>
      <c r="R5857" t="s">
        <v>88</v>
      </c>
      <c r="S5857">
        <v>2040</v>
      </c>
      <c r="T5857">
        <v>0.713</v>
      </c>
      <c r="U5857">
        <v>0.813</v>
      </c>
      <c r="V5857">
        <v>0.915</v>
      </c>
    </row>
    <row r="5858" spans="17:22">
      <c r="Q5858" s="10">
        <f ca="1" t="shared" si="1862"/>
        <v>0.971</v>
      </c>
      <c r="R5858" t="s">
        <v>88</v>
      </c>
      <c r="S5858">
        <v>2041</v>
      </c>
      <c r="T5858">
        <v>0.745</v>
      </c>
      <c r="U5858">
        <v>0.856</v>
      </c>
      <c r="V5858">
        <v>0.971</v>
      </c>
    </row>
    <row r="5859" spans="17:22">
      <c r="Q5859" s="10">
        <f ca="1" t="shared" si="1862"/>
        <v>1.031</v>
      </c>
      <c r="R5859" t="s">
        <v>88</v>
      </c>
      <c r="S5859">
        <v>2042</v>
      </c>
      <c r="T5859">
        <v>0.779</v>
      </c>
      <c r="U5859">
        <v>0.901</v>
      </c>
      <c r="V5859">
        <v>1.031</v>
      </c>
    </row>
    <row r="5860" spans="17:22">
      <c r="Q5860" s="10">
        <f ca="1" t="shared" si="1862"/>
        <v>1.093</v>
      </c>
      <c r="R5860" t="s">
        <v>88</v>
      </c>
      <c r="S5860">
        <v>2043</v>
      </c>
      <c r="T5860">
        <v>0.813</v>
      </c>
      <c r="U5860">
        <v>0.948</v>
      </c>
      <c r="V5860">
        <v>1.093</v>
      </c>
    </row>
    <row r="5861" spans="17:22">
      <c r="Q5861" s="10">
        <f ca="1" t="shared" si="1862"/>
        <v>1.159</v>
      </c>
      <c r="R5861" t="s">
        <v>88</v>
      </c>
      <c r="S5861">
        <v>2044</v>
      </c>
      <c r="T5861">
        <v>0.849</v>
      </c>
      <c r="U5861">
        <v>0.996</v>
      </c>
      <c r="V5861">
        <v>1.159</v>
      </c>
    </row>
    <row r="5862" spans="17:22">
      <c r="Q5862" s="10">
        <f ca="1" t="shared" si="1862"/>
        <v>1.228</v>
      </c>
      <c r="R5862" t="s">
        <v>88</v>
      </c>
      <c r="S5862">
        <v>2045</v>
      </c>
      <c r="T5862">
        <v>0.885</v>
      </c>
      <c r="U5862">
        <v>1.047</v>
      </c>
      <c r="V5862">
        <v>1.228</v>
      </c>
    </row>
    <row r="5863" spans="17:22">
      <c r="Q5863" s="10">
        <f ca="1" t="shared" si="1862"/>
        <v>1.3</v>
      </c>
      <c r="R5863" t="s">
        <v>88</v>
      </c>
      <c r="S5863">
        <v>2046</v>
      </c>
      <c r="T5863">
        <v>0.923</v>
      </c>
      <c r="U5863">
        <v>1.099</v>
      </c>
      <c r="V5863">
        <v>1.3</v>
      </c>
    </row>
    <row r="5864" spans="17:22">
      <c r="Q5864" s="10">
        <f ca="1" t="shared" si="1862"/>
        <v>1.376</v>
      </c>
      <c r="R5864" t="s">
        <v>88</v>
      </c>
      <c r="S5864">
        <v>2047</v>
      </c>
      <c r="T5864">
        <v>0.961</v>
      </c>
      <c r="U5864">
        <v>1.153</v>
      </c>
      <c r="V5864">
        <v>1.376</v>
      </c>
    </row>
    <row r="5865" spans="17:22">
      <c r="Q5865" s="10">
        <f ca="1" t="shared" si="1862"/>
        <v>1.455</v>
      </c>
      <c r="R5865" t="s">
        <v>88</v>
      </c>
      <c r="S5865">
        <v>2048</v>
      </c>
      <c r="T5865">
        <v>1.001</v>
      </c>
      <c r="U5865">
        <v>1.209</v>
      </c>
      <c r="V5865">
        <v>1.455</v>
      </c>
    </row>
    <row r="5866" spans="17:22">
      <c r="Q5866" s="10">
        <f ca="1" t="shared" si="1862"/>
        <v>1.539</v>
      </c>
      <c r="R5866" t="s">
        <v>88</v>
      </c>
      <c r="S5866">
        <v>2049</v>
      </c>
      <c r="T5866">
        <v>1.041</v>
      </c>
      <c r="U5866">
        <v>1.268</v>
      </c>
      <c r="V5866">
        <v>1.539</v>
      </c>
    </row>
    <row r="5867" spans="17:22">
      <c r="Q5867" s="10">
        <f ca="1" t="shared" si="1862"/>
        <v>1.626</v>
      </c>
      <c r="R5867" t="s">
        <v>88</v>
      </c>
      <c r="S5867">
        <v>2050</v>
      </c>
      <c r="T5867">
        <v>1.082</v>
      </c>
      <c r="U5867">
        <v>1.328</v>
      </c>
      <c r="V5867">
        <v>1.626</v>
      </c>
    </row>
    <row r="5868" spans="17:22">
      <c r="Q5868" s="10">
        <f ca="1" t="shared" si="1862"/>
        <v>1.717</v>
      </c>
      <c r="R5868" t="s">
        <v>88</v>
      </c>
      <c r="S5868">
        <v>2051</v>
      </c>
      <c r="T5868">
        <v>1.123</v>
      </c>
      <c r="U5868">
        <v>1.39</v>
      </c>
      <c r="V5868">
        <v>1.717</v>
      </c>
    </row>
    <row r="5869" spans="17:22">
      <c r="Q5869" s="10">
        <f ca="1" t="shared" si="1862"/>
        <v>1.813</v>
      </c>
      <c r="R5869" t="s">
        <v>88</v>
      </c>
      <c r="S5869">
        <v>2052</v>
      </c>
      <c r="T5869">
        <v>1.166</v>
      </c>
      <c r="U5869">
        <v>1.454</v>
      </c>
      <c r="V5869">
        <v>1.813</v>
      </c>
    </row>
    <row r="5870" spans="17:22">
      <c r="Q5870" s="10">
        <f ca="1" t="shared" si="1862"/>
        <v>1.912</v>
      </c>
      <c r="R5870" t="s">
        <v>88</v>
      </c>
      <c r="S5870">
        <v>2053</v>
      </c>
      <c r="T5870">
        <v>1.209</v>
      </c>
      <c r="U5870">
        <v>1.52</v>
      </c>
      <c r="V5870">
        <v>1.912</v>
      </c>
    </row>
    <row r="5871" spans="17:22">
      <c r="Q5871" s="10">
        <f ca="1" t="shared" si="1862"/>
        <v>2.016</v>
      </c>
      <c r="R5871" t="s">
        <v>88</v>
      </c>
      <c r="S5871">
        <v>2054</v>
      </c>
      <c r="T5871">
        <v>1.252</v>
      </c>
      <c r="U5871">
        <v>1.588</v>
      </c>
      <c r="V5871">
        <v>2.016</v>
      </c>
    </row>
    <row r="5872" spans="17:22">
      <c r="Q5872" s="10">
        <f ca="1" t="shared" si="1862"/>
        <v>2.124</v>
      </c>
      <c r="R5872" t="s">
        <v>88</v>
      </c>
      <c r="S5872">
        <v>2055</v>
      </c>
      <c r="T5872">
        <v>1.297</v>
      </c>
      <c r="U5872">
        <v>1.658</v>
      </c>
      <c r="V5872">
        <v>2.124</v>
      </c>
    </row>
    <row r="5873" spans="17:22">
      <c r="Q5873" s="10">
        <f ca="1" t="shared" si="1862"/>
        <v>2.237</v>
      </c>
      <c r="R5873" t="s">
        <v>88</v>
      </c>
      <c r="S5873">
        <v>2056</v>
      </c>
      <c r="T5873">
        <v>1.342</v>
      </c>
      <c r="U5873">
        <v>1.73</v>
      </c>
      <c r="V5873">
        <v>2.237</v>
      </c>
    </row>
    <row r="5874" spans="17:22">
      <c r="Q5874" s="10">
        <f ca="1" t="shared" si="1862"/>
        <v>2.355</v>
      </c>
      <c r="R5874" t="s">
        <v>88</v>
      </c>
      <c r="S5874">
        <v>2057</v>
      </c>
      <c r="T5874">
        <v>1.387</v>
      </c>
      <c r="U5874">
        <v>1.804</v>
      </c>
      <c r="V5874">
        <v>2.355</v>
      </c>
    </row>
    <row r="5875" spans="17:22">
      <c r="Q5875" s="10">
        <f ca="1" t="shared" si="1862"/>
        <v>2.477</v>
      </c>
      <c r="R5875" t="s">
        <v>88</v>
      </c>
      <c r="S5875">
        <v>2058</v>
      </c>
      <c r="T5875">
        <v>1.433</v>
      </c>
      <c r="U5875">
        <v>1.88</v>
      </c>
      <c r="V5875">
        <v>2.477</v>
      </c>
    </row>
    <row r="5876" spans="17:22">
      <c r="Q5876" s="10">
        <f ca="1" t="shared" si="1862"/>
        <v>2.604</v>
      </c>
      <c r="R5876" t="s">
        <v>88</v>
      </c>
      <c r="S5876">
        <v>2059</v>
      </c>
      <c r="T5876">
        <v>1.479</v>
      </c>
      <c r="U5876">
        <v>1.958</v>
      </c>
      <c r="V5876">
        <v>2.604</v>
      </c>
    </row>
    <row r="5877" spans="17:22">
      <c r="Q5877" s="10">
        <f ca="1" t="shared" si="1862"/>
        <v>2.736</v>
      </c>
      <c r="R5877" t="s">
        <v>88</v>
      </c>
      <c r="S5877">
        <v>2060</v>
      </c>
      <c r="T5877">
        <v>1.526</v>
      </c>
      <c r="U5877">
        <v>2.038</v>
      </c>
      <c r="V5877">
        <v>2.736</v>
      </c>
    </row>
    <row r="5878" spans="17:22">
      <c r="Q5878" s="10">
        <f ca="1" t="shared" si="1862"/>
        <v>2.873</v>
      </c>
      <c r="R5878" t="s">
        <v>88</v>
      </c>
      <c r="S5878">
        <v>2061</v>
      </c>
      <c r="T5878">
        <v>1.573</v>
      </c>
      <c r="U5878">
        <v>2.121</v>
      </c>
      <c r="V5878">
        <v>2.873</v>
      </c>
    </row>
    <row r="5879" spans="17:22">
      <c r="Q5879" s="10">
        <f ca="1" t="shared" si="1862"/>
        <v>3.016</v>
      </c>
      <c r="R5879" t="s">
        <v>88</v>
      </c>
      <c r="S5879">
        <v>2062</v>
      </c>
      <c r="T5879">
        <v>1.621</v>
      </c>
      <c r="U5879">
        <v>2.205</v>
      </c>
      <c r="V5879">
        <v>3.016</v>
      </c>
    </row>
    <row r="5880" spans="17:22">
      <c r="Q5880" s="10">
        <f ca="1" t="shared" si="1862"/>
        <v>3.163</v>
      </c>
      <c r="R5880" t="s">
        <v>88</v>
      </c>
      <c r="S5880">
        <v>2063</v>
      </c>
      <c r="T5880">
        <v>1.67</v>
      </c>
      <c r="U5880">
        <v>2.291</v>
      </c>
      <c r="V5880">
        <v>3.163</v>
      </c>
    </row>
    <row r="5881" spans="17:22">
      <c r="Q5881" s="10">
        <f ca="1" t="shared" si="1862"/>
        <v>3.316</v>
      </c>
      <c r="R5881" t="s">
        <v>88</v>
      </c>
      <c r="S5881">
        <v>2064</v>
      </c>
      <c r="T5881">
        <v>1.719</v>
      </c>
      <c r="U5881">
        <v>2.379</v>
      </c>
      <c r="V5881">
        <v>3.316</v>
      </c>
    </row>
    <row r="5882" spans="17:22">
      <c r="Q5882" s="10">
        <f ca="1" t="shared" si="1862"/>
        <v>3.474</v>
      </c>
      <c r="R5882" t="s">
        <v>88</v>
      </c>
      <c r="S5882">
        <v>2065</v>
      </c>
      <c r="T5882">
        <v>1.768</v>
      </c>
      <c r="U5882">
        <v>2.469</v>
      </c>
      <c r="V5882">
        <v>3.474</v>
      </c>
    </row>
    <row r="5883" spans="17:22">
      <c r="Q5883" s="10">
        <f ca="1" t="shared" si="1862"/>
        <v>3.637</v>
      </c>
      <c r="R5883" t="s">
        <v>88</v>
      </c>
      <c r="S5883">
        <v>2066</v>
      </c>
      <c r="T5883">
        <v>1.819</v>
      </c>
      <c r="U5883">
        <v>2.561</v>
      </c>
      <c r="V5883">
        <v>3.637</v>
      </c>
    </row>
    <row r="5884" spans="17:22">
      <c r="Q5884" s="10">
        <f ca="1" t="shared" si="1862"/>
        <v>3.805</v>
      </c>
      <c r="R5884" t="s">
        <v>88</v>
      </c>
      <c r="S5884">
        <v>2067</v>
      </c>
      <c r="T5884">
        <v>1.869</v>
      </c>
      <c r="U5884">
        <v>2.655</v>
      </c>
      <c r="V5884">
        <v>3.805</v>
      </c>
    </row>
    <row r="5885" spans="17:22">
      <c r="Q5885" s="10">
        <f ca="1" t="shared" si="1862"/>
        <v>3.979</v>
      </c>
      <c r="R5885" t="s">
        <v>88</v>
      </c>
      <c r="S5885">
        <v>2068</v>
      </c>
      <c r="T5885">
        <v>1.92</v>
      </c>
      <c r="U5885">
        <v>2.751</v>
      </c>
      <c r="V5885">
        <v>3.979</v>
      </c>
    </row>
    <row r="5886" spans="17:22">
      <c r="Q5886" s="10">
        <f ca="1" t="shared" si="1862"/>
        <v>4.158</v>
      </c>
      <c r="R5886" t="s">
        <v>88</v>
      </c>
      <c r="S5886">
        <v>2069</v>
      </c>
      <c r="T5886">
        <v>1.972</v>
      </c>
      <c r="U5886">
        <v>2.848</v>
      </c>
      <c r="V5886">
        <v>4.158</v>
      </c>
    </row>
    <row r="5887" spans="17:22">
      <c r="Q5887" s="10">
        <f ca="1" t="shared" si="1862"/>
        <v>4.343</v>
      </c>
      <c r="R5887" t="s">
        <v>88</v>
      </c>
      <c r="S5887">
        <v>2070</v>
      </c>
      <c r="T5887">
        <v>2.024</v>
      </c>
      <c r="U5887">
        <v>2.946</v>
      </c>
      <c r="V5887">
        <v>4.343</v>
      </c>
    </row>
    <row r="5888" spans="17:22">
      <c r="Q5888" s="10">
        <f ca="1" t="shared" si="1862"/>
        <v>4.533</v>
      </c>
      <c r="R5888" t="s">
        <v>88</v>
      </c>
      <c r="S5888">
        <v>2071</v>
      </c>
      <c r="T5888">
        <v>2.076</v>
      </c>
      <c r="U5888">
        <v>3.047</v>
      </c>
      <c r="V5888">
        <v>4.533</v>
      </c>
    </row>
    <row r="5889" spans="17:22">
      <c r="Q5889" s="10">
        <f ca="1" t="shared" si="1862"/>
        <v>4.728</v>
      </c>
      <c r="R5889" t="s">
        <v>88</v>
      </c>
      <c r="S5889">
        <v>2072</v>
      </c>
      <c r="T5889">
        <v>2.129</v>
      </c>
      <c r="U5889">
        <v>3.148</v>
      </c>
      <c r="V5889">
        <v>4.728</v>
      </c>
    </row>
    <row r="5890" spans="17:22">
      <c r="Q5890" s="10">
        <f ca="1" t="shared" si="1862"/>
        <v>4.928</v>
      </c>
      <c r="R5890" t="s">
        <v>88</v>
      </c>
      <c r="S5890">
        <v>2073</v>
      </c>
      <c r="T5890">
        <v>2.182</v>
      </c>
      <c r="U5890">
        <v>3.251</v>
      </c>
      <c r="V5890">
        <v>4.928</v>
      </c>
    </row>
    <row r="5891" spans="17:22">
      <c r="Q5891" s="10">
        <f ca="1" t="shared" si="1862"/>
        <v>5.134</v>
      </c>
      <c r="R5891" t="s">
        <v>88</v>
      </c>
      <c r="S5891">
        <v>2074</v>
      </c>
      <c r="T5891">
        <v>2.235</v>
      </c>
      <c r="U5891">
        <v>3.355</v>
      </c>
      <c r="V5891">
        <v>5.134</v>
      </c>
    </row>
    <row r="5892" spans="17:22">
      <c r="Q5892" s="10">
        <f ca="1" t="shared" si="1862"/>
        <v>5.344</v>
      </c>
      <c r="R5892" t="s">
        <v>88</v>
      </c>
      <c r="S5892">
        <v>2075</v>
      </c>
      <c r="T5892">
        <v>2.287</v>
      </c>
      <c r="U5892">
        <v>3.459</v>
      </c>
      <c r="V5892">
        <v>5.344</v>
      </c>
    </row>
    <row r="5893" spans="17:22">
      <c r="Q5893" s="10">
        <f ca="1" t="shared" si="1862"/>
        <v>5.56</v>
      </c>
      <c r="R5893" t="s">
        <v>88</v>
      </c>
      <c r="S5893">
        <v>2076</v>
      </c>
      <c r="T5893">
        <v>2.34</v>
      </c>
      <c r="U5893">
        <v>3.565</v>
      </c>
      <c r="V5893">
        <v>5.56</v>
      </c>
    </row>
    <row r="5894" spans="17:22">
      <c r="Q5894" s="10">
        <f ca="1" t="shared" si="1862"/>
        <v>5.78</v>
      </c>
      <c r="R5894" t="s">
        <v>88</v>
      </c>
      <c r="S5894">
        <v>2077</v>
      </c>
      <c r="T5894">
        <v>2.392</v>
      </c>
      <c r="U5894">
        <v>3.671</v>
      </c>
      <c r="V5894">
        <v>5.78</v>
      </c>
    </row>
    <row r="5895" spans="17:22">
      <c r="Q5895" s="10">
        <f ca="1" t="shared" si="1862"/>
        <v>6.005</v>
      </c>
      <c r="R5895" t="s">
        <v>88</v>
      </c>
      <c r="S5895">
        <v>2078</v>
      </c>
      <c r="T5895">
        <v>2.443</v>
      </c>
      <c r="U5895">
        <v>3.778</v>
      </c>
      <c r="V5895">
        <v>6.005</v>
      </c>
    </row>
    <row r="5896" spans="17:22">
      <c r="Q5896" s="10">
        <f ca="1" t="shared" si="1862"/>
        <v>6.235</v>
      </c>
      <c r="R5896" t="s">
        <v>88</v>
      </c>
      <c r="S5896">
        <v>2079</v>
      </c>
      <c r="T5896">
        <v>2.494</v>
      </c>
      <c r="U5896">
        <v>3.885</v>
      </c>
      <c r="V5896">
        <v>6.235</v>
      </c>
    </row>
    <row r="5897" spans="17:22">
      <c r="Q5897" s="10">
        <f ca="1" t="shared" si="1862"/>
        <v>6.469</v>
      </c>
      <c r="R5897" t="s">
        <v>88</v>
      </c>
      <c r="S5897">
        <v>2080</v>
      </c>
      <c r="T5897">
        <v>2.543</v>
      </c>
      <c r="U5897">
        <v>3.992</v>
      </c>
      <c r="V5897">
        <v>6.469</v>
      </c>
    </row>
    <row r="5898" spans="17:22">
      <c r="Q5898" s="10">
        <f ca="1" t="shared" si="1862"/>
        <v>6.707</v>
      </c>
      <c r="R5898" t="s">
        <v>88</v>
      </c>
      <c r="S5898">
        <v>2081</v>
      </c>
      <c r="T5898">
        <v>2.591</v>
      </c>
      <c r="U5898">
        <v>4.099</v>
      </c>
      <c r="V5898">
        <v>6.707</v>
      </c>
    </row>
    <row r="5899" spans="17:22">
      <c r="Q5899" s="10">
        <f ca="1" t="shared" si="1862"/>
        <v>6.949</v>
      </c>
      <c r="R5899" t="s">
        <v>88</v>
      </c>
      <c r="S5899">
        <v>2082</v>
      </c>
      <c r="T5899">
        <v>2.637</v>
      </c>
      <c r="U5899">
        <v>4.206</v>
      </c>
      <c r="V5899">
        <v>6.949</v>
      </c>
    </row>
    <row r="5900" spans="17:22">
      <c r="Q5900" s="10">
        <f ca="1" t="shared" si="1862"/>
        <v>7.196</v>
      </c>
      <c r="R5900" t="s">
        <v>88</v>
      </c>
      <c r="S5900">
        <v>2083</v>
      </c>
      <c r="T5900">
        <v>2.681</v>
      </c>
      <c r="U5900">
        <v>4.312</v>
      </c>
      <c r="V5900">
        <v>7.196</v>
      </c>
    </row>
    <row r="5901" spans="17:22">
      <c r="Q5901" s="10">
        <f ca="1" t="shared" si="1862"/>
        <v>7.445</v>
      </c>
      <c r="R5901" t="s">
        <v>88</v>
      </c>
      <c r="S5901">
        <v>2084</v>
      </c>
      <c r="T5901">
        <v>2.724</v>
      </c>
      <c r="U5901">
        <v>4.417</v>
      </c>
      <c r="V5901">
        <v>7.445</v>
      </c>
    </row>
    <row r="5902" spans="17:22">
      <c r="Q5902" s="10">
        <f ca="1" t="shared" ref="Q5902:Q5965" si="1863">OFFSET(S5902,0,MATCH($Q$3,$T$4:$V$4,0))</f>
        <v>7.699</v>
      </c>
      <c r="R5902" t="s">
        <v>88</v>
      </c>
      <c r="S5902">
        <v>2085</v>
      </c>
      <c r="T5902">
        <v>2.765</v>
      </c>
      <c r="U5902">
        <v>4.522</v>
      </c>
      <c r="V5902">
        <v>7.699</v>
      </c>
    </row>
    <row r="5903" spans="17:22">
      <c r="Q5903" s="10">
        <f ca="1" t="shared" si="1863"/>
        <v>7.955</v>
      </c>
      <c r="R5903" t="s">
        <v>88</v>
      </c>
      <c r="S5903">
        <v>2086</v>
      </c>
      <c r="T5903">
        <v>2.805</v>
      </c>
      <c r="U5903">
        <v>4.626</v>
      </c>
      <c r="V5903">
        <v>7.955</v>
      </c>
    </row>
    <row r="5904" spans="17:22">
      <c r="Q5904" s="10">
        <f ca="1" t="shared" si="1863"/>
        <v>8.214</v>
      </c>
      <c r="R5904" t="s">
        <v>88</v>
      </c>
      <c r="S5904">
        <v>2087</v>
      </c>
      <c r="T5904">
        <v>2.843</v>
      </c>
      <c r="U5904">
        <v>4.728</v>
      </c>
      <c r="V5904">
        <v>8.214</v>
      </c>
    </row>
    <row r="5905" spans="17:22">
      <c r="Q5905" s="10">
        <f ca="1" t="shared" si="1863"/>
        <v>8.476</v>
      </c>
      <c r="R5905" t="s">
        <v>88</v>
      </c>
      <c r="S5905">
        <v>2088</v>
      </c>
      <c r="T5905">
        <v>2.878</v>
      </c>
      <c r="U5905">
        <v>4.83</v>
      </c>
      <c r="V5905">
        <v>8.476</v>
      </c>
    </row>
    <row r="5906" spans="17:22">
      <c r="Q5906" s="10">
        <f ca="1" t="shared" si="1863"/>
        <v>8.74</v>
      </c>
      <c r="R5906" t="s">
        <v>88</v>
      </c>
      <c r="S5906">
        <v>2089</v>
      </c>
      <c r="T5906">
        <v>2.912</v>
      </c>
      <c r="U5906">
        <v>4.93</v>
      </c>
      <c r="V5906">
        <v>8.74</v>
      </c>
    </row>
    <row r="5907" spans="17:22">
      <c r="Q5907" s="10">
        <f ca="1" t="shared" si="1863"/>
        <v>9.006</v>
      </c>
      <c r="R5907" t="s">
        <v>88</v>
      </c>
      <c r="S5907">
        <v>2090</v>
      </c>
      <c r="T5907">
        <v>2.943</v>
      </c>
      <c r="U5907">
        <v>5.028</v>
      </c>
      <c r="V5907">
        <v>9.006</v>
      </c>
    </row>
    <row r="5908" spans="17:22">
      <c r="Q5908" s="10">
        <f ca="1" t="shared" si="1863"/>
        <v>9.274</v>
      </c>
      <c r="R5908" t="s">
        <v>88</v>
      </c>
      <c r="S5908">
        <v>2091</v>
      </c>
      <c r="T5908">
        <v>2.972</v>
      </c>
      <c r="U5908">
        <v>5.124</v>
      </c>
      <c r="V5908">
        <v>9.274</v>
      </c>
    </row>
    <row r="5909" spans="17:22">
      <c r="Q5909" s="10">
        <f ca="1" t="shared" si="1863"/>
        <v>9.543</v>
      </c>
      <c r="R5909" t="s">
        <v>88</v>
      </c>
      <c r="S5909">
        <v>2092</v>
      </c>
      <c r="T5909">
        <v>2.998</v>
      </c>
      <c r="U5909">
        <v>5.219</v>
      </c>
      <c r="V5909">
        <v>9.543</v>
      </c>
    </row>
    <row r="5910" spans="17:22">
      <c r="Q5910" s="10">
        <f ca="1" t="shared" si="1863"/>
        <v>9.813</v>
      </c>
      <c r="R5910" t="s">
        <v>88</v>
      </c>
      <c r="S5910">
        <v>2093</v>
      </c>
      <c r="T5910">
        <v>3.022</v>
      </c>
      <c r="U5910">
        <v>5.311</v>
      </c>
      <c r="V5910">
        <v>9.813</v>
      </c>
    </row>
    <row r="5911" spans="17:22">
      <c r="Q5911" s="10">
        <f ca="1" t="shared" si="1863"/>
        <v>10.084</v>
      </c>
      <c r="R5911" t="s">
        <v>88</v>
      </c>
      <c r="S5911">
        <v>2094</v>
      </c>
      <c r="T5911">
        <v>3.044</v>
      </c>
      <c r="U5911">
        <v>5.402</v>
      </c>
      <c r="V5911">
        <v>10.084</v>
      </c>
    </row>
    <row r="5912" spans="17:22">
      <c r="Q5912" s="10">
        <f ca="1" t="shared" si="1863"/>
        <v>10.356</v>
      </c>
      <c r="R5912" t="s">
        <v>88</v>
      </c>
      <c r="S5912">
        <v>2095</v>
      </c>
      <c r="T5912">
        <v>3.063</v>
      </c>
      <c r="U5912">
        <v>5.49</v>
      </c>
      <c r="V5912">
        <v>10.356</v>
      </c>
    </row>
    <row r="5913" spans="17:22">
      <c r="Q5913" s="10">
        <f ca="1" t="shared" si="1863"/>
        <v>10.627</v>
      </c>
      <c r="R5913" t="s">
        <v>88</v>
      </c>
      <c r="S5913">
        <v>2096</v>
      </c>
      <c r="T5913">
        <v>3.08</v>
      </c>
      <c r="U5913">
        <v>5.576</v>
      </c>
      <c r="V5913">
        <v>10.627</v>
      </c>
    </row>
    <row r="5914" spans="17:22">
      <c r="Q5914" s="10">
        <f ca="1" t="shared" si="1863"/>
        <v>10.899</v>
      </c>
      <c r="R5914" t="s">
        <v>88</v>
      </c>
      <c r="S5914">
        <v>2097</v>
      </c>
      <c r="T5914">
        <v>3.095</v>
      </c>
      <c r="U5914">
        <v>5.659</v>
      </c>
      <c r="V5914">
        <v>10.899</v>
      </c>
    </row>
    <row r="5915" spans="17:22">
      <c r="Q5915" s="10">
        <f ca="1" t="shared" si="1863"/>
        <v>11.17</v>
      </c>
      <c r="R5915" t="s">
        <v>88</v>
      </c>
      <c r="S5915">
        <v>2098</v>
      </c>
      <c r="T5915">
        <v>3.107</v>
      </c>
      <c r="U5915">
        <v>5.74</v>
      </c>
      <c r="V5915">
        <v>11.17</v>
      </c>
    </row>
    <row r="5916" spans="17:22">
      <c r="Q5916" s="10">
        <f ca="1" t="shared" si="1863"/>
        <v>11.441</v>
      </c>
      <c r="R5916" t="s">
        <v>88</v>
      </c>
      <c r="S5916">
        <v>2099</v>
      </c>
      <c r="T5916">
        <v>3.117</v>
      </c>
      <c r="U5916">
        <v>5.818</v>
      </c>
      <c r="V5916">
        <v>11.441</v>
      </c>
    </row>
    <row r="5917" spans="17:22">
      <c r="Q5917" s="10">
        <f ca="1" t="shared" si="1863"/>
        <v>11.71</v>
      </c>
      <c r="R5917" t="s">
        <v>88</v>
      </c>
      <c r="S5917">
        <v>2100</v>
      </c>
      <c r="T5917">
        <v>3.126</v>
      </c>
      <c r="U5917">
        <v>5.894</v>
      </c>
      <c r="V5917">
        <v>11.71</v>
      </c>
    </row>
    <row r="5918" spans="17:22">
      <c r="Q5918" s="10">
        <f ca="1" t="shared" si="1863"/>
        <v>2.133</v>
      </c>
      <c r="R5918" t="s">
        <v>89</v>
      </c>
      <c r="S5918">
        <v>2020</v>
      </c>
      <c r="T5918">
        <v>2.133</v>
      </c>
      <c r="U5918">
        <v>2.133</v>
      </c>
      <c r="V5918">
        <v>2.133</v>
      </c>
    </row>
    <row r="5919" spans="17:22">
      <c r="Q5919" s="10">
        <f ca="1" t="shared" si="1863"/>
        <v>2.511</v>
      </c>
      <c r="R5919" t="s">
        <v>89</v>
      </c>
      <c r="S5919">
        <v>2021</v>
      </c>
      <c r="T5919">
        <v>2.511</v>
      </c>
      <c r="U5919">
        <v>2.511</v>
      </c>
      <c r="V5919">
        <v>2.511</v>
      </c>
    </row>
    <row r="5920" spans="17:22">
      <c r="Q5920" s="10">
        <f ca="1" t="shared" si="1863"/>
        <v>2.947</v>
      </c>
      <c r="R5920" t="s">
        <v>89</v>
      </c>
      <c r="S5920">
        <v>2022</v>
      </c>
      <c r="T5920">
        <v>2.947</v>
      </c>
      <c r="U5920">
        <v>2.947</v>
      </c>
      <c r="V5920">
        <v>2.947</v>
      </c>
    </row>
    <row r="5921" spans="17:22">
      <c r="Q5921" s="10">
        <f ca="1" t="shared" si="1863"/>
        <v>3.445</v>
      </c>
      <c r="R5921" t="s">
        <v>89</v>
      </c>
      <c r="S5921">
        <v>2023</v>
      </c>
      <c r="T5921">
        <v>3.445</v>
      </c>
      <c r="U5921">
        <v>3.445</v>
      </c>
      <c r="V5921">
        <v>3.445</v>
      </c>
    </row>
    <row r="5922" spans="17:22">
      <c r="Q5922" s="10">
        <f ca="1" t="shared" si="1863"/>
        <v>4.016</v>
      </c>
      <c r="R5922" t="s">
        <v>89</v>
      </c>
      <c r="S5922">
        <v>2024</v>
      </c>
      <c r="T5922">
        <v>4.016</v>
      </c>
      <c r="U5922">
        <v>4.016</v>
      </c>
      <c r="V5922">
        <v>4.016</v>
      </c>
    </row>
    <row r="5923" spans="17:22">
      <c r="Q5923" s="10">
        <f ca="1" t="shared" si="1863"/>
        <v>4.667</v>
      </c>
      <c r="R5923" t="s">
        <v>89</v>
      </c>
      <c r="S5923">
        <v>2025</v>
      </c>
      <c r="T5923">
        <v>4.667</v>
      </c>
      <c r="U5923">
        <v>4.667</v>
      </c>
      <c r="V5923">
        <v>4.667</v>
      </c>
    </row>
    <row r="5924" spans="17:22">
      <c r="Q5924" s="10">
        <f ca="1" t="shared" si="1863"/>
        <v>5.397</v>
      </c>
      <c r="R5924" t="s">
        <v>89</v>
      </c>
      <c r="S5924">
        <v>2026</v>
      </c>
      <c r="T5924">
        <v>5.397</v>
      </c>
      <c r="U5924">
        <v>5.397</v>
      </c>
      <c r="V5924">
        <v>5.397</v>
      </c>
    </row>
    <row r="5925" spans="17:22">
      <c r="Q5925" s="10">
        <f ca="1" t="shared" si="1863"/>
        <v>6.151</v>
      </c>
      <c r="R5925" t="s">
        <v>89</v>
      </c>
      <c r="S5925">
        <v>2027</v>
      </c>
      <c r="T5925">
        <v>6.088</v>
      </c>
      <c r="U5925">
        <v>6.145</v>
      </c>
      <c r="V5925">
        <v>6.151</v>
      </c>
    </row>
    <row r="5926" spans="17:22">
      <c r="Q5926" s="10">
        <f ca="1" t="shared" si="1863"/>
        <v>6.987</v>
      </c>
      <c r="R5926" t="s">
        <v>89</v>
      </c>
      <c r="S5926">
        <v>2028</v>
      </c>
      <c r="T5926">
        <v>6.846</v>
      </c>
      <c r="U5926">
        <v>6.974</v>
      </c>
      <c r="V5926">
        <v>6.987</v>
      </c>
    </row>
    <row r="5927" spans="17:22">
      <c r="Q5927" s="10">
        <f ca="1" t="shared" si="1863"/>
        <v>7.911</v>
      </c>
      <c r="R5927" t="s">
        <v>89</v>
      </c>
      <c r="S5927">
        <v>2029</v>
      </c>
      <c r="T5927">
        <v>7.673</v>
      </c>
      <c r="U5927">
        <v>7.886</v>
      </c>
      <c r="V5927">
        <v>7.911</v>
      </c>
    </row>
    <row r="5928" spans="17:22">
      <c r="Q5928" s="10">
        <f ca="1" t="shared" si="1863"/>
        <v>8.923</v>
      </c>
      <c r="R5928" t="s">
        <v>89</v>
      </c>
      <c r="S5928">
        <v>2030</v>
      </c>
      <c r="T5928">
        <v>8.569</v>
      </c>
      <c r="U5928">
        <v>8.883</v>
      </c>
      <c r="V5928">
        <v>8.923</v>
      </c>
    </row>
    <row r="5929" spans="17:22">
      <c r="Q5929" s="10">
        <f ca="1" t="shared" si="1863"/>
        <v>10.027</v>
      </c>
      <c r="R5929" t="s">
        <v>89</v>
      </c>
      <c r="S5929">
        <v>2031</v>
      </c>
      <c r="T5929">
        <v>9.532</v>
      </c>
      <c r="U5929">
        <v>9.963</v>
      </c>
      <c r="V5929">
        <v>10.027</v>
      </c>
    </row>
    <row r="5930" spans="17:22">
      <c r="Q5930" s="10">
        <f ca="1" t="shared" si="1863"/>
        <v>11.22</v>
      </c>
      <c r="R5930" t="s">
        <v>89</v>
      </c>
      <c r="S5930">
        <v>2032</v>
      </c>
      <c r="T5930">
        <v>10.558</v>
      </c>
      <c r="U5930">
        <v>11.125</v>
      </c>
      <c r="V5930">
        <v>11.22</v>
      </c>
    </row>
    <row r="5931" spans="17:22">
      <c r="Q5931" s="10">
        <f ca="1" t="shared" si="1863"/>
        <v>12.498</v>
      </c>
      <c r="R5931" t="s">
        <v>89</v>
      </c>
      <c r="S5931">
        <v>2033</v>
      </c>
      <c r="T5931">
        <v>11.641</v>
      </c>
      <c r="U5931">
        <v>12.363</v>
      </c>
      <c r="V5931">
        <v>12.498</v>
      </c>
    </row>
    <row r="5932" spans="17:22">
      <c r="Q5932" s="10">
        <f ca="1" t="shared" si="1863"/>
        <v>13.856</v>
      </c>
      <c r="R5932" t="s">
        <v>89</v>
      </c>
      <c r="S5932">
        <v>2034</v>
      </c>
      <c r="T5932">
        <v>12.771</v>
      </c>
      <c r="U5932">
        <v>13.669</v>
      </c>
      <c r="V5932">
        <v>13.856</v>
      </c>
    </row>
    <row r="5933" spans="17:22">
      <c r="Q5933" s="10">
        <f ca="1" t="shared" si="1863"/>
        <v>15.283</v>
      </c>
      <c r="R5933" t="s">
        <v>89</v>
      </c>
      <c r="S5933">
        <v>2035</v>
      </c>
      <c r="T5933">
        <v>13.94</v>
      </c>
      <c r="U5933">
        <v>15.035</v>
      </c>
      <c r="V5933">
        <v>15.283</v>
      </c>
    </row>
    <row r="5934" spans="17:22">
      <c r="Q5934" s="10">
        <f ca="1" t="shared" si="1863"/>
        <v>16.77</v>
      </c>
      <c r="R5934" t="s">
        <v>89</v>
      </c>
      <c r="S5934">
        <v>2036</v>
      </c>
      <c r="T5934">
        <v>15.135</v>
      </c>
      <c r="U5934">
        <v>16.447</v>
      </c>
      <c r="V5934">
        <v>16.77</v>
      </c>
    </row>
    <row r="5935" spans="17:22">
      <c r="Q5935" s="10">
        <f ca="1" t="shared" si="1863"/>
        <v>18.303</v>
      </c>
      <c r="R5935" t="s">
        <v>89</v>
      </c>
      <c r="S5935">
        <v>2037</v>
      </c>
      <c r="T5935">
        <v>16.341</v>
      </c>
      <c r="U5935">
        <v>17.894</v>
      </c>
      <c r="V5935">
        <v>18.303</v>
      </c>
    </row>
    <row r="5936" spans="17:22">
      <c r="Q5936" s="10">
        <f ca="1" t="shared" si="1863"/>
        <v>19.87</v>
      </c>
      <c r="R5936" t="s">
        <v>89</v>
      </c>
      <c r="S5936">
        <v>2038</v>
      </c>
      <c r="T5936">
        <v>17.543</v>
      </c>
      <c r="U5936">
        <v>19.359</v>
      </c>
      <c r="V5936">
        <v>19.87</v>
      </c>
    </row>
    <row r="5937" spans="17:22">
      <c r="Q5937" s="10">
        <f ca="1" t="shared" si="1863"/>
        <v>21.454</v>
      </c>
      <c r="R5937" t="s">
        <v>89</v>
      </c>
      <c r="S5937">
        <v>2039</v>
      </c>
      <c r="T5937">
        <v>18.726</v>
      </c>
      <c r="U5937">
        <v>20.827</v>
      </c>
      <c r="V5937">
        <v>21.454</v>
      </c>
    </row>
    <row r="5938" spans="17:22">
      <c r="Q5938" s="10">
        <f ca="1" t="shared" si="1863"/>
        <v>23.041</v>
      </c>
      <c r="R5938" t="s">
        <v>89</v>
      </c>
      <c r="S5938">
        <v>2040</v>
      </c>
      <c r="T5938">
        <v>19.875</v>
      </c>
      <c r="U5938">
        <v>22.281</v>
      </c>
      <c r="V5938">
        <v>23.041</v>
      </c>
    </row>
    <row r="5939" spans="17:22">
      <c r="Q5939" s="10">
        <f ca="1" t="shared" si="1863"/>
        <v>24.617</v>
      </c>
      <c r="R5939" t="s">
        <v>89</v>
      </c>
      <c r="S5939">
        <v>2041</v>
      </c>
      <c r="T5939">
        <v>20.974</v>
      </c>
      <c r="U5939">
        <v>23.708</v>
      </c>
      <c r="V5939">
        <v>24.617</v>
      </c>
    </row>
    <row r="5940" spans="17:22">
      <c r="Q5940" s="10">
        <f ca="1" t="shared" si="1863"/>
        <v>26.169</v>
      </c>
      <c r="R5940" t="s">
        <v>89</v>
      </c>
      <c r="S5940">
        <v>2042</v>
      </c>
      <c r="T5940">
        <v>22.013</v>
      </c>
      <c r="U5940">
        <v>25.094</v>
      </c>
      <c r="V5940">
        <v>26.169</v>
      </c>
    </row>
    <row r="5941" spans="17:22">
      <c r="Q5941" s="10">
        <f ca="1" t="shared" si="1863"/>
        <v>27.684</v>
      </c>
      <c r="R5941" t="s">
        <v>89</v>
      </c>
      <c r="S5941">
        <v>2043</v>
      </c>
      <c r="T5941">
        <v>22.984</v>
      </c>
      <c r="U5941">
        <v>26.428</v>
      </c>
      <c r="V5941">
        <v>27.684</v>
      </c>
    </row>
    <row r="5942" spans="17:22">
      <c r="Q5942" s="10">
        <f ca="1" t="shared" si="1863"/>
        <v>29.155</v>
      </c>
      <c r="R5942" t="s">
        <v>89</v>
      </c>
      <c r="S5942">
        <v>2044</v>
      </c>
      <c r="T5942">
        <v>23.879</v>
      </c>
      <c r="U5942">
        <v>27.702</v>
      </c>
      <c r="V5942">
        <v>29.155</v>
      </c>
    </row>
    <row r="5943" spans="17:22">
      <c r="Q5943" s="10">
        <f ca="1" t="shared" si="1863"/>
        <v>30.572</v>
      </c>
      <c r="R5943" t="s">
        <v>89</v>
      </c>
      <c r="S5943">
        <v>2045</v>
      </c>
      <c r="T5943">
        <v>24.694</v>
      </c>
      <c r="U5943">
        <v>28.909</v>
      </c>
      <c r="V5943">
        <v>30.572</v>
      </c>
    </row>
    <row r="5944" spans="17:22">
      <c r="Q5944" s="10">
        <f ca="1" t="shared" si="1863"/>
        <v>31.931</v>
      </c>
      <c r="R5944" t="s">
        <v>89</v>
      </c>
      <c r="S5944">
        <v>2046</v>
      </c>
      <c r="T5944">
        <v>25.426</v>
      </c>
      <c r="U5944">
        <v>30.042</v>
      </c>
      <c r="V5944">
        <v>31.931</v>
      </c>
    </row>
    <row r="5945" spans="17:22">
      <c r="Q5945" s="10">
        <f ca="1" t="shared" si="1863"/>
        <v>33.227</v>
      </c>
      <c r="R5945" t="s">
        <v>89</v>
      </c>
      <c r="S5945">
        <v>2047</v>
      </c>
      <c r="T5945">
        <v>26.077</v>
      </c>
      <c r="U5945">
        <v>31.101</v>
      </c>
      <c r="V5945">
        <v>33.227</v>
      </c>
    </row>
    <row r="5946" spans="17:22">
      <c r="Q5946" s="10">
        <f ca="1" t="shared" si="1863"/>
        <v>34.459</v>
      </c>
      <c r="R5946" t="s">
        <v>89</v>
      </c>
      <c r="S5946">
        <v>2048</v>
      </c>
      <c r="T5946">
        <v>26.648</v>
      </c>
      <c r="U5946">
        <v>32.086</v>
      </c>
      <c r="V5946">
        <v>34.459</v>
      </c>
    </row>
    <row r="5947" spans="17:22">
      <c r="Q5947" s="10">
        <f ca="1" t="shared" si="1863"/>
        <v>35.627</v>
      </c>
      <c r="R5947" t="s">
        <v>89</v>
      </c>
      <c r="S5947">
        <v>2049</v>
      </c>
      <c r="T5947">
        <v>27.143</v>
      </c>
      <c r="U5947">
        <v>32.997</v>
      </c>
      <c r="V5947">
        <v>35.627</v>
      </c>
    </row>
    <row r="5948" spans="17:22">
      <c r="Q5948" s="10">
        <f ca="1" t="shared" si="1863"/>
        <v>36.733</v>
      </c>
      <c r="R5948" t="s">
        <v>89</v>
      </c>
      <c r="S5948">
        <v>2050</v>
      </c>
      <c r="T5948">
        <v>27.568</v>
      </c>
      <c r="U5948">
        <v>33.837</v>
      </c>
      <c r="V5948">
        <v>36.733</v>
      </c>
    </row>
    <row r="5949" spans="17:22">
      <c r="Q5949" s="10">
        <f ca="1" t="shared" si="1863"/>
        <v>37.778</v>
      </c>
      <c r="R5949" t="s">
        <v>89</v>
      </c>
      <c r="S5949">
        <v>2051</v>
      </c>
      <c r="T5949">
        <v>27.928</v>
      </c>
      <c r="U5949">
        <v>34.61</v>
      </c>
      <c r="V5949">
        <v>37.778</v>
      </c>
    </row>
    <row r="5950" spans="17:22">
      <c r="Q5950" s="10">
        <f ca="1" t="shared" si="1863"/>
        <v>38.766</v>
      </c>
      <c r="R5950" t="s">
        <v>89</v>
      </c>
      <c r="S5950">
        <v>2052</v>
      </c>
      <c r="T5950">
        <v>28.229</v>
      </c>
      <c r="U5950">
        <v>35.32</v>
      </c>
      <c r="V5950">
        <v>38.766</v>
      </c>
    </row>
    <row r="5951" spans="17:22">
      <c r="Q5951" s="10">
        <f ca="1" t="shared" si="1863"/>
        <v>39.701</v>
      </c>
      <c r="R5951" t="s">
        <v>89</v>
      </c>
      <c r="S5951">
        <v>2053</v>
      </c>
      <c r="T5951">
        <v>28.478</v>
      </c>
      <c r="U5951">
        <v>35.971</v>
      </c>
      <c r="V5951">
        <v>39.701</v>
      </c>
    </row>
    <row r="5952" spans="17:22">
      <c r="Q5952" s="10">
        <f ca="1" t="shared" si="1863"/>
        <v>40.585</v>
      </c>
      <c r="R5952" t="s">
        <v>89</v>
      </c>
      <c r="S5952">
        <v>2054</v>
      </c>
      <c r="T5952">
        <v>28.681</v>
      </c>
      <c r="U5952">
        <v>36.568</v>
      </c>
      <c r="V5952">
        <v>40.585</v>
      </c>
    </row>
    <row r="5953" spans="17:22">
      <c r="Q5953" s="10">
        <f ca="1" t="shared" si="1863"/>
        <v>41.424</v>
      </c>
      <c r="R5953" t="s">
        <v>89</v>
      </c>
      <c r="S5953">
        <v>2055</v>
      </c>
      <c r="T5953">
        <v>28.846</v>
      </c>
      <c r="U5953">
        <v>37.117</v>
      </c>
      <c r="V5953">
        <v>41.424</v>
      </c>
    </row>
    <row r="5954" spans="17:22">
      <c r="Q5954" s="10">
        <f ca="1" t="shared" si="1863"/>
        <v>42.222</v>
      </c>
      <c r="R5954" t="s">
        <v>89</v>
      </c>
      <c r="S5954">
        <v>2056</v>
      </c>
      <c r="T5954">
        <v>28.979</v>
      </c>
      <c r="U5954">
        <v>37.623</v>
      </c>
      <c r="V5954">
        <v>42.222</v>
      </c>
    </row>
    <row r="5955" spans="17:22">
      <c r="Q5955" s="10">
        <f ca="1" t="shared" si="1863"/>
        <v>42.981</v>
      </c>
      <c r="R5955" t="s">
        <v>89</v>
      </c>
      <c r="S5955">
        <v>2057</v>
      </c>
      <c r="T5955">
        <v>29.084</v>
      </c>
      <c r="U5955">
        <v>38.09</v>
      </c>
      <c r="V5955">
        <v>42.981</v>
      </c>
    </row>
    <row r="5956" spans="17:22">
      <c r="Q5956" s="10">
        <f ca="1" t="shared" si="1863"/>
        <v>43.707</v>
      </c>
      <c r="R5956" t="s">
        <v>89</v>
      </c>
      <c r="S5956">
        <v>2058</v>
      </c>
      <c r="T5956">
        <v>29.165</v>
      </c>
      <c r="U5956">
        <v>38.52</v>
      </c>
      <c r="V5956">
        <v>43.707</v>
      </c>
    </row>
    <row r="5957" spans="17:22">
      <c r="Q5957" s="10">
        <f ca="1" t="shared" si="1863"/>
        <v>44.401</v>
      </c>
      <c r="R5957" t="s">
        <v>89</v>
      </c>
      <c r="S5957">
        <v>2059</v>
      </c>
      <c r="T5957">
        <v>29.227</v>
      </c>
      <c r="U5957">
        <v>38.92</v>
      </c>
      <c r="V5957">
        <v>44.401</v>
      </c>
    </row>
    <row r="5958" spans="17:22">
      <c r="Q5958" s="10">
        <f ca="1" t="shared" si="1863"/>
        <v>45.068</v>
      </c>
      <c r="R5958" t="s">
        <v>89</v>
      </c>
      <c r="S5958">
        <v>2060</v>
      </c>
      <c r="T5958">
        <v>29.273</v>
      </c>
      <c r="U5958">
        <v>39.291</v>
      </c>
      <c r="V5958">
        <v>45.068</v>
      </c>
    </row>
    <row r="5959" spans="17:22">
      <c r="Q5959" s="10">
        <f ca="1" t="shared" si="1863"/>
        <v>45.71</v>
      </c>
      <c r="R5959" t="s">
        <v>89</v>
      </c>
      <c r="S5959">
        <v>2061</v>
      </c>
      <c r="T5959">
        <v>29.307</v>
      </c>
      <c r="U5959">
        <v>39.637</v>
      </c>
      <c r="V5959">
        <v>45.71</v>
      </c>
    </row>
    <row r="5960" spans="17:22">
      <c r="Q5960" s="10">
        <f ca="1" t="shared" si="1863"/>
        <v>46.329</v>
      </c>
      <c r="R5960" t="s">
        <v>89</v>
      </c>
      <c r="S5960">
        <v>2062</v>
      </c>
      <c r="T5960">
        <v>29.329</v>
      </c>
      <c r="U5960">
        <v>39.96</v>
      </c>
      <c r="V5960">
        <v>46.329</v>
      </c>
    </row>
    <row r="5961" spans="17:22">
      <c r="Q5961" s="10">
        <f ca="1" t="shared" si="1863"/>
        <v>46.928</v>
      </c>
      <c r="R5961" t="s">
        <v>89</v>
      </c>
      <c r="S5961">
        <v>2063</v>
      </c>
      <c r="T5961">
        <v>29.342</v>
      </c>
      <c r="U5961">
        <v>40.263</v>
      </c>
      <c r="V5961">
        <v>46.928</v>
      </c>
    </row>
    <row r="5962" spans="17:22">
      <c r="Q5962" s="10">
        <f ca="1" t="shared" si="1863"/>
        <v>47.508</v>
      </c>
      <c r="R5962" t="s">
        <v>89</v>
      </c>
      <c r="S5962">
        <v>2064</v>
      </c>
      <c r="T5962">
        <v>29.348</v>
      </c>
      <c r="U5962">
        <v>40.547</v>
      </c>
      <c r="V5962">
        <v>47.508</v>
      </c>
    </row>
    <row r="5963" spans="17:22">
      <c r="Q5963" s="10">
        <f ca="1" t="shared" si="1863"/>
        <v>48.071</v>
      </c>
      <c r="R5963" t="s">
        <v>89</v>
      </c>
      <c r="S5963">
        <v>2065</v>
      </c>
      <c r="T5963">
        <v>29.346</v>
      </c>
      <c r="U5963">
        <v>40.815</v>
      </c>
      <c r="V5963">
        <v>48.071</v>
      </c>
    </row>
    <row r="5964" spans="17:22">
      <c r="Q5964" s="10">
        <f ca="1" t="shared" si="1863"/>
        <v>48.619</v>
      </c>
      <c r="R5964" t="s">
        <v>89</v>
      </c>
      <c r="S5964">
        <v>2066</v>
      </c>
      <c r="T5964">
        <v>29.338</v>
      </c>
      <c r="U5964">
        <v>41.068</v>
      </c>
      <c r="V5964">
        <v>48.619</v>
      </c>
    </row>
    <row r="5965" spans="17:22">
      <c r="Q5965" s="10">
        <f ca="1" t="shared" si="1863"/>
        <v>49.153</v>
      </c>
      <c r="R5965" t="s">
        <v>89</v>
      </c>
      <c r="S5965">
        <v>2067</v>
      </c>
      <c r="T5965">
        <v>29.324</v>
      </c>
      <c r="U5965">
        <v>41.306</v>
      </c>
      <c r="V5965">
        <v>49.153</v>
      </c>
    </row>
    <row r="5966" spans="17:22">
      <c r="Q5966" s="10">
        <f ca="1" t="shared" ref="Q5966:Q6029" si="1864">OFFSET(S5966,0,MATCH($Q$3,$T$4:$V$4,0))</f>
        <v>49.673</v>
      </c>
      <c r="R5966" t="s">
        <v>89</v>
      </c>
      <c r="S5966">
        <v>2068</v>
      </c>
      <c r="T5966">
        <v>29.302</v>
      </c>
      <c r="U5966">
        <v>41.529</v>
      </c>
      <c r="V5966">
        <v>49.673</v>
      </c>
    </row>
    <row r="5967" spans="17:22">
      <c r="Q5967" s="10">
        <f ca="1" t="shared" si="1864"/>
        <v>50.182</v>
      </c>
      <c r="R5967" t="s">
        <v>89</v>
      </c>
      <c r="S5967">
        <v>2069</v>
      </c>
      <c r="T5967">
        <v>29.271</v>
      </c>
      <c r="U5967">
        <v>41.738</v>
      </c>
      <c r="V5967">
        <v>50.182</v>
      </c>
    </row>
    <row r="5968" spans="17:22">
      <c r="Q5968" s="10">
        <f ca="1" t="shared" si="1864"/>
        <v>50.679</v>
      </c>
      <c r="R5968" t="s">
        <v>89</v>
      </c>
      <c r="S5968">
        <v>2070</v>
      </c>
      <c r="T5968">
        <v>29.23</v>
      </c>
      <c r="U5968">
        <v>41.933</v>
      </c>
      <c r="V5968">
        <v>50.679</v>
      </c>
    </row>
    <row r="5969" spans="17:22">
      <c r="Q5969" s="10">
        <f ca="1" t="shared" si="1864"/>
        <v>51.166</v>
      </c>
      <c r="R5969" t="s">
        <v>89</v>
      </c>
      <c r="S5969">
        <v>2071</v>
      </c>
      <c r="T5969">
        <v>29.179</v>
      </c>
      <c r="U5969">
        <v>42.114</v>
      </c>
      <c r="V5969">
        <v>51.166</v>
      </c>
    </row>
    <row r="5970" spans="17:22">
      <c r="Q5970" s="10">
        <f ca="1" t="shared" si="1864"/>
        <v>51.642</v>
      </c>
      <c r="R5970" t="s">
        <v>89</v>
      </c>
      <c r="S5970">
        <v>2072</v>
      </c>
      <c r="T5970">
        <v>29.117</v>
      </c>
      <c r="U5970">
        <v>42.281</v>
      </c>
      <c r="V5970">
        <v>51.642</v>
      </c>
    </row>
    <row r="5971" spans="17:22">
      <c r="Q5971" s="10">
        <f ca="1" t="shared" si="1864"/>
        <v>52.11</v>
      </c>
      <c r="R5971" t="s">
        <v>89</v>
      </c>
      <c r="S5971">
        <v>2073</v>
      </c>
      <c r="T5971">
        <v>29.045</v>
      </c>
      <c r="U5971">
        <v>42.435</v>
      </c>
      <c r="V5971">
        <v>52.11</v>
      </c>
    </row>
    <row r="5972" spans="17:22">
      <c r="Q5972" s="10">
        <f ca="1" t="shared" si="1864"/>
        <v>52.568</v>
      </c>
      <c r="R5972" t="s">
        <v>89</v>
      </c>
      <c r="S5972">
        <v>2074</v>
      </c>
      <c r="T5972">
        <v>28.963</v>
      </c>
      <c r="U5972">
        <v>42.576</v>
      </c>
      <c r="V5972">
        <v>52.568</v>
      </c>
    </row>
    <row r="5973" spans="17:22">
      <c r="Q5973" s="10">
        <f ca="1" t="shared" si="1864"/>
        <v>53.016</v>
      </c>
      <c r="R5973" t="s">
        <v>89</v>
      </c>
      <c r="S5973">
        <v>2075</v>
      </c>
      <c r="T5973">
        <v>28.871</v>
      </c>
      <c r="U5973">
        <v>42.705</v>
      </c>
      <c r="V5973">
        <v>53.016</v>
      </c>
    </row>
    <row r="5974" spans="17:22">
      <c r="Q5974" s="10">
        <f ca="1" t="shared" si="1864"/>
        <v>53.456</v>
      </c>
      <c r="R5974" t="s">
        <v>89</v>
      </c>
      <c r="S5974">
        <v>2076</v>
      </c>
      <c r="T5974">
        <v>28.769</v>
      </c>
      <c r="U5974">
        <v>42.822</v>
      </c>
      <c r="V5974">
        <v>53.456</v>
      </c>
    </row>
    <row r="5975" spans="17:22">
      <c r="Q5975" s="10">
        <f ca="1" t="shared" si="1864"/>
        <v>53.887</v>
      </c>
      <c r="R5975" t="s">
        <v>89</v>
      </c>
      <c r="S5975">
        <v>2077</v>
      </c>
      <c r="T5975">
        <v>28.659</v>
      </c>
      <c r="U5975">
        <v>42.928</v>
      </c>
      <c r="V5975">
        <v>53.887</v>
      </c>
    </row>
    <row r="5976" spans="17:22">
      <c r="Q5976" s="10">
        <f ca="1" t="shared" si="1864"/>
        <v>54.309</v>
      </c>
      <c r="R5976" t="s">
        <v>89</v>
      </c>
      <c r="S5976">
        <v>2078</v>
      </c>
      <c r="T5976">
        <v>28.539</v>
      </c>
      <c r="U5976">
        <v>43.023</v>
      </c>
      <c r="V5976">
        <v>54.309</v>
      </c>
    </row>
    <row r="5977" spans="17:22">
      <c r="Q5977" s="10">
        <f ca="1" t="shared" si="1864"/>
        <v>54.722</v>
      </c>
      <c r="R5977" t="s">
        <v>89</v>
      </c>
      <c r="S5977">
        <v>2079</v>
      </c>
      <c r="T5977">
        <v>28.411</v>
      </c>
      <c r="U5977">
        <v>43.108</v>
      </c>
      <c r="V5977">
        <v>54.722</v>
      </c>
    </row>
    <row r="5978" spans="17:22">
      <c r="Q5978" s="10">
        <f ca="1" t="shared" si="1864"/>
        <v>55.127</v>
      </c>
      <c r="R5978" t="s">
        <v>89</v>
      </c>
      <c r="S5978">
        <v>2080</v>
      </c>
      <c r="T5978">
        <v>28.274</v>
      </c>
      <c r="U5978">
        <v>43.183</v>
      </c>
      <c r="V5978">
        <v>55.127</v>
      </c>
    </row>
    <row r="5979" spans="17:22">
      <c r="Q5979" s="10">
        <f ca="1" t="shared" si="1864"/>
        <v>55.524</v>
      </c>
      <c r="R5979" t="s">
        <v>89</v>
      </c>
      <c r="S5979">
        <v>2081</v>
      </c>
      <c r="T5979">
        <v>28.129</v>
      </c>
      <c r="U5979">
        <v>43.248</v>
      </c>
      <c r="V5979">
        <v>55.524</v>
      </c>
    </row>
    <row r="5980" spans="17:22">
      <c r="Q5980" s="10">
        <f ca="1" t="shared" si="1864"/>
        <v>55.912</v>
      </c>
      <c r="R5980" t="s">
        <v>89</v>
      </c>
      <c r="S5980">
        <v>2082</v>
      </c>
      <c r="T5980">
        <v>27.977</v>
      </c>
      <c r="U5980">
        <v>43.304</v>
      </c>
      <c r="V5980">
        <v>55.912</v>
      </c>
    </row>
    <row r="5981" spans="17:22">
      <c r="Q5981" s="10">
        <f ca="1" t="shared" si="1864"/>
        <v>56.293</v>
      </c>
      <c r="R5981" t="s">
        <v>89</v>
      </c>
      <c r="S5981">
        <v>2083</v>
      </c>
      <c r="T5981">
        <v>27.817</v>
      </c>
      <c r="U5981">
        <v>43.351</v>
      </c>
      <c r="V5981">
        <v>56.293</v>
      </c>
    </row>
    <row r="5982" spans="17:22">
      <c r="Q5982" s="10">
        <f ca="1" t="shared" si="1864"/>
        <v>56.665</v>
      </c>
      <c r="R5982" t="s">
        <v>89</v>
      </c>
      <c r="S5982">
        <v>2084</v>
      </c>
      <c r="T5982">
        <v>27.651</v>
      </c>
      <c r="U5982">
        <v>43.389</v>
      </c>
      <c r="V5982">
        <v>56.665</v>
      </c>
    </row>
    <row r="5983" spans="17:22">
      <c r="Q5983" s="10">
        <f ca="1" t="shared" si="1864"/>
        <v>57.031</v>
      </c>
      <c r="R5983" t="s">
        <v>89</v>
      </c>
      <c r="S5983">
        <v>2085</v>
      </c>
      <c r="T5983">
        <v>27.478</v>
      </c>
      <c r="U5983">
        <v>43.419</v>
      </c>
      <c r="V5983">
        <v>57.031</v>
      </c>
    </row>
    <row r="5984" spans="17:22">
      <c r="Q5984" s="10">
        <f ca="1" t="shared" si="1864"/>
        <v>57.389</v>
      </c>
      <c r="R5984" t="s">
        <v>89</v>
      </c>
      <c r="S5984">
        <v>2086</v>
      </c>
      <c r="T5984">
        <v>27.3</v>
      </c>
      <c r="U5984">
        <v>43.441</v>
      </c>
      <c r="V5984">
        <v>57.389</v>
      </c>
    </row>
    <row r="5985" spans="17:22">
      <c r="Q5985" s="10">
        <f ca="1" t="shared" si="1864"/>
        <v>57.739</v>
      </c>
      <c r="R5985" t="s">
        <v>89</v>
      </c>
      <c r="S5985">
        <v>2087</v>
      </c>
      <c r="T5985">
        <v>27.118</v>
      </c>
      <c r="U5985">
        <v>43.455</v>
      </c>
      <c r="V5985">
        <v>57.739</v>
      </c>
    </row>
    <row r="5986" spans="17:22">
      <c r="Q5986" s="10">
        <f ca="1" t="shared" si="1864"/>
        <v>58.082</v>
      </c>
      <c r="R5986" t="s">
        <v>89</v>
      </c>
      <c r="S5986">
        <v>2088</v>
      </c>
      <c r="T5986">
        <v>26.93</v>
      </c>
      <c r="U5986">
        <v>43.461</v>
      </c>
      <c r="V5986">
        <v>58.082</v>
      </c>
    </row>
    <row r="5987" spans="17:22">
      <c r="Q5987" s="10">
        <f ca="1" t="shared" si="1864"/>
        <v>58.418</v>
      </c>
      <c r="R5987" t="s">
        <v>89</v>
      </c>
      <c r="S5987">
        <v>2089</v>
      </c>
      <c r="T5987">
        <v>26.74</v>
      </c>
      <c r="U5987">
        <v>43.459</v>
      </c>
      <c r="V5987">
        <v>58.418</v>
      </c>
    </row>
    <row r="5988" spans="17:22">
      <c r="Q5988" s="10">
        <f ca="1" t="shared" si="1864"/>
        <v>58.746</v>
      </c>
      <c r="R5988" t="s">
        <v>89</v>
      </c>
      <c r="S5988">
        <v>2090</v>
      </c>
      <c r="T5988">
        <v>26.546</v>
      </c>
      <c r="U5988">
        <v>43.449</v>
      </c>
      <c r="V5988">
        <v>58.746</v>
      </c>
    </row>
    <row r="5989" spans="17:22">
      <c r="Q5989" s="10">
        <f ca="1" t="shared" si="1864"/>
        <v>59.067</v>
      </c>
      <c r="R5989" t="s">
        <v>89</v>
      </c>
      <c r="S5989">
        <v>2091</v>
      </c>
      <c r="T5989">
        <v>26.35</v>
      </c>
      <c r="U5989">
        <v>43.432</v>
      </c>
      <c r="V5989">
        <v>59.067</v>
      </c>
    </row>
    <row r="5990" spans="17:22">
      <c r="Q5990" s="10">
        <f ca="1" t="shared" si="1864"/>
        <v>59.38</v>
      </c>
      <c r="R5990" t="s">
        <v>89</v>
      </c>
      <c r="S5990">
        <v>2092</v>
      </c>
      <c r="T5990">
        <v>26.151</v>
      </c>
      <c r="U5990">
        <v>43.407</v>
      </c>
      <c r="V5990">
        <v>59.38</v>
      </c>
    </row>
    <row r="5991" spans="17:22">
      <c r="Q5991" s="10">
        <f ca="1" t="shared" si="1864"/>
        <v>59.686</v>
      </c>
      <c r="R5991" t="s">
        <v>89</v>
      </c>
      <c r="S5991">
        <v>2093</v>
      </c>
      <c r="T5991">
        <v>25.951</v>
      </c>
      <c r="U5991">
        <v>43.375</v>
      </c>
      <c r="V5991">
        <v>59.686</v>
      </c>
    </row>
    <row r="5992" spans="17:22">
      <c r="Q5992" s="10">
        <f ca="1" t="shared" si="1864"/>
        <v>59.984</v>
      </c>
      <c r="R5992" t="s">
        <v>89</v>
      </c>
      <c r="S5992">
        <v>2094</v>
      </c>
      <c r="T5992">
        <v>25.75</v>
      </c>
      <c r="U5992">
        <v>43.336</v>
      </c>
      <c r="V5992">
        <v>59.984</v>
      </c>
    </row>
    <row r="5993" spans="17:22">
      <c r="Q5993" s="10">
        <f ca="1" t="shared" si="1864"/>
        <v>60.274</v>
      </c>
      <c r="R5993" t="s">
        <v>89</v>
      </c>
      <c r="S5993">
        <v>2095</v>
      </c>
      <c r="T5993">
        <v>25.547</v>
      </c>
      <c r="U5993">
        <v>43.291</v>
      </c>
      <c r="V5993">
        <v>60.274</v>
      </c>
    </row>
    <row r="5994" spans="17:22">
      <c r="Q5994" s="10">
        <f ca="1" t="shared" si="1864"/>
        <v>60.556</v>
      </c>
      <c r="R5994" t="s">
        <v>89</v>
      </c>
      <c r="S5994">
        <v>2096</v>
      </c>
      <c r="T5994">
        <v>25.343</v>
      </c>
      <c r="U5994">
        <v>43.239</v>
      </c>
      <c r="V5994">
        <v>60.556</v>
      </c>
    </row>
    <row r="5995" spans="17:22">
      <c r="Q5995" s="10">
        <f ca="1" t="shared" si="1864"/>
        <v>60.831</v>
      </c>
      <c r="R5995" t="s">
        <v>89</v>
      </c>
      <c r="S5995">
        <v>2097</v>
      </c>
      <c r="T5995">
        <v>25.139</v>
      </c>
      <c r="U5995">
        <v>43.181</v>
      </c>
      <c r="V5995">
        <v>60.831</v>
      </c>
    </row>
    <row r="5996" spans="17:22">
      <c r="Q5996" s="10">
        <f ca="1" t="shared" si="1864"/>
        <v>61.097</v>
      </c>
      <c r="R5996" t="s">
        <v>89</v>
      </c>
      <c r="S5996">
        <v>2098</v>
      </c>
      <c r="T5996">
        <v>24.935</v>
      </c>
      <c r="U5996">
        <v>43.117</v>
      </c>
      <c r="V5996">
        <v>61.097</v>
      </c>
    </row>
    <row r="5997" spans="17:22">
      <c r="Q5997" s="10">
        <f ca="1" t="shared" si="1864"/>
        <v>61.355</v>
      </c>
      <c r="R5997" t="s">
        <v>89</v>
      </c>
      <c r="S5997">
        <v>2099</v>
      </c>
      <c r="T5997">
        <v>24.73</v>
      </c>
      <c r="U5997">
        <v>43.047</v>
      </c>
      <c r="V5997">
        <v>61.355</v>
      </c>
    </row>
    <row r="5998" spans="17:22">
      <c r="Q5998" s="10">
        <f ca="1" t="shared" si="1864"/>
        <v>61.605</v>
      </c>
      <c r="R5998" t="s">
        <v>89</v>
      </c>
      <c r="S5998">
        <v>2100</v>
      </c>
      <c r="T5998">
        <v>24.525</v>
      </c>
      <c r="U5998">
        <v>42.972</v>
      </c>
      <c r="V5998">
        <v>61.605</v>
      </c>
    </row>
    <row r="5999" spans="17:22">
      <c r="Q5999" s="10">
        <f ca="1" t="shared" si="1864"/>
        <v>62.176</v>
      </c>
      <c r="R5999" t="s">
        <v>90</v>
      </c>
      <c r="S5999">
        <v>2020</v>
      </c>
      <c r="T5999">
        <v>62.176</v>
      </c>
      <c r="U5999">
        <v>62.176</v>
      </c>
      <c r="V5999">
        <v>62.176</v>
      </c>
    </row>
    <row r="6000" spans="17:22">
      <c r="Q6000" s="10">
        <f ca="1" t="shared" si="1864"/>
        <v>62.173</v>
      </c>
      <c r="R6000" t="s">
        <v>90</v>
      </c>
      <c r="S6000">
        <v>2021</v>
      </c>
      <c r="T6000">
        <v>62.173</v>
      </c>
      <c r="U6000">
        <v>62.173</v>
      </c>
      <c r="V6000">
        <v>62.173</v>
      </c>
    </row>
    <row r="6001" spans="17:22">
      <c r="Q6001" s="10">
        <f ca="1" t="shared" si="1864"/>
        <v>62.155</v>
      </c>
      <c r="R6001" t="s">
        <v>90</v>
      </c>
      <c r="S6001">
        <v>2022</v>
      </c>
      <c r="T6001">
        <v>62.155</v>
      </c>
      <c r="U6001">
        <v>62.155</v>
      </c>
      <c r="V6001">
        <v>62.155</v>
      </c>
    </row>
    <row r="6002" spans="17:22">
      <c r="Q6002" s="10">
        <f ca="1" t="shared" si="1864"/>
        <v>62.13</v>
      </c>
      <c r="R6002" t="s">
        <v>90</v>
      </c>
      <c r="S6002">
        <v>2023</v>
      </c>
      <c r="T6002">
        <v>62.13</v>
      </c>
      <c r="U6002">
        <v>62.13</v>
      </c>
      <c r="V6002">
        <v>62.13</v>
      </c>
    </row>
    <row r="6003" spans="17:22">
      <c r="Q6003" s="10">
        <f ca="1" t="shared" si="1864"/>
        <v>62.086</v>
      </c>
      <c r="R6003" t="s">
        <v>90</v>
      </c>
      <c r="S6003">
        <v>2024</v>
      </c>
      <c r="T6003">
        <v>62.086</v>
      </c>
      <c r="U6003">
        <v>62.086</v>
      </c>
      <c r="V6003">
        <v>62.086</v>
      </c>
    </row>
    <row r="6004" spans="17:22">
      <c r="Q6004" s="10">
        <f ca="1" t="shared" si="1864"/>
        <v>62.038</v>
      </c>
      <c r="R6004" t="s">
        <v>90</v>
      </c>
      <c r="S6004">
        <v>2025</v>
      </c>
      <c r="T6004">
        <v>62.038</v>
      </c>
      <c r="U6004">
        <v>62.038</v>
      </c>
      <c r="V6004">
        <v>62.038</v>
      </c>
    </row>
    <row r="6005" spans="17:22">
      <c r="Q6005" s="10">
        <f ca="1" t="shared" si="1864"/>
        <v>61.974</v>
      </c>
      <c r="R6005" t="s">
        <v>90</v>
      </c>
      <c r="S6005">
        <v>2026</v>
      </c>
      <c r="T6005">
        <v>61.974</v>
      </c>
      <c r="U6005">
        <v>61.974</v>
      </c>
      <c r="V6005">
        <v>61.974</v>
      </c>
    </row>
    <row r="6006" spans="17:22">
      <c r="Q6006" s="10">
        <f ca="1" t="shared" si="1864"/>
        <v>62.08</v>
      </c>
      <c r="R6006" t="s">
        <v>90</v>
      </c>
      <c r="S6006">
        <v>2027</v>
      </c>
      <c r="T6006">
        <v>62.118</v>
      </c>
      <c r="U6006">
        <v>62.163</v>
      </c>
      <c r="V6006">
        <v>62.08</v>
      </c>
    </row>
    <row r="6007" spans="17:22">
      <c r="Q6007" s="10">
        <f ca="1" t="shared" si="1864"/>
        <v>62.171</v>
      </c>
      <c r="R6007" t="s">
        <v>90</v>
      </c>
      <c r="S6007">
        <v>2028</v>
      </c>
      <c r="T6007">
        <v>62.248</v>
      </c>
      <c r="U6007">
        <v>62.341</v>
      </c>
      <c r="V6007">
        <v>62.171</v>
      </c>
    </row>
    <row r="6008" spans="17:22">
      <c r="Q6008" s="10">
        <f ca="1" t="shared" si="1864"/>
        <v>62.249</v>
      </c>
      <c r="R6008" t="s">
        <v>90</v>
      </c>
      <c r="S6008">
        <v>2029</v>
      </c>
      <c r="T6008">
        <v>62.368</v>
      </c>
      <c r="U6008">
        <v>62.51</v>
      </c>
      <c r="V6008">
        <v>62.249</v>
      </c>
    </row>
    <row r="6009" spans="17:22">
      <c r="Q6009" s="10">
        <f ca="1" t="shared" si="1864"/>
        <v>62.316</v>
      </c>
      <c r="R6009" t="s">
        <v>90</v>
      </c>
      <c r="S6009">
        <v>2030</v>
      </c>
      <c r="T6009">
        <v>62.478</v>
      </c>
      <c r="U6009">
        <v>62.672</v>
      </c>
      <c r="V6009">
        <v>62.316</v>
      </c>
    </row>
    <row r="6010" spans="17:22">
      <c r="Q6010" s="10">
        <f ca="1" t="shared" si="1864"/>
        <v>62.376</v>
      </c>
      <c r="R6010" t="s">
        <v>90</v>
      </c>
      <c r="S6010">
        <v>2031</v>
      </c>
      <c r="T6010">
        <v>62.58</v>
      </c>
      <c r="U6010">
        <v>62.828</v>
      </c>
      <c r="V6010">
        <v>62.376</v>
      </c>
    </row>
    <row r="6011" spans="17:22">
      <c r="Q6011" s="10">
        <f ca="1" t="shared" si="1864"/>
        <v>62.429</v>
      </c>
      <c r="R6011" t="s">
        <v>90</v>
      </c>
      <c r="S6011">
        <v>2032</v>
      </c>
      <c r="T6011">
        <v>62.675</v>
      </c>
      <c r="U6011">
        <v>62.977</v>
      </c>
      <c r="V6011">
        <v>62.429</v>
      </c>
    </row>
    <row r="6012" spans="17:22">
      <c r="Q6012" s="10">
        <f ca="1" t="shared" si="1864"/>
        <v>62.473</v>
      </c>
      <c r="R6012" t="s">
        <v>90</v>
      </c>
      <c r="S6012">
        <v>2033</v>
      </c>
      <c r="T6012">
        <v>62.763</v>
      </c>
      <c r="U6012">
        <v>63.121</v>
      </c>
      <c r="V6012">
        <v>62.473</v>
      </c>
    </row>
    <row r="6013" spans="17:22">
      <c r="Q6013" s="10">
        <f ca="1" t="shared" si="1864"/>
        <v>62.508</v>
      </c>
      <c r="R6013" t="s">
        <v>90</v>
      </c>
      <c r="S6013">
        <v>2034</v>
      </c>
      <c r="T6013">
        <v>62.845</v>
      </c>
      <c r="U6013">
        <v>63.26</v>
      </c>
      <c r="V6013">
        <v>62.508</v>
      </c>
    </row>
    <row r="6014" spans="17:22">
      <c r="Q6014" s="10">
        <f ca="1" t="shared" si="1864"/>
        <v>62.534</v>
      </c>
      <c r="R6014" t="s">
        <v>90</v>
      </c>
      <c r="S6014">
        <v>2035</v>
      </c>
      <c r="T6014">
        <v>62.92</v>
      </c>
      <c r="U6014">
        <v>63.394</v>
      </c>
      <c r="V6014">
        <v>62.534</v>
      </c>
    </row>
    <row r="6015" spans="17:22">
      <c r="Q6015" s="10">
        <f ca="1" t="shared" si="1864"/>
        <v>62.549</v>
      </c>
      <c r="R6015" t="s">
        <v>90</v>
      </c>
      <c r="S6015">
        <v>2036</v>
      </c>
      <c r="T6015">
        <v>62.989</v>
      </c>
      <c r="U6015">
        <v>63.522</v>
      </c>
      <c r="V6015">
        <v>62.549</v>
      </c>
    </row>
    <row r="6016" spans="17:22">
      <c r="Q6016" s="10">
        <f ca="1" t="shared" si="1864"/>
        <v>62.554</v>
      </c>
      <c r="R6016" t="s">
        <v>90</v>
      </c>
      <c r="S6016">
        <v>2037</v>
      </c>
      <c r="T6016">
        <v>63.053</v>
      </c>
      <c r="U6016">
        <v>63.644</v>
      </c>
      <c r="V6016">
        <v>62.554</v>
      </c>
    </row>
    <row r="6017" spans="17:22">
      <c r="Q6017" s="10">
        <f ca="1" t="shared" si="1864"/>
        <v>62.549</v>
      </c>
      <c r="R6017" t="s">
        <v>90</v>
      </c>
      <c r="S6017">
        <v>2038</v>
      </c>
      <c r="T6017">
        <v>63.109</v>
      </c>
      <c r="U6017">
        <v>63.76</v>
      </c>
      <c r="V6017">
        <v>62.549</v>
      </c>
    </row>
    <row r="6018" spans="17:22">
      <c r="Q6018" s="10">
        <f ca="1" t="shared" si="1864"/>
        <v>62.532</v>
      </c>
      <c r="R6018" t="s">
        <v>90</v>
      </c>
      <c r="S6018">
        <v>2039</v>
      </c>
      <c r="T6018">
        <v>63.158</v>
      </c>
      <c r="U6018">
        <v>63.87</v>
      </c>
      <c r="V6018">
        <v>62.532</v>
      </c>
    </row>
    <row r="6019" spans="17:22">
      <c r="Q6019" s="10">
        <f ca="1" t="shared" si="1864"/>
        <v>62.503</v>
      </c>
      <c r="R6019" t="s">
        <v>90</v>
      </c>
      <c r="S6019">
        <v>2040</v>
      </c>
      <c r="T6019">
        <v>63.202</v>
      </c>
      <c r="U6019">
        <v>63.972</v>
      </c>
      <c r="V6019">
        <v>62.503</v>
      </c>
    </row>
    <row r="6020" spans="17:22">
      <c r="Q6020" s="10">
        <f ca="1" t="shared" si="1864"/>
        <v>62.463</v>
      </c>
      <c r="R6020" t="s">
        <v>90</v>
      </c>
      <c r="S6020">
        <v>2041</v>
      </c>
      <c r="T6020">
        <v>63.236</v>
      </c>
      <c r="U6020">
        <v>64.067</v>
      </c>
      <c r="V6020">
        <v>62.463</v>
      </c>
    </row>
    <row r="6021" spans="17:22">
      <c r="Q6021" s="10">
        <f ca="1" t="shared" si="1864"/>
        <v>62.411</v>
      </c>
      <c r="R6021" t="s">
        <v>90</v>
      </c>
      <c r="S6021">
        <v>2042</v>
      </c>
      <c r="T6021">
        <v>63.264</v>
      </c>
      <c r="U6021">
        <v>64.154</v>
      </c>
      <c r="V6021">
        <v>62.411</v>
      </c>
    </row>
    <row r="6022" spans="17:22">
      <c r="Q6022" s="10">
        <f ca="1" t="shared" si="1864"/>
        <v>62.347</v>
      </c>
      <c r="R6022" t="s">
        <v>90</v>
      </c>
      <c r="S6022">
        <v>2043</v>
      </c>
      <c r="T6022">
        <v>63.283</v>
      </c>
      <c r="U6022">
        <v>64.232</v>
      </c>
      <c r="V6022">
        <v>62.347</v>
      </c>
    </row>
    <row r="6023" spans="17:22">
      <c r="Q6023" s="10">
        <f ca="1" t="shared" si="1864"/>
        <v>62.272</v>
      </c>
      <c r="R6023" t="s">
        <v>90</v>
      </c>
      <c r="S6023">
        <v>2044</v>
      </c>
      <c r="T6023">
        <v>63.293</v>
      </c>
      <c r="U6023">
        <v>64.302</v>
      </c>
      <c r="V6023">
        <v>62.272</v>
      </c>
    </row>
    <row r="6024" spans="17:22">
      <c r="Q6024" s="10">
        <f ca="1" t="shared" si="1864"/>
        <v>62.186</v>
      </c>
      <c r="R6024" t="s">
        <v>90</v>
      </c>
      <c r="S6024">
        <v>2045</v>
      </c>
      <c r="T6024">
        <v>63.294</v>
      </c>
      <c r="U6024">
        <v>64.363</v>
      </c>
      <c r="V6024">
        <v>62.186</v>
      </c>
    </row>
    <row r="6025" spans="17:22">
      <c r="Q6025" s="10">
        <f ca="1" t="shared" si="1864"/>
        <v>62.088</v>
      </c>
      <c r="R6025" t="s">
        <v>90</v>
      </c>
      <c r="S6025">
        <v>2046</v>
      </c>
      <c r="T6025">
        <v>63.285</v>
      </c>
      <c r="U6025">
        <v>64.415</v>
      </c>
      <c r="V6025">
        <v>62.088</v>
      </c>
    </row>
    <row r="6026" spans="17:22">
      <c r="Q6026" s="10">
        <f ca="1" t="shared" si="1864"/>
        <v>61.979</v>
      </c>
      <c r="R6026" t="s">
        <v>90</v>
      </c>
      <c r="S6026">
        <v>2047</v>
      </c>
      <c r="T6026">
        <v>63.266</v>
      </c>
      <c r="U6026">
        <v>64.457</v>
      </c>
      <c r="V6026">
        <v>61.979</v>
      </c>
    </row>
    <row r="6027" spans="17:22">
      <c r="Q6027" s="10">
        <f ca="1" t="shared" si="1864"/>
        <v>61.858</v>
      </c>
      <c r="R6027" t="s">
        <v>90</v>
      </c>
      <c r="S6027">
        <v>2048</v>
      </c>
      <c r="T6027">
        <v>63.235</v>
      </c>
      <c r="U6027">
        <v>64.488</v>
      </c>
      <c r="V6027">
        <v>61.858</v>
      </c>
    </row>
    <row r="6028" spans="17:22">
      <c r="Q6028" s="10">
        <f ca="1" t="shared" si="1864"/>
        <v>61.726</v>
      </c>
      <c r="R6028" t="s">
        <v>90</v>
      </c>
      <c r="S6028">
        <v>2049</v>
      </c>
      <c r="T6028">
        <v>63.193</v>
      </c>
      <c r="U6028">
        <v>64.509</v>
      </c>
      <c r="V6028">
        <v>61.726</v>
      </c>
    </row>
    <row r="6029" spans="17:22">
      <c r="Q6029" s="10">
        <f ca="1" t="shared" si="1864"/>
        <v>61.583</v>
      </c>
      <c r="R6029" t="s">
        <v>90</v>
      </c>
      <c r="S6029">
        <v>2050</v>
      </c>
      <c r="T6029">
        <v>63.137</v>
      </c>
      <c r="U6029">
        <v>64.518</v>
      </c>
      <c r="V6029">
        <v>61.583</v>
      </c>
    </row>
    <row r="6030" spans="17:22">
      <c r="Q6030" s="10">
        <f ca="1" t="shared" ref="Q6030:Q6093" si="1865">OFFSET(S6030,0,MATCH($Q$3,$T$4:$V$4,0))</f>
        <v>61.428</v>
      </c>
      <c r="R6030" t="s">
        <v>90</v>
      </c>
      <c r="S6030">
        <v>2051</v>
      </c>
      <c r="T6030">
        <v>63.068</v>
      </c>
      <c r="U6030">
        <v>64.515</v>
      </c>
      <c r="V6030">
        <v>61.428</v>
      </c>
    </row>
    <row r="6031" spans="17:22">
      <c r="Q6031" s="10">
        <f ca="1" t="shared" si="1865"/>
        <v>61.264</v>
      </c>
      <c r="R6031" t="s">
        <v>90</v>
      </c>
      <c r="S6031">
        <v>2052</v>
      </c>
      <c r="T6031">
        <v>62.987</v>
      </c>
      <c r="U6031">
        <v>64.501</v>
      </c>
      <c r="V6031">
        <v>61.264</v>
      </c>
    </row>
    <row r="6032" spans="17:22">
      <c r="Q6032" s="10">
        <f ca="1" t="shared" si="1865"/>
        <v>61.092</v>
      </c>
      <c r="R6032" t="s">
        <v>90</v>
      </c>
      <c r="S6032">
        <v>2053</v>
      </c>
      <c r="T6032">
        <v>62.894</v>
      </c>
      <c r="U6032">
        <v>64.477</v>
      </c>
      <c r="V6032">
        <v>61.092</v>
      </c>
    </row>
    <row r="6033" spans="17:22">
      <c r="Q6033" s="10">
        <f ca="1" t="shared" si="1865"/>
        <v>60.914</v>
      </c>
      <c r="R6033" t="s">
        <v>90</v>
      </c>
      <c r="S6033">
        <v>2054</v>
      </c>
      <c r="T6033">
        <v>62.788</v>
      </c>
      <c r="U6033">
        <v>64.444</v>
      </c>
      <c r="V6033">
        <v>60.914</v>
      </c>
    </row>
    <row r="6034" spans="17:22">
      <c r="Q6034" s="10">
        <f ca="1" t="shared" si="1865"/>
        <v>60.731</v>
      </c>
      <c r="R6034" t="s">
        <v>90</v>
      </c>
      <c r="S6034">
        <v>2055</v>
      </c>
      <c r="T6034">
        <v>62.673</v>
      </c>
      <c r="U6034">
        <v>64.403</v>
      </c>
      <c r="V6034">
        <v>60.731</v>
      </c>
    </row>
    <row r="6035" spans="17:22">
      <c r="Q6035" s="10">
        <f ca="1" t="shared" si="1865"/>
        <v>60.544</v>
      </c>
      <c r="R6035" t="s">
        <v>90</v>
      </c>
      <c r="S6035">
        <v>2056</v>
      </c>
      <c r="T6035">
        <v>62.547</v>
      </c>
      <c r="U6035">
        <v>64.356</v>
      </c>
      <c r="V6035">
        <v>60.544</v>
      </c>
    </row>
    <row r="6036" spans="17:22">
      <c r="Q6036" s="10">
        <f ca="1" t="shared" si="1865"/>
        <v>60.355</v>
      </c>
      <c r="R6036" t="s">
        <v>90</v>
      </c>
      <c r="S6036">
        <v>2057</v>
      </c>
      <c r="T6036">
        <v>62.412</v>
      </c>
      <c r="U6036">
        <v>64.303</v>
      </c>
      <c r="V6036">
        <v>60.355</v>
      </c>
    </row>
    <row r="6037" spans="17:22">
      <c r="Q6037" s="10">
        <f ca="1" t="shared" si="1865"/>
        <v>60.163</v>
      </c>
      <c r="R6037" t="s">
        <v>90</v>
      </c>
      <c r="S6037">
        <v>2058</v>
      </c>
      <c r="T6037">
        <v>62.266</v>
      </c>
      <c r="U6037">
        <v>64.244</v>
      </c>
      <c r="V6037">
        <v>60.163</v>
      </c>
    </row>
    <row r="6038" spans="17:22">
      <c r="Q6038" s="10">
        <f ca="1" t="shared" si="1865"/>
        <v>59.968</v>
      </c>
      <c r="R6038" t="s">
        <v>90</v>
      </c>
      <c r="S6038">
        <v>2059</v>
      </c>
      <c r="T6038">
        <v>62.112</v>
      </c>
      <c r="U6038">
        <v>64.178</v>
      </c>
      <c r="V6038">
        <v>59.968</v>
      </c>
    </row>
    <row r="6039" spans="17:22">
      <c r="Q6039" s="10">
        <f ca="1" t="shared" si="1865"/>
        <v>59.77</v>
      </c>
      <c r="R6039" t="s">
        <v>90</v>
      </c>
      <c r="S6039">
        <v>2060</v>
      </c>
      <c r="T6039">
        <v>61.949</v>
      </c>
      <c r="U6039">
        <v>64.106</v>
      </c>
      <c r="V6039">
        <v>59.77</v>
      </c>
    </row>
    <row r="6040" spans="17:22">
      <c r="Q6040" s="10">
        <f ca="1" t="shared" si="1865"/>
        <v>59.57</v>
      </c>
      <c r="R6040" t="s">
        <v>90</v>
      </c>
      <c r="S6040">
        <v>2061</v>
      </c>
      <c r="T6040">
        <v>61.776</v>
      </c>
      <c r="U6040">
        <v>64.027</v>
      </c>
      <c r="V6040">
        <v>59.57</v>
      </c>
    </row>
    <row r="6041" spans="17:22">
      <c r="Q6041" s="10">
        <f ca="1" t="shared" si="1865"/>
        <v>59.369</v>
      </c>
      <c r="R6041" t="s">
        <v>90</v>
      </c>
      <c r="S6041">
        <v>2062</v>
      </c>
      <c r="T6041">
        <v>61.595</v>
      </c>
      <c r="U6041">
        <v>63.943</v>
      </c>
      <c r="V6041">
        <v>59.369</v>
      </c>
    </row>
    <row r="6042" spans="17:22">
      <c r="Q6042" s="10">
        <f ca="1" t="shared" si="1865"/>
        <v>59.168</v>
      </c>
      <c r="R6042" t="s">
        <v>90</v>
      </c>
      <c r="S6042">
        <v>2063</v>
      </c>
      <c r="T6042">
        <v>61.406</v>
      </c>
      <c r="U6042">
        <v>63.854</v>
      </c>
      <c r="V6042">
        <v>59.168</v>
      </c>
    </row>
    <row r="6043" spans="17:22">
      <c r="Q6043" s="10">
        <f ca="1" t="shared" si="1865"/>
        <v>58.967</v>
      </c>
      <c r="R6043" t="s">
        <v>90</v>
      </c>
      <c r="S6043">
        <v>2064</v>
      </c>
      <c r="T6043">
        <v>61.209</v>
      </c>
      <c r="U6043">
        <v>63.762</v>
      </c>
      <c r="V6043">
        <v>58.967</v>
      </c>
    </row>
    <row r="6044" spans="17:22">
      <c r="Q6044" s="10">
        <f ca="1" t="shared" si="1865"/>
        <v>58.769</v>
      </c>
      <c r="R6044" t="s">
        <v>90</v>
      </c>
      <c r="S6044">
        <v>2065</v>
      </c>
      <c r="T6044">
        <v>61.006</v>
      </c>
      <c r="U6044">
        <v>63.669</v>
      </c>
      <c r="V6044">
        <v>58.769</v>
      </c>
    </row>
    <row r="6045" spans="17:22">
      <c r="Q6045" s="10">
        <f ca="1" t="shared" si="1865"/>
        <v>58.574</v>
      </c>
      <c r="R6045" t="s">
        <v>90</v>
      </c>
      <c r="S6045">
        <v>2066</v>
      </c>
      <c r="T6045">
        <v>60.796</v>
      </c>
      <c r="U6045">
        <v>63.574</v>
      </c>
      <c r="V6045">
        <v>58.574</v>
      </c>
    </row>
    <row r="6046" spans="17:22">
      <c r="Q6046" s="10">
        <f ca="1" t="shared" si="1865"/>
        <v>58.384</v>
      </c>
      <c r="R6046" t="s">
        <v>90</v>
      </c>
      <c r="S6046">
        <v>2067</v>
      </c>
      <c r="T6046">
        <v>60.581</v>
      </c>
      <c r="U6046">
        <v>63.479</v>
      </c>
      <c r="V6046">
        <v>58.384</v>
      </c>
    </row>
    <row r="6047" spans="17:22">
      <c r="Q6047" s="10">
        <f ca="1" t="shared" si="1865"/>
        <v>58.202</v>
      </c>
      <c r="R6047" t="s">
        <v>90</v>
      </c>
      <c r="S6047">
        <v>2068</v>
      </c>
      <c r="T6047">
        <v>60.363</v>
      </c>
      <c r="U6047">
        <v>63.388</v>
      </c>
      <c r="V6047">
        <v>58.202</v>
      </c>
    </row>
    <row r="6048" spans="17:22">
      <c r="Q6048" s="10">
        <f ca="1" t="shared" si="1865"/>
        <v>58.029</v>
      </c>
      <c r="R6048" t="s">
        <v>90</v>
      </c>
      <c r="S6048">
        <v>2069</v>
      </c>
      <c r="T6048">
        <v>60.143</v>
      </c>
      <c r="U6048">
        <v>63.3</v>
      </c>
      <c r="V6048">
        <v>58.029</v>
      </c>
    </row>
    <row r="6049" spans="17:22">
      <c r="Q6049" s="10">
        <f ca="1" t="shared" si="1865"/>
        <v>57.868</v>
      </c>
      <c r="R6049" t="s">
        <v>90</v>
      </c>
      <c r="S6049">
        <v>2070</v>
      </c>
      <c r="T6049">
        <v>59.921</v>
      </c>
      <c r="U6049">
        <v>63.219</v>
      </c>
      <c r="V6049">
        <v>57.868</v>
      </c>
    </row>
    <row r="6050" spans="17:22">
      <c r="Q6050" s="10">
        <f ca="1" t="shared" si="1865"/>
        <v>57.72</v>
      </c>
      <c r="R6050" t="s">
        <v>90</v>
      </c>
      <c r="S6050">
        <v>2071</v>
      </c>
      <c r="T6050">
        <v>59.7</v>
      </c>
      <c r="U6050">
        <v>63.144</v>
      </c>
      <c r="V6050">
        <v>57.72</v>
      </c>
    </row>
    <row r="6051" spans="17:22">
      <c r="Q6051" s="10">
        <f ca="1" t="shared" si="1865"/>
        <v>57.586</v>
      </c>
      <c r="R6051" t="s">
        <v>90</v>
      </c>
      <c r="S6051">
        <v>2072</v>
      </c>
      <c r="T6051">
        <v>59.48</v>
      </c>
      <c r="U6051">
        <v>63.078</v>
      </c>
      <c r="V6051">
        <v>57.586</v>
      </c>
    </row>
    <row r="6052" spans="17:22">
      <c r="Q6052" s="10">
        <f ca="1" t="shared" si="1865"/>
        <v>57.467</v>
      </c>
      <c r="R6052" t="s">
        <v>90</v>
      </c>
      <c r="S6052">
        <v>2073</v>
      </c>
      <c r="T6052">
        <v>59.262</v>
      </c>
      <c r="U6052">
        <v>63.022</v>
      </c>
      <c r="V6052">
        <v>57.467</v>
      </c>
    </row>
    <row r="6053" spans="17:22">
      <c r="Q6053" s="10">
        <f ca="1" t="shared" si="1865"/>
        <v>57.362</v>
      </c>
      <c r="R6053" t="s">
        <v>90</v>
      </c>
      <c r="S6053">
        <v>2074</v>
      </c>
      <c r="T6053">
        <v>59.046</v>
      </c>
      <c r="U6053">
        <v>62.975</v>
      </c>
      <c r="V6053">
        <v>57.362</v>
      </c>
    </row>
    <row r="6054" spans="17:22">
      <c r="Q6054" s="10">
        <f ca="1" t="shared" si="1865"/>
        <v>57.273</v>
      </c>
      <c r="R6054" t="s">
        <v>90</v>
      </c>
      <c r="S6054">
        <v>2075</v>
      </c>
      <c r="T6054">
        <v>58.832</v>
      </c>
      <c r="U6054">
        <v>62.936</v>
      </c>
      <c r="V6054">
        <v>57.273</v>
      </c>
    </row>
    <row r="6055" spans="17:22">
      <c r="Q6055" s="10">
        <f ca="1" t="shared" si="1865"/>
        <v>57.198</v>
      </c>
      <c r="R6055" t="s">
        <v>90</v>
      </c>
      <c r="S6055">
        <v>2076</v>
      </c>
      <c r="T6055">
        <v>58.622</v>
      </c>
      <c r="U6055">
        <v>62.909</v>
      </c>
      <c r="V6055">
        <v>57.198</v>
      </c>
    </row>
    <row r="6056" spans="17:22">
      <c r="Q6056" s="10">
        <f ca="1" t="shared" si="1865"/>
        <v>57.138</v>
      </c>
      <c r="R6056" t="s">
        <v>90</v>
      </c>
      <c r="S6056">
        <v>2077</v>
      </c>
      <c r="T6056">
        <v>58.415</v>
      </c>
      <c r="U6056">
        <v>62.892</v>
      </c>
      <c r="V6056">
        <v>57.138</v>
      </c>
    </row>
    <row r="6057" spans="17:22">
      <c r="Q6057" s="10">
        <f ca="1" t="shared" si="1865"/>
        <v>57.093</v>
      </c>
      <c r="R6057" t="s">
        <v>90</v>
      </c>
      <c r="S6057">
        <v>2078</v>
      </c>
      <c r="T6057">
        <v>58.211</v>
      </c>
      <c r="U6057">
        <v>62.885</v>
      </c>
      <c r="V6057">
        <v>57.093</v>
      </c>
    </row>
    <row r="6058" spans="17:22">
      <c r="Q6058" s="10">
        <f ca="1" t="shared" si="1865"/>
        <v>57.061</v>
      </c>
      <c r="R6058" t="s">
        <v>90</v>
      </c>
      <c r="S6058">
        <v>2079</v>
      </c>
      <c r="T6058">
        <v>58.01</v>
      </c>
      <c r="U6058">
        <v>62.889</v>
      </c>
      <c r="V6058">
        <v>57.061</v>
      </c>
    </row>
    <row r="6059" spans="17:22">
      <c r="Q6059" s="10">
        <f ca="1" t="shared" si="1865"/>
        <v>57.043</v>
      </c>
      <c r="R6059" t="s">
        <v>90</v>
      </c>
      <c r="S6059">
        <v>2080</v>
      </c>
      <c r="T6059">
        <v>57.812</v>
      </c>
      <c r="U6059">
        <v>62.902</v>
      </c>
      <c r="V6059">
        <v>57.043</v>
      </c>
    </row>
    <row r="6060" spans="17:22">
      <c r="Q6060" s="10">
        <f ca="1" t="shared" si="1865"/>
        <v>57.038</v>
      </c>
      <c r="R6060" t="s">
        <v>90</v>
      </c>
      <c r="S6060">
        <v>2081</v>
      </c>
      <c r="T6060">
        <v>57.618</v>
      </c>
      <c r="U6060">
        <v>62.924</v>
      </c>
      <c r="V6060">
        <v>57.038</v>
      </c>
    </row>
    <row r="6061" spans="17:22">
      <c r="Q6061" s="10">
        <f ca="1" t="shared" si="1865"/>
        <v>57.045</v>
      </c>
      <c r="R6061" t="s">
        <v>90</v>
      </c>
      <c r="S6061">
        <v>2082</v>
      </c>
      <c r="T6061">
        <v>57.428</v>
      </c>
      <c r="U6061">
        <v>62.957</v>
      </c>
      <c r="V6061">
        <v>57.045</v>
      </c>
    </row>
    <row r="6062" spans="17:22">
      <c r="Q6062" s="10">
        <f ca="1" t="shared" si="1865"/>
        <v>57.064</v>
      </c>
      <c r="R6062" t="s">
        <v>90</v>
      </c>
      <c r="S6062">
        <v>2083</v>
      </c>
      <c r="T6062">
        <v>57.241</v>
      </c>
      <c r="U6062">
        <v>62.999</v>
      </c>
      <c r="V6062">
        <v>57.064</v>
      </c>
    </row>
    <row r="6063" spans="17:22">
      <c r="Q6063" s="10">
        <f ca="1" t="shared" si="1865"/>
        <v>57.095</v>
      </c>
      <c r="R6063" t="s">
        <v>90</v>
      </c>
      <c r="S6063">
        <v>2084</v>
      </c>
      <c r="T6063">
        <v>57.06</v>
      </c>
      <c r="U6063">
        <v>63.051</v>
      </c>
      <c r="V6063">
        <v>57.095</v>
      </c>
    </row>
    <row r="6064" spans="17:22">
      <c r="Q6064" s="10">
        <f ca="1" t="shared" si="1865"/>
        <v>57.136</v>
      </c>
      <c r="R6064" t="s">
        <v>90</v>
      </c>
      <c r="S6064">
        <v>2085</v>
      </c>
      <c r="T6064">
        <v>56.883</v>
      </c>
      <c r="U6064">
        <v>63.112</v>
      </c>
      <c r="V6064">
        <v>57.136</v>
      </c>
    </row>
    <row r="6065" spans="17:22">
      <c r="Q6065" s="10">
        <f ca="1" t="shared" si="1865"/>
        <v>57.188</v>
      </c>
      <c r="R6065" t="s">
        <v>90</v>
      </c>
      <c r="S6065">
        <v>2086</v>
      </c>
      <c r="T6065">
        <v>56.713</v>
      </c>
      <c r="U6065">
        <v>63.182</v>
      </c>
      <c r="V6065">
        <v>57.188</v>
      </c>
    </row>
    <row r="6066" spans="17:22">
      <c r="Q6066" s="10">
        <f ca="1" t="shared" si="1865"/>
        <v>57.249</v>
      </c>
      <c r="R6066" t="s">
        <v>90</v>
      </c>
      <c r="S6066">
        <v>2087</v>
      </c>
      <c r="T6066">
        <v>56.547</v>
      </c>
      <c r="U6066">
        <v>63.26</v>
      </c>
      <c r="V6066">
        <v>57.249</v>
      </c>
    </row>
    <row r="6067" spans="17:22">
      <c r="Q6067" s="10">
        <f ca="1" t="shared" si="1865"/>
        <v>57.318</v>
      </c>
      <c r="R6067" t="s">
        <v>90</v>
      </c>
      <c r="S6067">
        <v>2088</v>
      </c>
      <c r="T6067">
        <v>56.387</v>
      </c>
      <c r="U6067">
        <v>63.345</v>
      </c>
      <c r="V6067">
        <v>57.318</v>
      </c>
    </row>
    <row r="6068" spans="17:22">
      <c r="Q6068" s="10">
        <f ca="1" t="shared" si="1865"/>
        <v>57.393</v>
      </c>
      <c r="R6068" t="s">
        <v>90</v>
      </c>
      <c r="S6068">
        <v>2089</v>
      </c>
      <c r="T6068">
        <v>56.233</v>
      </c>
      <c r="U6068">
        <v>63.435</v>
      </c>
      <c r="V6068">
        <v>57.393</v>
      </c>
    </row>
    <row r="6069" spans="17:22">
      <c r="Q6069" s="10">
        <f ca="1" t="shared" si="1865"/>
        <v>57.473</v>
      </c>
      <c r="R6069" t="s">
        <v>90</v>
      </c>
      <c r="S6069">
        <v>2090</v>
      </c>
      <c r="T6069">
        <v>56.083</v>
      </c>
      <c r="U6069">
        <v>63.529</v>
      </c>
      <c r="V6069">
        <v>57.473</v>
      </c>
    </row>
    <row r="6070" spans="17:22">
      <c r="Q6070" s="10">
        <f ca="1" t="shared" si="1865"/>
        <v>57.557</v>
      </c>
      <c r="R6070" t="s">
        <v>90</v>
      </c>
      <c r="S6070">
        <v>2091</v>
      </c>
      <c r="T6070">
        <v>55.938</v>
      </c>
      <c r="U6070">
        <v>63.625</v>
      </c>
      <c r="V6070">
        <v>57.557</v>
      </c>
    </row>
    <row r="6071" spans="17:22">
      <c r="Q6071" s="10">
        <f ca="1" t="shared" si="1865"/>
        <v>57.644</v>
      </c>
      <c r="R6071" t="s">
        <v>90</v>
      </c>
      <c r="S6071">
        <v>2092</v>
      </c>
      <c r="T6071">
        <v>55.798</v>
      </c>
      <c r="U6071">
        <v>63.723</v>
      </c>
      <c r="V6071">
        <v>57.644</v>
      </c>
    </row>
    <row r="6072" spans="17:22">
      <c r="Q6072" s="10">
        <f ca="1" t="shared" si="1865"/>
        <v>57.736</v>
      </c>
      <c r="R6072" t="s">
        <v>90</v>
      </c>
      <c r="S6072">
        <v>2093</v>
      </c>
      <c r="T6072">
        <v>55.663</v>
      </c>
      <c r="U6072">
        <v>63.823</v>
      </c>
      <c r="V6072">
        <v>57.736</v>
      </c>
    </row>
    <row r="6073" spans="17:22">
      <c r="Q6073" s="10">
        <f ca="1" t="shared" si="1865"/>
        <v>57.832</v>
      </c>
      <c r="R6073" t="s">
        <v>90</v>
      </c>
      <c r="S6073">
        <v>2094</v>
      </c>
      <c r="T6073">
        <v>55.531</v>
      </c>
      <c r="U6073">
        <v>63.925</v>
      </c>
      <c r="V6073">
        <v>57.832</v>
      </c>
    </row>
    <row r="6074" spans="17:22">
      <c r="Q6074" s="10">
        <f ca="1" t="shared" si="1865"/>
        <v>57.934</v>
      </c>
      <c r="R6074" t="s">
        <v>90</v>
      </c>
      <c r="S6074">
        <v>2095</v>
      </c>
      <c r="T6074">
        <v>55.402</v>
      </c>
      <c r="U6074">
        <v>64.027</v>
      </c>
      <c r="V6074">
        <v>57.934</v>
      </c>
    </row>
    <row r="6075" spans="17:22">
      <c r="Q6075" s="10">
        <f ca="1" t="shared" si="1865"/>
        <v>58.04</v>
      </c>
      <c r="R6075" t="s">
        <v>90</v>
      </c>
      <c r="S6075">
        <v>2096</v>
      </c>
      <c r="T6075">
        <v>55.278</v>
      </c>
      <c r="U6075">
        <v>64.131</v>
      </c>
      <c r="V6075">
        <v>58.04</v>
      </c>
    </row>
    <row r="6076" spans="17:22">
      <c r="Q6076" s="10">
        <f ca="1" t="shared" si="1865"/>
        <v>58.152</v>
      </c>
      <c r="R6076" t="s">
        <v>90</v>
      </c>
      <c r="S6076">
        <v>2097</v>
      </c>
      <c r="T6076">
        <v>55.156</v>
      </c>
      <c r="U6076">
        <v>64.235</v>
      </c>
      <c r="V6076">
        <v>58.152</v>
      </c>
    </row>
    <row r="6077" spans="17:22">
      <c r="Q6077" s="10">
        <f ca="1" t="shared" si="1865"/>
        <v>58.271</v>
      </c>
      <c r="R6077" t="s">
        <v>90</v>
      </c>
      <c r="S6077">
        <v>2098</v>
      </c>
      <c r="T6077">
        <v>55.036</v>
      </c>
      <c r="U6077">
        <v>64.34</v>
      </c>
      <c r="V6077">
        <v>58.271</v>
      </c>
    </row>
    <row r="6078" spans="17:22">
      <c r="Q6078" s="10">
        <f ca="1" t="shared" si="1865"/>
        <v>58.396</v>
      </c>
      <c r="R6078" t="s">
        <v>90</v>
      </c>
      <c r="S6078">
        <v>2099</v>
      </c>
      <c r="T6078">
        <v>54.919</v>
      </c>
      <c r="U6078">
        <v>64.445</v>
      </c>
      <c r="V6078">
        <v>58.396</v>
      </c>
    </row>
    <row r="6079" spans="17:22">
      <c r="Q6079" s="10">
        <f ca="1" t="shared" si="1865"/>
        <v>58.528</v>
      </c>
      <c r="R6079" t="s">
        <v>90</v>
      </c>
      <c r="S6079">
        <v>2100</v>
      </c>
      <c r="T6079">
        <v>54.804</v>
      </c>
      <c r="U6079">
        <v>64.549</v>
      </c>
      <c r="V6079">
        <v>58.528</v>
      </c>
    </row>
    <row r="6080" spans="17:22">
      <c r="Q6080" s="10">
        <f ca="1" t="shared" si="1865"/>
        <v>0.634</v>
      </c>
      <c r="R6080" t="s">
        <v>537</v>
      </c>
      <c r="S6080">
        <v>2020</v>
      </c>
      <c r="T6080">
        <v>0.634</v>
      </c>
      <c r="U6080">
        <v>0.634</v>
      </c>
      <c r="V6080">
        <v>0.634</v>
      </c>
    </row>
    <row r="6081" spans="17:22">
      <c r="Q6081" s="10">
        <f ca="1" t="shared" si="1865"/>
        <v>0.639</v>
      </c>
      <c r="R6081" t="s">
        <v>537</v>
      </c>
      <c r="S6081">
        <v>2021</v>
      </c>
      <c r="T6081">
        <v>0.639</v>
      </c>
      <c r="U6081">
        <v>0.639</v>
      </c>
      <c r="V6081">
        <v>0.639</v>
      </c>
    </row>
    <row r="6082" spans="17:22">
      <c r="Q6082" s="10">
        <f ca="1" t="shared" si="1865"/>
        <v>0.641</v>
      </c>
      <c r="R6082" t="s">
        <v>537</v>
      </c>
      <c r="S6082">
        <v>2022</v>
      </c>
      <c r="T6082">
        <v>0.641</v>
      </c>
      <c r="U6082">
        <v>0.641</v>
      </c>
      <c r="V6082">
        <v>0.641</v>
      </c>
    </row>
    <row r="6083" spans="17:22">
      <c r="Q6083" s="10">
        <f ca="1" t="shared" si="1865"/>
        <v>0.649</v>
      </c>
      <c r="R6083" t="s">
        <v>537</v>
      </c>
      <c r="S6083">
        <v>2023</v>
      </c>
      <c r="T6083">
        <v>0.649</v>
      </c>
      <c r="U6083">
        <v>0.649</v>
      </c>
      <c r="V6083">
        <v>0.649</v>
      </c>
    </row>
    <row r="6084" spans="17:22">
      <c r="Q6084" s="10">
        <f ca="1" t="shared" si="1865"/>
        <v>0.651</v>
      </c>
      <c r="R6084" t="s">
        <v>537</v>
      </c>
      <c r="S6084">
        <v>2024</v>
      </c>
      <c r="T6084">
        <v>0.651</v>
      </c>
      <c r="U6084">
        <v>0.651</v>
      </c>
      <c r="V6084">
        <v>0.651</v>
      </c>
    </row>
    <row r="6085" spans="17:22">
      <c r="Q6085" s="10">
        <f ca="1" t="shared" si="1865"/>
        <v>0.658</v>
      </c>
      <c r="R6085" t="s">
        <v>537</v>
      </c>
      <c r="S6085">
        <v>2025</v>
      </c>
      <c r="T6085">
        <v>0.658</v>
      </c>
      <c r="U6085">
        <v>0.658</v>
      </c>
      <c r="V6085">
        <v>0.658</v>
      </c>
    </row>
    <row r="6086" spans="17:22">
      <c r="Q6086" s="10">
        <f ca="1" t="shared" si="1865"/>
        <v>0.66</v>
      </c>
      <c r="R6086" t="s">
        <v>537</v>
      </c>
      <c r="S6086">
        <v>2026</v>
      </c>
      <c r="T6086">
        <v>0.66</v>
      </c>
      <c r="U6086">
        <v>0.66</v>
      </c>
      <c r="V6086">
        <v>0.66</v>
      </c>
    </row>
    <row r="6087" spans="17:22">
      <c r="Q6087" s="10">
        <f ca="1" t="shared" si="1865"/>
        <v>0.67</v>
      </c>
      <c r="R6087" t="s">
        <v>537</v>
      </c>
      <c r="S6087">
        <v>2027</v>
      </c>
      <c r="T6087">
        <v>0.658</v>
      </c>
      <c r="U6087">
        <v>0.66</v>
      </c>
      <c r="V6087">
        <v>0.67</v>
      </c>
    </row>
    <row r="6088" spans="17:22">
      <c r="Q6088" s="10">
        <f ca="1" t="shared" si="1865"/>
        <v>0.68</v>
      </c>
      <c r="R6088" t="s">
        <v>537</v>
      </c>
      <c r="S6088">
        <v>2028</v>
      </c>
      <c r="T6088">
        <v>0.657</v>
      </c>
      <c r="U6088">
        <v>0.66</v>
      </c>
      <c r="V6088">
        <v>0.68</v>
      </c>
    </row>
    <row r="6089" spans="17:22">
      <c r="Q6089" s="10">
        <f ca="1" t="shared" si="1865"/>
        <v>0.691</v>
      </c>
      <c r="R6089" t="s">
        <v>537</v>
      </c>
      <c r="S6089">
        <v>2029</v>
      </c>
      <c r="T6089">
        <v>0.655</v>
      </c>
      <c r="U6089">
        <v>0.66</v>
      </c>
      <c r="V6089">
        <v>0.691</v>
      </c>
    </row>
    <row r="6090" spans="17:22">
      <c r="Q6090" s="10">
        <f ca="1" t="shared" si="1865"/>
        <v>0.701</v>
      </c>
      <c r="R6090" t="s">
        <v>537</v>
      </c>
      <c r="S6090">
        <v>2030</v>
      </c>
      <c r="T6090">
        <v>0.652</v>
      </c>
      <c r="U6090">
        <v>0.659</v>
      </c>
      <c r="V6090">
        <v>0.701</v>
      </c>
    </row>
    <row r="6091" spans="17:22">
      <c r="Q6091" s="10">
        <f ca="1" t="shared" si="1865"/>
        <v>0.711</v>
      </c>
      <c r="R6091" t="s">
        <v>537</v>
      </c>
      <c r="S6091">
        <v>2031</v>
      </c>
      <c r="T6091">
        <v>0.649</v>
      </c>
      <c r="U6091">
        <v>0.657</v>
      </c>
      <c r="V6091">
        <v>0.711</v>
      </c>
    </row>
    <row r="6092" spans="17:22">
      <c r="Q6092" s="10">
        <f ca="1" t="shared" si="1865"/>
        <v>0.721</v>
      </c>
      <c r="R6092" t="s">
        <v>537</v>
      </c>
      <c r="S6092">
        <v>2032</v>
      </c>
      <c r="T6092">
        <v>0.646</v>
      </c>
      <c r="U6092">
        <v>0.654</v>
      </c>
      <c r="V6092">
        <v>0.721</v>
      </c>
    </row>
    <row r="6093" spans="17:22">
      <c r="Q6093" s="10">
        <f ca="1" t="shared" si="1865"/>
        <v>0.73</v>
      </c>
      <c r="R6093" t="s">
        <v>537</v>
      </c>
      <c r="S6093">
        <v>2033</v>
      </c>
      <c r="T6093">
        <v>0.643</v>
      </c>
      <c r="U6093">
        <v>0.651</v>
      </c>
      <c r="V6093">
        <v>0.73</v>
      </c>
    </row>
    <row r="6094" spans="17:22">
      <c r="Q6094" s="10">
        <f ca="1" t="shared" ref="Q6094:Q6157" si="1866">OFFSET(S6094,0,MATCH($Q$3,$T$4:$V$4,0))</f>
        <v>0.739</v>
      </c>
      <c r="R6094" t="s">
        <v>537</v>
      </c>
      <c r="S6094">
        <v>2034</v>
      </c>
      <c r="T6094">
        <v>0.639</v>
      </c>
      <c r="U6094">
        <v>0.647</v>
      </c>
      <c r="V6094">
        <v>0.739</v>
      </c>
    </row>
    <row r="6095" spans="17:22">
      <c r="Q6095" s="10">
        <f ca="1" t="shared" si="1866"/>
        <v>0.748</v>
      </c>
      <c r="R6095" t="s">
        <v>537</v>
      </c>
      <c r="S6095">
        <v>2035</v>
      </c>
      <c r="T6095">
        <v>0.636</v>
      </c>
      <c r="U6095">
        <v>0.644</v>
      </c>
      <c r="V6095">
        <v>0.748</v>
      </c>
    </row>
    <row r="6096" spans="17:22">
      <c r="Q6096" s="10">
        <f ca="1" t="shared" si="1866"/>
        <v>0.758</v>
      </c>
      <c r="R6096" t="s">
        <v>537</v>
      </c>
      <c r="S6096">
        <v>2036</v>
      </c>
      <c r="T6096">
        <v>0.633</v>
      </c>
      <c r="U6096">
        <v>0.641</v>
      </c>
      <c r="V6096">
        <v>0.758</v>
      </c>
    </row>
    <row r="6097" spans="17:22">
      <c r="Q6097" s="10">
        <f ca="1" t="shared" si="1866"/>
        <v>0.768</v>
      </c>
      <c r="R6097" t="s">
        <v>537</v>
      </c>
      <c r="S6097">
        <v>2037</v>
      </c>
      <c r="T6097">
        <v>0.63</v>
      </c>
      <c r="U6097">
        <v>0.639</v>
      </c>
      <c r="V6097">
        <v>0.768</v>
      </c>
    </row>
    <row r="6098" spans="17:22">
      <c r="Q6098" s="10">
        <f ca="1" t="shared" si="1866"/>
        <v>0.778</v>
      </c>
      <c r="R6098" t="s">
        <v>537</v>
      </c>
      <c r="S6098">
        <v>2038</v>
      </c>
      <c r="T6098">
        <v>0.628</v>
      </c>
      <c r="U6098">
        <v>0.636</v>
      </c>
      <c r="V6098">
        <v>0.778</v>
      </c>
    </row>
    <row r="6099" spans="17:22">
      <c r="Q6099" s="10">
        <f ca="1" t="shared" si="1866"/>
        <v>0.787</v>
      </c>
      <c r="R6099" t="s">
        <v>537</v>
      </c>
      <c r="S6099">
        <v>2039</v>
      </c>
      <c r="T6099">
        <v>0.625</v>
      </c>
      <c r="U6099">
        <v>0.633</v>
      </c>
      <c r="V6099">
        <v>0.787</v>
      </c>
    </row>
    <row r="6100" spans="17:22">
      <c r="Q6100" s="10">
        <f ca="1" t="shared" si="1866"/>
        <v>0.797</v>
      </c>
      <c r="R6100" t="s">
        <v>537</v>
      </c>
      <c r="S6100">
        <v>2040</v>
      </c>
      <c r="T6100">
        <v>0.623</v>
      </c>
      <c r="U6100">
        <v>0.631</v>
      </c>
      <c r="V6100">
        <v>0.797</v>
      </c>
    </row>
    <row r="6101" spans="17:22">
      <c r="Q6101" s="10">
        <f ca="1" t="shared" si="1866"/>
        <v>0.806</v>
      </c>
      <c r="R6101" t="s">
        <v>537</v>
      </c>
      <c r="S6101">
        <v>2041</v>
      </c>
      <c r="T6101">
        <v>0.619</v>
      </c>
      <c r="U6101">
        <v>0.627</v>
      </c>
      <c r="V6101">
        <v>0.806</v>
      </c>
    </row>
    <row r="6102" spans="17:22">
      <c r="Q6102" s="10">
        <f ca="1" t="shared" si="1866"/>
        <v>0.815</v>
      </c>
      <c r="R6102" t="s">
        <v>537</v>
      </c>
      <c r="S6102">
        <v>2042</v>
      </c>
      <c r="T6102">
        <v>0.615</v>
      </c>
      <c r="U6102">
        <v>0.624</v>
      </c>
      <c r="V6102">
        <v>0.815</v>
      </c>
    </row>
    <row r="6103" spans="17:22">
      <c r="Q6103" s="10">
        <f ca="1" t="shared" si="1866"/>
        <v>0.824</v>
      </c>
      <c r="R6103" t="s">
        <v>537</v>
      </c>
      <c r="S6103">
        <v>2043</v>
      </c>
      <c r="T6103">
        <v>0.611</v>
      </c>
      <c r="U6103">
        <v>0.62</v>
      </c>
      <c r="V6103">
        <v>0.824</v>
      </c>
    </row>
    <row r="6104" spans="17:22">
      <c r="Q6104" s="10">
        <f ca="1" t="shared" si="1866"/>
        <v>0.833</v>
      </c>
      <c r="R6104" t="s">
        <v>537</v>
      </c>
      <c r="S6104">
        <v>2044</v>
      </c>
      <c r="T6104">
        <v>0.607</v>
      </c>
      <c r="U6104">
        <v>0.616</v>
      </c>
      <c r="V6104">
        <v>0.833</v>
      </c>
    </row>
    <row r="6105" spans="17:22">
      <c r="Q6105" s="10">
        <f ca="1" t="shared" si="1866"/>
        <v>0.841</v>
      </c>
      <c r="R6105" t="s">
        <v>537</v>
      </c>
      <c r="S6105">
        <v>2045</v>
      </c>
      <c r="T6105">
        <v>0.602</v>
      </c>
      <c r="U6105">
        <v>0.612</v>
      </c>
      <c r="V6105">
        <v>0.841</v>
      </c>
    </row>
    <row r="6106" spans="17:22">
      <c r="Q6106" s="10">
        <f ca="1" t="shared" si="1866"/>
        <v>0.85</v>
      </c>
      <c r="R6106" t="s">
        <v>537</v>
      </c>
      <c r="S6106">
        <v>2046</v>
      </c>
      <c r="T6106">
        <v>0.597</v>
      </c>
      <c r="U6106">
        <v>0.607</v>
      </c>
      <c r="V6106">
        <v>0.85</v>
      </c>
    </row>
    <row r="6107" spans="17:22">
      <c r="Q6107" s="10">
        <f ca="1" t="shared" si="1866"/>
        <v>0.858</v>
      </c>
      <c r="R6107" t="s">
        <v>537</v>
      </c>
      <c r="S6107">
        <v>2047</v>
      </c>
      <c r="T6107">
        <v>0.592</v>
      </c>
      <c r="U6107">
        <v>0.603</v>
      </c>
      <c r="V6107">
        <v>0.858</v>
      </c>
    </row>
    <row r="6108" spans="17:22">
      <c r="Q6108" s="10">
        <f ca="1" t="shared" si="1866"/>
        <v>0.866</v>
      </c>
      <c r="R6108" t="s">
        <v>537</v>
      </c>
      <c r="S6108">
        <v>2048</v>
      </c>
      <c r="T6108">
        <v>0.587</v>
      </c>
      <c r="U6108">
        <v>0.598</v>
      </c>
      <c r="V6108">
        <v>0.866</v>
      </c>
    </row>
    <row r="6109" spans="17:22">
      <c r="Q6109" s="10">
        <f ca="1" t="shared" si="1866"/>
        <v>0.875</v>
      </c>
      <c r="R6109" t="s">
        <v>537</v>
      </c>
      <c r="S6109">
        <v>2049</v>
      </c>
      <c r="T6109">
        <v>0.581</v>
      </c>
      <c r="U6109">
        <v>0.593</v>
      </c>
      <c r="V6109">
        <v>0.875</v>
      </c>
    </row>
    <row r="6110" spans="17:22">
      <c r="Q6110" s="10">
        <f ca="1" t="shared" si="1866"/>
        <v>0.883</v>
      </c>
      <c r="R6110" t="s">
        <v>537</v>
      </c>
      <c r="S6110">
        <v>2050</v>
      </c>
      <c r="T6110">
        <v>0.575</v>
      </c>
      <c r="U6110">
        <v>0.587</v>
      </c>
      <c r="V6110">
        <v>0.883</v>
      </c>
    </row>
    <row r="6111" spans="17:22">
      <c r="Q6111" s="10">
        <f ca="1" t="shared" si="1866"/>
        <v>0.891</v>
      </c>
      <c r="R6111" t="s">
        <v>537</v>
      </c>
      <c r="S6111">
        <v>2051</v>
      </c>
      <c r="T6111">
        <v>0.569</v>
      </c>
      <c r="U6111">
        <v>0.582</v>
      </c>
      <c r="V6111">
        <v>0.891</v>
      </c>
    </row>
    <row r="6112" spans="17:22">
      <c r="Q6112" s="10">
        <f ca="1" t="shared" si="1866"/>
        <v>0.9</v>
      </c>
      <c r="R6112" t="s">
        <v>537</v>
      </c>
      <c r="S6112">
        <v>2052</v>
      </c>
      <c r="T6112">
        <v>0.563</v>
      </c>
      <c r="U6112">
        <v>0.576</v>
      </c>
      <c r="V6112">
        <v>0.9</v>
      </c>
    </row>
    <row r="6113" spans="17:22">
      <c r="Q6113" s="10">
        <f ca="1" t="shared" si="1866"/>
        <v>0.908</v>
      </c>
      <c r="R6113" t="s">
        <v>537</v>
      </c>
      <c r="S6113">
        <v>2053</v>
      </c>
      <c r="T6113">
        <v>0.556</v>
      </c>
      <c r="U6113">
        <v>0.57</v>
      </c>
      <c r="V6113">
        <v>0.908</v>
      </c>
    </row>
    <row r="6114" spans="17:22">
      <c r="Q6114" s="10">
        <f ca="1" t="shared" si="1866"/>
        <v>0.917</v>
      </c>
      <c r="R6114" t="s">
        <v>537</v>
      </c>
      <c r="S6114">
        <v>2054</v>
      </c>
      <c r="T6114">
        <v>0.55</v>
      </c>
      <c r="U6114">
        <v>0.564</v>
      </c>
      <c r="V6114">
        <v>0.917</v>
      </c>
    </row>
    <row r="6115" spans="17:22">
      <c r="Q6115" s="10">
        <f ca="1" t="shared" si="1866"/>
        <v>0.925</v>
      </c>
      <c r="R6115" t="s">
        <v>537</v>
      </c>
      <c r="S6115">
        <v>2055</v>
      </c>
      <c r="T6115">
        <v>0.543</v>
      </c>
      <c r="U6115">
        <v>0.558</v>
      </c>
      <c r="V6115">
        <v>0.925</v>
      </c>
    </row>
    <row r="6116" spans="17:22">
      <c r="Q6116" s="10">
        <f ca="1" t="shared" si="1866"/>
        <v>0.932</v>
      </c>
      <c r="R6116" t="s">
        <v>537</v>
      </c>
      <c r="S6116">
        <v>2056</v>
      </c>
      <c r="T6116">
        <v>0.536</v>
      </c>
      <c r="U6116">
        <v>0.551</v>
      </c>
      <c r="V6116">
        <v>0.932</v>
      </c>
    </row>
    <row r="6117" spans="17:22">
      <c r="Q6117" s="10">
        <f ca="1" t="shared" si="1866"/>
        <v>0.94</v>
      </c>
      <c r="R6117" t="s">
        <v>537</v>
      </c>
      <c r="S6117">
        <v>2057</v>
      </c>
      <c r="T6117">
        <v>0.53</v>
      </c>
      <c r="U6117">
        <v>0.544</v>
      </c>
      <c r="V6117">
        <v>0.94</v>
      </c>
    </row>
    <row r="6118" spans="17:22">
      <c r="Q6118" s="10">
        <f ca="1" t="shared" si="1866"/>
        <v>0.947</v>
      </c>
      <c r="R6118" t="s">
        <v>537</v>
      </c>
      <c r="S6118">
        <v>2058</v>
      </c>
      <c r="T6118">
        <v>0.523</v>
      </c>
      <c r="U6118">
        <v>0.538</v>
      </c>
      <c r="V6118">
        <v>0.947</v>
      </c>
    </row>
    <row r="6119" spans="17:22">
      <c r="Q6119" s="10">
        <f ca="1" t="shared" si="1866"/>
        <v>0.954</v>
      </c>
      <c r="R6119" t="s">
        <v>537</v>
      </c>
      <c r="S6119">
        <v>2059</v>
      </c>
      <c r="T6119">
        <v>0.516</v>
      </c>
      <c r="U6119">
        <v>0.531</v>
      </c>
      <c r="V6119">
        <v>0.954</v>
      </c>
    </row>
    <row r="6120" spans="17:22">
      <c r="Q6120" s="10">
        <f ca="1" t="shared" si="1866"/>
        <v>0.961</v>
      </c>
      <c r="R6120" t="s">
        <v>537</v>
      </c>
      <c r="S6120">
        <v>2060</v>
      </c>
      <c r="T6120">
        <v>0.509</v>
      </c>
      <c r="U6120">
        <v>0.524</v>
      </c>
      <c r="V6120">
        <v>0.961</v>
      </c>
    </row>
    <row r="6121" spans="17:22">
      <c r="Q6121" s="10">
        <f ca="1" t="shared" si="1866"/>
        <v>0.968</v>
      </c>
      <c r="R6121" t="s">
        <v>537</v>
      </c>
      <c r="S6121">
        <v>2061</v>
      </c>
      <c r="T6121">
        <v>0.501</v>
      </c>
      <c r="U6121">
        <v>0.518</v>
      </c>
      <c r="V6121">
        <v>0.968</v>
      </c>
    </row>
    <row r="6122" spans="17:22">
      <c r="Q6122" s="10">
        <f ca="1" t="shared" si="1866"/>
        <v>0.975</v>
      </c>
      <c r="R6122" t="s">
        <v>537</v>
      </c>
      <c r="S6122">
        <v>2062</v>
      </c>
      <c r="T6122">
        <v>0.494</v>
      </c>
      <c r="U6122">
        <v>0.511</v>
      </c>
      <c r="V6122">
        <v>0.975</v>
      </c>
    </row>
    <row r="6123" spans="17:22">
      <c r="Q6123" s="10">
        <f ca="1" t="shared" si="1866"/>
        <v>0.981</v>
      </c>
      <c r="R6123" t="s">
        <v>537</v>
      </c>
      <c r="S6123">
        <v>2063</v>
      </c>
      <c r="T6123">
        <v>0.486</v>
      </c>
      <c r="U6123">
        <v>0.504</v>
      </c>
      <c r="V6123">
        <v>0.981</v>
      </c>
    </row>
    <row r="6124" spans="17:22">
      <c r="Q6124" s="10">
        <f ca="1" t="shared" si="1866"/>
        <v>0.988</v>
      </c>
      <c r="R6124" t="s">
        <v>537</v>
      </c>
      <c r="S6124">
        <v>2064</v>
      </c>
      <c r="T6124">
        <v>0.479</v>
      </c>
      <c r="U6124">
        <v>0.497</v>
      </c>
      <c r="V6124">
        <v>0.988</v>
      </c>
    </row>
    <row r="6125" spans="17:22">
      <c r="Q6125" s="10">
        <f ca="1" t="shared" si="1866"/>
        <v>0.994</v>
      </c>
      <c r="R6125" t="s">
        <v>537</v>
      </c>
      <c r="S6125">
        <v>2065</v>
      </c>
      <c r="T6125">
        <v>0.471</v>
      </c>
      <c r="U6125">
        <v>0.49</v>
      </c>
      <c r="V6125">
        <v>0.994</v>
      </c>
    </row>
    <row r="6126" spans="17:22">
      <c r="Q6126" s="10">
        <f ca="1" t="shared" si="1866"/>
        <v>1</v>
      </c>
      <c r="R6126" t="s">
        <v>537</v>
      </c>
      <c r="S6126">
        <v>2066</v>
      </c>
      <c r="T6126">
        <v>0.464</v>
      </c>
      <c r="U6126">
        <v>0.483</v>
      </c>
      <c r="V6126">
        <v>1</v>
      </c>
    </row>
    <row r="6127" spans="17:22">
      <c r="Q6127" s="10">
        <f ca="1" t="shared" si="1866"/>
        <v>1.006</v>
      </c>
      <c r="R6127" t="s">
        <v>537</v>
      </c>
      <c r="S6127">
        <v>2067</v>
      </c>
      <c r="T6127">
        <v>0.456</v>
      </c>
      <c r="U6127">
        <v>0.476</v>
      </c>
      <c r="V6127">
        <v>1.006</v>
      </c>
    </row>
    <row r="6128" spans="17:22">
      <c r="Q6128" s="10">
        <f ca="1" t="shared" si="1866"/>
        <v>1.012</v>
      </c>
      <c r="R6128" t="s">
        <v>537</v>
      </c>
      <c r="S6128">
        <v>2068</v>
      </c>
      <c r="T6128">
        <v>0.449</v>
      </c>
      <c r="U6128">
        <v>0.468</v>
      </c>
      <c r="V6128">
        <v>1.012</v>
      </c>
    </row>
    <row r="6129" spans="17:22">
      <c r="Q6129" s="10">
        <f ca="1" t="shared" si="1866"/>
        <v>1.017</v>
      </c>
      <c r="R6129" t="s">
        <v>537</v>
      </c>
      <c r="S6129">
        <v>2069</v>
      </c>
      <c r="T6129">
        <v>0.442</v>
      </c>
      <c r="U6129">
        <v>0.461</v>
      </c>
      <c r="V6129">
        <v>1.017</v>
      </c>
    </row>
    <row r="6130" spans="17:22">
      <c r="Q6130" s="10">
        <f ca="1" t="shared" si="1866"/>
        <v>1.022</v>
      </c>
      <c r="R6130" t="s">
        <v>537</v>
      </c>
      <c r="S6130">
        <v>2070</v>
      </c>
      <c r="T6130">
        <v>0.434</v>
      </c>
      <c r="U6130">
        <v>0.453</v>
      </c>
      <c r="V6130">
        <v>1.022</v>
      </c>
    </row>
    <row r="6131" spans="17:22">
      <c r="Q6131" s="10">
        <f ca="1" t="shared" si="1866"/>
        <v>1.027</v>
      </c>
      <c r="R6131" t="s">
        <v>537</v>
      </c>
      <c r="S6131">
        <v>2071</v>
      </c>
      <c r="T6131">
        <v>0.427</v>
      </c>
      <c r="U6131">
        <v>0.446</v>
      </c>
      <c r="V6131">
        <v>1.027</v>
      </c>
    </row>
    <row r="6132" spans="17:22">
      <c r="Q6132" s="10">
        <f ca="1" t="shared" si="1866"/>
        <v>1.032</v>
      </c>
      <c r="R6132" t="s">
        <v>537</v>
      </c>
      <c r="S6132">
        <v>2072</v>
      </c>
      <c r="T6132">
        <v>0.419</v>
      </c>
      <c r="U6132">
        <v>0.438</v>
      </c>
      <c r="V6132">
        <v>1.032</v>
      </c>
    </row>
    <row r="6133" spans="17:22">
      <c r="Q6133" s="10">
        <f ca="1" t="shared" si="1866"/>
        <v>1.037</v>
      </c>
      <c r="R6133" t="s">
        <v>537</v>
      </c>
      <c r="S6133">
        <v>2073</v>
      </c>
      <c r="T6133">
        <v>0.412</v>
      </c>
      <c r="U6133">
        <v>0.431</v>
      </c>
      <c r="V6133">
        <v>1.037</v>
      </c>
    </row>
    <row r="6134" spans="17:22">
      <c r="Q6134" s="10">
        <f ca="1" t="shared" si="1866"/>
        <v>1.042</v>
      </c>
      <c r="R6134" t="s">
        <v>537</v>
      </c>
      <c r="S6134">
        <v>2074</v>
      </c>
      <c r="T6134">
        <v>0.404</v>
      </c>
      <c r="U6134">
        <v>0.424</v>
      </c>
      <c r="V6134">
        <v>1.042</v>
      </c>
    </row>
    <row r="6135" spans="17:22">
      <c r="Q6135" s="10">
        <f ca="1" t="shared" si="1866"/>
        <v>1.047</v>
      </c>
      <c r="R6135" t="s">
        <v>537</v>
      </c>
      <c r="S6135">
        <v>2075</v>
      </c>
      <c r="T6135">
        <v>0.397</v>
      </c>
      <c r="U6135">
        <v>0.416</v>
      </c>
      <c r="V6135">
        <v>1.047</v>
      </c>
    </row>
    <row r="6136" spans="17:22">
      <c r="Q6136" s="10">
        <f ca="1" t="shared" si="1866"/>
        <v>1.052</v>
      </c>
      <c r="R6136" t="s">
        <v>537</v>
      </c>
      <c r="S6136">
        <v>2076</v>
      </c>
      <c r="T6136">
        <v>0.39</v>
      </c>
      <c r="U6136">
        <v>0.409</v>
      </c>
      <c r="V6136">
        <v>1.052</v>
      </c>
    </row>
    <row r="6137" spans="17:22">
      <c r="Q6137" s="10">
        <f ca="1" t="shared" si="1866"/>
        <v>1.057</v>
      </c>
      <c r="R6137" t="s">
        <v>537</v>
      </c>
      <c r="S6137">
        <v>2077</v>
      </c>
      <c r="T6137">
        <v>0.383</v>
      </c>
      <c r="U6137">
        <v>0.401</v>
      </c>
      <c r="V6137">
        <v>1.057</v>
      </c>
    </row>
    <row r="6138" spans="17:22">
      <c r="Q6138" s="10">
        <f ca="1" t="shared" si="1866"/>
        <v>1.063</v>
      </c>
      <c r="R6138" t="s">
        <v>537</v>
      </c>
      <c r="S6138">
        <v>2078</v>
      </c>
      <c r="T6138">
        <v>0.375</v>
      </c>
      <c r="U6138">
        <v>0.394</v>
      </c>
      <c r="V6138">
        <v>1.063</v>
      </c>
    </row>
    <row r="6139" spans="17:22">
      <c r="Q6139" s="10">
        <f ca="1" t="shared" si="1866"/>
        <v>1.068</v>
      </c>
      <c r="R6139" t="s">
        <v>537</v>
      </c>
      <c r="S6139">
        <v>2079</v>
      </c>
      <c r="T6139">
        <v>0.368</v>
      </c>
      <c r="U6139">
        <v>0.386</v>
      </c>
      <c r="V6139">
        <v>1.068</v>
      </c>
    </row>
    <row r="6140" spans="17:22">
      <c r="Q6140" s="10">
        <f ca="1" t="shared" si="1866"/>
        <v>1.074</v>
      </c>
      <c r="R6140" t="s">
        <v>537</v>
      </c>
      <c r="S6140">
        <v>2080</v>
      </c>
      <c r="T6140">
        <v>0.361</v>
      </c>
      <c r="U6140">
        <v>0.379</v>
      </c>
      <c r="V6140">
        <v>1.074</v>
      </c>
    </row>
    <row r="6141" spans="17:22">
      <c r="Q6141" s="10">
        <f ca="1" t="shared" si="1866"/>
        <v>1.079</v>
      </c>
      <c r="R6141" t="s">
        <v>537</v>
      </c>
      <c r="S6141">
        <v>2081</v>
      </c>
      <c r="T6141">
        <v>0.353</v>
      </c>
      <c r="U6141">
        <v>0.371</v>
      </c>
      <c r="V6141">
        <v>1.079</v>
      </c>
    </row>
    <row r="6142" spans="17:22">
      <c r="Q6142" s="10">
        <f ca="1" t="shared" si="1866"/>
        <v>1.084</v>
      </c>
      <c r="R6142" t="s">
        <v>537</v>
      </c>
      <c r="S6142">
        <v>2082</v>
      </c>
      <c r="T6142">
        <v>0.346</v>
      </c>
      <c r="U6142">
        <v>0.364</v>
      </c>
      <c r="V6142">
        <v>1.084</v>
      </c>
    </row>
    <row r="6143" spans="17:22">
      <c r="Q6143" s="10">
        <f ca="1" t="shared" si="1866"/>
        <v>1.088</v>
      </c>
      <c r="R6143" t="s">
        <v>537</v>
      </c>
      <c r="S6143">
        <v>2083</v>
      </c>
      <c r="T6143">
        <v>0.338</v>
      </c>
      <c r="U6143">
        <v>0.357</v>
      </c>
      <c r="V6143">
        <v>1.088</v>
      </c>
    </row>
    <row r="6144" spans="17:22">
      <c r="Q6144" s="10">
        <f ca="1" t="shared" si="1866"/>
        <v>1.093</v>
      </c>
      <c r="R6144" t="s">
        <v>537</v>
      </c>
      <c r="S6144">
        <v>2084</v>
      </c>
      <c r="T6144">
        <v>0.33</v>
      </c>
      <c r="U6144">
        <v>0.35</v>
      </c>
      <c r="V6144">
        <v>1.093</v>
      </c>
    </row>
    <row r="6145" spans="17:22">
      <c r="Q6145" s="10">
        <f ca="1" t="shared" si="1866"/>
        <v>1.098</v>
      </c>
      <c r="R6145" t="s">
        <v>537</v>
      </c>
      <c r="S6145">
        <v>2085</v>
      </c>
      <c r="T6145">
        <v>0.323</v>
      </c>
      <c r="U6145">
        <v>0.343</v>
      </c>
      <c r="V6145">
        <v>1.098</v>
      </c>
    </row>
    <row r="6146" spans="17:22">
      <c r="Q6146" s="10">
        <f ca="1" t="shared" si="1866"/>
        <v>1.103</v>
      </c>
      <c r="R6146" t="s">
        <v>537</v>
      </c>
      <c r="S6146">
        <v>2086</v>
      </c>
      <c r="T6146">
        <v>0.316</v>
      </c>
      <c r="U6146">
        <v>0.337</v>
      </c>
      <c r="V6146">
        <v>1.103</v>
      </c>
    </row>
    <row r="6147" spans="17:22">
      <c r="Q6147" s="10">
        <f ca="1" t="shared" si="1866"/>
        <v>1.109</v>
      </c>
      <c r="R6147" t="s">
        <v>537</v>
      </c>
      <c r="S6147">
        <v>2087</v>
      </c>
      <c r="T6147">
        <v>0.309</v>
      </c>
      <c r="U6147">
        <v>0.331</v>
      </c>
      <c r="V6147">
        <v>1.109</v>
      </c>
    </row>
    <row r="6148" spans="17:22">
      <c r="Q6148" s="10">
        <f ca="1" t="shared" si="1866"/>
        <v>1.114</v>
      </c>
      <c r="R6148" t="s">
        <v>537</v>
      </c>
      <c r="S6148">
        <v>2088</v>
      </c>
      <c r="T6148">
        <v>0.302</v>
      </c>
      <c r="U6148">
        <v>0.325</v>
      </c>
      <c r="V6148">
        <v>1.114</v>
      </c>
    </row>
    <row r="6149" spans="17:22">
      <c r="Q6149" s="10">
        <f ca="1" t="shared" si="1866"/>
        <v>1.12</v>
      </c>
      <c r="R6149" t="s">
        <v>537</v>
      </c>
      <c r="S6149">
        <v>2089</v>
      </c>
      <c r="T6149">
        <v>0.295</v>
      </c>
      <c r="U6149">
        <v>0.319</v>
      </c>
      <c r="V6149">
        <v>1.12</v>
      </c>
    </row>
    <row r="6150" spans="17:22">
      <c r="Q6150" s="10">
        <f ca="1" t="shared" si="1866"/>
        <v>1.125</v>
      </c>
      <c r="R6150" t="s">
        <v>537</v>
      </c>
      <c r="S6150">
        <v>2090</v>
      </c>
      <c r="T6150">
        <v>0.289</v>
      </c>
      <c r="U6150">
        <v>0.313</v>
      </c>
      <c r="V6150">
        <v>1.125</v>
      </c>
    </row>
    <row r="6151" spans="17:22">
      <c r="Q6151" s="10">
        <f ca="1" t="shared" si="1866"/>
        <v>1.131</v>
      </c>
      <c r="R6151" t="s">
        <v>537</v>
      </c>
      <c r="S6151">
        <v>2091</v>
      </c>
      <c r="T6151">
        <v>0.282</v>
      </c>
      <c r="U6151">
        <v>0.307</v>
      </c>
      <c r="V6151">
        <v>1.131</v>
      </c>
    </row>
    <row r="6152" spans="17:22">
      <c r="Q6152" s="10">
        <f ca="1" t="shared" si="1866"/>
        <v>1.137</v>
      </c>
      <c r="R6152" t="s">
        <v>537</v>
      </c>
      <c r="S6152">
        <v>2092</v>
      </c>
      <c r="T6152">
        <v>0.275</v>
      </c>
      <c r="U6152">
        <v>0.301</v>
      </c>
      <c r="V6152">
        <v>1.137</v>
      </c>
    </row>
    <row r="6153" spans="17:22">
      <c r="Q6153" s="10">
        <f ca="1" t="shared" si="1866"/>
        <v>1.142</v>
      </c>
      <c r="R6153" t="s">
        <v>537</v>
      </c>
      <c r="S6153">
        <v>2093</v>
      </c>
      <c r="T6153">
        <v>0.269</v>
      </c>
      <c r="U6153">
        <v>0.295</v>
      </c>
      <c r="V6153">
        <v>1.142</v>
      </c>
    </row>
    <row r="6154" spans="17:22">
      <c r="Q6154" s="10">
        <f ca="1" t="shared" si="1866"/>
        <v>1.148</v>
      </c>
      <c r="R6154" t="s">
        <v>537</v>
      </c>
      <c r="S6154">
        <v>2094</v>
      </c>
      <c r="T6154">
        <v>0.262</v>
      </c>
      <c r="U6154">
        <v>0.289</v>
      </c>
      <c r="V6154">
        <v>1.148</v>
      </c>
    </row>
    <row r="6155" spans="17:22">
      <c r="Q6155" s="10">
        <f ca="1" t="shared" si="1866"/>
        <v>1.153</v>
      </c>
      <c r="R6155" t="s">
        <v>537</v>
      </c>
      <c r="S6155">
        <v>2095</v>
      </c>
      <c r="T6155">
        <v>0.255</v>
      </c>
      <c r="U6155">
        <v>0.283</v>
      </c>
      <c r="V6155">
        <v>1.153</v>
      </c>
    </row>
    <row r="6156" spans="17:22">
      <c r="Q6156" s="10">
        <f ca="1" t="shared" si="1866"/>
        <v>1.159</v>
      </c>
      <c r="R6156" t="s">
        <v>537</v>
      </c>
      <c r="S6156">
        <v>2096</v>
      </c>
      <c r="T6156">
        <v>0.249</v>
      </c>
      <c r="U6156">
        <v>0.278</v>
      </c>
      <c r="V6156">
        <v>1.159</v>
      </c>
    </row>
    <row r="6157" spans="17:22">
      <c r="Q6157" s="10">
        <f ca="1" t="shared" si="1866"/>
        <v>1.164</v>
      </c>
      <c r="R6157" t="s">
        <v>537</v>
      </c>
      <c r="S6157">
        <v>2097</v>
      </c>
      <c r="T6157">
        <v>0.243</v>
      </c>
      <c r="U6157">
        <v>0.272</v>
      </c>
      <c r="V6157">
        <v>1.164</v>
      </c>
    </row>
    <row r="6158" spans="17:22">
      <c r="Q6158" s="10">
        <f ca="1" t="shared" ref="Q6158:Q6221" si="1867">OFFSET(S6158,0,MATCH($Q$3,$T$4:$V$4,0))</f>
        <v>1.169</v>
      </c>
      <c r="R6158" t="s">
        <v>537</v>
      </c>
      <c r="S6158">
        <v>2098</v>
      </c>
      <c r="T6158">
        <v>0.237</v>
      </c>
      <c r="U6158">
        <v>0.266</v>
      </c>
      <c r="V6158">
        <v>1.169</v>
      </c>
    </row>
    <row r="6159" spans="17:22">
      <c r="Q6159" s="10">
        <f ca="1" t="shared" si="1867"/>
        <v>1.175</v>
      </c>
      <c r="R6159" t="s">
        <v>537</v>
      </c>
      <c r="S6159">
        <v>2099</v>
      </c>
      <c r="T6159">
        <v>0.232</v>
      </c>
      <c r="U6159">
        <v>0.261</v>
      </c>
      <c r="V6159">
        <v>1.175</v>
      </c>
    </row>
    <row r="6160" spans="17:22">
      <c r="Q6160" s="10">
        <f ca="1" t="shared" si="1867"/>
        <v>1.18</v>
      </c>
      <c r="R6160" t="s">
        <v>537</v>
      </c>
      <c r="S6160">
        <v>2100</v>
      </c>
      <c r="T6160">
        <v>0.227</v>
      </c>
      <c r="U6160">
        <v>0.255</v>
      </c>
      <c r="V6160">
        <v>1.18</v>
      </c>
    </row>
    <row r="6161" spans="17:22">
      <c r="Q6161" s="10">
        <f ca="1" t="shared" si="1867"/>
        <v>13.34</v>
      </c>
      <c r="R6161" t="s">
        <v>91</v>
      </c>
      <c r="S6161">
        <v>2020</v>
      </c>
      <c r="T6161">
        <v>13.34</v>
      </c>
      <c r="U6161">
        <v>13.34</v>
      </c>
      <c r="V6161">
        <v>13.34</v>
      </c>
    </row>
    <row r="6162" spans="17:22">
      <c r="Q6162" s="10">
        <f ca="1" t="shared" si="1867"/>
        <v>14.075</v>
      </c>
      <c r="R6162" t="s">
        <v>91</v>
      </c>
      <c r="S6162">
        <v>2021</v>
      </c>
      <c r="T6162">
        <v>14.075</v>
      </c>
      <c r="U6162">
        <v>14.075</v>
      </c>
      <c r="V6162">
        <v>14.075</v>
      </c>
    </row>
    <row r="6163" spans="17:22">
      <c r="Q6163" s="10">
        <f ca="1" t="shared" si="1867"/>
        <v>14.839</v>
      </c>
      <c r="R6163" t="s">
        <v>91</v>
      </c>
      <c r="S6163">
        <v>2022</v>
      </c>
      <c r="T6163">
        <v>14.839</v>
      </c>
      <c r="U6163">
        <v>14.839</v>
      </c>
      <c r="V6163">
        <v>14.839</v>
      </c>
    </row>
    <row r="6164" spans="17:22">
      <c r="Q6164" s="10">
        <f ca="1" t="shared" si="1867"/>
        <v>15.635</v>
      </c>
      <c r="R6164" t="s">
        <v>91</v>
      </c>
      <c r="S6164">
        <v>2023</v>
      </c>
      <c r="T6164">
        <v>15.635</v>
      </c>
      <c r="U6164">
        <v>15.635</v>
      </c>
      <c r="V6164">
        <v>15.635</v>
      </c>
    </row>
    <row r="6165" spans="17:22">
      <c r="Q6165" s="10">
        <f ca="1" t="shared" si="1867"/>
        <v>16.462</v>
      </c>
      <c r="R6165" t="s">
        <v>91</v>
      </c>
      <c r="S6165">
        <v>2024</v>
      </c>
      <c r="T6165">
        <v>16.462</v>
      </c>
      <c r="U6165">
        <v>16.462</v>
      </c>
      <c r="V6165">
        <v>16.462</v>
      </c>
    </row>
    <row r="6166" spans="17:22">
      <c r="Q6166" s="10">
        <f ca="1" t="shared" si="1867"/>
        <v>17.322</v>
      </c>
      <c r="R6166" t="s">
        <v>91</v>
      </c>
      <c r="S6166">
        <v>2025</v>
      </c>
      <c r="T6166">
        <v>17.322</v>
      </c>
      <c r="U6166">
        <v>17.322</v>
      </c>
      <c r="V6166">
        <v>17.322</v>
      </c>
    </row>
    <row r="6167" spans="17:22">
      <c r="Q6167" s="10">
        <f ca="1" t="shared" si="1867"/>
        <v>18.213</v>
      </c>
      <c r="R6167" t="s">
        <v>91</v>
      </c>
      <c r="S6167">
        <v>2026</v>
      </c>
      <c r="T6167">
        <v>18.213</v>
      </c>
      <c r="U6167">
        <v>18.213</v>
      </c>
      <c r="V6167">
        <v>18.213</v>
      </c>
    </row>
    <row r="6168" spans="17:22">
      <c r="Q6168" s="10">
        <f ca="1" t="shared" si="1867"/>
        <v>19.229</v>
      </c>
      <c r="R6168" t="s">
        <v>91</v>
      </c>
      <c r="S6168">
        <v>2027</v>
      </c>
      <c r="T6168">
        <v>18.967</v>
      </c>
      <c r="U6168">
        <v>19.106</v>
      </c>
      <c r="V6168">
        <v>19.229</v>
      </c>
    </row>
    <row r="6169" spans="17:22">
      <c r="Q6169" s="10">
        <f ca="1" t="shared" si="1867"/>
        <v>20.29</v>
      </c>
      <c r="R6169" t="s">
        <v>91</v>
      </c>
      <c r="S6169">
        <v>2028</v>
      </c>
      <c r="T6169">
        <v>19.738</v>
      </c>
      <c r="U6169">
        <v>20.027</v>
      </c>
      <c r="V6169">
        <v>20.29</v>
      </c>
    </row>
    <row r="6170" spans="17:22">
      <c r="Q6170" s="10">
        <f ca="1" t="shared" si="1867"/>
        <v>21.397</v>
      </c>
      <c r="R6170" t="s">
        <v>91</v>
      </c>
      <c r="S6170">
        <v>2029</v>
      </c>
      <c r="T6170">
        <v>20.528</v>
      </c>
      <c r="U6170">
        <v>20.976</v>
      </c>
      <c r="V6170">
        <v>21.397</v>
      </c>
    </row>
    <row r="6171" spans="17:22">
      <c r="Q6171" s="10">
        <f ca="1" t="shared" si="1867"/>
        <v>22.549</v>
      </c>
      <c r="R6171" t="s">
        <v>91</v>
      </c>
      <c r="S6171">
        <v>2030</v>
      </c>
      <c r="T6171">
        <v>21.335</v>
      </c>
      <c r="U6171">
        <v>21.953</v>
      </c>
      <c r="V6171">
        <v>22.549</v>
      </c>
    </row>
    <row r="6172" spans="17:22">
      <c r="Q6172" s="10">
        <f ca="1" t="shared" si="1867"/>
        <v>23.745</v>
      </c>
      <c r="R6172" t="s">
        <v>91</v>
      </c>
      <c r="S6172">
        <v>2031</v>
      </c>
      <c r="T6172">
        <v>22.16</v>
      </c>
      <c r="U6172">
        <v>22.958</v>
      </c>
      <c r="V6172">
        <v>23.745</v>
      </c>
    </row>
    <row r="6173" spans="17:22">
      <c r="Q6173" s="10">
        <f ca="1" t="shared" si="1867"/>
        <v>24.985</v>
      </c>
      <c r="R6173" t="s">
        <v>91</v>
      </c>
      <c r="S6173">
        <v>2032</v>
      </c>
      <c r="T6173">
        <v>23.002</v>
      </c>
      <c r="U6173">
        <v>23.989</v>
      </c>
      <c r="V6173">
        <v>24.985</v>
      </c>
    </row>
    <row r="6174" spans="17:22">
      <c r="Q6174" s="10">
        <f ca="1" t="shared" si="1867"/>
        <v>26.27</v>
      </c>
      <c r="R6174" t="s">
        <v>91</v>
      </c>
      <c r="S6174">
        <v>2033</v>
      </c>
      <c r="T6174">
        <v>23.86</v>
      </c>
      <c r="U6174">
        <v>25.047</v>
      </c>
      <c r="V6174">
        <v>26.27</v>
      </c>
    </row>
    <row r="6175" spans="17:22">
      <c r="Q6175" s="10">
        <f ca="1" t="shared" si="1867"/>
        <v>27.601</v>
      </c>
      <c r="R6175" t="s">
        <v>91</v>
      </c>
      <c r="S6175">
        <v>2034</v>
      </c>
      <c r="T6175">
        <v>24.734</v>
      </c>
      <c r="U6175">
        <v>26.13</v>
      </c>
      <c r="V6175">
        <v>27.601</v>
      </c>
    </row>
    <row r="6176" spans="17:22">
      <c r="Q6176" s="10">
        <f ca="1" t="shared" si="1867"/>
        <v>28.978</v>
      </c>
      <c r="R6176" t="s">
        <v>91</v>
      </c>
      <c r="S6176">
        <v>2035</v>
      </c>
      <c r="T6176">
        <v>25.621</v>
      </c>
      <c r="U6176">
        <v>27.24</v>
      </c>
      <c r="V6176">
        <v>28.978</v>
      </c>
    </row>
    <row r="6177" spans="17:22">
      <c r="Q6177" s="10">
        <f ca="1" t="shared" si="1867"/>
        <v>30.401</v>
      </c>
      <c r="R6177" t="s">
        <v>91</v>
      </c>
      <c r="S6177">
        <v>2036</v>
      </c>
      <c r="T6177">
        <v>26.522</v>
      </c>
      <c r="U6177">
        <v>28.373</v>
      </c>
      <c r="V6177">
        <v>30.401</v>
      </c>
    </row>
    <row r="6178" spans="17:22">
      <c r="Q6178" s="10">
        <f ca="1" t="shared" si="1867"/>
        <v>31.87</v>
      </c>
      <c r="R6178" t="s">
        <v>91</v>
      </c>
      <c r="S6178">
        <v>2037</v>
      </c>
      <c r="T6178">
        <v>27.435</v>
      </c>
      <c r="U6178">
        <v>29.531</v>
      </c>
      <c r="V6178">
        <v>31.87</v>
      </c>
    </row>
    <row r="6179" spans="17:22">
      <c r="Q6179" s="10">
        <f ca="1" t="shared" si="1867"/>
        <v>33.385</v>
      </c>
      <c r="R6179" t="s">
        <v>91</v>
      </c>
      <c r="S6179">
        <v>2038</v>
      </c>
      <c r="T6179">
        <v>28.359</v>
      </c>
      <c r="U6179">
        <v>30.712</v>
      </c>
      <c r="V6179">
        <v>33.385</v>
      </c>
    </row>
    <row r="6180" spans="17:22">
      <c r="Q6180" s="10">
        <f ca="1" t="shared" si="1867"/>
        <v>34.947</v>
      </c>
      <c r="R6180" t="s">
        <v>91</v>
      </c>
      <c r="S6180">
        <v>2039</v>
      </c>
      <c r="T6180">
        <v>29.292</v>
      </c>
      <c r="U6180">
        <v>31.915</v>
      </c>
      <c r="V6180">
        <v>34.947</v>
      </c>
    </row>
    <row r="6181" spans="17:22">
      <c r="Q6181" s="10">
        <f ca="1" t="shared" si="1867"/>
        <v>36.556</v>
      </c>
      <c r="R6181" t="s">
        <v>91</v>
      </c>
      <c r="S6181">
        <v>2040</v>
      </c>
      <c r="T6181">
        <v>30.233</v>
      </c>
      <c r="U6181">
        <v>33.139</v>
      </c>
      <c r="V6181">
        <v>36.556</v>
      </c>
    </row>
    <row r="6182" spans="17:22">
      <c r="Q6182" s="10">
        <f ca="1" t="shared" si="1867"/>
        <v>38.211</v>
      </c>
      <c r="R6182" t="s">
        <v>91</v>
      </c>
      <c r="S6182">
        <v>2041</v>
      </c>
      <c r="T6182">
        <v>31.181</v>
      </c>
      <c r="U6182">
        <v>34.384</v>
      </c>
      <c r="V6182">
        <v>38.211</v>
      </c>
    </row>
    <row r="6183" spans="17:22">
      <c r="Q6183" s="10">
        <f ca="1" t="shared" si="1867"/>
        <v>39.912</v>
      </c>
      <c r="R6183" t="s">
        <v>91</v>
      </c>
      <c r="S6183">
        <v>2042</v>
      </c>
      <c r="T6183">
        <v>32.133</v>
      </c>
      <c r="U6183">
        <v>35.647</v>
      </c>
      <c r="V6183">
        <v>39.912</v>
      </c>
    </row>
    <row r="6184" spans="17:22">
      <c r="Q6184" s="10">
        <f ca="1" t="shared" si="1867"/>
        <v>41.659</v>
      </c>
      <c r="R6184" t="s">
        <v>91</v>
      </c>
      <c r="S6184">
        <v>2043</v>
      </c>
      <c r="T6184">
        <v>33.089</v>
      </c>
      <c r="U6184">
        <v>36.928</v>
      </c>
      <c r="V6184">
        <v>41.659</v>
      </c>
    </row>
    <row r="6185" spans="17:22">
      <c r="Q6185" s="10">
        <f ca="1" t="shared" si="1867"/>
        <v>43.451</v>
      </c>
      <c r="R6185" t="s">
        <v>91</v>
      </c>
      <c r="S6185">
        <v>2044</v>
      </c>
      <c r="T6185">
        <v>34.046</v>
      </c>
      <c r="U6185">
        <v>38.225</v>
      </c>
      <c r="V6185">
        <v>43.451</v>
      </c>
    </row>
    <row r="6186" spans="17:22">
      <c r="Q6186" s="10">
        <f ca="1" t="shared" si="1867"/>
        <v>45.289</v>
      </c>
      <c r="R6186" t="s">
        <v>91</v>
      </c>
      <c r="S6186">
        <v>2045</v>
      </c>
      <c r="T6186">
        <v>35.004</v>
      </c>
      <c r="U6186">
        <v>39.538</v>
      </c>
      <c r="V6186">
        <v>45.289</v>
      </c>
    </row>
    <row r="6187" spans="17:22">
      <c r="Q6187" s="10">
        <f ca="1" t="shared" si="1867"/>
        <v>47.172</v>
      </c>
      <c r="R6187" t="s">
        <v>91</v>
      </c>
      <c r="S6187">
        <v>2046</v>
      </c>
      <c r="T6187">
        <v>35.959</v>
      </c>
      <c r="U6187">
        <v>40.863</v>
      </c>
      <c r="V6187">
        <v>47.172</v>
      </c>
    </row>
    <row r="6188" spans="17:22">
      <c r="Q6188" s="10">
        <f ca="1" t="shared" si="1867"/>
        <v>49.099</v>
      </c>
      <c r="R6188" t="s">
        <v>91</v>
      </c>
      <c r="S6188">
        <v>2047</v>
      </c>
      <c r="T6188">
        <v>36.912</v>
      </c>
      <c r="U6188">
        <v>42.201</v>
      </c>
      <c r="V6188">
        <v>49.099</v>
      </c>
    </row>
    <row r="6189" spans="17:22">
      <c r="Q6189" s="10">
        <f ca="1" t="shared" si="1867"/>
        <v>51.069</v>
      </c>
      <c r="R6189" t="s">
        <v>91</v>
      </c>
      <c r="S6189">
        <v>2048</v>
      </c>
      <c r="T6189">
        <v>37.86</v>
      </c>
      <c r="U6189">
        <v>43.549</v>
      </c>
      <c r="V6189">
        <v>51.069</v>
      </c>
    </row>
    <row r="6190" spans="17:22">
      <c r="Q6190" s="10">
        <f ca="1" t="shared" si="1867"/>
        <v>53.081</v>
      </c>
      <c r="R6190" t="s">
        <v>91</v>
      </c>
      <c r="S6190">
        <v>2049</v>
      </c>
      <c r="T6190">
        <v>38.802</v>
      </c>
      <c r="U6190">
        <v>44.905</v>
      </c>
      <c r="V6190">
        <v>53.081</v>
      </c>
    </row>
    <row r="6191" spans="17:22">
      <c r="Q6191" s="10">
        <f ca="1" t="shared" si="1867"/>
        <v>55.133</v>
      </c>
      <c r="R6191" t="s">
        <v>91</v>
      </c>
      <c r="S6191">
        <v>2050</v>
      </c>
      <c r="T6191">
        <v>39.736</v>
      </c>
      <c r="U6191">
        <v>46.269</v>
      </c>
      <c r="V6191">
        <v>55.133</v>
      </c>
    </row>
    <row r="6192" spans="17:22">
      <c r="Q6192" s="10">
        <f ca="1" t="shared" si="1867"/>
        <v>57.225</v>
      </c>
      <c r="R6192" t="s">
        <v>91</v>
      </c>
      <c r="S6192">
        <v>2051</v>
      </c>
      <c r="T6192">
        <v>40.661</v>
      </c>
      <c r="U6192">
        <v>47.638</v>
      </c>
      <c r="V6192">
        <v>57.225</v>
      </c>
    </row>
    <row r="6193" spans="17:22">
      <c r="Q6193" s="10">
        <f ca="1" t="shared" si="1867"/>
        <v>59.355</v>
      </c>
      <c r="R6193" t="s">
        <v>91</v>
      </c>
      <c r="S6193">
        <v>2052</v>
      </c>
      <c r="T6193">
        <v>41.575</v>
      </c>
      <c r="U6193">
        <v>49.011</v>
      </c>
      <c r="V6193">
        <v>59.355</v>
      </c>
    </row>
    <row r="6194" spans="17:22">
      <c r="Q6194" s="10">
        <f ca="1" t="shared" si="1867"/>
        <v>61.52</v>
      </c>
      <c r="R6194" t="s">
        <v>91</v>
      </c>
      <c r="S6194">
        <v>2053</v>
      </c>
      <c r="T6194">
        <v>42.477</v>
      </c>
      <c r="U6194">
        <v>50.385</v>
      </c>
      <c r="V6194">
        <v>61.52</v>
      </c>
    </row>
    <row r="6195" spans="17:22">
      <c r="Q6195" s="10">
        <f ca="1" t="shared" si="1867"/>
        <v>63.719</v>
      </c>
      <c r="R6195" t="s">
        <v>91</v>
      </c>
      <c r="S6195">
        <v>2054</v>
      </c>
      <c r="T6195">
        <v>43.365</v>
      </c>
      <c r="U6195">
        <v>51.759</v>
      </c>
      <c r="V6195">
        <v>63.719</v>
      </c>
    </row>
    <row r="6196" spans="17:22">
      <c r="Q6196" s="10">
        <f ca="1" t="shared" si="1867"/>
        <v>65.95</v>
      </c>
      <c r="R6196" t="s">
        <v>91</v>
      </c>
      <c r="S6196">
        <v>2055</v>
      </c>
      <c r="T6196">
        <v>44.239</v>
      </c>
      <c r="U6196">
        <v>53.129</v>
      </c>
      <c r="V6196">
        <v>65.95</v>
      </c>
    </row>
    <row r="6197" spans="17:22">
      <c r="Q6197" s="10">
        <f ca="1" t="shared" si="1867"/>
        <v>68.21</v>
      </c>
      <c r="R6197" t="s">
        <v>91</v>
      </c>
      <c r="S6197">
        <v>2056</v>
      </c>
      <c r="T6197">
        <v>45.095</v>
      </c>
      <c r="U6197">
        <v>54.495</v>
      </c>
      <c r="V6197">
        <v>68.21</v>
      </c>
    </row>
    <row r="6198" spans="17:22">
      <c r="Q6198" s="10">
        <f ca="1" t="shared" si="1867"/>
        <v>70.498</v>
      </c>
      <c r="R6198" t="s">
        <v>91</v>
      </c>
      <c r="S6198">
        <v>2057</v>
      </c>
      <c r="T6198">
        <v>45.934</v>
      </c>
      <c r="U6198">
        <v>55.853</v>
      </c>
      <c r="V6198">
        <v>70.498</v>
      </c>
    </row>
    <row r="6199" spans="17:22">
      <c r="Q6199" s="10">
        <f ca="1" t="shared" si="1867"/>
        <v>72.811</v>
      </c>
      <c r="R6199" t="s">
        <v>91</v>
      </c>
      <c r="S6199">
        <v>2058</v>
      </c>
      <c r="T6199">
        <v>46.754</v>
      </c>
      <c r="U6199">
        <v>57.201</v>
      </c>
      <c r="V6199">
        <v>72.811</v>
      </c>
    </row>
    <row r="6200" spans="17:22">
      <c r="Q6200" s="10">
        <f ca="1" t="shared" si="1867"/>
        <v>75.146</v>
      </c>
      <c r="R6200" t="s">
        <v>91</v>
      </c>
      <c r="S6200">
        <v>2059</v>
      </c>
      <c r="T6200">
        <v>47.554</v>
      </c>
      <c r="U6200">
        <v>58.538</v>
      </c>
      <c r="V6200">
        <v>75.146</v>
      </c>
    </row>
    <row r="6201" spans="17:22">
      <c r="Q6201" s="10">
        <f ca="1" t="shared" si="1867"/>
        <v>77.5</v>
      </c>
      <c r="R6201" t="s">
        <v>91</v>
      </c>
      <c r="S6201">
        <v>2060</v>
      </c>
      <c r="T6201">
        <v>48.332</v>
      </c>
      <c r="U6201">
        <v>59.861</v>
      </c>
      <c r="V6201">
        <v>77.5</v>
      </c>
    </row>
    <row r="6202" spans="17:22">
      <c r="Q6202" s="10">
        <f ca="1" t="shared" si="1867"/>
        <v>79.872</v>
      </c>
      <c r="R6202" t="s">
        <v>91</v>
      </c>
      <c r="S6202">
        <v>2061</v>
      </c>
      <c r="T6202">
        <v>49.088</v>
      </c>
      <c r="U6202">
        <v>61.167</v>
      </c>
      <c r="V6202">
        <v>79.872</v>
      </c>
    </row>
    <row r="6203" spans="17:22">
      <c r="Q6203" s="10">
        <f ca="1" t="shared" si="1867"/>
        <v>82.258</v>
      </c>
      <c r="R6203" t="s">
        <v>91</v>
      </c>
      <c r="S6203">
        <v>2062</v>
      </c>
      <c r="T6203">
        <v>49.82</v>
      </c>
      <c r="U6203">
        <v>62.456</v>
      </c>
      <c r="V6203">
        <v>82.258</v>
      </c>
    </row>
    <row r="6204" spans="17:22">
      <c r="Q6204" s="10">
        <f ca="1" t="shared" si="1867"/>
        <v>84.657</v>
      </c>
      <c r="R6204" t="s">
        <v>91</v>
      </c>
      <c r="S6204">
        <v>2063</v>
      </c>
      <c r="T6204">
        <v>50.528</v>
      </c>
      <c r="U6204">
        <v>63.724</v>
      </c>
      <c r="V6204">
        <v>84.657</v>
      </c>
    </row>
    <row r="6205" spans="17:22">
      <c r="Q6205" s="10">
        <f ca="1" t="shared" si="1867"/>
        <v>87.064</v>
      </c>
      <c r="R6205" t="s">
        <v>91</v>
      </c>
      <c r="S6205">
        <v>2064</v>
      </c>
      <c r="T6205">
        <v>51.209</v>
      </c>
      <c r="U6205">
        <v>64.97</v>
      </c>
      <c r="V6205">
        <v>87.064</v>
      </c>
    </row>
    <row r="6206" spans="17:22">
      <c r="Q6206" s="10">
        <f ca="1" t="shared" si="1867"/>
        <v>89.479</v>
      </c>
      <c r="R6206" t="s">
        <v>91</v>
      </c>
      <c r="S6206">
        <v>2065</v>
      </c>
      <c r="T6206">
        <v>51.864</v>
      </c>
      <c r="U6206">
        <v>66.192</v>
      </c>
      <c r="V6206">
        <v>89.479</v>
      </c>
    </row>
    <row r="6207" spans="17:22">
      <c r="Q6207" s="10">
        <f ca="1" t="shared" si="1867"/>
        <v>91.899</v>
      </c>
      <c r="R6207" t="s">
        <v>91</v>
      </c>
      <c r="S6207">
        <v>2066</v>
      </c>
      <c r="T6207">
        <v>52.491</v>
      </c>
      <c r="U6207">
        <v>67.388</v>
      </c>
      <c r="V6207">
        <v>91.899</v>
      </c>
    </row>
    <row r="6208" spans="17:22">
      <c r="Q6208" s="10">
        <f ca="1" t="shared" si="1867"/>
        <v>94.322</v>
      </c>
      <c r="R6208" t="s">
        <v>91</v>
      </c>
      <c r="S6208">
        <v>2067</v>
      </c>
      <c r="T6208">
        <v>53.089</v>
      </c>
      <c r="U6208">
        <v>68.556</v>
      </c>
      <c r="V6208">
        <v>94.322</v>
      </c>
    </row>
    <row r="6209" spans="17:22">
      <c r="Q6209" s="10">
        <f ca="1" t="shared" si="1867"/>
        <v>96.745</v>
      </c>
      <c r="R6209" t="s">
        <v>91</v>
      </c>
      <c r="S6209">
        <v>2068</v>
      </c>
      <c r="T6209">
        <v>53.659</v>
      </c>
      <c r="U6209">
        <v>69.696</v>
      </c>
      <c r="V6209">
        <v>96.745</v>
      </c>
    </row>
    <row r="6210" spans="17:22">
      <c r="Q6210" s="10">
        <f ca="1" t="shared" si="1867"/>
        <v>99.167</v>
      </c>
      <c r="R6210" t="s">
        <v>91</v>
      </c>
      <c r="S6210">
        <v>2069</v>
      </c>
      <c r="T6210">
        <v>54.199</v>
      </c>
      <c r="U6210">
        <v>70.807</v>
      </c>
      <c r="V6210">
        <v>99.167</v>
      </c>
    </row>
    <row r="6211" spans="17:22">
      <c r="Q6211" s="10">
        <f ca="1" t="shared" si="1867"/>
        <v>101.586</v>
      </c>
      <c r="R6211" t="s">
        <v>91</v>
      </c>
      <c r="S6211">
        <v>2070</v>
      </c>
      <c r="T6211">
        <v>54.712</v>
      </c>
      <c r="U6211">
        <v>71.886</v>
      </c>
      <c r="V6211">
        <v>101.586</v>
      </c>
    </row>
    <row r="6212" spans="17:22">
      <c r="Q6212" s="10">
        <f ca="1" t="shared" si="1867"/>
        <v>104</v>
      </c>
      <c r="R6212" t="s">
        <v>91</v>
      </c>
      <c r="S6212">
        <v>2071</v>
      </c>
      <c r="T6212">
        <v>55.195</v>
      </c>
      <c r="U6212">
        <v>72.934</v>
      </c>
      <c r="V6212">
        <v>104</v>
      </c>
    </row>
    <row r="6213" spans="17:22">
      <c r="Q6213" s="10">
        <f ca="1" t="shared" si="1867"/>
        <v>106.408</v>
      </c>
      <c r="R6213" t="s">
        <v>91</v>
      </c>
      <c r="S6213">
        <v>2072</v>
      </c>
      <c r="T6213">
        <v>55.647</v>
      </c>
      <c r="U6213">
        <v>73.948</v>
      </c>
      <c r="V6213">
        <v>106.408</v>
      </c>
    </row>
    <row r="6214" spans="17:22">
      <c r="Q6214" s="10">
        <f ca="1" t="shared" si="1867"/>
        <v>108.808</v>
      </c>
      <c r="R6214" t="s">
        <v>91</v>
      </c>
      <c r="S6214">
        <v>2073</v>
      </c>
      <c r="T6214">
        <v>56.069</v>
      </c>
      <c r="U6214">
        <v>74.928</v>
      </c>
      <c r="V6214">
        <v>108.808</v>
      </c>
    </row>
    <row r="6215" spans="17:22">
      <c r="Q6215" s="10">
        <f ca="1" t="shared" si="1867"/>
        <v>111.197</v>
      </c>
      <c r="R6215" t="s">
        <v>91</v>
      </c>
      <c r="S6215">
        <v>2074</v>
      </c>
      <c r="T6215">
        <v>56.459</v>
      </c>
      <c r="U6215">
        <v>75.872</v>
      </c>
      <c r="V6215">
        <v>111.197</v>
      </c>
    </row>
    <row r="6216" spans="17:22">
      <c r="Q6216" s="10">
        <f ca="1" t="shared" si="1867"/>
        <v>113.576</v>
      </c>
      <c r="R6216" t="s">
        <v>91</v>
      </c>
      <c r="S6216">
        <v>2075</v>
      </c>
      <c r="T6216">
        <v>56.815</v>
      </c>
      <c r="U6216">
        <v>76.779</v>
      </c>
      <c r="V6216">
        <v>113.576</v>
      </c>
    </row>
    <row r="6217" spans="17:22">
      <c r="Q6217" s="10">
        <f ca="1" t="shared" si="1867"/>
        <v>115.942</v>
      </c>
      <c r="R6217" t="s">
        <v>91</v>
      </c>
      <c r="S6217">
        <v>2076</v>
      </c>
      <c r="T6217">
        <v>57.137</v>
      </c>
      <c r="U6217">
        <v>77.647</v>
      </c>
      <c r="V6217">
        <v>115.942</v>
      </c>
    </row>
    <row r="6218" spans="17:22">
      <c r="Q6218" s="10">
        <f ca="1" t="shared" si="1867"/>
        <v>118.294</v>
      </c>
      <c r="R6218" t="s">
        <v>91</v>
      </c>
      <c r="S6218">
        <v>2077</v>
      </c>
      <c r="T6218">
        <v>57.425</v>
      </c>
      <c r="U6218">
        <v>78.477</v>
      </c>
      <c r="V6218">
        <v>118.294</v>
      </c>
    </row>
    <row r="6219" spans="17:22">
      <c r="Q6219" s="10">
        <f ca="1" t="shared" si="1867"/>
        <v>120.63</v>
      </c>
      <c r="R6219" t="s">
        <v>91</v>
      </c>
      <c r="S6219">
        <v>2078</v>
      </c>
      <c r="T6219">
        <v>57.677</v>
      </c>
      <c r="U6219">
        <v>79.268</v>
      </c>
      <c r="V6219">
        <v>120.63</v>
      </c>
    </row>
    <row r="6220" spans="17:22">
      <c r="Q6220" s="10">
        <f ca="1" t="shared" si="1867"/>
        <v>122.951</v>
      </c>
      <c r="R6220" t="s">
        <v>91</v>
      </c>
      <c r="S6220">
        <v>2079</v>
      </c>
      <c r="T6220">
        <v>57.896</v>
      </c>
      <c r="U6220">
        <v>80.021</v>
      </c>
      <c r="V6220">
        <v>122.951</v>
      </c>
    </row>
    <row r="6221" spans="17:22">
      <c r="Q6221" s="10">
        <f ca="1" t="shared" si="1867"/>
        <v>125.254</v>
      </c>
      <c r="R6221" t="s">
        <v>91</v>
      </c>
      <c r="S6221">
        <v>2080</v>
      </c>
      <c r="T6221">
        <v>58.08</v>
      </c>
      <c r="U6221">
        <v>80.734</v>
      </c>
      <c r="V6221">
        <v>125.254</v>
      </c>
    </row>
    <row r="6222" spans="17:22">
      <c r="Q6222" s="10">
        <f ca="1" t="shared" ref="Q6222:Q6285" si="1868">OFFSET(S6222,0,MATCH($Q$3,$T$4:$V$4,0))</f>
        <v>127.538</v>
      </c>
      <c r="R6222" t="s">
        <v>91</v>
      </c>
      <c r="S6222">
        <v>2081</v>
      </c>
      <c r="T6222">
        <v>58.229</v>
      </c>
      <c r="U6222">
        <v>81.408</v>
      </c>
      <c r="V6222">
        <v>127.538</v>
      </c>
    </row>
    <row r="6223" spans="17:22">
      <c r="Q6223" s="10">
        <f ca="1" t="shared" si="1868"/>
        <v>129.803</v>
      </c>
      <c r="R6223" t="s">
        <v>91</v>
      </c>
      <c r="S6223">
        <v>2082</v>
      </c>
      <c r="T6223">
        <v>58.344</v>
      </c>
      <c r="U6223">
        <v>82.043</v>
      </c>
      <c r="V6223">
        <v>129.803</v>
      </c>
    </row>
    <row r="6224" spans="17:22">
      <c r="Q6224" s="10">
        <f ca="1" t="shared" si="1868"/>
        <v>132.047</v>
      </c>
      <c r="R6224" t="s">
        <v>91</v>
      </c>
      <c r="S6224">
        <v>2083</v>
      </c>
      <c r="T6224">
        <v>58.425</v>
      </c>
      <c r="U6224">
        <v>82.638</v>
      </c>
      <c r="V6224">
        <v>132.047</v>
      </c>
    </row>
    <row r="6225" spans="17:22">
      <c r="Q6225" s="10">
        <f ca="1" t="shared" si="1868"/>
        <v>134.27</v>
      </c>
      <c r="R6225" t="s">
        <v>91</v>
      </c>
      <c r="S6225">
        <v>2084</v>
      </c>
      <c r="T6225">
        <v>58.471</v>
      </c>
      <c r="U6225">
        <v>83.194</v>
      </c>
      <c r="V6225">
        <v>134.27</v>
      </c>
    </row>
    <row r="6226" spans="17:22">
      <c r="Q6226" s="10">
        <f ca="1" t="shared" si="1868"/>
        <v>136.471</v>
      </c>
      <c r="R6226" t="s">
        <v>91</v>
      </c>
      <c r="S6226">
        <v>2085</v>
      </c>
      <c r="T6226">
        <v>58.483</v>
      </c>
      <c r="U6226">
        <v>83.711</v>
      </c>
      <c r="V6226">
        <v>136.471</v>
      </c>
    </row>
    <row r="6227" spans="17:22">
      <c r="Q6227" s="10">
        <f ca="1" t="shared" si="1868"/>
        <v>138.649</v>
      </c>
      <c r="R6227" t="s">
        <v>91</v>
      </c>
      <c r="S6227">
        <v>2086</v>
      </c>
      <c r="T6227">
        <v>58.461</v>
      </c>
      <c r="U6227">
        <v>84.189</v>
      </c>
      <c r="V6227">
        <v>138.649</v>
      </c>
    </row>
    <row r="6228" spans="17:22">
      <c r="Q6228" s="10">
        <f ca="1" t="shared" si="1868"/>
        <v>140.803</v>
      </c>
      <c r="R6228" t="s">
        <v>91</v>
      </c>
      <c r="S6228">
        <v>2087</v>
      </c>
      <c r="T6228">
        <v>58.405</v>
      </c>
      <c r="U6228">
        <v>84.627</v>
      </c>
      <c r="V6228">
        <v>140.803</v>
      </c>
    </row>
    <row r="6229" spans="17:22">
      <c r="Q6229" s="10">
        <f ca="1" t="shared" si="1868"/>
        <v>142.933</v>
      </c>
      <c r="R6229" t="s">
        <v>91</v>
      </c>
      <c r="S6229">
        <v>2088</v>
      </c>
      <c r="T6229">
        <v>58.317</v>
      </c>
      <c r="U6229">
        <v>85.026</v>
      </c>
      <c r="V6229">
        <v>142.933</v>
      </c>
    </row>
    <row r="6230" spans="17:22">
      <c r="Q6230" s="10">
        <f ca="1" t="shared" si="1868"/>
        <v>145.04</v>
      </c>
      <c r="R6230" t="s">
        <v>91</v>
      </c>
      <c r="S6230">
        <v>2089</v>
      </c>
      <c r="T6230">
        <v>58.195</v>
      </c>
      <c r="U6230">
        <v>85.387</v>
      </c>
      <c r="V6230">
        <v>145.04</v>
      </c>
    </row>
    <row r="6231" spans="17:22">
      <c r="Q6231" s="10">
        <f ca="1" t="shared" si="1868"/>
        <v>147.122</v>
      </c>
      <c r="R6231" t="s">
        <v>91</v>
      </c>
      <c r="S6231">
        <v>2090</v>
      </c>
      <c r="T6231">
        <v>58.041</v>
      </c>
      <c r="U6231">
        <v>85.71</v>
      </c>
      <c r="V6231">
        <v>147.122</v>
      </c>
    </row>
    <row r="6232" spans="17:22">
      <c r="Q6232" s="10">
        <f ca="1" t="shared" si="1868"/>
        <v>149.18</v>
      </c>
      <c r="R6232" t="s">
        <v>91</v>
      </c>
      <c r="S6232">
        <v>2091</v>
      </c>
      <c r="T6232">
        <v>57.856</v>
      </c>
      <c r="U6232">
        <v>85.994</v>
      </c>
      <c r="V6232">
        <v>149.18</v>
      </c>
    </row>
    <row r="6233" spans="17:22">
      <c r="Q6233" s="10">
        <f ca="1" t="shared" si="1868"/>
        <v>151.214</v>
      </c>
      <c r="R6233" t="s">
        <v>91</v>
      </c>
      <c r="S6233">
        <v>2092</v>
      </c>
      <c r="T6233">
        <v>57.64</v>
      </c>
      <c r="U6233">
        <v>86.242</v>
      </c>
      <c r="V6233">
        <v>151.214</v>
      </c>
    </row>
    <row r="6234" spans="17:22">
      <c r="Q6234" s="10">
        <f ca="1" t="shared" si="1868"/>
        <v>153.223</v>
      </c>
      <c r="R6234" t="s">
        <v>91</v>
      </c>
      <c r="S6234">
        <v>2093</v>
      </c>
      <c r="T6234">
        <v>57.394</v>
      </c>
      <c r="U6234">
        <v>86.456</v>
      </c>
      <c r="V6234">
        <v>153.223</v>
      </c>
    </row>
    <row r="6235" spans="17:22">
      <c r="Q6235" s="10">
        <f ca="1" t="shared" si="1868"/>
        <v>155.206</v>
      </c>
      <c r="R6235" t="s">
        <v>91</v>
      </c>
      <c r="S6235">
        <v>2094</v>
      </c>
      <c r="T6235">
        <v>57.119</v>
      </c>
      <c r="U6235">
        <v>86.635</v>
      </c>
      <c r="V6235">
        <v>155.206</v>
      </c>
    </row>
    <row r="6236" spans="17:22">
      <c r="Q6236" s="10">
        <f ca="1" t="shared" si="1868"/>
        <v>157.164</v>
      </c>
      <c r="R6236" t="s">
        <v>91</v>
      </c>
      <c r="S6236">
        <v>2095</v>
      </c>
      <c r="T6236">
        <v>56.815</v>
      </c>
      <c r="U6236">
        <v>86.783</v>
      </c>
      <c r="V6236">
        <v>157.164</v>
      </c>
    </row>
    <row r="6237" spans="17:22">
      <c r="Q6237" s="10">
        <f ca="1" t="shared" si="1868"/>
        <v>159.095</v>
      </c>
      <c r="R6237" t="s">
        <v>91</v>
      </c>
      <c r="S6237">
        <v>2096</v>
      </c>
      <c r="T6237">
        <v>56.483</v>
      </c>
      <c r="U6237">
        <v>86.9</v>
      </c>
      <c r="V6237">
        <v>159.095</v>
      </c>
    </row>
    <row r="6238" spans="17:22">
      <c r="Q6238" s="10">
        <f ca="1" t="shared" si="1868"/>
        <v>161.001</v>
      </c>
      <c r="R6238" t="s">
        <v>91</v>
      </c>
      <c r="S6238">
        <v>2097</v>
      </c>
      <c r="T6238">
        <v>56.124</v>
      </c>
      <c r="U6238">
        <v>86.988</v>
      </c>
      <c r="V6238">
        <v>161.001</v>
      </c>
    </row>
    <row r="6239" spans="17:22">
      <c r="Q6239" s="10">
        <f ca="1" t="shared" si="1868"/>
        <v>162.88</v>
      </c>
      <c r="R6239" t="s">
        <v>91</v>
      </c>
      <c r="S6239">
        <v>2098</v>
      </c>
      <c r="T6239">
        <v>55.739</v>
      </c>
      <c r="U6239">
        <v>87.05</v>
      </c>
      <c r="V6239">
        <v>162.88</v>
      </c>
    </row>
    <row r="6240" spans="17:22">
      <c r="Q6240" s="10">
        <f ca="1" t="shared" si="1868"/>
        <v>164.733</v>
      </c>
      <c r="R6240" t="s">
        <v>91</v>
      </c>
      <c r="S6240">
        <v>2099</v>
      </c>
      <c r="T6240">
        <v>55.329</v>
      </c>
      <c r="U6240">
        <v>87.085</v>
      </c>
      <c r="V6240">
        <v>164.733</v>
      </c>
    </row>
    <row r="6241" spans="17:22">
      <c r="Q6241" s="10">
        <f ca="1" t="shared" si="1868"/>
        <v>166.56</v>
      </c>
      <c r="R6241" t="s">
        <v>91</v>
      </c>
      <c r="S6241">
        <v>2100</v>
      </c>
      <c r="T6241">
        <v>54.895</v>
      </c>
      <c r="U6241">
        <v>87.097</v>
      </c>
      <c r="V6241">
        <v>166.56</v>
      </c>
    </row>
    <row r="6242" spans="17:22">
      <c r="Q6242" s="10">
        <f ca="1" t="shared" si="1868"/>
        <v>1.613</v>
      </c>
      <c r="R6242" t="s">
        <v>423</v>
      </c>
      <c r="S6242">
        <v>2020</v>
      </c>
      <c r="T6242">
        <v>1.567</v>
      </c>
      <c r="U6242">
        <v>1.599</v>
      </c>
      <c r="V6242">
        <v>1.613</v>
      </c>
    </row>
    <row r="6243" spans="17:22">
      <c r="Q6243" s="10">
        <f ca="1" t="shared" si="1868"/>
        <v>1.649</v>
      </c>
      <c r="R6243" t="s">
        <v>423</v>
      </c>
      <c r="S6243">
        <v>2021</v>
      </c>
      <c r="T6243">
        <v>1.595</v>
      </c>
      <c r="U6243">
        <v>1.632</v>
      </c>
      <c r="V6243">
        <v>1.649</v>
      </c>
    </row>
    <row r="6244" spans="17:22">
      <c r="Q6244" s="10">
        <f ca="1" t="shared" si="1868"/>
        <v>1.685</v>
      </c>
      <c r="R6244" t="s">
        <v>423</v>
      </c>
      <c r="S6244">
        <v>2022</v>
      </c>
      <c r="T6244">
        <v>1.622</v>
      </c>
      <c r="U6244">
        <v>1.664</v>
      </c>
      <c r="V6244">
        <v>1.685</v>
      </c>
    </row>
    <row r="6245" spans="17:22">
      <c r="Q6245" s="10">
        <f ca="1" t="shared" si="1868"/>
        <v>1.721</v>
      </c>
      <c r="R6245" t="s">
        <v>423</v>
      </c>
      <c r="S6245">
        <v>2023</v>
      </c>
      <c r="T6245">
        <v>1.648</v>
      </c>
      <c r="U6245">
        <v>1.696</v>
      </c>
      <c r="V6245">
        <v>1.721</v>
      </c>
    </row>
    <row r="6246" spans="17:22">
      <c r="Q6246" s="10">
        <f ca="1" t="shared" si="1868"/>
        <v>1.756</v>
      </c>
      <c r="R6246" t="s">
        <v>423</v>
      </c>
      <c r="S6246">
        <v>2024</v>
      </c>
      <c r="T6246">
        <v>1.674</v>
      </c>
      <c r="U6246">
        <v>1.728</v>
      </c>
      <c r="V6246">
        <v>1.756</v>
      </c>
    </row>
    <row r="6247" spans="17:22">
      <c r="Q6247" s="10">
        <f ca="1" t="shared" si="1868"/>
        <v>1.792</v>
      </c>
      <c r="R6247" t="s">
        <v>423</v>
      </c>
      <c r="S6247">
        <v>2025</v>
      </c>
      <c r="T6247">
        <v>1.698</v>
      </c>
      <c r="U6247">
        <v>1.758</v>
      </c>
      <c r="V6247">
        <v>1.792</v>
      </c>
    </row>
    <row r="6248" spans="17:22">
      <c r="Q6248" s="10">
        <f ca="1" t="shared" si="1868"/>
        <v>1.828</v>
      </c>
      <c r="R6248" t="s">
        <v>423</v>
      </c>
      <c r="S6248">
        <v>2026</v>
      </c>
      <c r="T6248">
        <v>1.722</v>
      </c>
      <c r="U6248">
        <v>1.788</v>
      </c>
      <c r="V6248">
        <v>1.828</v>
      </c>
    </row>
    <row r="6249" spans="17:22">
      <c r="Q6249" s="10">
        <f ca="1" t="shared" si="1868"/>
        <v>1.864</v>
      </c>
      <c r="R6249" t="s">
        <v>423</v>
      </c>
      <c r="S6249">
        <v>2027</v>
      </c>
      <c r="T6249">
        <v>1.745</v>
      </c>
      <c r="U6249">
        <v>1.818</v>
      </c>
      <c r="V6249">
        <v>1.864</v>
      </c>
    </row>
    <row r="6250" spans="17:22">
      <c r="Q6250" s="10">
        <f ca="1" t="shared" si="1868"/>
        <v>1.899</v>
      </c>
      <c r="R6250" t="s">
        <v>423</v>
      </c>
      <c r="S6250">
        <v>2028</v>
      </c>
      <c r="T6250">
        <v>1.766</v>
      </c>
      <c r="U6250">
        <v>1.847</v>
      </c>
      <c r="V6250">
        <v>1.899</v>
      </c>
    </row>
    <row r="6251" spans="17:22">
      <c r="Q6251" s="10">
        <f ca="1" t="shared" si="1868"/>
        <v>1.935</v>
      </c>
      <c r="R6251" t="s">
        <v>423</v>
      </c>
      <c r="S6251">
        <v>2029</v>
      </c>
      <c r="T6251">
        <v>1.788</v>
      </c>
      <c r="U6251">
        <v>1.875</v>
      </c>
      <c r="V6251">
        <v>1.935</v>
      </c>
    </row>
    <row r="6252" spans="17:22">
      <c r="Q6252" s="10">
        <f ca="1" t="shared" si="1868"/>
        <v>1.969</v>
      </c>
      <c r="R6252" t="s">
        <v>423</v>
      </c>
      <c r="S6252">
        <v>2030</v>
      </c>
      <c r="T6252">
        <v>1.808</v>
      </c>
      <c r="U6252">
        <v>1.902</v>
      </c>
      <c r="V6252">
        <v>1.969</v>
      </c>
    </row>
    <row r="6253" spans="17:22">
      <c r="Q6253" s="10">
        <f ca="1" t="shared" si="1868"/>
        <v>2.004</v>
      </c>
      <c r="R6253" t="s">
        <v>423</v>
      </c>
      <c r="S6253">
        <v>2031</v>
      </c>
      <c r="T6253">
        <v>1.828</v>
      </c>
      <c r="U6253">
        <v>1.929</v>
      </c>
      <c r="V6253">
        <v>2.004</v>
      </c>
    </row>
    <row r="6254" spans="17:22">
      <c r="Q6254" s="10">
        <f ca="1" t="shared" si="1868"/>
        <v>2.038</v>
      </c>
      <c r="R6254" t="s">
        <v>423</v>
      </c>
      <c r="S6254">
        <v>2032</v>
      </c>
      <c r="T6254">
        <v>1.847</v>
      </c>
      <c r="U6254">
        <v>1.955</v>
      </c>
      <c r="V6254">
        <v>2.038</v>
      </c>
    </row>
    <row r="6255" spans="17:22">
      <c r="Q6255" s="10">
        <f ca="1" t="shared" si="1868"/>
        <v>2.071</v>
      </c>
      <c r="R6255" t="s">
        <v>423</v>
      </c>
      <c r="S6255">
        <v>2033</v>
      </c>
      <c r="T6255">
        <v>1.866</v>
      </c>
      <c r="U6255">
        <v>1.981</v>
      </c>
      <c r="V6255">
        <v>2.071</v>
      </c>
    </row>
    <row r="6256" spans="17:22">
      <c r="Q6256" s="10">
        <f ca="1" t="shared" si="1868"/>
        <v>2.105</v>
      </c>
      <c r="R6256" t="s">
        <v>423</v>
      </c>
      <c r="S6256">
        <v>2034</v>
      </c>
      <c r="T6256">
        <v>1.884</v>
      </c>
      <c r="U6256">
        <v>2.006</v>
      </c>
      <c r="V6256">
        <v>2.105</v>
      </c>
    </row>
    <row r="6257" spans="17:22">
      <c r="Q6257" s="10">
        <f ca="1" t="shared" si="1868"/>
        <v>2.137</v>
      </c>
      <c r="R6257" t="s">
        <v>423</v>
      </c>
      <c r="S6257">
        <v>2035</v>
      </c>
      <c r="T6257">
        <v>1.901</v>
      </c>
      <c r="U6257">
        <v>2.031</v>
      </c>
      <c r="V6257">
        <v>2.137</v>
      </c>
    </row>
    <row r="6258" spans="17:22">
      <c r="Q6258" s="10">
        <f ca="1" t="shared" si="1868"/>
        <v>2.17</v>
      </c>
      <c r="R6258" t="s">
        <v>423</v>
      </c>
      <c r="S6258">
        <v>2036</v>
      </c>
      <c r="T6258">
        <v>1.918</v>
      </c>
      <c r="U6258">
        <v>2.055</v>
      </c>
      <c r="V6258">
        <v>2.17</v>
      </c>
    </row>
    <row r="6259" spans="17:22">
      <c r="Q6259" s="10">
        <f ca="1" t="shared" si="1868"/>
        <v>2.202</v>
      </c>
      <c r="R6259" t="s">
        <v>423</v>
      </c>
      <c r="S6259">
        <v>2037</v>
      </c>
      <c r="T6259">
        <v>1.933</v>
      </c>
      <c r="U6259">
        <v>2.079</v>
      </c>
      <c r="V6259">
        <v>2.202</v>
      </c>
    </row>
    <row r="6260" spans="17:22">
      <c r="Q6260" s="10">
        <f ca="1" t="shared" si="1868"/>
        <v>2.234</v>
      </c>
      <c r="R6260" t="s">
        <v>423</v>
      </c>
      <c r="S6260">
        <v>2038</v>
      </c>
      <c r="T6260">
        <v>1.949</v>
      </c>
      <c r="U6260">
        <v>2.103</v>
      </c>
      <c r="V6260">
        <v>2.234</v>
      </c>
    </row>
    <row r="6261" spans="17:22">
      <c r="Q6261" s="10">
        <f ca="1" t="shared" si="1868"/>
        <v>2.266</v>
      </c>
      <c r="R6261" t="s">
        <v>423</v>
      </c>
      <c r="S6261">
        <v>2039</v>
      </c>
      <c r="T6261">
        <v>1.963</v>
      </c>
      <c r="U6261">
        <v>2.125</v>
      </c>
      <c r="V6261">
        <v>2.266</v>
      </c>
    </row>
    <row r="6262" spans="17:22">
      <c r="Q6262" s="10">
        <f ca="1" t="shared" si="1868"/>
        <v>2.297</v>
      </c>
      <c r="R6262" t="s">
        <v>423</v>
      </c>
      <c r="S6262">
        <v>2040</v>
      </c>
      <c r="T6262">
        <v>1.977</v>
      </c>
      <c r="U6262">
        <v>2.147</v>
      </c>
      <c r="V6262">
        <v>2.297</v>
      </c>
    </row>
    <row r="6263" spans="17:22">
      <c r="Q6263" s="10">
        <f ca="1" t="shared" si="1868"/>
        <v>2.329</v>
      </c>
      <c r="R6263" t="s">
        <v>423</v>
      </c>
      <c r="S6263">
        <v>2041</v>
      </c>
      <c r="T6263">
        <v>1.99</v>
      </c>
      <c r="U6263">
        <v>2.168</v>
      </c>
      <c r="V6263">
        <v>2.329</v>
      </c>
    </row>
    <row r="6264" spans="17:22">
      <c r="Q6264" s="10">
        <f ca="1" t="shared" si="1868"/>
        <v>2.36</v>
      </c>
      <c r="R6264" t="s">
        <v>423</v>
      </c>
      <c r="S6264">
        <v>2042</v>
      </c>
      <c r="T6264">
        <v>2.003</v>
      </c>
      <c r="U6264">
        <v>2.189</v>
      </c>
      <c r="V6264">
        <v>2.36</v>
      </c>
    </row>
    <row r="6265" spans="17:22">
      <c r="Q6265" s="10">
        <f ca="1" t="shared" si="1868"/>
        <v>2.391</v>
      </c>
      <c r="R6265" t="s">
        <v>423</v>
      </c>
      <c r="S6265">
        <v>2043</v>
      </c>
      <c r="T6265">
        <v>2.014</v>
      </c>
      <c r="U6265">
        <v>2.209</v>
      </c>
      <c r="V6265">
        <v>2.391</v>
      </c>
    </row>
    <row r="6266" spans="17:22">
      <c r="Q6266" s="10">
        <f ca="1" t="shared" si="1868"/>
        <v>2.422</v>
      </c>
      <c r="R6266" t="s">
        <v>423</v>
      </c>
      <c r="S6266">
        <v>2044</v>
      </c>
      <c r="T6266">
        <v>2.025</v>
      </c>
      <c r="U6266">
        <v>2.228</v>
      </c>
      <c r="V6266">
        <v>2.422</v>
      </c>
    </row>
    <row r="6267" spans="17:22">
      <c r="Q6267" s="10">
        <f ca="1" t="shared" si="1868"/>
        <v>2.453</v>
      </c>
      <c r="R6267" t="s">
        <v>423</v>
      </c>
      <c r="S6267">
        <v>2045</v>
      </c>
      <c r="T6267">
        <v>2.035</v>
      </c>
      <c r="U6267">
        <v>2.247</v>
      </c>
      <c r="V6267">
        <v>2.453</v>
      </c>
    </row>
    <row r="6268" spans="17:22">
      <c r="Q6268" s="10">
        <f ca="1" t="shared" si="1868"/>
        <v>2.484</v>
      </c>
      <c r="R6268" t="s">
        <v>423</v>
      </c>
      <c r="S6268">
        <v>2046</v>
      </c>
      <c r="T6268">
        <v>2.045</v>
      </c>
      <c r="U6268">
        <v>2.265</v>
      </c>
      <c r="V6268">
        <v>2.484</v>
      </c>
    </row>
    <row r="6269" spans="17:22">
      <c r="Q6269" s="10">
        <f ca="1" t="shared" si="1868"/>
        <v>2.515</v>
      </c>
      <c r="R6269" t="s">
        <v>423</v>
      </c>
      <c r="S6269">
        <v>2047</v>
      </c>
      <c r="T6269">
        <v>2.053</v>
      </c>
      <c r="U6269">
        <v>2.283</v>
      </c>
      <c r="V6269">
        <v>2.515</v>
      </c>
    </row>
    <row r="6270" spans="17:22">
      <c r="Q6270" s="10">
        <f ca="1" t="shared" si="1868"/>
        <v>2.547</v>
      </c>
      <c r="R6270" t="s">
        <v>423</v>
      </c>
      <c r="S6270">
        <v>2048</v>
      </c>
      <c r="T6270">
        <v>2.062</v>
      </c>
      <c r="U6270">
        <v>2.3</v>
      </c>
      <c r="V6270">
        <v>2.547</v>
      </c>
    </row>
    <row r="6271" spans="17:22">
      <c r="Q6271" s="10">
        <f ca="1" t="shared" si="1868"/>
        <v>2.578</v>
      </c>
      <c r="R6271" t="s">
        <v>423</v>
      </c>
      <c r="S6271">
        <v>2049</v>
      </c>
      <c r="T6271">
        <v>2.069</v>
      </c>
      <c r="U6271">
        <v>2.317</v>
      </c>
      <c r="V6271">
        <v>2.578</v>
      </c>
    </row>
    <row r="6272" spans="17:22">
      <c r="Q6272" s="10">
        <f ca="1" t="shared" si="1868"/>
        <v>2.609</v>
      </c>
      <c r="R6272" t="s">
        <v>423</v>
      </c>
      <c r="S6272">
        <v>2050</v>
      </c>
      <c r="T6272">
        <v>2.076</v>
      </c>
      <c r="U6272">
        <v>2.333</v>
      </c>
      <c r="V6272">
        <v>2.609</v>
      </c>
    </row>
    <row r="6273" spans="17:22">
      <c r="Q6273" s="10">
        <f ca="1" t="shared" si="1868"/>
        <v>2.641</v>
      </c>
      <c r="R6273" t="s">
        <v>423</v>
      </c>
      <c r="S6273">
        <v>2051</v>
      </c>
      <c r="T6273">
        <v>2.082</v>
      </c>
      <c r="U6273">
        <v>2.349</v>
      </c>
      <c r="V6273">
        <v>2.641</v>
      </c>
    </row>
    <row r="6274" spans="17:22">
      <c r="Q6274" s="10">
        <f ca="1" t="shared" si="1868"/>
        <v>2.672</v>
      </c>
      <c r="R6274" t="s">
        <v>423</v>
      </c>
      <c r="S6274">
        <v>2052</v>
      </c>
      <c r="T6274">
        <v>2.088</v>
      </c>
      <c r="U6274">
        <v>2.364</v>
      </c>
      <c r="V6274">
        <v>2.672</v>
      </c>
    </row>
    <row r="6275" spans="17:22">
      <c r="Q6275" s="10">
        <f ca="1" t="shared" si="1868"/>
        <v>2.703</v>
      </c>
      <c r="R6275" t="s">
        <v>423</v>
      </c>
      <c r="S6275">
        <v>2053</v>
      </c>
      <c r="T6275">
        <v>2.093</v>
      </c>
      <c r="U6275">
        <v>2.379</v>
      </c>
      <c r="V6275">
        <v>2.703</v>
      </c>
    </row>
    <row r="6276" spans="17:22">
      <c r="Q6276" s="10">
        <f ca="1" t="shared" si="1868"/>
        <v>2.735</v>
      </c>
      <c r="R6276" t="s">
        <v>423</v>
      </c>
      <c r="S6276">
        <v>2054</v>
      </c>
      <c r="T6276">
        <v>2.097</v>
      </c>
      <c r="U6276">
        <v>2.393</v>
      </c>
      <c r="V6276">
        <v>2.735</v>
      </c>
    </row>
    <row r="6277" spans="17:22">
      <c r="Q6277" s="10">
        <f ca="1" t="shared" si="1868"/>
        <v>2.766</v>
      </c>
      <c r="R6277" t="s">
        <v>423</v>
      </c>
      <c r="S6277">
        <v>2055</v>
      </c>
      <c r="T6277">
        <v>2.101</v>
      </c>
      <c r="U6277">
        <v>2.407</v>
      </c>
      <c r="V6277">
        <v>2.766</v>
      </c>
    </row>
    <row r="6278" spans="17:22">
      <c r="Q6278" s="10">
        <f ca="1" t="shared" si="1868"/>
        <v>2.797</v>
      </c>
      <c r="R6278" t="s">
        <v>423</v>
      </c>
      <c r="S6278">
        <v>2056</v>
      </c>
      <c r="T6278">
        <v>2.105</v>
      </c>
      <c r="U6278">
        <v>2.421</v>
      </c>
      <c r="V6278">
        <v>2.797</v>
      </c>
    </row>
    <row r="6279" spans="17:22">
      <c r="Q6279" s="10">
        <f ca="1" t="shared" si="1868"/>
        <v>2.829</v>
      </c>
      <c r="R6279" t="s">
        <v>423</v>
      </c>
      <c r="S6279">
        <v>2057</v>
      </c>
      <c r="T6279">
        <v>2.108</v>
      </c>
      <c r="U6279">
        <v>2.434</v>
      </c>
      <c r="V6279">
        <v>2.829</v>
      </c>
    </row>
    <row r="6280" spans="17:22">
      <c r="Q6280" s="10">
        <f ca="1" t="shared" si="1868"/>
        <v>2.86</v>
      </c>
      <c r="R6280" t="s">
        <v>423</v>
      </c>
      <c r="S6280">
        <v>2058</v>
      </c>
      <c r="T6280">
        <v>2.11</v>
      </c>
      <c r="U6280">
        <v>2.447</v>
      </c>
      <c r="V6280">
        <v>2.86</v>
      </c>
    </row>
    <row r="6281" spans="17:22">
      <c r="Q6281" s="10">
        <f ca="1" t="shared" si="1868"/>
        <v>2.891</v>
      </c>
      <c r="R6281" t="s">
        <v>423</v>
      </c>
      <c r="S6281">
        <v>2059</v>
      </c>
      <c r="T6281">
        <v>2.112</v>
      </c>
      <c r="U6281">
        <v>2.459</v>
      </c>
      <c r="V6281">
        <v>2.891</v>
      </c>
    </row>
    <row r="6282" spans="17:22">
      <c r="Q6282" s="10">
        <f ca="1" t="shared" si="1868"/>
        <v>2.922</v>
      </c>
      <c r="R6282" t="s">
        <v>423</v>
      </c>
      <c r="S6282">
        <v>2060</v>
      </c>
      <c r="T6282">
        <v>2.114</v>
      </c>
      <c r="U6282">
        <v>2.471</v>
      </c>
      <c r="V6282">
        <v>2.922</v>
      </c>
    </row>
    <row r="6283" spans="17:22">
      <c r="Q6283" s="10">
        <f ca="1" t="shared" si="1868"/>
        <v>2.952</v>
      </c>
      <c r="R6283" t="s">
        <v>423</v>
      </c>
      <c r="S6283">
        <v>2061</v>
      </c>
      <c r="T6283">
        <v>2.115</v>
      </c>
      <c r="U6283">
        <v>2.482</v>
      </c>
      <c r="V6283">
        <v>2.952</v>
      </c>
    </row>
    <row r="6284" spans="17:22">
      <c r="Q6284" s="10">
        <f ca="1" t="shared" si="1868"/>
        <v>2.983</v>
      </c>
      <c r="R6284" t="s">
        <v>423</v>
      </c>
      <c r="S6284">
        <v>2062</v>
      </c>
      <c r="T6284">
        <v>2.115</v>
      </c>
      <c r="U6284">
        <v>2.492</v>
      </c>
      <c r="V6284">
        <v>2.983</v>
      </c>
    </row>
    <row r="6285" spans="17:22">
      <c r="Q6285" s="10">
        <f ca="1" t="shared" si="1868"/>
        <v>3.013</v>
      </c>
      <c r="R6285" t="s">
        <v>423</v>
      </c>
      <c r="S6285">
        <v>2063</v>
      </c>
      <c r="T6285">
        <v>2.115</v>
      </c>
      <c r="U6285">
        <v>2.503</v>
      </c>
      <c r="V6285">
        <v>3.013</v>
      </c>
    </row>
    <row r="6286" spans="17:22">
      <c r="Q6286" s="10">
        <f ca="1" t="shared" ref="Q6286:Q6349" si="1869">OFFSET(S6286,0,MATCH($Q$3,$T$4:$V$4,0))</f>
        <v>3.043</v>
      </c>
      <c r="R6286" t="s">
        <v>423</v>
      </c>
      <c r="S6286">
        <v>2064</v>
      </c>
      <c r="T6286">
        <v>2.115</v>
      </c>
      <c r="U6286">
        <v>2.512</v>
      </c>
      <c r="V6286">
        <v>3.043</v>
      </c>
    </row>
    <row r="6287" spans="17:22">
      <c r="Q6287" s="10">
        <f ca="1" t="shared" si="1869"/>
        <v>3.073</v>
      </c>
      <c r="R6287" t="s">
        <v>423</v>
      </c>
      <c r="S6287">
        <v>2065</v>
      </c>
      <c r="T6287">
        <v>2.114</v>
      </c>
      <c r="U6287">
        <v>2.521</v>
      </c>
      <c r="V6287">
        <v>3.073</v>
      </c>
    </row>
    <row r="6288" spans="17:22">
      <c r="Q6288" s="10">
        <f ca="1" t="shared" si="1869"/>
        <v>3.103</v>
      </c>
      <c r="R6288" t="s">
        <v>423</v>
      </c>
      <c r="S6288">
        <v>2066</v>
      </c>
      <c r="T6288">
        <v>2.113</v>
      </c>
      <c r="U6288">
        <v>2.53</v>
      </c>
      <c r="V6288">
        <v>3.103</v>
      </c>
    </row>
    <row r="6289" spans="17:22">
      <c r="Q6289" s="10">
        <f ca="1" t="shared" si="1869"/>
        <v>3.133</v>
      </c>
      <c r="R6289" t="s">
        <v>423</v>
      </c>
      <c r="S6289">
        <v>2067</v>
      </c>
      <c r="T6289">
        <v>2.111</v>
      </c>
      <c r="U6289">
        <v>2.538</v>
      </c>
      <c r="V6289">
        <v>3.133</v>
      </c>
    </row>
    <row r="6290" spans="17:22">
      <c r="Q6290" s="10">
        <f ca="1" t="shared" si="1869"/>
        <v>3.162</v>
      </c>
      <c r="R6290" t="s">
        <v>423</v>
      </c>
      <c r="S6290">
        <v>2068</v>
      </c>
      <c r="T6290">
        <v>2.109</v>
      </c>
      <c r="U6290">
        <v>2.546</v>
      </c>
      <c r="V6290">
        <v>3.162</v>
      </c>
    </row>
    <row r="6291" spans="17:22">
      <c r="Q6291" s="10">
        <f ca="1" t="shared" si="1869"/>
        <v>3.192</v>
      </c>
      <c r="R6291" t="s">
        <v>423</v>
      </c>
      <c r="S6291">
        <v>2069</v>
      </c>
      <c r="T6291">
        <v>2.106</v>
      </c>
      <c r="U6291">
        <v>2.553</v>
      </c>
      <c r="V6291">
        <v>3.192</v>
      </c>
    </row>
    <row r="6292" spans="17:22">
      <c r="Q6292" s="10">
        <f ca="1" t="shared" si="1869"/>
        <v>3.221</v>
      </c>
      <c r="R6292" t="s">
        <v>423</v>
      </c>
      <c r="S6292">
        <v>2070</v>
      </c>
      <c r="T6292">
        <v>2.103</v>
      </c>
      <c r="U6292">
        <v>2.56</v>
      </c>
      <c r="V6292">
        <v>3.221</v>
      </c>
    </row>
    <row r="6293" spans="17:22">
      <c r="Q6293" s="10">
        <f ca="1" t="shared" si="1869"/>
        <v>3.251</v>
      </c>
      <c r="R6293" t="s">
        <v>423</v>
      </c>
      <c r="S6293">
        <v>2071</v>
      </c>
      <c r="T6293">
        <v>2.1</v>
      </c>
      <c r="U6293">
        <v>2.566</v>
      </c>
      <c r="V6293">
        <v>3.251</v>
      </c>
    </row>
    <row r="6294" spans="17:22">
      <c r="Q6294" s="10">
        <f ca="1" t="shared" si="1869"/>
        <v>3.28</v>
      </c>
      <c r="R6294" t="s">
        <v>423</v>
      </c>
      <c r="S6294">
        <v>2072</v>
      </c>
      <c r="T6294">
        <v>2.096</v>
      </c>
      <c r="U6294">
        <v>2.572</v>
      </c>
      <c r="V6294">
        <v>3.28</v>
      </c>
    </row>
    <row r="6295" spans="17:22">
      <c r="Q6295" s="10">
        <f ca="1" t="shared" si="1869"/>
        <v>3.309</v>
      </c>
      <c r="R6295" t="s">
        <v>423</v>
      </c>
      <c r="S6295">
        <v>2073</v>
      </c>
      <c r="T6295">
        <v>2.092</v>
      </c>
      <c r="U6295">
        <v>2.577</v>
      </c>
      <c r="V6295">
        <v>3.309</v>
      </c>
    </row>
    <row r="6296" spans="17:22">
      <c r="Q6296" s="10">
        <f ca="1" t="shared" si="1869"/>
        <v>3.339</v>
      </c>
      <c r="R6296" t="s">
        <v>423</v>
      </c>
      <c r="S6296">
        <v>2074</v>
      </c>
      <c r="T6296">
        <v>2.087</v>
      </c>
      <c r="U6296">
        <v>2.582</v>
      </c>
      <c r="V6296">
        <v>3.339</v>
      </c>
    </row>
    <row r="6297" spans="17:22">
      <c r="Q6297" s="10">
        <f ca="1" t="shared" si="1869"/>
        <v>3.368</v>
      </c>
      <c r="R6297" t="s">
        <v>423</v>
      </c>
      <c r="S6297">
        <v>2075</v>
      </c>
      <c r="T6297">
        <v>2.081</v>
      </c>
      <c r="U6297">
        <v>2.586</v>
      </c>
      <c r="V6297">
        <v>3.368</v>
      </c>
    </row>
    <row r="6298" spans="17:22">
      <c r="Q6298" s="10">
        <f ca="1" t="shared" si="1869"/>
        <v>3.397</v>
      </c>
      <c r="R6298" t="s">
        <v>423</v>
      </c>
      <c r="S6298">
        <v>2076</v>
      </c>
      <c r="T6298">
        <v>2.075</v>
      </c>
      <c r="U6298">
        <v>2.59</v>
      </c>
      <c r="V6298">
        <v>3.397</v>
      </c>
    </row>
    <row r="6299" spans="17:22">
      <c r="Q6299" s="10">
        <f ca="1" t="shared" si="1869"/>
        <v>3.426</v>
      </c>
      <c r="R6299" t="s">
        <v>423</v>
      </c>
      <c r="S6299">
        <v>2077</v>
      </c>
      <c r="T6299">
        <v>2.068</v>
      </c>
      <c r="U6299">
        <v>2.594</v>
      </c>
      <c r="V6299">
        <v>3.426</v>
      </c>
    </row>
    <row r="6300" spans="17:22">
      <c r="Q6300" s="10">
        <f ca="1" t="shared" si="1869"/>
        <v>3.455</v>
      </c>
      <c r="R6300" t="s">
        <v>423</v>
      </c>
      <c r="S6300">
        <v>2078</v>
      </c>
      <c r="T6300">
        <v>2.061</v>
      </c>
      <c r="U6300">
        <v>2.597</v>
      </c>
      <c r="V6300">
        <v>3.455</v>
      </c>
    </row>
    <row r="6301" spans="17:22">
      <c r="Q6301" s="10">
        <f ca="1" t="shared" si="1869"/>
        <v>3.484</v>
      </c>
      <c r="R6301" t="s">
        <v>423</v>
      </c>
      <c r="S6301">
        <v>2079</v>
      </c>
      <c r="T6301">
        <v>2.053</v>
      </c>
      <c r="U6301">
        <v>2.6</v>
      </c>
      <c r="V6301">
        <v>3.484</v>
      </c>
    </row>
    <row r="6302" spans="17:22">
      <c r="Q6302" s="10">
        <f ca="1" t="shared" si="1869"/>
        <v>3.513</v>
      </c>
      <c r="R6302" t="s">
        <v>423</v>
      </c>
      <c r="S6302">
        <v>2080</v>
      </c>
      <c r="T6302">
        <v>2.044</v>
      </c>
      <c r="U6302">
        <v>2.602</v>
      </c>
      <c r="V6302">
        <v>3.513</v>
      </c>
    </row>
    <row r="6303" spans="17:22">
      <c r="Q6303" s="10">
        <f ca="1" t="shared" si="1869"/>
        <v>3.541</v>
      </c>
      <c r="R6303" t="s">
        <v>423</v>
      </c>
      <c r="S6303">
        <v>2081</v>
      </c>
      <c r="T6303">
        <v>2.035</v>
      </c>
      <c r="U6303">
        <v>2.604</v>
      </c>
      <c r="V6303">
        <v>3.541</v>
      </c>
    </row>
    <row r="6304" spans="17:22">
      <c r="Q6304" s="10">
        <f ca="1" t="shared" si="1869"/>
        <v>3.57</v>
      </c>
      <c r="R6304" t="s">
        <v>423</v>
      </c>
      <c r="S6304">
        <v>2082</v>
      </c>
      <c r="T6304">
        <v>2.025</v>
      </c>
      <c r="U6304">
        <v>2.606</v>
      </c>
      <c r="V6304">
        <v>3.57</v>
      </c>
    </row>
    <row r="6305" spans="17:22">
      <c r="Q6305" s="10">
        <f ca="1" t="shared" si="1869"/>
        <v>3.598</v>
      </c>
      <c r="R6305" t="s">
        <v>423</v>
      </c>
      <c r="S6305">
        <v>2083</v>
      </c>
      <c r="T6305">
        <v>2.015</v>
      </c>
      <c r="U6305">
        <v>2.607</v>
      </c>
      <c r="V6305">
        <v>3.598</v>
      </c>
    </row>
    <row r="6306" spans="17:22">
      <c r="Q6306" s="10">
        <f ca="1" t="shared" si="1869"/>
        <v>3.627</v>
      </c>
      <c r="R6306" t="s">
        <v>423</v>
      </c>
      <c r="S6306">
        <v>2084</v>
      </c>
      <c r="T6306">
        <v>2.004</v>
      </c>
      <c r="U6306">
        <v>2.608</v>
      </c>
      <c r="V6306">
        <v>3.627</v>
      </c>
    </row>
    <row r="6307" spans="17:22">
      <c r="Q6307" s="10">
        <f ca="1" t="shared" si="1869"/>
        <v>3.655</v>
      </c>
      <c r="R6307" t="s">
        <v>423</v>
      </c>
      <c r="S6307">
        <v>2085</v>
      </c>
      <c r="T6307">
        <v>1.992</v>
      </c>
      <c r="U6307">
        <v>2.608</v>
      </c>
      <c r="V6307">
        <v>3.655</v>
      </c>
    </row>
    <row r="6308" spans="17:22">
      <c r="Q6308" s="10">
        <f ca="1" t="shared" si="1869"/>
        <v>3.683</v>
      </c>
      <c r="R6308" t="s">
        <v>423</v>
      </c>
      <c r="S6308">
        <v>2086</v>
      </c>
      <c r="T6308">
        <v>1.981</v>
      </c>
      <c r="U6308">
        <v>2.608</v>
      </c>
      <c r="V6308">
        <v>3.683</v>
      </c>
    </row>
    <row r="6309" spans="17:22">
      <c r="Q6309" s="10">
        <f ca="1" t="shared" si="1869"/>
        <v>3.711</v>
      </c>
      <c r="R6309" t="s">
        <v>423</v>
      </c>
      <c r="S6309">
        <v>2087</v>
      </c>
      <c r="T6309">
        <v>1.968</v>
      </c>
      <c r="U6309">
        <v>2.608</v>
      </c>
      <c r="V6309">
        <v>3.711</v>
      </c>
    </row>
    <row r="6310" spans="17:22">
      <c r="Q6310" s="10">
        <f ca="1" t="shared" si="1869"/>
        <v>3.738</v>
      </c>
      <c r="R6310" t="s">
        <v>423</v>
      </c>
      <c r="S6310">
        <v>2088</v>
      </c>
      <c r="T6310">
        <v>1.955</v>
      </c>
      <c r="U6310">
        <v>2.607</v>
      </c>
      <c r="V6310">
        <v>3.738</v>
      </c>
    </row>
    <row r="6311" spans="17:22">
      <c r="Q6311" s="10">
        <f ca="1" t="shared" si="1869"/>
        <v>3.766</v>
      </c>
      <c r="R6311" t="s">
        <v>423</v>
      </c>
      <c r="S6311">
        <v>2089</v>
      </c>
      <c r="T6311">
        <v>1.942</v>
      </c>
      <c r="U6311">
        <v>2.606</v>
      </c>
      <c r="V6311">
        <v>3.766</v>
      </c>
    </row>
    <row r="6312" spans="17:22">
      <c r="Q6312" s="10">
        <f ca="1" t="shared" si="1869"/>
        <v>3.793</v>
      </c>
      <c r="R6312" t="s">
        <v>423</v>
      </c>
      <c r="S6312">
        <v>2090</v>
      </c>
      <c r="T6312">
        <v>1.928</v>
      </c>
      <c r="U6312">
        <v>2.604</v>
      </c>
      <c r="V6312">
        <v>3.793</v>
      </c>
    </row>
    <row r="6313" spans="17:22">
      <c r="Q6313" s="10">
        <f ca="1" t="shared" si="1869"/>
        <v>3.82</v>
      </c>
      <c r="R6313" t="s">
        <v>423</v>
      </c>
      <c r="S6313">
        <v>2091</v>
      </c>
      <c r="T6313">
        <v>1.914</v>
      </c>
      <c r="U6313">
        <v>2.602</v>
      </c>
      <c r="V6313">
        <v>3.82</v>
      </c>
    </row>
    <row r="6314" spans="17:22">
      <c r="Q6314" s="10">
        <f ca="1" t="shared" si="1869"/>
        <v>3.847</v>
      </c>
      <c r="R6314" t="s">
        <v>423</v>
      </c>
      <c r="S6314">
        <v>2092</v>
      </c>
      <c r="T6314">
        <v>1.899</v>
      </c>
      <c r="U6314">
        <v>2.6</v>
      </c>
      <c r="V6314">
        <v>3.847</v>
      </c>
    </row>
    <row r="6315" spans="17:22">
      <c r="Q6315" s="10">
        <f ca="1" t="shared" si="1869"/>
        <v>3.873</v>
      </c>
      <c r="R6315" t="s">
        <v>423</v>
      </c>
      <c r="S6315">
        <v>2093</v>
      </c>
      <c r="T6315">
        <v>1.884</v>
      </c>
      <c r="U6315">
        <v>2.597</v>
      </c>
      <c r="V6315">
        <v>3.873</v>
      </c>
    </row>
    <row r="6316" spans="17:22">
      <c r="Q6316" s="10">
        <f ca="1" t="shared" si="1869"/>
        <v>3.9</v>
      </c>
      <c r="R6316" t="s">
        <v>423</v>
      </c>
      <c r="S6316">
        <v>2094</v>
      </c>
      <c r="T6316">
        <v>1.867</v>
      </c>
      <c r="U6316">
        <v>2.594</v>
      </c>
      <c r="V6316">
        <v>3.9</v>
      </c>
    </row>
    <row r="6317" spans="17:22">
      <c r="Q6317" s="10">
        <f ca="1" t="shared" si="1869"/>
        <v>3.926</v>
      </c>
      <c r="R6317" t="s">
        <v>423</v>
      </c>
      <c r="S6317">
        <v>2095</v>
      </c>
      <c r="T6317">
        <v>1.851</v>
      </c>
      <c r="U6317">
        <v>2.591</v>
      </c>
      <c r="V6317">
        <v>3.926</v>
      </c>
    </row>
    <row r="6318" spans="17:22">
      <c r="Q6318" s="10">
        <f ca="1" t="shared" si="1869"/>
        <v>3.952</v>
      </c>
      <c r="R6318" t="s">
        <v>423</v>
      </c>
      <c r="S6318">
        <v>2096</v>
      </c>
      <c r="T6318">
        <v>1.833</v>
      </c>
      <c r="U6318">
        <v>2.587</v>
      </c>
      <c r="V6318">
        <v>3.952</v>
      </c>
    </row>
    <row r="6319" spans="17:22">
      <c r="Q6319" s="10">
        <f ca="1" t="shared" si="1869"/>
        <v>3.978</v>
      </c>
      <c r="R6319" t="s">
        <v>423</v>
      </c>
      <c r="S6319">
        <v>2097</v>
      </c>
      <c r="T6319">
        <v>1.815</v>
      </c>
      <c r="U6319">
        <v>2.583</v>
      </c>
      <c r="V6319">
        <v>3.978</v>
      </c>
    </row>
    <row r="6320" spans="17:22">
      <c r="Q6320" s="10">
        <f ca="1" t="shared" si="1869"/>
        <v>4.004</v>
      </c>
      <c r="R6320" t="s">
        <v>423</v>
      </c>
      <c r="S6320">
        <v>2098</v>
      </c>
      <c r="T6320">
        <v>1.796</v>
      </c>
      <c r="U6320">
        <v>2.579</v>
      </c>
      <c r="V6320">
        <v>4.004</v>
      </c>
    </row>
    <row r="6321" spans="17:22">
      <c r="Q6321" s="10">
        <f ca="1" t="shared" si="1869"/>
        <v>4.03</v>
      </c>
      <c r="R6321" t="s">
        <v>423</v>
      </c>
      <c r="S6321">
        <v>2099</v>
      </c>
      <c r="T6321">
        <v>1.777</v>
      </c>
      <c r="U6321">
        <v>2.575</v>
      </c>
      <c r="V6321">
        <v>4.03</v>
      </c>
    </row>
    <row r="6322" spans="17:22">
      <c r="Q6322" s="10">
        <f ca="1" t="shared" si="1869"/>
        <v>4.055</v>
      </c>
      <c r="R6322" t="s">
        <v>423</v>
      </c>
      <c r="S6322">
        <v>2100</v>
      </c>
      <c r="T6322">
        <v>1.757</v>
      </c>
      <c r="U6322">
        <v>2.57</v>
      </c>
      <c r="V6322">
        <v>4.055</v>
      </c>
    </row>
    <row r="6323" spans="17:22">
      <c r="Q6323" s="10">
        <f ca="1" t="shared" si="1869"/>
        <v>4.404</v>
      </c>
      <c r="R6323" t="s">
        <v>92</v>
      </c>
      <c r="S6323">
        <v>2020</v>
      </c>
      <c r="T6323">
        <v>4.404</v>
      </c>
      <c r="U6323">
        <v>4.404</v>
      </c>
      <c r="V6323">
        <v>4.404</v>
      </c>
    </row>
    <row r="6324" spans="17:22">
      <c r="Q6324" s="10">
        <f ca="1" t="shared" si="1869"/>
        <v>4.442</v>
      </c>
      <c r="R6324" t="s">
        <v>92</v>
      </c>
      <c r="S6324">
        <v>2021</v>
      </c>
      <c r="T6324">
        <v>4.442</v>
      </c>
      <c r="U6324">
        <v>4.442</v>
      </c>
      <c r="V6324">
        <v>4.442</v>
      </c>
    </row>
    <row r="6325" spans="17:22">
      <c r="Q6325" s="10">
        <f ca="1" t="shared" si="1869"/>
        <v>4.47</v>
      </c>
      <c r="R6325" t="s">
        <v>92</v>
      </c>
      <c r="S6325">
        <v>2022</v>
      </c>
      <c r="T6325">
        <v>4.47</v>
      </c>
      <c r="U6325">
        <v>4.47</v>
      </c>
      <c r="V6325">
        <v>4.47</v>
      </c>
    </row>
    <row r="6326" spans="17:22">
      <c r="Q6326" s="10">
        <f ca="1" t="shared" si="1869"/>
        <v>4.504</v>
      </c>
      <c r="R6326" t="s">
        <v>92</v>
      </c>
      <c r="S6326">
        <v>2023</v>
      </c>
      <c r="T6326">
        <v>4.504</v>
      </c>
      <c r="U6326">
        <v>4.504</v>
      </c>
      <c r="V6326">
        <v>4.504</v>
      </c>
    </row>
    <row r="6327" spans="17:22">
      <c r="Q6327" s="10">
        <f ca="1" t="shared" si="1869"/>
        <v>4.531</v>
      </c>
      <c r="R6327" t="s">
        <v>92</v>
      </c>
      <c r="S6327">
        <v>2024</v>
      </c>
      <c r="T6327">
        <v>4.531</v>
      </c>
      <c r="U6327">
        <v>4.531</v>
      </c>
      <c r="V6327">
        <v>4.531</v>
      </c>
    </row>
    <row r="6328" spans="17:22">
      <c r="Q6328" s="10">
        <f ca="1" t="shared" si="1869"/>
        <v>4.563</v>
      </c>
      <c r="R6328" t="s">
        <v>92</v>
      </c>
      <c r="S6328">
        <v>2025</v>
      </c>
      <c r="T6328">
        <v>4.563</v>
      </c>
      <c r="U6328">
        <v>4.563</v>
      </c>
      <c r="V6328">
        <v>4.563</v>
      </c>
    </row>
    <row r="6329" spans="17:22">
      <c r="Q6329" s="10">
        <f ca="1" t="shared" si="1869"/>
        <v>4.589</v>
      </c>
      <c r="R6329" t="s">
        <v>92</v>
      </c>
      <c r="S6329">
        <v>2026</v>
      </c>
      <c r="T6329">
        <v>4.589</v>
      </c>
      <c r="U6329">
        <v>4.589</v>
      </c>
      <c r="V6329">
        <v>4.589</v>
      </c>
    </row>
    <row r="6330" spans="17:22">
      <c r="Q6330" s="10">
        <f ca="1" t="shared" si="1869"/>
        <v>4.658</v>
      </c>
      <c r="R6330" t="s">
        <v>92</v>
      </c>
      <c r="S6330">
        <v>2027</v>
      </c>
      <c r="T6330">
        <v>4.568</v>
      </c>
      <c r="U6330">
        <v>4.576</v>
      </c>
      <c r="V6330">
        <v>4.658</v>
      </c>
    </row>
    <row r="6331" spans="17:22">
      <c r="Q6331" s="10">
        <f ca="1" t="shared" si="1869"/>
        <v>4.729</v>
      </c>
      <c r="R6331" t="s">
        <v>92</v>
      </c>
      <c r="S6331">
        <v>2028</v>
      </c>
      <c r="T6331">
        <v>4.547</v>
      </c>
      <c r="U6331">
        <v>4.562</v>
      </c>
      <c r="V6331">
        <v>4.729</v>
      </c>
    </row>
    <row r="6332" spans="17:22">
      <c r="Q6332" s="10">
        <f ca="1" t="shared" si="1869"/>
        <v>4.803</v>
      </c>
      <c r="R6332" t="s">
        <v>92</v>
      </c>
      <c r="S6332">
        <v>2029</v>
      </c>
      <c r="T6332">
        <v>4.526</v>
      </c>
      <c r="U6332">
        <v>4.548</v>
      </c>
      <c r="V6332">
        <v>4.803</v>
      </c>
    </row>
    <row r="6333" spans="17:22">
      <c r="Q6333" s="10">
        <f ca="1" t="shared" si="1869"/>
        <v>4.876</v>
      </c>
      <c r="R6333" t="s">
        <v>92</v>
      </c>
      <c r="S6333">
        <v>2030</v>
      </c>
      <c r="T6333">
        <v>4.503</v>
      </c>
      <c r="U6333">
        <v>4.533</v>
      </c>
      <c r="V6333">
        <v>4.876</v>
      </c>
    </row>
    <row r="6334" spans="17:22">
      <c r="Q6334" s="10">
        <f ca="1" t="shared" si="1869"/>
        <v>4.947</v>
      </c>
      <c r="R6334" t="s">
        <v>92</v>
      </c>
      <c r="S6334">
        <v>2031</v>
      </c>
      <c r="T6334">
        <v>4.48</v>
      </c>
      <c r="U6334">
        <v>4.516</v>
      </c>
      <c r="V6334">
        <v>4.947</v>
      </c>
    </row>
    <row r="6335" spans="17:22">
      <c r="Q6335" s="10">
        <f ca="1" t="shared" si="1869"/>
        <v>5.016</v>
      </c>
      <c r="R6335" t="s">
        <v>92</v>
      </c>
      <c r="S6335">
        <v>2032</v>
      </c>
      <c r="T6335">
        <v>4.455</v>
      </c>
      <c r="U6335">
        <v>4.498</v>
      </c>
      <c r="V6335">
        <v>5.016</v>
      </c>
    </row>
    <row r="6336" spans="17:22">
      <c r="Q6336" s="10">
        <f ca="1" t="shared" si="1869"/>
        <v>5.083</v>
      </c>
      <c r="R6336" t="s">
        <v>92</v>
      </c>
      <c r="S6336">
        <v>2033</v>
      </c>
      <c r="T6336">
        <v>4.429</v>
      </c>
      <c r="U6336">
        <v>4.477</v>
      </c>
      <c r="V6336">
        <v>5.083</v>
      </c>
    </row>
    <row r="6337" spans="17:22">
      <c r="Q6337" s="10">
        <f ca="1" t="shared" si="1869"/>
        <v>5.149</v>
      </c>
      <c r="R6337" t="s">
        <v>92</v>
      </c>
      <c r="S6337">
        <v>2034</v>
      </c>
      <c r="T6337">
        <v>4.4</v>
      </c>
      <c r="U6337">
        <v>4.453</v>
      </c>
      <c r="V6337">
        <v>5.149</v>
      </c>
    </row>
    <row r="6338" spans="17:22">
      <c r="Q6338" s="10">
        <f ca="1" t="shared" si="1869"/>
        <v>5.211</v>
      </c>
      <c r="R6338" t="s">
        <v>92</v>
      </c>
      <c r="S6338">
        <v>2035</v>
      </c>
      <c r="T6338">
        <v>4.369</v>
      </c>
      <c r="U6338">
        <v>4.427</v>
      </c>
      <c r="V6338">
        <v>5.211</v>
      </c>
    </row>
    <row r="6339" spans="17:22">
      <c r="Q6339" s="10">
        <f ca="1" t="shared" si="1869"/>
        <v>5.272</v>
      </c>
      <c r="R6339" t="s">
        <v>92</v>
      </c>
      <c r="S6339">
        <v>2036</v>
      </c>
      <c r="T6339">
        <v>4.336</v>
      </c>
      <c r="U6339">
        <v>4.396</v>
      </c>
      <c r="V6339">
        <v>5.272</v>
      </c>
    </row>
    <row r="6340" spans="17:22">
      <c r="Q6340" s="10">
        <f ca="1" t="shared" si="1869"/>
        <v>5.331</v>
      </c>
      <c r="R6340" t="s">
        <v>92</v>
      </c>
      <c r="S6340">
        <v>2037</v>
      </c>
      <c r="T6340">
        <v>4.3</v>
      </c>
      <c r="U6340">
        <v>4.363</v>
      </c>
      <c r="V6340">
        <v>5.331</v>
      </c>
    </row>
    <row r="6341" spans="17:22">
      <c r="Q6341" s="10">
        <f ca="1" t="shared" si="1869"/>
        <v>5.388</v>
      </c>
      <c r="R6341" t="s">
        <v>92</v>
      </c>
      <c r="S6341">
        <v>2038</v>
      </c>
      <c r="T6341">
        <v>4.262</v>
      </c>
      <c r="U6341">
        <v>4.327</v>
      </c>
      <c r="V6341">
        <v>5.388</v>
      </c>
    </row>
    <row r="6342" spans="17:22">
      <c r="Q6342" s="10">
        <f ca="1" t="shared" si="1869"/>
        <v>5.443</v>
      </c>
      <c r="R6342" t="s">
        <v>92</v>
      </c>
      <c r="S6342">
        <v>2039</v>
      </c>
      <c r="T6342">
        <v>4.222</v>
      </c>
      <c r="U6342">
        <v>4.29</v>
      </c>
      <c r="V6342">
        <v>5.443</v>
      </c>
    </row>
    <row r="6343" spans="17:22">
      <c r="Q6343" s="10">
        <f ca="1" t="shared" si="1869"/>
        <v>5.496</v>
      </c>
      <c r="R6343" t="s">
        <v>92</v>
      </c>
      <c r="S6343">
        <v>2040</v>
      </c>
      <c r="T6343">
        <v>4.182</v>
      </c>
      <c r="U6343">
        <v>4.25</v>
      </c>
      <c r="V6343">
        <v>5.496</v>
      </c>
    </row>
    <row r="6344" spans="17:22">
      <c r="Q6344" s="10">
        <f ca="1" t="shared" si="1869"/>
        <v>5.548</v>
      </c>
      <c r="R6344" t="s">
        <v>92</v>
      </c>
      <c r="S6344">
        <v>2041</v>
      </c>
      <c r="T6344">
        <v>4.14</v>
      </c>
      <c r="U6344">
        <v>4.21</v>
      </c>
      <c r="V6344">
        <v>5.548</v>
      </c>
    </row>
    <row r="6345" spans="17:22">
      <c r="Q6345" s="10">
        <f ca="1" t="shared" si="1869"/>
        <v>5.6</v>
      </c>
      <c r="R6345" t="s">
        <v>92</v>
      </c>
      <c r="S6345">
        <v>2042</v>
      </c>
      <c r="T6345">
        <v>4.098</v>
      </c>
      <c r="U6345">
        <v>4.169</v>
      </c>
      <c r="V6345">
        <v>5.6</v>
      </c>
    </row>
    <row r="6346" spans="17:22">
      <c r="Q6346" s="10">
        <f ca="1" t="shared" si="1869"/>
        <v>5.65</v>
      </c>
      <c r="R6346" t="s">
        <v>92</v>
      </c>
      <c r="S6346">
        <v>2043</v>
      </c>
      <c r="T6346">
        <v>4.055</v>
      </c>
      <c r="U6346">
        <v>4.127</v>
      </c>
      <c r="V6346">
        <v>5.65</v>
      </c>
    </row>
    <row r="6347" spans="17:22">
      <c r="Q6347" s="10">
        <f ca="1" t="shared" si="1869"/>
        <v>5.699</v>
      </c>
      <c r="R6347" t="s">
        <v>92</v>
      </c>
      <c r="S6347">
        <v>2044</v>
      </c>
      <c r="T6347">
        <v>4.011</v>
      </c>
      <c r="U6347">
        <v>4.084</v>
      </c>
      <c r="V6347">
        <v>5.699</v>
      </c>
    </row>
    <row r="6348" spans="17:22">
      <c r="Q6348" s="10">
        <f ca="1" t="shared" si="1869"/>
        <v>5.747</v>
      </c>
      <c r="R6348" t="s">
        <v>92</v>
      </c>
      <c r="S6348">
        <v>2045</v>
      </c>
      <c r="T6348">
        <v>3.966</v>
      </c>
      <c r="U6348">
        <v>4.041</v>
      </c>
      <c r="V6348">
        <v>5.747</v>
      </c>
    </row>
    <row r="6349" spans="17:22">
      <c r="Q6349" s="10">
        <f ca="1" t="shared" si="1869"/>
        <v>5.795</v>
      </c>
      <c r="R6349" t="s">
        <v>92</v>
      </c>
      <c r="S6349">
        <v>2046</v>
      </c>
      <c r="T6349">
        <v>3.921</v>
      </c>
      <c r="U6349">
        <v>3.998</v>
      </c>
      <c r="V6349">
        <v>5.795</v>
      </c>
    </row>
    <row r="6350" spans="17:22">
      <c r="Q6350" s="10">
        <f ca="1" t="shared" ref="Q6350:Q6413" si="1870">OFFSET(S6350,0,MATCH($Q$3,$T$4:$V$4,0))</f>
        <v>5.843</v>
      </c>
      <c r="R6350" t="s">
        <v>92</v>
      </c>
      <c r="S6350">
        <v>2047</v>
      </c>
      <c r="T6350">
        <v>3.875</v>
      </c>
      <c r="U6350">
        <v>3.955</v>
      </c>
      <c r="V6350">
        <v>5.843</v>
      </c>
    </row>
    <row r="6351" spans="17:22">
      <c r="Q6351" s="10">
        <f ca="1" t="shared" si="1870"/>
        <v>5.891</v>
      </c>
      <c r="R6351" t="s">
        <v>92</v>
      </c>
      <c r="S6351">
        <v>2048</v>
      </c>
      <c r="T6351">
        <v>3.828</v>
      </c>
      <c r="U6351">
        <v>3.912</v>
      </c>
      <c r="V6351">
        <v>5.891</v>
      </c>
    </row>
    <row r="6352" spans="17:22">
      <c r="Q6352" s="10">
        <f ca="1" t="shared" si="1870"/>
        <v>5.939</v>
      </c>
      <c r="R6352" t="s">
        <v>92</v>
      </c>
      <c r="S6352">
        <v>2049</v>
      </c>
      <c r="T6352">
        <v>3.781</v>
      </c>
      <c r="U6352">
        <v>3.868</v>
      </c>
      <c r="V6352">
        <v>5.939</v>
      </c>
    </row>
    <row r="6353" spans="17:22">
      <c r="Q6353" s="10">
        <f ca="1" t="shared" si="1870"/>
        <v>5.987</v>
      </c>
      <c r="R6353" t="s">
        <v>92</v>
      </c>
      <c r="S6353">
        <v>2050</v>
      </c>
      <c r="T6353">
        <v>3.733</v>
      </c>
      <c r="U6353">
        <v>3.825</v>
      </c>
      <c r="V6353">
        <v>5.987</v>
      </c>
    </row>
    <row r="6354" spans="17:22">
      <c r="Q6354" s="10">
        <f ca="1" t="shared" si="1870"/>
        <v>6.036</v>
      </c>
      <c r="R6354" t="s">
        <v>92</v>
      </c>
      <c r="S6354">
        <v>2051</v>
      </c>
      <c r="T6354">
        <v>3.686</v>
      </c>
      <c r="U6354">
        <v>3.783</v>
      </c>
      <c r="V6354">
        <v>6.036</v>
      </c>
    </row>
    <row r="6355" spans="17:22">
      <c r="Q6355" s="10">
        <f ca="1" t="shared" si="1870"/>
        <v>6.085</v>
      </c>
      <c r="R6355" t="s">
        <v>92</v>
      </c>
      <c r="S6355">
        <v>2052</v>
      </c>
      <c r="T6355">
        <v>3.638</v>
      </c>
      <c r="U6355">
        <v>3.74</v>
      </c>
      <c r="V6355">
        <v>6.085</v>
      </c>
    </row>
    <row r="6356" spans="17:22">
      <c r="Q6356" s="10">
        <f ca="1" t="shared" si="1870"/>
        <v>6.135</v>
      </c>
      <c r="R6356" t="s">
        <v>92</v>
      </c>
      <c r="S6356">
        <v>2053</v>
      </c>
      <c r="T6356">
        <v>3.589</v>
      </c>
      <c r="U6356">
        <v>3.697</v>
      </c>
      <c r="V6356">
        <v>6.135</v>
      </c>
    </row>
    <row r="6357" spans="17:22">
      <c r="Q6357" s="10">
        <f ca="1" t="shared" si="1870"/>
        <v>6.184</v>
      </c>
      <c r="R6357" t="s">
        <v>92</v>
      </c>
      <c r="S6357">
        <v>2054</v>
      </c>
      <c r="T6357">
        <v>3.54</v>
      </c>
      <c r="U6357">
        <v>3.654</v>
      </c>
      <c r="V6357">
        <v>6.184</v>
      </c>
    </row>
    <row r="6358" spans="17:22">
      <c r="Q6358" s="10">
        <f ca="1" t="shared" si="1870"/>
        <v>6.233</v>
      </c>
      <c r="R6358" t="s">
        <v>92</v>
      </c>
      <c r="S6358">
        <v>2055</v>
      </c>
      <c r="T6358">
        <v>3.49</v>
      </c>
      <c r="U6358">
        <v>3.609</v>
      </c>
      <c r="V6358">
        <v>6.233</v>
      </c>
    </row>
    <row r="6359" spans="17:22">
      <c r="Q6359" s="10">
        <f ca="1" t="shared" si="1870"/>
        <v>6.281</v>
      </c>
      <c r="R6359" t="s">
        <v>92</v>
      </c>
      <c r="S6359">
        <v>2056</v>
      </c>
      <c r="T6359">
        <v>3.44</v>
      </c>
      <c r="U6359">
        <v>3.564</v>
      </c>
      <c r="V6359">
        <v>6.281</v>
      </c>
    </row>
    <row r="6360" spans="17:22">
      <c r="Q6360" s="10">
        <f ca="1" t="shared" si="1870"/>
        <v>6.328</v>
      </c>
      <c r="R6360" t="s">
        <v>92</v>
      </c>
      <c r="S6360">
        <v>2057</v>
      </c>
      <c r="T6360">
        <v>3.39</v>
      </c>
      <c r="U6360">
        <v>3.518</v>
      </c>
      <c r="V6360">
        <v>6.328</v>
      </c>
    </row>
    <row r="6361" spans="17:22">
      <c r="Q6361" s="10">
        <f ca="1" t="shared" si="1870"/>
        <v>6.374</v>
      </c>
      <c r="R6361" t="s">
        <v>92</v>
      </c>
      <c r="S6361">
        <v>2058</v>
      </c>
      <c r="T6361">
        <v>3.338</v>
      </c>
      <c r="U6361">
        <v>3.471</v>
      </c>
      <c r="V6361">
        <v>6.374</v>
      </c>
    </row>
    <row r="6362" spans="17:22">
      <c r="Q6362" s="10">
        <f ca="1" t="shared" si="1870"/>
        <v>6.42</v>
      </c>
      <c r="R6362" t="s">
        <v>92</v>
      </c>
      <c r="S6362">
        <v>2059</v>
      </c>
      <c r="T6362">
        <v>3.287</v>
      </c>
      <c r="U6362">
        <v>3.422</v>
      </c>
      <c r="V6362">
        <v>6.42</v>
      </c>
    </row>
    <row r="6363" spans="17:22">
      <c r="Q6363" s="10">
        <f ca="1" t="shared" si="1870"/>
        <v>6.466</v>
      </c>
      <c r="R6363" t="s">
        <v>92</v>
      </c>
      <c r="S6363">
        <v>2060</v>
      </c>
      <c r="T6363">
        <v>3.235</v>
      </c>
      <c r="U6363">
        <v>3.373</v>
      </c>
      <c r="V6363">
        <v>6.466</v>
      </c>
    </row>
    <row r="6364" spans="17:22">
      <c r="Q6364" s="10">
        <f ca="1" t="shared" si="1870"/>
        <v>6.511</v>
      </c>
      <c r="R6364" t="s">
        <v>92</v>
      </c>
      <c r="S6364">
        <v>2061</v>
      </c>
      <c r="T6364">
        <v>3.183</v>
      </c>
      <c r="U6364">
        <v>3.322</v>
      </c>
      <c r="V6364">
        <v>6.511</v>
      </c>
    </row>
    <row r="6365" spans="17:22">
      <c r="Q6365" s="10">
        <f ca="1" t="shared" si="1870"/>
        <v>6.556</v>
      </c>
      <c r="R6365" t="s">
        <v>92</v>
      </c>
      <c r="S6365">
        <v>2062</v>
      </c>
      <c r="T6365">
        <v>3.13</v>
      </c>
      <c r="U6365">
        <v>3.271</v>
      </c>
      <c r="V6365">
        <v>6.556</v>
      </c>
    </row>
    <row r="6366" spans="17:22">
      <c r="Q6366" s="10">
        <f ca="1" t="shared" si="1870"/>
        <v>6.6</v>
      </c>
      <c r="R6366" t="s">
        <v>92</v>
      </c>
      <c r="S6366">
        <v>2063</v>
      </c>
      <c r="T6366">
        <v>3.076</v>
      </c>
      <c r="U6366">
        <v>3.218</v>
      </c>
      <c r="V6366">
        <v>6.6</v>
      </c>
    </row>
    <row r="6367" spans="17:22">
      <c r="Q6367" s="10">
        <f ca="1" t="shared" si="1870"/>
        <v>6.642</v>
      </c>
      <c r="R6367" t="s">
        <v>92</v>
      </c>
      <c r="S6367">
        <v>2064</v>
      </c>
      <c r="T6367">
        <v>3.022</v>
      </c>
      <c r="U6367">
        <v>3.165</v>
      </c>
      <c r="V6367">
        <v>6.642</v>
      </c>
    </row>
    <row r="6368" spans="17:22">
      <c r="Q6368" s="10">
        <f ca="1" t="shared" si="1870"/>
        <v>6.683</v>
      </c>
      <c r="R6368" t="s">
        <v>92</v>
      </c>
      <c r="S6368">
        <v>2065</v>
      </c>
      <c r="T6368">
        <v>2.966</v>
      </c>
      <c r="U6368">
        <v>3.11</v>
      </c>
      <c r="V6368">
        <v>6.683</v>
      </c>
    </row>
    <row r="6369" spans="17:22">
      <c r="Q6369" s="10">
        <f ca="1" t="shared" si="1870"/>
        <v>6.723</v>
      </c>
      <c r="R6369" t="s">
        <v>92</v>
      </c>
      <c r="S6369">
        <v>2066</v>
      </c>
      <c r="T6369">
        <v>2.909</v>
      </c>
      <c r="U6369">
        <v>3.056</v>
      </c>
      <c r="V6369">
        <v>6.723</v>
      </c>
    </row>
    <row r="6370" spans="17:22">
      <c r="Q6370" s="10">
        <f ca="1" t="shared" si="1870"/>
        <v>6.762</v>
      </c>
      <c r="R6370" t="s">
        <v>92</v>
      </c>
      <c r="S6370">
        <v>2067</v>
      </c>
      <c r="T6370">
        <v>2.851</v>
      </c>
      <c r="U6370">
        <v>3.001</v>
      </c>
      <c r="V6370">
        <v>6.762</v>
      </c>
    </row>
    <row r="6371" spans="17:22">
      <c r="Q6371" s="10">
        <f ca="1" t="shared" si="1870"/>
        <v>6.8</v>
      </c>
      <c r="R6371" t="s">
        <v>92</v>
      </c>
      <c r="S6371">
        <v>2068</v>
      </c>
      <c r="T6371">
        <v>2.795</v>
      </c>
      <c r="U6371">
        <v>2.948</v>
      </c>
      <c r="V6371">
        <v>6.8</v>
      </c>
    </row>
    <row r="6372" spans="17:22">
      <c r="Q6372" s="10">
        <f ca="1" t="shared" si="1870"/>
        <v>6.84</v>
      </c>
      <c r="R6372" t="s">
        <v>92</v>
      </c>
      <c r="S6372">
        <v>2069</v>
      </c>
      <c r="T6372">
        <v>2.742</v>
      </c>
      <c r="U6372">
        <v>2.897</v>
      </c>
      <c r="V6372">
        <v>6.84</v>
      </c>
    </row>
    <row r="6373" spans="17:22">
      <c r="Q6373" s="10">
        <f ca="1" t="shared" si="1870"/>
        <v>6.883</v>
      </c>
      <c r="R6373" t="s">
        <v>92</v>
      </c>
      <c r="S6373">
        <v>2070</v>
      </c>
      <c r="T6373">
        <v>2.694</v>
      </c>
      <c r="U6373">
        <v>2.85</v>
      </c>
      <c r="V6373">
        <v>6.883</v>
      </c>
    </row>
    <row r="6374" spans="17:22">
      <c r="Q6374" s="10">
        <f ca="1" t="shared" si="1870"/>
        <v>6.928</v>
      </c>
      <c r="R6374" t="s">
        <v>92</v>
      </c>
      <c r="S6374">
        <v>2071</v>
      </c>
      <c r="T6374">
        <v>2.65</v>
      </c>
      <c r="U6374">
        <v>2.807</v>
      </c>
      <c r="V6374">
        <v>6.928</v>
      </c>
    </row>
    <row r="6375" spans="17:22">
      <c r="Q6375" s="10">
        <f ca="1" t="shared" si="1870"/>
        <v>6.975</v>
      </c>
      <c r="R6375" t="s">
        <v>92</v>
      </c>
      <c r="S6375">
        <v>2072</v>
      </c>
      <c r="T6375">
        <v>2.612</v>
      </c>
      <c r="U6375">
        <v>2.768</v>
      </c>
      <c r="V6375">
        <v>6.975</v>
      </c>
    </row>
    <row r="6376" spans="17:22">
      <c r="Q6376" s="10">
        <f ca="1" t="shared" si="1870"/>
        <v>7.024</v>
      </c>
      <c r="R6376" t="s">
        <v>92</v>
      </c>
      <c r="S6376">
        <v>2073</v>
      </c>
      <c r="T6376">
        <v>2.577</v>
      </c>
      <c r="U6376">
        <v>2.731</v>
      </c>
      <c r="V6376">
        <v>7.024</v>
      </c>
    </row>
    <row r="6377" spans="17:22">
      <c r="Q6377" s="10">
        <f ca="1" t="shared" si="1870"/>
        <v>7.073</v>
      </c>
      <c r="R6377" t="s">
        <v>92</v>
      </c>
      <c r="S6377">
        <v>2074</v>
      </c>
      <c r="T6377">
        <v>2.545</v>
      </c>
      <c r="U6377">
        <v>2.696</v>
      </c>
      <c r="V6377">
        <v>7.073</v>
      </c>
    </row>
    <row r="6378" spans="17:22">
      <c r="Q6378" s="10">
        <f ca="1" t="shared" si="1870"/>
        <v>7.122</v>
      </c>
      <c r="R6378" t="s">
        <v>92</v>
      </c>
      <c r="S6378">
        <v>2075</v>
      </c>
      <c r="T6378">
        <v>2.516</v>
      </c>
      <c r="U6378">
        <v>2.663</v>
      </c>
      <c r="V6378">
        <v>7.122</v>
      </c>
    </row>
    <row r="6379" spans="17:22">
      <c r="Q6379" s="10">
        <f ca="1" t="shared" si="1870"/>
        <v>7.169</v>
      </c>
      <c r="R6379" t="s">
        <v>92</v>
      </c>
      <c r="S6379">
        <v>2076</v>
      </c>
      <c r="T6379">
        <v>2.487</v>
      </c>
      <c r="U6379">
        <v>2.629</v>
      </c>
      <c r="V6379">
        <v>7.169</v>
      </c>
    </row>
    <row r="6380" spans="17:22">
      <c r="Q6380" s="10">
        <f ca="1" t="shared" si="1870"/>
        <v>7.215</v>
      </c>
      <c r="R6380" t="s">
        <v>92</v>
      </c>
      <c r="S6380">
        <v>2077</v>
      </c>
      <c r="T6380">
        <v>2.459</v>
      </c>
      <c r="U6380">
        <v>2.596</v>
      </c>
      <c r="V6380">
        <v>7.215</v>
      </c>
    </row>
    <row r="6381" spans="17:22">
      <c r="Q6381" s="10">
        <f ca="1" t="shared" si="1870"/>
        <v>7.259</v>
      </c>
      <c r="R6381" t="s">
        <v>92</v>
      </c>
      <c r="S6381">
        <v>2078</v>
      </c>
      <c r="T6381">
        <v>2.431</v>
      </c>
      <c r="U6381">
        <v>2.561</v>
      </c>
      <c r="V6381">
        <v>7.259</v>
      </c>
    </row>
    <row r="6382" spans="17:22">
      <c r="Q6382" s="10">
        <f ca="1" t="shared" si="1870"/>
        <v>7.302</v>
      </c>
      <c r="R6382" t="s">
        <v>92</v>
      </c>
      <c r="S6382">
        <v>2079</v>
      </c>
      <c r="T6382">
        <v>2.404</v>
      </c>
      <c r="U6382">
        <v>2.526</v>
      </c>
      <c r="V6382">
        <v>7.302</v>
      </c>
    </row>
    <row r="6383" spans="17:22">
      <c r="Q6383" s="10">
        <f ca="1" t="shared" si="1870"/>
        <v>7.344</v>
      </c>
      <c r="R6383" t="s">
        <v>92</v>
      </c>
      <c r="S6383">
        <v>2080</v>
      </c>
      <c r="T6383">
        <v>2.377</v>
      </c>
      <c r="U6383">
        <v>2.49</v>
      </c>
      <c r="V6383">
        <v>7.344</v>
      </c>
    </row>
    <row r="6384" spans="17:22">
      <c r="Q6384" s="10">
        <f ca="1" t="shared" si="1870"/>
        <v>7.384</v>
      </c>
      <c r="R6384" t="s">
        <v>92</v>
      </c>
      <c r="S6384">
        <v>2081</v>
      </c>
      <c r="T6384">
        <v>2.349</v>
      </c>
      <c r="U6384">
        <v>2.453</v>
      </c>
      <c r="V6384">
        <v>7.384</v>
      </c>
    </row>
    <row r="6385" spans="17:22">
      <c r="Q6385" s="10">
        <f ca="1" t="shared" si="1870"/>
        <v>7.423</v>
      </c>
      <c r="R6385" t="s">
        <v>92</v>
      </c>
      <c r="S6385">
        <v>2082</v>
      </c>
      <c r="T6385">
        <v>2.322</v>
      </c>
      <c r="U6385">
        <v>2.414</v>
      </c>
      <c r="V6385">
        <v>7.423</v>
      </c>
    </row>
    <row r="6386" spans="17:22">
      <c r="Q6386" s="10">
        <f ca="1" t="shared" si="1870"/>
        <v>7.461</v>
      </c>
      <c r="R6386" t="s">
        <v>92</v>
      </c>
      <c r="S6386">
        <v>2083</v>
      </c>
      <c r="T6386">
        <v>2.293</v>
      </c>
      <c r="U6386">
        <v>2.374</v>
      </c>
      <c r="V6386">
        <v>7.461</v>
      </c>
    </row>
    <row r="6387" spans="17:22">
      <c r="Q6387" s="10">
        <f ca="1" t="shared" si="1870"/>
        <v>7.497</v>
      </c>
      <c r="R6387" t="s">
        <v>92</v>
      </c>
      <c r="S6387">
        <v>2084</v>
      </c>
      <c r="T6387">
        <v>2.264</v>
      </c>
      <c r="U6387">
        <v>2.333</v>
      </c>
      <c r="V6387">
        <v>7.497</v>
      </c>
    </row>
    <row r="6388" spans="17:22">
      <c r="Q6388" s="10">
        <f ca="1" t="shared" si="1870"/>
        <v>7.531</v>
      </c>
      <c r="R6388" t="s">
        <v>92</v>
      </c>
      <c r="S6388">
        <v>2085</v>
      </c>
      <c r="T6388">
        <v>2.233</v>
      </c>
      <c r="U6388">
        <v>2.29</v>
      </c>
      <c r="V6388">
        <v>7.531</v>
      </c>
    </row>
    <row r="6389" spans="17:22">
      <c r="Q6389" s="10">
        <f ca="1" t="shared" si="1870"/>
        <v>7.563</v>
      </c>
      <c r="R6389" t="s">
        <v>92</v>
      </c>
      <c r="S6389">
        <v>2086</v>
      </c>
      <c r="T6389">
        <v>2.2</v>
      </c>
      <c r="U6389">
        <v>2.247</v>
      </c>
      <c r="V6389">
        <v>7.563</v>
      </c>
    </row>
    <row r="6390" spans="17:22">
      <c r="Q6390" s="10">
        <f ca="1" t="shared" si="1870"/>
        <v>7.593</v>
      </c>
      <c r="R6390" t="s">
        <v>92</v>
      </c>
      <c r="S6390">
        <v>2087</v>
      </c>
      <c r="T6390">
        <v>2.165</v>
      </c>
      <c r="U6390">
        <v>2.203</v>
      </c>
      <c r="V6390">
        <v>7.593</v>
      </c>
    </row>
    <row r="6391" spans="17:22">
      <c r="Q6391" s="10">
        <f ca="1" t="shared" si="1870"/>
        <v>7.623</v>
      </c>
      <c r="R6391" t="s">
        <v>92</v>
      </c>
      <c r="S6391">
        <v>2088</v>
      </c>
      <c r="T6391">
        <v>2.13</v>
      </c>
      <c r="U6391">
        <v>2.159</v>
      </c>
      <c r="V6391">
        <v>7.623</v>
      </c>
    </row>
    <row r="6392" spans="17:22">
      <c r="Q6392" s="10">
        <f ca="1" t="shared" si="1870"/>
        <v>7.652</v>
      </c>
      <c r="R6392" t="s">
        <v>92</v>
      </c>
      <c r="S6392">
        <v>2089</v>
      </c>
      <c r="T6392">
        <v>2.095</v>
      </c>
      <c r="U6392">
        <v>2.115</v>
      </c>
      <c r="V6392">
        <v>7.652</v>
      </c>
    </row>
    <row r="6393" spans="17:22">
      <c r="Q6393" s="10">
        <f ca="1" t="shared" si="1870"/>
        <v>7.681</v>
      </c>
      <c r="R6393" t="s">
        <v>92</v>
      </c>
      <c r="S6393">
        <v>2090</v>
      </c>
      <c r="T6393">
        <v>2.06</v>
      </c>
      <c r="U6393">
        <v>2.071</v>
      </c>
      <c r="V6393">
        <v>7.681</v>
      </c>
    </row>
    <row r="6394" spans="17:22">
      <c r="Q6394" s="10">
        <f ca="1" t="shared" si="1870"/>
        <v>7.711</v>
      </c>
      <c r="R6394" t="s">
        <v>92</v>
      </c>
      <c r="S6394">
        <v>2091</v>
      </c>
      <c r="T6394">
        <v>2.025</v>
      </c>
      <c r="U6394">
        <v>2.028</v>
      </c>
      <c r="V6394">
        <v>7.711</v>
      </c>
    </row>
    <row r="6395" spans="17:22">
      <c r="Q6395" s="10">
        <f ca="1" t="shared" si="1870"/>
        <v>7.741</v>
      </c>
      <c r="R6395" t="s">
        <v>92</v>
      </c>
      <c r="S6395">
        <v>2092</v>
      </c>
      <c r="T6395">
        <v>1.99</v>
      </c>
      <c r="U6395">
        <v>1.986</v>
      </c>
      <c r="V6395">
        <v>7.741</v>
      </c>
    </row>
    <row r="6396" spans="17:22">
      <c r="Q6396" s="10">
        <f ca="1" t="shared" si="1870"/>
        <v>7.772</v>
      </c>
      <c r="R6396" t="s">
        <v>92</v>
      </c>
      <c r="S6396">
        <v>2093</v>
      </c>
      <c r="T6396">
        <v>1.957</v>
      </c>
      <c r="U6396">
        <v>1.945</v>
      </c>
      <c r="V6396">
        <v>7.772</v>
      </c>
    </row>
    <row r="6397" spans="17:22">
      <c r="Q6397" s="10">
        <f ca="1" t="shared" si="1870"/>
        <v>7.804</v>
      </c>
      <c r="R6397" t="s">
        <v>92</v>
      </c>
      <c r="S6397">
        <v>2094</v>
      </c>
      <c r="T6397">
        <v>1.923</v>
      </c>
      <c r="U6397">
        <v>1.905</v>
      </c>
      <c r="V6397">
        <v>7.804</v>
      </c>
    </row>
    <row r="6398" spans="17:22">
      <c r="Q6398" s="10">
        <f ca="1" t="shared" si="1870"/>
        <v>7.837</v>
      </c>
      <c r="R6398" t="s">
        <v>92</v>
      </c>
      <c r="S6398">
        <v>2095</v>
      </c>
      <c r="T6398">
        <v>1.889</v>
      </c>
      <c r="U6398">
        <v>1.866</v>
      </c>
      <c r="V6398">
        <v>7.837</v>
      </c>
    </row>
    <row r="6399" spans="17:22">
      <c r="Q6399" s="10">
        <f ca="1" t="shared" si="1870"/>
        <v>7.871</v>
      </c>
      <c r="R6399" t="s">
        <v>92</v>
      </c>
      <c r="S6399">
        <v>2096</v>
      </c>
      <c r="T6399">
        <v>1.855</v>
      </c>
      <c r="U6399">
        <v>1.827</v>
      </c>
      <c r="V6399">
        <v>7.871</v>
      </c>
    </row>
    <row r="6400" spans="17:22">
      <c r="Q6400" s="10">
        <f ca="1" t="shared" si="1870"/>
        <v>7.908</v>
      </c>
      <c r="R6400" t="s">
        <v>92</v>
      </c>
      <c r="S6400">
        <v>2097</v>
      </c>
      <c r="T6400">
        <v>1.82</v>
      </c>
      <c r="U6400">
        <v>1.79</v>
      </c>
      <c r="V6400">
        <v>7.908</v>
      </c>
    </row>
    <row r="6401" spans="17:22">
      <c r="Q6401" s="10">
        <f ca="1" t="shared" si="1870"/>
        <v>7.946</v>
      </c>
      <c r="R6401" t="s">
        <v>92</v>
      </c>
      <c r="S6401">
        <v>2098</v>
      </c>
      <c r="T6401">
        <v>1.785</v>
      </c>
      <c r="U6401">
        <v>1.755</v>
      </c>
      <c r="V6401">
        <v>7.946</v>
      </c>
    </row>
    <row r="6402" spans="17:22">
      <c r="Q6402" s="10">
        <f ca="1" t="shared" si="1870"/>
        <v>7.986</v>
      </c>
      <c r="R6402" t="s">
        <v>92</v>
      </c>
      <c r="S6402">
        <v>2099</v>
      </c>
      <c r="T6402">
        <v>1.749</v>
      </c>
      <c r="U6402">
        <v>1.72</v>
      </c>
      <c r="V6402">
        <v>7.986</v>
      </c>
    </row>
    <row r="6403" spans="17:22">
      <c r="Q6403" s="10">
        <f ca="1" t="shared" si="1870"/>
        <v>8.029</v>
      </c>
      <c r="R6403" t="s">
        <v>92</v>
      </c>
      <c r="S6403">
        <v>2100</v>
      </c>
      <c r="T6403">
        <v>1.712</v>
      </c>
      <c r="U6403">
        <v>1.687</v>
      </c>
      <c r="V6403">
        <v>8.029</v>
      </c>
    </row>
    <row r="6404" spans="17:22">
      <c r="Q6404" s="10">
        <f ca="1" t="shared" si="1870"/>
        <v>51.127</v>
      </c>
      <c r="R6404" t="s">
        <v>107</v>
      </c>
      <c r="S6404">
        <v>2020</v>
      </c>
      <c r="T6404">
        <v>51.127</v>
      </c>
      <c r="U6404">
        <v>51.127</v>
      </c>
      <c r="V6404">
        <v>51.127</v>
      </c>
    </row>
    <row r="6405" spans="17:22">
      <c r="Q6405" s="10">
        <f ca="1" t="shared" si="1870"/>
        <v>51.672</v>
      </c>
      <c r="R6405" t="s">
        <v>107</v>
      </c>
      <c r="S6405">
        <v>2021</v>
      </c>
      <c r="T6405">
        <v>51.672</v>
      </c>
      <c r="U6405">
        <v>51.672</v>
      </c>
      <c r="V6405">
        <v>51.672</v>
      </c>
    </row>
    <row r="6406" spans="17:22">
      <c r="Q6406" s="10">
        <f ca="1" t="shared" si="1870"/>
        <v>52.201</v>
      </c>
      <c r="R6406" t="s">
        <v>107</v>
      </c>
      <c r="S6406">
        <v>2022</v>
      </c>
      <c r="T6406">
        <v>52.201</v>
      </c>
      <c r="U6406">
        <v>52.201</v>
      </c>
      <c r="V6406">
        <v>52.201</v>
      </c>
    </row>
    <row r="6407" spans="17:22">
      <c r="Q6407" s="10">
        <f ca="1" t="shared" si="1870"/>
        <v>52.73</v>
      </c>
      <c r="R6407" t="s">
        <v>107</v>
      </c>
      <c r="S6407">
        <v>2023</v>
      </c>
      <c r="T6407">
        <v>52.73</v>
      </c>
      <c r="U6407">
        <v>52.73</v>
      </c>
      <c r="V6407">
        <v>52.73</v>
      </c>
    </row>
    <row r="6408" spans="17:22">
      <c r="Q6408" s="10">
        <f ca="1" t="shared" si="1870"/>
        <v>53.266</v>
      </c>
      <c r="R6408" t="s">
        <v>107</v>
      </c>
      <c r="S6408">
        <v>2024</v>
      </c>
      <c r="T6408">
        <v>53.266</v>
      </c>
      <c r="U6408">
        <v>53.266</v>
      </c>
      <c r="V6408">
        <v>53.266</v>
      </c>
    </row>
    <row r="6409" spans="17:22">
      <c r="Q6409" s="10">
        <f ca="1" t="shared" si="1870"/>
        <v>53.819</v>
      </c>
      <c r="R6409" t="s">
        <v>107</v>
      </c>
      <c r="S6409">
        <v>2025</v>
      </c>
      <c r="T6409">
        <v>53.819</v>
      </c>
      <c r="U6409">
        <v>53.819</v>
      </c>
      <c r="V6409">
        <v>53.819</v>
      </c>
    </row>
    <row r="6410" spans="17:22">
      <c r="Q6410" s="10">
        <f ca="1" t="shared" si="1870"/>
        <v>54.367</v>
      </c>
      <c r="R6410" t="s">
        <v>107</v>
      </c>
      <c r="S6410">
        <v>2026</v>
      </c>
      <c r="T6410">
        <v>54.367</v>
      </c>
      <c r="U6410">
        <v>54.367</v>
      </c>
      <c r="V6410">
        <v>54.367</v>
      </c>
    </row>
    <row r="6411" spans="17:22">
      <c r="Q6411" s="10">
        <f ca="1" t="shared" si="1870"/>
        <v>54.499</v>
      </c>
      <c r="R6411" t="s">
        <v>107</v>
      </c>
      <c r="S6411">
        <v>2027</v>
      </c>
      <c r="T6411">
        <v>54.705</v>
      </c>
      <c r="U6411">
        <v>54.737</v>
      </c>
      <c r="V6411">
        <v>54.499</v>
      </c>
    </row>
    <row r="6412" spans="17:22">
      <c r="Q6412" s="10">
        <f ca="1" t="shared" si="1870"/>
        <v>54.593</v>
      </c>
      <c r="R6412" t="s">
        <v>107</v>
      </c>
      <c r="S6412">
        <v>2028</v>
      </c>
      <c r="T6412">
        <v>55.022</v>
      </c>
      <c r="U6412">
        <v>55.087</v>
      </c>
      <c r="V6412">
        <v>54.593</v>
      </c>
    </row>
    <row r="6413" spans="17:22">
      <c r="Q6413" s="10">
        <f ca="1" t="shared" si="1870"/>
        <v>54.654</v>
      </c>
      <c r="R6413" t="s">
        <v>107</v>
      </c>
      <c r="S6413">
        <v>2029</v>
      </c>
      <c r="T6413">
        <v>55.319</v>
      </c>
      <c r="U6413">
        <v>55.419</v>
      </c>
      <c r="V6413">
        <v>54.654</v>
      </c>
    </row>
    <row r="6414" spans="17:22">
      <c r="Q6414" s="10">
        <f ca="1" t="shared" ref="Q6414:Q6477" si="1871">OFFSET(S6414,0,MATCH($Q$3,$T$4:$V$4,0))</f>
        <v>54.688</v>
      </c>
      <c r="R6414" t="s">
        <v>107</v>
      </c>
      <c r="S6414">
        <v>2030</v>
      </c>
      <c r="T6414">
        <v>55.598</v>
      </c>
      <c r="U6414">
        <v>55.734</v>
      </c>
      <c r="V6414">
        <v>54.688</v>
      </c>
    </row>
    <row r="6415" spans="17:22">
      <c r="Q6415" s="10">
        <f ca="1" t="shared" si="1871"/>
        <v>54.699</v>
      </c>
      <c r="R6415" t="s">
        <v>107</v>
      </c>
      <c r="S6415">
        <v>2031</v>
      </c>
      <c r="T6415">
        <v>55.86</v>
      </c>
      <c r="U6415">
        <v>56.032</v>
      </c>
      <c r="V6415">
        <v>54.699</v>
      </c>
    </row>
    <row r="6416" spans="17:22">
      <c r="Q6416" s="10">
        <f ca="1" t="shared" si="1871"/>
        <v>54.687</v>
      </c>
      <c r="R6416" t="s">
        <v>107</v>
      </c>
      <c r="S6416">
        <v>2032</v>
      </c>
      <c r="T6416">
        <v>56.105</v>
      </c>
      <c r="U6416">
        <v>56.313</v>
      </c>
      <c r="V6416">
        <v>54.687</v>
      </c>
    </row>
    <row r="6417" spans="17:22">
      <c r="Q6417" s="10">
        <f ca="1" t="shared" si="1871"/>
        <v>54.649</v>
      </c>
      <c r="R6417" t="s">
        <v>107</v>
      </c>
      <c r="S6417">
        <v>2033</v>
      </c>
      <c r="T6417">
        <v>56.334</v>
      </c>
      <c r="U6417">
        <v>56.578</v>
      </c>
      <c r="V6417">
        <v>54.649</v>
      </c>
    </row>
    <row r="6418" spans="17:22">
      <c r="Q6418" s="10">
        <f ca="1" t="shared" si="1871"/>
        <v>54.585</v>
      </c>
      <c r="R6418" t="s">
        <v>107</v>
      </c>
      <c r="S6418">
        <v>2034</v>
      </c>
      <c r="T6418">
        <v>56.547</v>
      </c>
      <c r="U6418">
        <v>56.827</v>
      </c>
      <c r="V6418">
        <v>54.585</v>
      </c>
    </row>
    <row r="6419" spans="17:22">
      <c r="Q6419" s="10">
        <f ca="1" t="shared" si="1871"/>
        <v>54.494</v>
      </c>
      <c r="R6419" t="s">
        <v>107</v>
      </c>
      <c r="S6419">
        <v>2035</v>
      </c>
      <c r="T6419">
        <v>56.744</v>
      </c>
      <c r="U6419">
        <v>57.06</v>
      </c>
      <c r="V6419">
        <v>54.494</v>
      </c>
    </row>
    <row r="6420" spans="17:22">
      <c r="Q6420" s="10">
        <f ca="1" t="shared" si="1871"/>
        <v>54.374</v>
      </c>
      <c r="R6420" t="s">
        <v>107</v>
      </c>
      <c r="S6420">
        <v>2036</v>
      </c>
      <c r="T6420">
        <v>56.927</v>
      </c>
      <c r="U6420">
        <v>57.277</v>
      </c>
      <c r="V6420">
        <v>54.374</v>
      </c>
    </row>
    <row r="6421" spans="17:22">
      <c r="Q6421" s="10">
        <f ca="1" t="shared" si="1871"/>
        <v>54.227</v>
      </c>
      <c r="R6421" t="s">
        <v>107</v>
      </c>
      <c r="S6421">
        <v>2037</v>
      </c>
      <c r="T6421">
        <v>57.095</v>
      </c>
      <c r="U6421">
        <v>57.48</v>
      </c>
      <c r="V6421">
        <v>54.227</v>
      </c>
    </row>
    <row r="6422" spans="17:22">
      <c r="Q6422" s="10">
        <f ca="1" t="shared" si="1871"/>
        <v>54.057</v>
      </c>
      <c r="R6422" t="s">
        <v>107</v>
      </c>
      <c r="S6422">
        <v>2038</v>
      </c>
      <c r="T6422">
        <v>57.252</v>
      </c>
      <c r="U6422">
        <v>57.671</v>
      </c>
      <c r="V6422">
        <v>54.057</v>
      </c>
    </row>
    <row r="6423" spans="17:22">
      <c r="Q6423" s="10">
        <f ca="1" t="shared" si="1871"/>
        <v>53.865</v>
      </c>
      <c r="R6423" t="s">
        <v>107</v>
      </c>
      <c r="S6423">
        <v>2039</v>
      </c>
      <c r="T6423">
        <v>57.398</v>
      </c>
      <c r="U6423">
        <v>57.851</v>
      </c>
      <c r="V6423">
        <v>53.865</v>
      </c>
    </row>
    <row r="6424" spans="17:22">
      <c r="Q6424" s="10">
        <f ca="1" t="shared" si="1871"/>
        <v>53.654</v>
      </c>
      <c r="R6424" t="s">
        <v>107</v>
      </c>
      <c r="S6424">
        <v>2040</v>
      </c>
      <c r="T6424">
        <v>57.536</v>
      </c>
      <c r="U6424">
        <v>58.022</v>
      </c>
      <c r="V6424">
        <v>53.654</v>
      </c>
    </row>
    <row r="6425" spans="17:22">
      <c r="Q6425" s="10">
        <f ca="1" t="shared" si="1871"/>
        <v>53.427</v>
      </c>
      <c r="R6425" t="s">
        <v>107</v>
      </c>
      <c r="S6425">
        <v>2041</v>
      </c>
      <c r="T6425">
        <v>57.666</v>
      </c>
      <c r="U6425">
        <v>58.186</v>
      </c>
      <c r="V6425">
        <v>53.427</v>
      </c>
    </row>
    <row r="6426" spans="17:22">
      <c r="Q6426" s="10">
        <f ca="1" t="shared" si="1871"/>
        <v>53.185</v>
      </c>
      <c r="R6426" t="s">
        <v>107</v>
      </c>
      <c r="S6426">
        <v>2042</v>
      </c>
      <c r="T6426">
        <v>57.79</v>
      </c>
      <c r="U6426">
        <v>58.343</v>
      </c>
      <c r="V6426">
        <v>53.185</v>
      </c>
    </row>
    <row r="6427" spans="17:22">
      <c r="Q6427" s="10">
        <f ca="1" t="shared" si="1871"/>
        <v>52.931</v>
      </c>
      <c r="R6427" t="s">
        <v>107</v>
      </c>
      <c r="S6427">
        <v>2043</v>
      </c>
      <c r="T6427">
        <v>57.911</v>
      </c>
      <c r="U6427">
        <v>58.496</v>
      </c>
      <c r="V6427">
        <v>52.931</v>
      </c>
    </row>
    <row r="6428" spans="17:22">
      <c r="Q6428" s="10">
        <f ca="1" t="shared" si="1871"/>
        <v>52.666</v>
      </c>
      <c r="R6428" t="s">
        <v>107</v>
      </c>
      <c r="S6428">
        <v>2044</v>
      </c>
      <c r="T6428">
        <v>58.028</v>
      </c>
      <c r="U6428">
        <v>58.647</v>
      </c>
      <c r="V6428">
        <v>52.666</v>
      </c>
    </row>
    <row r="6429" spans="17:22">
      <c r="Q6429" s="10">
        <f ca="1" t="shared" si="1871"/>
        <v>52.392</v>
      </c>
      <c r="R6429" t="s">
        <v>107</v>
      </c>
      <c r="S6429">
        <v>2045</v>
      </c>
      <c r="T6429">
        <v>58.144</v>
      </c>
      <c r="U6429">
        <v>58.795</v>
      </c>
      <c r="V6429">
        <v>52.392</v>
      </c>
    </row>
    <row r="6430" spans="17:22">
      <c r="Q6430" s="10">
        <f ca="1" t="shared" si="1871"/>
        <v>52.111</v>
      </c>
      <c r="R6430" t="s">
        <v>107</v>
      </c>
      <c r="S6430">
        <v>2046</v>
      </c>
      <c r="T6430">
        <v>58.259</v>
      </c>
      <c r="U6430">
        <v>58.944</v>
      </c>
      <c r="V6430">
        <v>52.111</v>
      </c>
    </row>
    <row r="6431" spans="17:22">
      <c r="Q6431" s="10">
        <f ca="1" t="shared" si="1871"/>
        <v>51.824</v>
      </c>
      <c r="R6431" t="s">
        <v>107</v>
      </c>
      <c r="S6431">
        <v>2047</v>
      </c>
      <c r="T6431">
        <v>58.374</v>
      </c>
      <c r="U6431">
        <v>59.093</v>
      </c>
      <c r="V6431">
        <v>51.824</v>
      </c>
    </row>
    <row r="6432" spans="17:22">
      <c r="Q6432" s="10">
        <f ca="1" t="shared" si="1871"/>
        <v>51.532</v>
      </c>
      <c r="R6432" t="s">
        <v>107</v>
      </c>
      <c r="S6432">
        <v>2048</v>
      </c>
      <c r="T6432">
        <v>58.488</v>
      </c>
      <c r="U6432">
        <v>59.244</v>
      </c>
      <c r="V6432">
        <v>51.532</v>
      </c>
    </row>
    <row r="6433" spans="17:22">
      <c r="Q6433" s="10">
        <f ca="1" t="shared" si="1871"/>
        <v>51.239</v>
      </c>
      <c r="R6433" t="s">
        <v>107</v>
      </c>
      <c r="S6433">
        <v>2049</v>
      </c>
      <c r="T6433">
        <v>58.601</v>
      </c>
      <c r="U6433">
        <v>59.398</v>
      </c>
      <c r="V6433">
        <v>51.239</v>
      </c>
    </row>
    <row r="6434" spans="17:22">
      <c r="Q6434" s="10">
        <f ca="1" t="shared" si="1871"/>
        <v>50.944</v>
      </c>
      <c r="R6434" t="s">
        <v>107</v>
      </c>
      <c r="S6434">
        <v>2050</v>
      </c>
      <c r="T6434">
        <v>58.712</v>
      </c>
      <c r="U6434">
        <v>59.554</v>
      </c>
      <c r="V6434">
        <v>50.944</v>
      </c>
    </row>
    <row r="6435" spans="17:22">
      <c r="Q6435" s="10">
        <f ca="1" t="shared" si="1871"/>
        <v>50.649</v>
      </c>
      <c r="R6435" t="s">
        <v>107</v>
      </c>
      <c r="S6435">
        <v>2051</v>
      </c>
      <c r="T6435">
        <v>58.82</v>
      </c>
      <c r="U6435">
        <v>59.714</v>
      </c>
      <c r="V6435">
        <v>50.649</v>
      </c>
    </row>
    <row r="6436" spans="17:22">
      <c r="Q6436" s="10">
        <f ca="1" t="shared" si="1871"/>
        <v>50.355</v>
      </c>
      <c r="R6436" t="s">
        <v>107</v>
      </c>
      <c r="S6436">
        <v>2052</v>
      </c>
      <c r="T6436">
        <v>58.924</v>
      </c>
      <c r="U6436">
        <v>59.876</v>
      </c>
      <c r="V6436">
        <v>50.355</v>
      </c>
    </row>
    <row r="6437" spans="17:22">
      <c r="Q6437" s="10">
        <f ca="1" t="shared" si="1871"/>
        <v>50.06</v>
      </c>
      <c r="R6437" t="s">
        <v>107</v>
      </c>
      <c r="S6437">
        <v>2053</v>
      </c>
      <c r="T6437">
        <v>59.024</v>
      </c>
      <c r="U6437">
        <v>60.041</v>
      </c>
      <c r="V6437">
        <v>50.06</v>
      </c>
    </row>
    <row r="6438" spans="17:22">
      <c r="Q6438" s="10">
        <f ca="1" t="shared" si="1871"/>
        <v>49.764</v>
      </c>
      <c r="R6438" t="s">
        <v>107</v>
      </c>
      <c r="S6438">
        <v>2054</v>
      </c>
      <c r="T6438">
        <v>59.118</v>
      </c>
      <c r="U6438">
        <v>60.206</v>
      </c>
      <c r="V6438">
        <v>49.764</v>
      </c>
    </row>
    <row r="6439" spans="17:22">
      <c r="Q6439" s="10">
        <f ca="1" t="shared" si="1871"/>
        <v>49.466</v>
      </c>
      <c r="R6439" t="s">
        <v>107</v>
      </c>
      <c r="S6439">
        <v>2055</v>
      </c>
      <c r="T6439">
        <v>59.206</v>
      </c>
      <c r="U6439">
        <v>60.371</v>
      </c>
      <c r="V6439">
        <v>49.466</v>
      </c>
    </row>
    <row r="6440" spans="17:22">
      <c r="Q6440" s="10">
        <f ca="1" t="shared" si="1871"/>
        <v>49.167</v>
      </c>
      <c r="R6440" t="s">
        <v>107</v>
      </c>
      <c r="S6440">
        <v>2056</v>
      </c>
      <c r="T6440">
        <v>59.287</v>
      </c>
      <c r="U6440">
        <v>60.535</v>
      </c>
      <c r="V6440">
        <v>49.167</v>
      </c>
    </row>
    <row r="6441" spans="17:22">
      <c r="Q6441" s="10">
        <f ca="1" t="shared" si="1871"/>
        <v>48.865</v>
      </c>
      <c r="R6441" t="s">
        <v>107</v>
      </c>
      <c r="S6441">
        <v>2057</v>
      </c>
      <c r="T6441">
        <v>59.36</v>
      </c>
      <c r="U6441">
        <v>60.697</v>
      </c>
      <c r="V6441">
        <v>48.865</v>
      </c>
    </row>
    <row r="6442" spans="17:22">
      <c r="Q6442" s="10">
        <f ca="1" t="shared" si="1871"/>
        <v>48.561</v>
      </c>
      <c r="R6442" t="s">
        <v>107</v>
      </c>
      <c r="S6442">
        <v>2058</v>
      </c>
      <c r="T6442">
        <v>59.425</v>
      </c>
      <c r="U6442">
        <v>60.859</v>
      </c>
      <c r="V6442">
        <v>48.561</v>
      </c>
    </row>
    <row r="6443" spans="17:22">
      <c r="Q6443" s="10">
        <f ca="1" t="shared" si="1871"/>
        <v>48.254</v>
      </c>
      <c r="R6443" t="s">
        <v>107</v>
      </c>
      <c r="S6443">
        <v>2059</v>
      </c>
      <c r="T6443">
        <v>59.483</v>
      </c>
      <c r="U6443">
        <v>61.019</v>
      </c>
      <c r="V6443">
        <v>48.254</v>
      </c>
    </row>
    <row r="6444" spans="17:22">
      <c r="Q6444" s="10">
        <f ca="1" t="shared" si="1871"/>
        <v>47.943</v>
      </c>
      <c r="R6444" t="s">
        <v>107</v>
      </c>
      <c r="S6444">
        <v>2060</v>
      </c>
      <c r="T6444">
        <v>59.534</v>
      </c>
      <c r="U6444">
        <v>61.178</v>
      </c>
      <c r="V6444">
        <v>47.943</v>
      </c>
    </row>
    <row r="6445" spans="17:22">
      <c r="Q6445" s="10">
        <f ca="1" t="shared" si="1871"/>
        <v>47.629</v>
      </c>
      <c r="R6445" t="s">
        <v>107</v>
      </c>
      <c r="S6445">
        <v>2061</v>
      </c>
      <c r="T6445">
        <v>59.577</v>
      </c>
      <c r="U6445">
        <v>61.336</v>
      </c>
      <c r="V6445">
        <v>47.629</v>
      </c>
    </row>
    <row r="6446" spans="17:22">
      <c r="Q6446" s="10">
        <f ca="1" t="shared" si="1871"/>
        <v>47.311</v>
      </c>
      <c r="R6446" t="s">
        <v>107</v>
      </c>
      <c r="S6446">
        <v>2062</v>
      </c>
      <c r="T6446">
        <v>59.612</v>
      </c>
      <c r="U6446">
        <v>61.493</v>
      </c>
      <c r="V6446">
        <v>47.311</v>
      </c>
    </row>
    <row r="6447" spans="17:22">
      <c r="Q6447" s="10">
        <f ca="1" t="shared" si="1871"/>
        <v>46.989</v>
      </c>
      <c r="R6447" t="s">
        <v>107</v>
      </c>
      <c r="S6447">
        <v>2063</v>
      </c>
      <c r="T6447">
        <v>59.642</v>
      </c>
      <c r="U6447">
        <v>61.649</v>
      </c>
      <c r="V6447">
        <v>46.989</v>
      </c>
    </row>
    <row r="6448" spans="17:22">
      <c r="Q6448" s="10">
        <f ca="1" t="shared" si="1871"/>
        <v>46.663</v>
      </c>
      <c r="R6448" t="s">
        <v>107</v>
      </c>
      <c r="S6448">
        <v>2064</v>
      </c>
      <c r="T6448">
        <v>59.666</v>
      </c>
      <c r="U6448">
        <v>61.804</v>
      </c>
      <c r="V6448">
        <v>46.663</v>
      </c>
    </row>
    <row r="6449" spans="17:22">
      <c r="Q6449" s="10">
        <f ca="1" t="shared" si="1871"/>
        <v>46.332</v>
      </c>
      <c r="R6449" t="s">
        <v>107</v>
      </c>
      <c r="S6449">
        <v>2065</v>
      </c>
      <c r="T6449">
        <v>59.684</v>
      </c>
      <c r="U6449">
        <v>61.958</v>
      </c>
      <c r="V6449">
        <v>46.332</v>
      </c>
    </row>
    <row r="6450" spans="17:22">
      <c r="Q6450" s="10">
        <f ca="1" t="shared" si="1871"/>
        <v>45.998</v>
      </c>
      <c r="R6450" t="s">
        <v>107</v>
      </c>
      <c r="S6450">
        <v>2066</v>
      </c>
      <c r="T6450">
        <v>59.697</v>
      </c>
      <c r="U6450">
        <v>62.11</v>
      </c>
      <c r="V6450">
        <v>45.998</v>
      </c>
    </row>
    <row r="6451" spans="17:22">
      <c r="Q6451" s="10">
        <f ca="1" t="shared" si="1871"/>
        <v>45.659</v>
      </c>
      <c r="R6451" t="s">
        <v>107</v>
      </c>
      <c r="S6451">
        <v>2067</v>
      </c>
      <c r="T6451">
        <v>59.707</v>
      </c>
      <c r="U6451">
        <v>62.262</v>
      </c>
      <c r="V6451">
        <v>45.659</v>
      </c>
    </row>
    <row r="6452" spans="17:22">
      <c r="Q6452" s="10">
        <f ca="1" t="shared" si="1871"/>
        <v>45.318</v>
      </c>
      <c r="R6452" t="s">
        <v>107</v>
      </c>
      <c r="S6452">
        <v>2068</v>
      </c>
      <c r="T6452">
        <v>59.713</v>
      </c>
      <c r="U6452">
        <v>62.412</v>
      </c>
      <c r="V6452">
        <v>45.318</v>
      </c>
    </row>
    <row r="6453" spans="17:22">
      <c r="Q6453" s="10">
        <f ca="1" t="shared" si="1871"/>
        <v>44.974</v>
      </c>
      <c r="R6453" t="s">
        <v>107</v>
      </c>
      <c r="S6453">
        <v>2069</v>
      </c>
      <c r="T6453">
        <v>59.716</v>
      </c>
      <c r="U6453">
        <v>62.561</v>
      </c>
      <c r="V6453">
        <v>44.974</v>
      </c>
    </row>
    <row r="6454" spans="17:22">
      <c r="Q6454" s="10">
        <f ca="1" t="shared" si="1871"/>
        <v>44.629</v>
      </c>
      <c r="R6454" t="s">
        <v>107</v>
      </c>
      <c r="S6454">
        <v>2070</v>
      </c>
      <c r="T6454">
        <v>59.717</v>
      </c>
      <c r="U6454">
        <v>62.71</v>
      </c>
      <c r="V6454">
        <v>44.629</v>
      </c>
    </row>
    <row r="6455" spans="17:22">
      <c r="Q6455" s="10">
        <f ca="1" t="shared" si="1871"/>
        <v>44.284</v>
      </c>
      <c r="R6455" t="s">
        <v>107</v>
      </c>
      <c r="S6455">
        <v>2071</v>
      </c>
      <c r="T6455">
        <v>59.717</v>
      </c>
      <c r="U6455">
        <v>62.858</v>
      </c>
      <c r="V6455">
        <v>44.284</v>
      </c>
    </row>
    <row r="6456" spans="17:22">
      <c r="Q6456" s="10">
        <f ca="1" t="shared" si="1871"/>
        <v>43.939</v>
      </c>
      <c r="R6456" t="s">
        <v>107</v>
      </c>
      <c r="S6456">
        <v>2072</v>
      </c>
      <c r="T6456">
        <v>59.716</v>
      </c>
      <c r="U6456">
        <v>63.006</v>
      </c>
      <c r="V6456">
        <v>43.939</v>
      </c>
    </row>
    <row r="6457" spans="17:22">
      <c r="Q6457" s="10">
        <f ca="1" t="shared" si="1871"/>
        <v>43.596</v>
      </c>
      <c r="R6457" t="s">
        <v>107</v>
      </c>
      <c r="S6457">
        <v>2073</v>
      </c>
      <c r="T6457">
        <v>59.715</v>
      </c>
      <c r="U6457">
        <v>63.155</v>
      </c>
      <c r="V6457">
        <v>43.596</v>
      </c>
    </row>
    <row r="6458" spans="17:22">
      <c r="Q6458" s="10">
        <f ca="1" t="shared" si="1871"/>
        <v>43.257</v>
      </c>
      <c r="R6458" t="s">
        <v>107</v>
      </c>
      <c r="S6458">
        <v>2074</v>
      </c>
      <c r="T6458">
        <v>59.715</v>
      </c>
      <c r="U6458">
        <v>63.307</v>
      </c>
      <c r="V6458">
        <v>43.257</v>
      </c>
    </row>
    <row r="6459" spans="17:22">
      <c r="Q6459" s="10">
        <f ca="1" t="shared" si="1871"/>
        <v>42.924</v>
      </c>
      <c r="R6459" t="s">
        <v>107</v>
      </c>
      <c r="S6459">
        <v>2075</v>
      </c>
      <c r="T6459">
        <v>59.715</v>
      </c>
      <c r="U6459">
        <v>63.463</v>
      </c>
      <c r="V6459">
        <v>42.924</v>
      </c>
    </row>
    <row r="6460" spans="17:22">
      <c r="Q6460" s="10">
        <f ca="1" t="shared" si="1871"/>
        <v>42.597</v>
      </c>
      <c r="R6460" t="s">
        <v>107</v>
      </c>
      <c r="S6460">
        <v>2076</v>
      </c>
      <c r="T6460">
        <v>59.717</v>
      </c>
      <c r="U6460">
        <v>63.624</v>
      </c>
      <c r="V6460">
        <v>42.597</v>
      </c>
    </row>
    <row r="6461" spans="17:22">
      <c r="Q6461" s="10">
        <f ca="1" t="shared" si="1871"/>
        <v>42.278</v>
      </c>
      <c r="R6461" t="s">
        <v>107</v>
      </c>
      <c r="S6461">
        <v>2077</v>
      </c>
      <c r="T6461">
        <v>59.721</v>
      </c>
      <c r="U6461">
        <v>63.79</v>
      </c>
      <c r="V6461">
        <v>42.278</v>
      </c>
    </row>
    <row r="6462" spans="17:22">
      <c r="Q6462" s="10">
        <f ca="1" t="shared" si="1871"/>
        <v>41.969</v>
      </c>
      <c r="R6462" t="s">
        <v>107</v>
      </c>
      <c r="S6462">
        <v>2078</v>
      </c>
      <c r="T6462">
        <v>59.726</v>
      </c>
      <c r="U6462">
        <v>63.96</v>
      </c>
      <c r="V6462">
        <v>41.969</v>
      </c>
    </row>
    <row r="6463" spans="17:22">
      <c r="Q6463" s="10">
        <f ca="1" t="shared" si="1871"/>
        <v>41.67</v>
      </c>
      <c r="R6463" t="s">
        <v>107</v>
      </c>
      <c r="S6463">
        <v>2079</v>
      </c>
      <c r="T6463">
        <v>59.732</v>
      </c>
      <c r="U6463">
        <v>64.136</v>
      </c>
      <c r="V6463">
        <v>41.67</v>
      </c>
    </row>
    <row r="6464" spans="17:22">
      <c r="Q6464" s="10">
        <f ca="1" t="shared" si="1871"/>
        <v>41.382</v>
      </c>
      <c r="R6464" t="s">
        <v>107</v>
      </c>
      <c r="S6464">
        <v>2080</v>
      </c>
      <c r="T6464">
        <v>59.739</v>
      </c>
      <c r="U6464">
        <v>64.316</v>
      </c>
      <c r="V6464">
        <v>41.382</v>
      </c>
    </row>
    <row r="6465" spans="17:22">
      <c r="Q6465" s="10">
        <f ca="1" t="shared" si="1871"/>
        <v>41.107</v>
      </c>
      <c r="R6465" t="s">
        <v>107</v>
      </c>
      <c r="S6465">
        <v>2081</v>
      </c>
      <c r="T6465">
        <v>59.746</v>
      </c>
      <c r="U6465">
        <v>64.502</v>
      </c>
      <c r="V6465">
        <v>41.107</v>
      </c>
    </row>
    <row r="6466" spans="17:22">
      <c r="Q6466" s="10">
        <f ca="1" t="shared" si="1871"/>
        <v>40.847</v>
      </c>
      <c r="R6466" t="s">
        <v>107</v>
      </c>
      <c r="S6466">
        <v>2082</v>
      </c>
      <c r="T6466">
        <v>59.754</v>
      </c>
      <c r="U6466">
        <v>64.694</v>
      </c>
      <c r="V6466">
        <v>40.847</v>
      </c>
    </row>
    <row r="6467" spans="17:22">
      <c r="Q6467" s="10">
        <f ca="1" t="shared" si="1871"/>
        <v>40.601</v>
      </c>
      <c r="R6467" t="s">
        <v>107</v>
      </c>
      <c r="S6467">
        <v>2083</v>
      </c>
      <c r="T6467">
        <v>59.762</v>
      </c>
      <c r="U6467">
        <v>64.892</v>
      </c>
      <c r="V6467">
        <v>40.601</v>
      </c>
    </row>
    <row r="6468" spans="17:22">
      <c r="Q6468" s="10">
        <f ca="1" t="shared" si="1871"/>
        <v>40.372</v>
      </c>
      <c r="R6468" t="s">
        <v>107</v>
      </c>
      <c r="S6468">
        <v>2084</v>
      </c>
      <c r="T6468">
        <v>59.771</v>
      </c>
      <c r="U6468">
        <v>65.096</v>
      </c>
      <c r="V6468">
        <v>40.372</v>
      </c>
    </row>
    <row r="6469" spans="17:22">
      <c r="Q6469" s="10">
        <f ca="1" t="shared" si="1871"/>
        <v>40.159</v>
      </c>
      <c r="R6469" t="s">
        <v>107</v>
      </c>
      <c r="S6469">
        <v>2085</v>
      </c>
      <c r="T6469">
        <v>59.779</v>
      </c>
      <c r="U6469">
        <v>65.308</v>
      </c>
      <c r="V6469">
        <v>40.159</v>
      </c>
    </row>
    <row r="6470" spans="17:22">
      <c r="Q6470" s="10">
        <f ca="1" t="shared" si="1871"/>
        <v>39.965</v>
      </c>
      <c r="R6470" t="s">
        <v>107</v>
      </c>
      <c r="S6470">
        <v>2086</v>
      </c>
      <c r="T6470">
        <v>59.788</v>
      </c>
      <c r="U6470">
        <v>65.528</v>
      </c>
      <c r="V6470">
        <v>39.965</v>
      </c>
    </row>
    <row r="6471" spans="17:22">
      <c r="Q6471" s="10">
        <f ca="1" t="shared" si="1871"/>
        <v>39.789</v>
      </c>
      <c r="R6471" t="s">
        <v>107</v>
      </c>
      <c r="S6471">
        <v>2087</v>
      </c>
      <c r="T6471">
        <v>59.796</v>
      </c>
      <c r="U6471">
        <v>65.756</v>
      </c>
      <c r="V6471">
        <v>39.789</v>
      </c>
    </row>
    <row r="6472" spans="17:22">
      <c r="Q6472" s="10">
        <f ca="1" t="shared" si="1871"/>
        <v>39.628</v>
      </c>
      <c r="R6472" t="s">
        <v>107</v>
      </c>
      <c r="S6472">
        <v>2088</v>
      </c>
      <c r="T6472">
        <v>59.803</v>
      </c>
      <c r="U6472">
        <v>65.991</v>
      </c>
      <c r="V6472">
        <v>39.628</v>
      </c>
    </row>
    <row r="6473" spans="17:22">
      <c r="Q6473" s="10">
        <f ca="1" t="shared" si="1871"/>
        <v>39.484</v>
      </c>
      <c r="R6473" t="s">
        <v>107</v>
      </c>
      <c r="S6473">
        <v>2089</v>
      </c>
      <c r="T6473">
        <v>59.808</v>
      </c>
      <c r="U6473">
        <v>66.232</v>
      </c>
      <c r="V6473">
        <v>39.484</v>
      </c>
    </row>
    <row r="6474" spans="17:22">
      <c r="Q6474" s="10">
        <f ca="1" t="shared" si="1871"/>
        <v>39.354</v>
      </c>
      <c r="R6474" t="s">
        <v>107</v>
      </c>
      <c r="S6474">
        <v>2090</v>
      </c>
      <c r="T6474">
        <v>59.81</v>
      </c>
      <c r="U6474">
        <v>66.481</v>
      </c>
      <c r="V6474">
        <v>39.354</v>
      </c>
    </row>
    <row r="6475" spans="17:22">
      <c r="Q6475" s="10">
        <f ca="1" t="shared" si="1871"/>
        <v>39.238</v>
      </c>
      <c r="R6475" t="s">
        <v>107</v>
      </c>
      <c r="S6475">
        <v>2091</v>
      </c>
      <c r="T6475">
        <v>59.81</v>
      </c>
      <c r="U6475">
        <v>66.735</v>
      </c>
      <c r="V6475">
        <v>39.238</v>
      </c>
    </row>
    <row r="6476" spans="17:22">
      <c r="Q6476" s="10">
        <f ca="1" t="shared" si="1871"/>
        <v>39.134</v>
      </c>
      <c r="R6476" t="s">
        <v>107</v>
      </c>
      <c r="S6476">
        <v>2092</v>
      </c>
      <c r="T6476">
        <v>59.807</v>
      </c>
      <c r="U6476">
        <v>66.996</v>
      </c>
      <c r="V6476">
        <v>39.134</v>
      </c>
    </row>
    <row r="6477" spans="17:22">
      <c r="Q6477" s="10">
        <f ca="1" t="shared" si="1871"/>
        <v>39.042</v>
      </c>
      <c r="R6477" t="s">
        <v>107</v>
      </c>
      <c r="S6477">
        <v>2093</v>
      </c>
      <c r="T6477">
        <v>59.8</v>
      </c>
      <c r="U6477">
        <v>67.262</v>
      </c>
      <c r="V6477">
        <v>39.042</v>
      </c>
    </row>
    <row r="6478" spans="17:22">
      <c r="Q6478" s="10">
        <f ca="1" t="shared" ref="Q6478:Q6541" si="1872">OFFSET(S6478,0,MATCH($Q$3,$T$4:$V$4,0))</f>
        <v>38.961</v>
      </c>
      <c r="R6478" t="s">
        <v>107</v>
      </c>
      <c r="S6478">
        <v>2094</v>
      </c>
      <c r="T6478">
        <v>59.792</v>
      </c>
      <c r="U6478">
        <v>67.533</v>
      </c>
      <c r="V6478">
        <v>38.961</v>
      </c>
    </row>
    <row r="6479" spans="17:22">
      <c r="Q6479" s="10">
        <f ca="1" t="shared" si="1872"/>
        <v>38.889</v>
      </c>
      <c r="R6479" t="s">
        <v>107</v>
      </c>
      <c r="S6479">
        <v>2095</v>
      </c>
      <c r="T6479">
        <v>59.781</v>
      </c>
      <c r="U6479">
        <v>67.81</v>
      </c>
      <c r="V6479">
        <v>38.889</v>
      </c>
    </row>
    <row r="6480" spans="17:22">
      <c r="Q6480" s="10">
        <f ca="1" t="shared" si="1872"/>
        <v>38.825</v>
      </c>
      <c r="R6480" t="s">
        <v>107</v>
      </c>
      <c r="S6480">
        <v>2096</v>
      </c>
      <c r="T6480">
        <v>59.768</v>
      </c>
      <c r="U6480">
        <v>68.09</v>
      </c>
      <c r="V6480">
        <v>38.825</v>
      </c>
    </row>
    <row r="6481" spans="17:22">
      <c r="Q6481" s="10">
        <f ca="1" t="shared" si="1872"/>
        <v>38.769</v>
      </c>
      <c r="R6481" t="s">
        <v>107</v>
      </c>
      <c r="S6481">
        <v>2097</v>
      </c>
      <c r="T6481">
        <v>59.754</v>
      </c>
      <c r="U6481">
        <v>68.375</v>
      </c>
      <c r="V6481">
        <v>38.769</v>
      </c>
    </row>
    <row r="6482" spans="17:22">
      <c r="Q6482" s="10">
        <f ca="1" t="shared" si="1872"/>
        <v>38.719</v>
      </c>
      <c r="R6482" t="s">
        <v>107</v>
      </c>
      <c r="S6482">
        <v>2098</v>
      </c>
      <c r="T6482">
        <v>59.738</v>
      </c>
      <c r="U6482">
        <v>68.664</v>
      </c>
      <c r="V6482">
        <v>38.719</v>
      </c>
    </row>
    <row r="6483" spans="17:22">
      <c r="Q6483" s="10">
        <f ca="1" t="shared" si="1872"/>
        <v>38.675</v>
      </c>
      <c r="R6483" t="s">
        <v>107</v>
      </c>
      <c r="S6483">
        <v>2099</v>
      </c>
      <c r="T6483">
        <v>59.721</v>
      </c>
      <c r="U6483">
        <v>68.956</v>
      </c>
      <c r="V6483">
        <v>38.675</v>
      </c>
    </row>
    <row r="6484" spans="17:22">
      <c r="Q6484" s="10">
        <f ca="1" t="shared" si="1872"/>
        <v>38.635</v>
      </c>
      <c r="R6484" t="s">
        <v>107</v>
      </c>
      <c r="S6484">
        <v>2100</v>
      </c>
      <c r="T6484">
        <v>59.703</v>
      </c>
      <c r="U6484">
        <v>69.251</v>
      </c>
      <c r="V6484">
        <v>38.635</v>
      </c>
    </row>
    <row r="6485" spans="17:22">
      <c r="Q6485" s="10">
        <f ca="1" t="shared" si="1872"/>
        <v>8.186</v>
      </c>
      <c r="R6485" t="s">
        <v>93</v>
      </c>
      <c r="S6485">
        <v>2020</v>
      </c>
      <c r="T6485">
        <v>8.186</v>
      </c>
      <c r="U6485">
        <v>8.186</v>
      </c>
      <c r="V6485">
        <v>8.186</v>
      </c>
    </row>
    <row r="6486" spans="17:22">
      <c r="Q6486" s="10">
        <f ca="1" t="shared" si="1872"/>
        <v>8.55</v>
      </c>
      <c r="R6486" t="s">
        <v>93</v>
      </c>
      <c r="S6486">
        <v>2021</v>
      </c>
      <c r="T6486">
        <v>8.55</v>
      </c>
      <c r="U6486">
        <v>8.55</v>
      </c>
      <c r="V6486">
        <v>8.55</v>
      </c>
    </row>
    <row r="6487" spans="17:22">
      <c r="Q6487" s="10">
        <f ca="1" t="shared" si="1872"/>
        <v>8.926</v>
      </c>
      <c r="R6487" t="s">
        <v>93</v>
      </c>
      <c r="S6487">
        <v>2022</v>
      </c>
      <c r="T6487">
        <v>8.926</v>
      </c>
      <c r="U6487">
        <v>8.926</v>
      </c>
      <c r="V6487">
        <v>8.926</v>
      </c>
    </row>
    <row r="6488" spans="17:22">
      <c r="Q6488" s="10">
        <f ca="1" t="shared" si="1872"/>
        <v>9.314</v>
      </c>
      <c r="R6488" t="s">
        <v>93</v>
      </c>
      <c r="S6488">
        <v>2023</v>
      </c>
      <c r="T6488">
        <v>9.314</v>
      </c>
      <c r="U6488">
        <v>9.314</v>
      </c>
      <c r="V6488">
        <v>9.314</v>
      </c>
    </row>
    <row r="6489" spans="17:22">
      <c r="Q6489" s="10">
        <f ca="1" t="shared" si="1872"/>
        <v>9.714</v>
      </c>
      <c r="R6489" t="s">
        <v>93</v>
      </c>
      <c r="S6489">
        <v>2024</v>
      </c>
      <c r="T6489">
        <v>9.714</v>
      </c>
      <c r="U6489">
        <v>9.714</v>
      </c>
      <c r="V6489">
        <v>9.714</v>
      </c>
    </row>
    <row r="6490" spans="17:22">
      <c r="Q6490" s="10">
        <f ca="1" t="shared" si="1872"/>
        <v>10.124</v>
      </c>
      <c r="R6490" t="s">
        <v>93</v>
      </c>
      <c r="S6490">
        <v>2025</v>
      </c>
      <c r="T6490">
        <v>10.124</v>
      </c>
      <c r="U6490">
        <v>10.124</v>
      </c>
      <c r="V6490">
        <v>10.124</v>
      </c>
    </row>
    <row r="6491" spans="17:22">
      <c r="Q6491" s="10">
        <f ca="1" t="shared" si="1872"/>
        <v>10.546</v>
      </c>
      <c r="R6491" t="s">
        <v>93</v>
      </c>
      <c r="S6491">
        <v>2026</v>
      </c>
      <c r="T6491">
        <v>10.546</v>
      </c>
      <c r="U6491">
        <v>10.546</v>
      </c>
      <c r="V6491">
        <v>10.546</v>
      </c>
    </row>
    <row r="6492" spans="17:22">
      <c r="Q6492" s="10">
        <f ca="1" t="shared" si="1872"/>
        <v>11.014</v>
      </c>
      <c r="R6492" t="s">
        <v>93</v>
      </c>
      <c r="S6492">
        <v>2027</v>
      </c>
      <c r="T6492">
        <v>10.897</v>
      </c>
      <c r="U6492">
        <v>10.968</v>
      </c>
      <c r="V6492">
        <v>11.014</v>
      </c>
    </row>
    <row r="6493" spans="17:22">
      <c r="Q6493" s="10">
        <f ca="1" t="shared" si="1872"/>
        <v>11.498</v>
      </c>
      <c r="R6493" t="s">
        <v>93</v>
      </c>
      <c r="S6493">
        <v>2028</v>
      </c>
      <c r="T6493">
        <v>11.252</v>
      </c>
      <c r="U6493">
        <v>11.399</v>
      </c>
      <c r="V6493">
        <v>11.498</v>
      </c>
    </row>
    <row r="6494" spans="17:22">
      <c r="Q6494" s="10">
        <f ca="1" t="shared" si="1872"/>
        <v>11.996</v>
      </c>
      <c r="R6494" t="s">
        <v>93</v>
      </c>
      <c r="S6494">
        <v>2029</v>
      </c>
      <c r="T6494">
        <v>11.611</v>
      </c>
      <c r="U6494">
        <v>11.84</v>
      </c>
      <c r="V6494">
        <v>11.996</v>
      </c>
    </row>
    <row r="6495" spans="17:22">
      <c r="Q6495" s="10">
        <f ca="1" t="shared" si="1872"/>
        <v>12.509</v>
      </c>
      <c r="R6495" t="s">
        <v>93</v>
      </c>
      <c r="S6495">
        <v>2030</v>
      </c>
      <c r="T6495">
        <v>11.975</v>
      </c>
      <c r="U6495">
        <v>12.29</v>
      </c>
      <c r="V6495">
        <v>12.509</v>
      </c>
    </row>
    <row r="6496" spans="17:22">
      <c r="Q6496" s="10">
        <f ca="1" t="shared" si="1872"/>
        <v>13.036</v>
      </c>
      <c r="R6496" t="s">
        <v>93</v>
      </c>
      <c r="S6496">
        <v>2031</v>
      </c>
      <c r="T6496">
        <v>12.345</v>
      </c>
      <c r="U6496">
        <v>12.748</v>
      </c>
      <c r="V6496">
        <v>13.036</v>
      </c>
    </row>
    <row r="6497" spans="17:22">
      <c r="Q6497" s="10">
        <f ca="1" t="shared" si="1872"/>
        <v>13.576</v>
      </c>
      <c r="R6497" t="s">
        <v>93</v>
      </c>
      <c r="S6497">
        <v>2032</v>
      </c>
      <c r="T6497">
        <v>12.719</v>
      </c>
      <c r="U6497">
        <v>13.215</v>
      </c>
      <c r="V6497">
        <v>13.576</v>
      </c>
    </row>
    <row r="6498" spans="17:22">
      <c r="Q6498" s="10">
        <f ca="1" t="shared" si="1872"/>
        <v>14.13</v>
      </c>
      <c r="R6498" t="s">
        <v>93</v>
      </c>
      <c r="S6498">
        <v>2033</v>
      </c>
      <c r="T6498">
        <v>13.097</v>
      </c>
      <c r="U6498">
        <v>13.689</v>
      </c>
      <c r="V6498">
        <v>14.13</v>
      </c>
    </row>
    <row r="6499" spans="17:22">
      <c r="Q6499" s="10">
        <f ca="1" t="shared" si="1872"/>
        <v>14.698</v>
      </c>
      <c r="R6499" t="s">
        <v>93</v>
      </c>
      <c r="S6499">
        <v>2034</v>
      </c>
      <c r="T6499">
        <v>13.479</v>
      </c>
      <c r="U6499">
        <v>14.171</v>
      </c>
      <c r="V6499">
        <v>14.698</v>
      </c>
    </row>
    <row r="6500" spans="17:22">
      <c r="Q6500" s="10">
        <f ca="1" t="shared" si="1872"/>
        <v>15.28</v>
      </c>
      <c r="R6500" t="s">
        <v>93</v>
      </c>
      <c r="S6500">
        <v>2035</v>
      </c>
      <c r="T6500">
        <v>13.866</v>
      </c>
      <c r="U6500">
        <v>14.661</v>
      </c>
      <c r="V6500">
        <v>15.28</v>
      </c>
    </row>
    <row r="6501" spans="17:22">
      <c r="Q6501" s="10">
        <f ca="1" t="shared" si="1872"/>
        <v>15.876</v>
      </c>
      <c r="R6501" t="s">
        <v>93</v>
      </c>
      <c r="S6501">
        <v>2036</v>
      </c>
      <c r="T6501">
        <v>14.255</v>
      </c>
      <c r="U6501">
        <v>15.158</v>
      </c>
      <c r="V6501">
        <v>15.876</v>
      </c>
    </row>
    <row r="6502" spans="17:22">
      <c r="Q6502" s="10">
        <f ca="1" t="shared" si="1872"/>
        <v>16.485</v>
      </c>
      <c r="R6502" t="s">
        <v>93</v>
      </c>
      <c r="S6502">
        <v>2037</v>
      </c>
      <c r="T6502">
        <v>14.647</v>
      </c>
      <c r="U6502">
        <v>15.662</v>
      </c>
      <c r="V6502">
        <v>16.485</v>
      </c>
    </row>
    <row r="6503" spans="17:22">
      <c r="Q6503" s="10">
        <f ca="1" t="shared" si="1872"/>
        <v>17.109</v>
      </c>
      <c r="R6503" t="s">
        <v>93</v>
      </c>
      <c r="S6503">
        <v>2038</v>
      </c>
      <c r="T6503">
        <v>15.041</v>
      </c>
      <c r="U6503">
        <v>16.172</v>
      </c>
      <c r="V6503">
        <v>17.109</v>
      </c>
    </row>
    <row r="6504" spans="17:22">
      <c r="Q6504" s="10">
        <f ca="1" t="shared" si="1872"/>
        <v>17.746</v>
      </c>
      <c r="R6504" t="s">
        <v>93</v>
      </c>
      <c r="S6504">
        <v>2039</v>
      </c>
      <c r="T6504">
        <v>15.437</v>
      </c>
      <c r="U6504">
        <v>16.689</v>
      </c>
      <c r="V6504">
        <v>17.746</v>
      </c>
    </row>
    <row r="6505" spans="17:22">
      <c r="Q6505" s="10">
        <f ca="1" t="shared" si="1872"/>
        <v>18.397</v>
      </c>
      <c r="R6505" t="s">
        <v>93</v>
      </c>
      <c r="S6505">
        <v>2040</v>
      </c>
      <c r="T6505">
        <v>15.835</v>
      </c>
      <c r="U6505">
        <v>17.213</v>
      </c>
      <c r="V6505">
        <v>18.397</v>
      </c>
    </row>
    <row r="6506" spans="17:22">
      <c r="Q6506" s="10">
        <f ca="1" t="shared" si="1872"/>
        <v>19.062</v>
      </c>
      <c r="R6506" t="s">
        <v>93</v>
      </c>
      <c r="S6506">
        <v>2041</v>
      </c>
      <c r="T6506">
        <v>16.233</v>
      </c>
      <c r="U6506">
        <v>17.742</v>
      </c>
      <c r="V6506">
        <v>19.062</v>
      </c>
    </row>
    <row r="6507" spans="17:22">
      <c r="Q6507" s="10">
        <f ca="1" t="shared" si="1872"/>
        <v>19.74</v>
      </c>
      <c r="R6507" t="s">
        <v>93</v>
      </c>
      <c r="S6507">
        <v>2042</v>
      </c>
      <c r="T6507">
        <v>16.631</v>
      </c>
      <c r="U6507">
        <v>18.276</v>
      </c>
      <c r="V6507">
        <v>19.74</v>
      </c>
    </row>
    <row r="6508" spans="17:22">
      <c r="Q6508" s="10">
        <f ca="1" t="shared" si="1872"/>
        <v>20.432</v>
      </c>
      <c r="R6508" t="s">
        <v>93</v>
      </c>
      <c r="S6508">
        <v>2043</v>
      </c>
      <c r="T6508">
        <v>17.029</v>
      </c>
      <c r="U6508">
        <v>18.815</v>
      </c>
      <c r="V6508">
        <v>20.432</v>
      </c>
    </row>
    <row r="6509" spans="17:22">
      <c r="Q6509" s="10">
        <f ca="1" t="shared" si="1872"/>
        <v>21.137</v>
      </c>
      <c r="R6509" t="s">
        <v>93</v>
      </c>
      <c r="S6509">
        <v>2044</v>
      </c>
      <c r="T6509">
        <v>17.426</v>
      </c>
      <c r="U6509">
        <v>19.359</v>
      </c>
      <c r="V6509">
        <v>21.137</v>
      </c>
    </row>
    <row r="6510" spans="17:22">
      <c r="Q6510" s="10">
        <f ca="1" t="shared" si="1872"/>
        <v>21.854</v>
      </c>
      <c r="R6510" t="s">
        <v>93</v>
      </c>
      <c r="S6510">
        <v>2045</v>
      </c>
      <c r="T6510">
        <v>17.821</v>
      </c>
      <c r="U6510">
        <v>19.907</v>
      </c>
      <c r="V6510">
        <v>21.854</v>
      </c>
    </row>
    <row r="6511" spans="17:22">
      <c r="Q6511" s="10">
        <f ca="1" t="shared" si="1872"/>
        <v>22.584</v>
      </c>
      <c r="R6511" t="s">
        <v>93</v>
      </c>
      <c r="S6511">
        <v>2046</v>
      </c>
      <c r="T6511">
        <v>18.213</v>
      </c>
      <c r="U6511">
        <v>20.459</v>
      </c>
      <c r="V6511">
        <v>22.584</v>
      </c>
    </row>
    <row r="6512" spans="17:22">
      <c r="Q6512" s="10">
        <f ca="1" t="shared" si="1872"/>
        <v>23.325</v>
      </c>
      <c r="R6512" t="s">
        <v>93</v>
      </c>
      <c r="S6512">
        <v>2047</v>
      </c>
      <c r="T6512">
        <v>18.603</v>
      </c>
      <c r="U6512">
        <v>21.013</v>
      </c>
      <c r="V6512">
        <v>23.325</v>
      </c>
    </row>
    <row r="6513" spans="17:22">
      <c r="Q6513" s="10">
        <f ca="1" t="shared" si="1872"/>
        <v>24.077</v>
      </c>
      <c r="R6513" t="s">
        <v>93</v>
      </c>
      <c r="S6513">
        <v>2048</v>
      </c>
      <c r="T6513">
        <v>18.989</v>
      </c>
      <c r="U6513">
        <v>21.57</v>
      </c>
      <c r="V6513">
        <v>24.077</v>
      </c>
    </row>
    <row r="6514" spans="17:22">
      <c r="Q6514" s="10">
        <f ca="1" t="shared" si="1872"/>
        <v>24.841</v>
      </c>
      <c r="R6514" t="s">
        <v>93</v>
      </c>
      <c r="S6514">
        <v>2049</v>
      </c>
      <c r="T6514">
        <v>19.372</v>
      </c>
      <c r="U6514">
        <v>22.129</v>
      </c>
      <c r="V6514">
        <v>24.841</v>
      </c>
    </row>
    <row r="6515" spans="17:22">
      <c r="Q6515" s="10">
        <f ca="1" t="shared" si="1872"/>
        <v>25.615</v>
      </c>
      <c r="R6515" t="s">
        <v>93</v>
      </c>
      <c r="S6515">
        <v>2050</v>
      </c>
      <c r="T6515">
        <v>19.751</v>
      </c>
      <c r="U6515">
        <v>22.689</v>
      </c>
      <c r="V6515">
        <v>25.615</v>
      </c>
    </row>
    <row r="6516" spans="17:22">
      <c r="Q6516" s="10">
        <f ca="1" t="shared" si="1872"/>
        <v>26.398</v>
      </c>
      <c r="R6516" t="s">
        <v>93</v>
      </c>
      <c r="S6516">
        <v>2051</v>
      </c>
      <c r="T6516">
        <v>20.125</v>
      </c>
      <c r="U6516">
        <v>23.249</v>
      </c>
      <c r="V6516">
        <v>26.398</v>
      </c>
    </row>
    <row r="6517" spans="17:22">
      <c r="Q6517" s="10">
        <f ca="1" t="shared" si="1872"/>
        <v>27.191</v>
      </c>
      <c r="R6517" t="s">
        <v>93</v>
      </c>
      <c r="S6517">
        <v>2052</v>
      </c>
      <c r="T6517">
        <v>20.495</v>
      </c>
      <c r="U6517">
        <v>23.809</v>
      </c>
      <c r="V6517">
        <v>27.191</v>
      </c>
    </row>
    <row r="6518" spans="17:22">
      <c r="Q6518" s="10">
        <f ca="1" t="shared" si="1872"/>
        <v>27.993</v>
      </c>
      <c r="R6518" t="s">
        <v>93</v>
      </c>
      <c r="S6518">
        <v>2053</v>
      </c>
      <c r="T6518">
        <v>20.859</v>
      </c>
      <c r="U6518">
        <v>24.368</v>
      </c>
      <c r="V6518">
        <v>27.993</v>
      </c>
    </row>
    <row r="6519" spans="17:22">
      <c r="Q6519" s="10">
        <f ca="1" t="shared" si="1872"/>
        <v>28.803</v>
      </c>
      <c r="R6519" t="s">
        <v>93</v>
      </c>
      <c r="S6519">
        <v>2054</v>
      </c>
      <c r="T6519">
        <v>21.218</v>
      </c>
      <c r="U6519">
        <v>24.926</v>
      </c>
      <c r="V6519">
        <v>28.803</v>
      </c>
    </row>
    <row r="6520" spans="17:22">
      <c r="Q6520" s="10">
        <f ca="1" t="shared" si="1872"/>
        <v>29.62</v>
      </c>
      <c r="R6520" t="s">
        <v>93</v>
      </c>
      <c r="S6520">
        <v>2055</v>
      </c>
      <c r="T6520">
        <v>21.57</v>
      </c>
      <c r="U6520">
        <v>25.481</v>
      </c>
      <c r="V6520">
        <v>29.62</v>
      </c>
    </row>
    <row r="6521" spans="17:22">
      <c r="Q6521" s="10">
        <f ca="1" t="shared" si="1872"/>
        <v>30.443</v>
      </c>
      <c r="R6521" t="s">
        <v>93</v>
      </c>
      <c r="S6521">
        <v>2056</v>
      </c>
      <c r="T6521">
        <v>21.915</v>
      </c>
      <c r="U6521">
        <v>26.034</v>
      </c>
      <c r="V6521">
        <v>30.443</v>
      </c>
    </row>
    <row r="6522" spans="17:22">
      <c r="Q6522" s="10">
        <f ca="1" t="shared" si="1872"/>
        <v>31.273</v>
      </c>
      <c r="R6522" t="s">
        <v>93</v>
      </c>
      <c r="S6522">
        <v>2057</v>
      </c>
      <c r="T6522">
        <v>22.252</v>
      </c>
      <c r="U6522">
        <v>26.583</v>
      </c>
      <c r="V6522">
        <v>31.273</v>
      </c>
    </row>
    <row r="6523" spans="17:22">
      <c r="Q6523" s="10">
        <f ca="1" t="shared" si="1872"/>
        <v>32.107</v>
      </c>
      <c r="R6523" t="s">
        <v>93</v>
      </c>
      <c r="S6523">
        <v>2058</v>
      </c>
      <c r="T6523">
        <v>22.583</v>
      </c>
      <c r="U6523">
        <v>27.127</v>
      </c>
      <c r="V6523">
        <v>32.107</v>
      </c>
    </row>
    <row r="6524" spans="17:22">
      <c r="Q6524" s="10">
        <f ca="1" t="shared" si="1872"/>
        <v>32.946</v>
      </c>
      <c r="R6524" t="s">
        <v>93</v>
      </c>
      <c r="S6524">
        <v>2059</v>
      </c>
      <c r="T6524">
        <v>22.905</v>
      </c>
      <c r="U6524">
        <v>27.667</v>
      </c>
      <c r="V6524">
        <v>32.946</v>
      </c>
    </row>
    <row r="6525" spans="17:22">
      <c r="Q6525" s="10">
        <f ca="1" t="shared" si="1872"/>
        <v>33.789</v>
      </c>
      <c r="R6525" t="s">
        <v>93</v>
      </c>
      <c r="S6525">
        <v>2060</v>
      </c>
      <c r="T6525">
        <v>23.22</v>
      </c>
      <c r="U6525">
        <v>28.2</v>
      </c>
      <c r="V6525">
        <v>33.789</v>
      </c>
    </row>
    <row r="6526" spans="17:22">
      <c r="Q6526" s="10">
        <f ca="1" t="shared" si="1872"/>
        <v>34.634</v>
      </c>
      <c r="R6526" t="s">
        <v>93</v>
      </c>
      <c r="S6526">
        <v>2061</v>
      </c>
      <c r="T6526">
        <v>23.527</v>
      </c>
      <c r="U6526">
        <v>28.728</v>
      </c>
      <c r="V6526">
        <v>34.634</v>
      </c>
    </row>
    <row r="6527" spans="17:22">
      <c r="Q6527" s="10">
        <f ca="1" t="shared" si="1872"/>
        <v>35.482</v>
      </c>
      <c r="R6527" t="s">
        <v>93</v>
      </c>
      <c r="S6527">
        <v>2062</v>
      </c>
      <c r="T6527">
        <v>23.825</v>
      </c>
      <c r="U6527">
        <v>29.248</v>
      </c>
      <c r="V6527">
        <v>35.482</v>
      </c>
    </row>
    <row r="6528" spans="17:22">
      <c r="Q6528" s="10">
        <f ca="1" t="shared" si="1872"/>
        <v>36.332</v>
      </c>
      <c r="R6528" t="s">
        <v>93</v>
      </c>
      <c r="S6528">
        <v>2063</v>
      </c>
      <c r="T6528">
        <v>24.114</v>
      </c>
      <c r="U6528">
        <v>29.761</v>
      </c>
      <c r="V6528">
        <v>36.332</v>
      </c>
    </row>
    <row r="6529" spans="17:22">
      <c r="Q6529" s="10">
        <f ca="1" t="shared" si="1872"/>
        <v>37.183</v>
      </c>
      <c r="R6529" t="s">
        <v>93</v>
      </c>
      <c r="S6529">
        <v>2064</v>
      </c>
      <c r="T6529">
        <v>24.393</v>
      </c>
      <c r="U6529">
        <v>30.266</v>
      </c>
      <c r="V6529">
        <v>37.183</v>
      </c>
    </row>
    <row r="6530" spans="17:22">
      <c r="Q6530" s="10">
        <f ca="1" t="shared" si="1872"/>
        <v>38.034</v>
      </c>
      <c r="R6530" t="s">
        <v>93</v>
      </c>
      <c r="S6530">
        <v>2065</v>
      </c>
      <c r="T6530">
        <v>24.663</v>
      </c>
      <c r="U6530">
        <v>30.761</v>
      </c>
      <c r="V6530">
        <v>38.034</v>
      </c>
    </row>
    <row r="6531" spans="17:22">
      <c r="Q6531" s="10">
        <f ca="1" t="shared" si="1872"/>
        <v>38.885</v>
      </c>
      <c r="R6531" t="s">
        <v>93</v>
      </c>
      <c r="S6531">
        <v>2066</v>
      </c>
      <c r="T6531">
        <v>24.921</v>
      </c>
      <c r="U6531">
        <v>31.247</v>
      </c>
      <c r="V6531">
        <v>38.885</v>
      </c>
    </row>
    <row r="6532" spans="17:22">
      <c r="Q6532" s="10">
        <f ca="1" t="shared" si="1872"/>
        <v>39.735</v>
      </c>
      <c r="R6532" t="s">
        <v>93</v>
      </c>
      <c r="S6532">
        <v>2067</v>
      </c>
      <c r="T6532">
        <v>25.168</v>
      </c>
      <c r="U6532">
        <v>31.723</v>
      </c>
      <c r="V6532">
        <v>39.735</v>
      </c>
    </row>
    <row r="6533" spans="17:22">
      <c r="Q6533" s="10">
        <f ca="1" t="shared" si="1872"/>
        <v>40.584</v>
      </c>
      <c r="R6533" t="s">
        <v>93</v>
      </c>
      <c r="S6533">
        <v>2068</v>
      </c>
      <c r="T6533">
        <v>25.404</v>
      </c>
      <c r="U6533">
        <v>32.188</v>
      </c>
      <c r="V6533">
        <v>40.584</v>
      </c>
    </row>
    <row r="6534" spans="17:22">
      <c r="Q6534" s="10">
        <f ca="1" t="shared" si="1872"/>
        <v>41.431</v>
      </c>
      <c r="R6534" t="s">
        <v>93</v>
      </c>
      <c r="S6534">
        <v>2069</v>
      </c>
      <c r="T6534">
        <v>25.629</v>
      </c>
      <c r="U6534">
        <v>32.642</v>
      </c>
      <c r="V6534">
        <v>41.431</v>
      </c>
    </row>
    <row r="6535" spans="17:22">
      <c r="Q6535" s="10">
        <f ca="1" t="shared" si="1872"/>
        <v>42.276</v>
      </c>
      <c r="R6535" t="s">
        <v>93</v>
      </c>
      <c r="S6535">
        <v>2070</v>
      </c>
      <c r="T6535">
        <v>25.842</v>
      </c>
      <c r="U6535">
        <v>33.084</v>
      </c>
      <c r="V6535">
        <v>42.276</v>
      </c>
    </row>
    <row r="6536" spans="17:22">
      <c r="Q6536" s="10">
        <f ca="1" t="shared" si="1872"/>
        <v>43.118</v>
      </c>
      <c r="R6536" t="s">
        <v>93</v>
      </c>
      <c r="S6536">
        <v>2071</v>
      </c>
      <c r="T6536">
        <v>26.043</v>
      </c>
      <c r="U6536">
        <v>33.514</v>
      </c>
      <c r="V6536">
        <v>43.118</v>
      </c>
    </row>
    <row r="6537" spans="17:22">
      <c r="Q6537" s="10">
        <f ca="1" t="shared" si="1872"/>
        <v>43.956</v>
      </c>
      <c r="R6537" t="s">
        <v>93</v>
      </c>
      <c r="S6537">
        <v>2072</v>
      </c>
      <c r="T6537">
        <v>26.233</v>
      </c>
      <c r="U6537">
        <v>33.932</v>
      </c>
      <c r="V6537">
        <v>43.956</v>
      </c>
    </row>
    <row r="6538" spans="17:22">
      <c r="Q6538" s="10">
        <f ca="1" t="shared" si="1872"/>
        <v>44.791</v>
      </c>
      <c r="R6538" t="s">
        <v>93</v>
      </c>
      <c r="S6538">
        <v>2073</v>
      </c>
      <c r="T6538">
        <v>26.411</v>
      </c>
      <c r="U6538">
        <v>34.337</v>
      </c>
      <c r="V6538">
        <v>44.791</v>
      </c>
    </row>
    <row r="6539" spans="17:22">
      <c r="Q6539" s="10">
        <f ca="1" t="shared" si="1872"/>
        <v>45.621</v>
      </c>
      <c r="R6539" t="s">
        <v>93</v>
      </c>
      <c r="S6539">
        <v>2074</v>
      </c>
      <c r="T6539">
        <v>26.576</v>
      </c>
      <c r="U6539">
        <v>34.729</v>
      </c>
      <c r="V6539">
        <v>45.621</v>
      </c>
    </row>
    <row r="6540" spans="17:22">
      <c r="Q6540" s="10">
        <f ca="1" t="shared" si="1872"/>
        <v>46.447</v>
      </c>
      <c r="R6540" t="s">
        <v>93</v>
      </c>
      <c r="S6540">
        <v>2075</v>
      </c>
      <c r="T6540">
        <v>26.729</v>
      </c>
      <c r="U6540">
        <v>35.108</v>
      </c>
      <c r="V6540">
        <v>46.447</v>
      </c>
    </row>
    <row r="6541" spans="17:22">
      <c r="Q6541" s="10">
        <f ca="1" t="shared" si="1872"/>
        <v>47.268</v>
      </c>
      <c r="R6541" t="s">
        <v>93</v>
      </c>
      <c r="S6541">
        <v>2076</v>
      </c>
      <c r="T6541">
        <v>26.87</v>
      </c>
      <c r="U6541">
        <v>35.472</v>
      </c>
      <c r="V6541">
        <v>47.268</v>
      </c>
    </row>
    <row r="6542" spans="17:22">
      <c r="Q6542" s="10">
        <f ca="1" t="shared" ref="Q6542:Q6605" si="1873">OFFSET(S6542,0,MATCH($Q$3,$T$4:$V$4,0))</f>
        <v>48.084</v>
      </c>
      <c r="R6542" t="s">
        <v>93</v>
      </c>
      <c r="S6542">
        <v>2077</v>
      </c>
      <c r="T6542">
        <v>26.998</v>
      </c>
      <c r="U6542">
        <v>35.822</v>
      </c>
      <c r="V6542">
        <v>48.084</v>
      </c>
    </row>
    <row r="6543" spans="17:22">
      <c r="Q6543" s="10">
        <f ca="1" t="shared" si="1873"/>
        <v>48.894</v>
      </c>
      <c r="R6543" t="s">
        <v>93</v>
      </c>
      <c r="S6543">
        <v>2078</v>
      </c>
      <c r="T6543">
        <v>27.114</v>
      </c>
      <c r="U6543">
        <v>36.159</v>
      </c>
      <c r="V6543">
        <v>48.894</v>
      </c>
    </row>
    <row r="6544" spans="17:22">
      <c r="Q6544" s="10">
        <f ca="1" t="shared" si="1873"/>
        <v>49.699</v>
      </c>
      <c r="R6544" t="s">
        <v>93</v>
      </c>
      <c r="S6544">
        <v>2079</v>
      </c>
      <c r="T6544">
        <v>27.217</v>
      </c>
      <c r="U6544">
        <v>36.482</v>
      </c>
      <c r="V6544">
        <v>49.699</v>
      </c>
    </row>
    <row r="6545" spans="17:22">
      <c r="Q6545" s="10">
        <f ca="1" t="shared" si="1873"/>
        <v>50.498</v>
      </c>
      <c r="R6545" t="s">
        <v>93</v>
      </c>
      <c r="S6545">
        <v>2080</v>
      </c>
      <c r="T6545">
        <v>27.308</v>
      </c>
      <c r="U6545">
        <v>36.792</v>
      </c>
      <c r="V6545">
        <v>50.498</v>
      </c>
    </row>
    <row r="6546" spans="17:22">
      <c r="Q6546" s="10">
        <f ca="1" t="shared" si="1873"/>
        <v>51.29</v>
      </c>
      <c r="R6546" t="s">
        <v>93</v>
      </c>
      <c r="S6546">
        <v>2081</v>
      </c>
      <c r="T6546">
        <v>27.385</v>
      </c>
      <c r="U6546">
        <v>37.088</v>
      </c>
      <c r="V6546">
        <v>51.29</v>
      </c>
    </row>
    <row r="6547" spans="17:22">
      <c r="Q6547" s="10">
        <f ca="1" t="shared" si="1873"/>
        <v>52.076</v>
      </c>
      <c r="R6547" t="s">
        <v>93</v>
      </c>
      <c r="S6547">
        <v>2082</v>
      </c>
      <c r="T6547">
        <v>27.45</v>
      </c>
      <c r="U6547">
        <v>37.37</v>
      </c>
      <c r="V6547">
        <v>52.076</v>
      </c>
    </row>
    <row r="6548" spans="17:22">
      <c r="Q6548" s="10">
        <f ca="1" t="shared" si="1873"/>
        <v>52.856</v>
      </c>
      <c r="R6548" t="s">
        <v>93</v>
      </c>
      <c r="S6548">
        <v>2083</v>
      </c>
      <c r="T6548">
        <v>27.502</v>
      </c>
      <c r="U6548">
        <v>37.639</v>
      </c>
      <c r="V6548">
        <v>52.856</v>
      </c>
    </row>
    <row r="6549" spans="17:22">
      <c r="Q6549" s="10">
        <f ca="1" t="shared" si="1873"/>
        <v>53.628</v>
      </c>
      <c r="R6549" t="s">
        <v>93</v>
      </c>
      <c r="S6549">
        <v>2084</v>
      </c>
      <c r="T6549">
        <v>27.542</v>
      </c>
      <c r="U6549">
        <v>37.893</v>
      </c>
      <c r="V6549">
        <v>53.628</v>
      </c>
    </row>
    <row r="6550" spans="17:22">
      <c r="Q6550" s="10">
        <f ca="1" t="shared" si="1873"/>
        <v>54.394</v>
      </c>
      <c r="R6550" t="s">
        <v>93</v>
      </c>
      <c r="S6550">
        <v>2085</v>
      </c>
      <c r="T6550">
        <v>27.569</v>
      </c>
      <c r="U6550">
        <v>38.132</v>
      </c>
      <c r="V6550">
        <v>54.394</v>
      </c>
    </row>
    <row r="6551" spans="17:22">
      <c r="Q6551" s="10">
        <f ca="1" t="shared" si="1873"/>
        <v>55.153</v>
      </c>
      <c r="R6551" t="s">
        <v>93</v>
      </c>
      <c r="S6551">
        <v>2086</v>
      </c>
      <c r="T6551">
        <v>27.584</v>
      </c>
      <c r="U6551">
        <v>38.357</v>
      </c>
      <c r="V6551">
        <v>55.153</v>
      </c>
    </row>
    <row r="6552" spans="17:22">
      <c r="Q6552" s="10">
        <f ca="1" t="shared" si="1873"/>
        <v>55.904</v>
      </c>
      <c r="R6552" t="s">
        <v>93</v>
      </c>
      <c r="S6552">
        <v>2087</v>
      </c>
      <c r="T6552">
        <v>27.587</v>
      </c>
      <c r="U6552">
        <v>38.567</v>
      </c>
      <c r="V6552">
        <v>55.904</v>
      </c>
    </row>
    <row r="6553" spans="17:22">
      <c r="Q6553" s="10">
        <f ca="1" t="shared" si="1873"/>
        <v>56.648</v>
      </c>
      <c r="R6553" t="s">
        <v>93</v>
      </c>
      <c r="S6553">
        <v>2088</v>
      </c>
      <c r="T6553">
        <v>27.577</v>
      </c>
      <c r="U6553">
        <v>38.762</v>
      </c>
      <c r="V6553">
        <v>56.648</v>
      </c>
    </row>
    <row r="6554" spans="17:22">
      <c r="Q6554" s="10">
        <f ca="1" t="shared" si="1873"/>
        <v>57.386</v>
      </c>
      <c r="R6554" t="s">
        <v>93</v>
      </c>
      <c r="S6554">
        <v>2089</v>
      </c>
      <c r="T6554">
        <v>27.556</v>
      </c>
      <c r="U6554">
        <v>38.942</v>
      </c>
      <c r="V6554">
        <v>57.386</v>
      </c>
    </row>
    <row r="6555" spans="17:22">
      <c r="Q6555" s="10">
        <f ca="1" t="shared" si="1873"/>
        <v>58.116</v>
      </c>
      <c r="R6555" t="s">
        <v>93</v>
      </c>
      <c r="S6555">
        <v>2090</v>
      </c>
      <c r="T6555">
        <v>27.522</v>
      </c>
      <c r="U6555">
        <v>39.108</v>
      </c>
      <c r="V6555">
        <v>58.116</v>
      </c>
    </row>
    <row r="6556" spans="17:22">
      <c r="Q6556" s="10">
        <f ca="1" t="shared" si="1873"/>
        <v>58.839</v>
      </c>
      <c r="R6556" t="s">
        <v>93</v>
      </c>
      <c r="S6556">
        <v>2091</v>
      </c>
      <c r="T6556">
        <v>27.476</v>
      </c>
      <c r="U6556">
        <v>39.261</v>
      </c>
      <c r="V6556">
        <v>58.839</v>
      </c>
    </row>
    <row r="6557" spans="17:22">
      <c r="Q6557" s="10">
        <f ca="1" t="shared" si="1873"/>
        <v>59.555</v>
      </c>
      <c r="R6557" t="s">
        <v>93</v>
      </c>
      <c r="S6557">
        <v>2092</v>
      </c>
      <c r="T6557">
        <v>27.419</v>
      </c>
      <c r="U6557">
        <v>39.399</v>
      </c>
      <c r="V6557">
        <v>59.555</v>
      </c>
    </row>
    <row r="6558" spans="17:22">
      <c r="Q6558" s="10">
        <f ca="1" t="shared" si="1873"/>
        <v>60.264</v>
      </c>
      <c r="R6558" t="s">
        <v>93</v>
      </c>
      <c r="S6558">
        <v>2093</v>
      </c>
      <c r="T6558">
        <v>27.35</v>
      </c>
      <c r="U6558">
        <v>39.523</v>
      </c>
      <c r="V6558">
        <v>60.264</v>
      </c>
    </row>
    <row r="6559" spans="17:22">
      <c r="Q6559" s="10">
        <f ca="1" t="shared" si="1873"/>
        <v>60.966</v>
      </c>
      <c r="R6559" t="s">
        <v>93</v>
      </c>
      <c r="S6559">
        <v>2094</v>
      </c>
      <c r="T6559">
        <v>27.269</v>
      </c>
      <c r="U6559">
        <v>39.635</v>
      </c>
      <c r="V6559">
        <v>60.966</v>
      </c>
    </row>
    <row r="6560" spans="17:22">
      <c r="Q6560" s="10">
        <f ca="1" t="shared" si="1873"/>
        <v>61.661</v>
      </c>
      <c r="R6560" t="s">
        <v>93</v>
      </c>
      <c r="S6560">
        <v>2095</v>
      </c>
      <c r="T6560">
        <v>27.177</v>
      </c>
      <c r="U6560">
        <v>39.734</v>
      </c>
      <c r="V6560">
        <v>61.661</v>
      </c>
    </row>
    <row r="6561" spans="17:22">
      <c r="Q6561" s="10">
        <f ca="1" t="shared" si="1873"/>
        <v>62.349</v>
      </c>
      <c r="R6561" t="s">
        <v>93</v>
      </c>
      <c r="S6561">
        <v>2096</v>
      </c>
      <c r="T6561">
        <v>27.073</v>
      </c>
      <c r="U6561">
        <v>39.82</v>
      </c>
      <c r="V6561">
        <v>62.349</v>
      </c>
    </row>
    <row r="6562" spans="17:22">
      <c r="Q6562" s="10">
        <f ca="1" t="shared" si="1873"/>
        <v>63.029</v>
      </c>
      <c r="R6562" t="s">
        <v>93</v>
      </c>
      <c r="S6562">
        <v>2097</v>
      </c>
      <c r="T6562">
        <v>26.959</v>
      </c>
      <c r="U6562">
        <v>39.895</v>
      </c>
      <c r="V6562">
        <v>63.029</v>
      </c>
    </row>
    <row r="6563" spans="17:22">
      <c r="Q6563" s="10">
        <f ca="1" t="shared" si="1873"/>
        <v>63.703</v>
      </c>
      <c r="R6563" t="s">
        <v>93</v>
      </c>
      <c r="S6563">
        <v>2098</v>
      </c>
      <c r="T6563">
        <v>26.834</v>
      </c>
      <c r="U6563">
        <v>39.958</v>
      </c>
      <c r="V6563">
        <v>63.703</v>
      </c>
    </row>
    <row r="6564" spans="17:22">
      <c r="Q6564" s="10">
        <f ca="1" t="shared" si="1873"/>
        <v>64.371</v>
      </c>
      <c r="R6564" t="s">
        <v>93</v>
      </c>
      <c r="S6564">
        <v>2099</v>
      </c>
      <c r="T6564">
        <v>26.698</v>
      </c>
      <c r="U6564">
        <v>40.011</v>
      </c>
      <c r="V6564">
        <v>64.371</v>
      </c>
    </row>
    <row r="6565" spans="17:22">
      <c r="Q6565" s="10">
        <f ca="1" t="shared" si="1873"/>
        <v>65.031</v>
      </c>
      <c r="R6565" t="s">
        <v>93</v>
      </c>
      <c r="S6565">
        <v>2100</v>
      </c>
      <c r="T6565">
        <v>26.552</v>
      </c>
      <c r="U6565">
        <v>40.052</v>
      </c>
      <c r="V6565">
        <v>65.031</v>
      </c>
    </row>
    <row r="6566" spans="17:22">
      <c r="Q6566" s="10">
        <f ca="1" t="shared" si="1873"/>
        <v>17.425</v>
      </c>
      <c r="R6566" t="s">
        <v>95</v>
      </c>
      <c r="S6566">
        <v>2020</v>
      </c>
      <c r="T6566">
        <v>17.425</v>
      </c>
      <c r="U6566">
        <v>17.425</v>
      </c>
      <c r="V6566">
        <v>17.425</v>
      </c>
    </row>
    <row r="6567" spans="17:22">
      <c r="Q6567" s="10">
        <f ca="1" t="shared" si="1873"/>
        <v>17.486</v>
      </c>
      <c r="R6567" t="s">
        <v>95</v>
      </c>
      <c r="S6567">
        <v>2021</v>
      </c>
      <c r="T6567">
        <v>17.486</v>
      </c>
      <c r="U6567">
        <v>17.486</v>
      </c>
      <c r="V6567">
        <v>17.486</v>
      </c>
    </row>
    <row r="6568" spans="17:22">
      <c r="Q6568" s="10">
        <f ca="1" t="shared" si="1873"/>
        <v>17.541</v>
      </c>
      <c r="R6568" t="s">
        <v>95</v>
      </c>
      <c r="S6568">
        <v>2022</v>
      </c>
      <c r="T6568">
        <v>17.541</v>
      </c>
      <c r="U6568">
        <v>17.541</v>
      </c>
      <c r="V6568">
        <v>17.541</v>
      </c>
    </row>
    <row r="6569" spans="17:22">
      <c r="Q6569" s="10">
        <f ca="1" t="shared" si="1873"/>
        <v>17.591</v>
      </c>
      <c r="R6569" t="s">
        <v>95</v>
      </c>
      <c r="S6569">
        <v>2023</v>
      </c>
      <c r="T6569">
        <v>17.591</v>
      </c>
      <c r="U6569">
        <v>17.591</v>
      </c>
      <c r="V6569">
        <v>17.591</v>
      </c>
    </row>
    <row r="6570" spans="17:22">
      <c r="Q6570" s="10">
        <f ca="1" t="shared" si="1873"/>
        <v>17.636</v>
      </c>
      <c r="R6570" t="s">
        <v>95</v>
      </c>
      <c r="S6570">
        <v>2024</v>
      </c>
      <c r="T6570">
        <v>17.636</v>
      </c>
      <c r="U6570">
        <v>17.636</v>
      </c>
      <c r="V6570">
        <v>17.636</v>
      </c>
    </row>
    <row r="6571" spans="17:22">
      <c r="Q6571" s="10">
        <f ca="1" t="shared" si="1873"/>
        <v>17.663</v>
      </c>
      <c r="R6571" t="s">
        <v>95</v>
      </c>
      <c r="S6571">
        <v>2025</v>
      </c>
      <c r="T6571">
        <v>17.663</v>
      </c>
      <c r="U6571">
        <v>17.663</v>
      </c>
      <c r="V6571">
        <v>17.663</v>
      </c>
    </row>
    <row r="6572" spans="17:22">
      <c r="Q6572" s="10">
        <f ca="1" t="shared" si="1873"/>
        <v>17.682</v>
      </c>
      <c r="R6572" t="s">
        <v>95</v>
      </c>
      <c r="S6572">
        <v>2026</v>
      </c>
      <c r="T6572">
        <v>17.682</v>
      </c>
      <c r="U6572">
        <v>17.682</v>
      </c>
      <c r="V6572">
        <v>17.682</v>
      </c>
    </row>
    <row r="6573" spans="17:22">
      <c r="Q6573" s="10">
        <f ca="1" t="shared" si="1873"/>
        <v>17.735</v>
      </c>
      <c r="R6573" t="s">
        <v>95</v>
      </c>
      <c r="S6573">
        <v>2027</v>
      </c>
      <c r="T6573">
        <v>17.703</v>
      </c>
      <c r="U6573">
        <v>17.705</v>
      </c>
      <c r="V6573">
        <v>17.735</v>
      </c>
    </row>
    <row r="6574" spans="17:22">
      <c r="Q6574" s="10">
        <f ca="1" t="shared" si="1873"/>
        <v>17.781</v>
      </c>
      <c r="R6574" t="s">
        <v>95</v>
      </c>
      <c r="S6574">
        <v>2028</v>
      </c>
      <c r="T6574">
        <v>17.717</v>
      </c>
      <c r="U6574">
        <v>17.721</v>
      </c>
      <c r="V6574">
        <v>17.781</v>
      </c>
    </row>
    <row r="6575" spans="17:22">
      <c r="Q6575" s="10">
        <f ca="1" t="shared" si="1873"/>
        <v>17.822</v>
      </c>
      <c r="R6575" t="s">
        <v>95</v>
      </c>
      <c r="S6575">
        <v>2029</v>
      </c>
      <c r="T6575">
        <v>17.724</v>
      </c>
      <c r="U6575">
        <v>17.731</v>
      </c>
      <c r="V6575">
        <v>17.822</v>
      </c>
    </row>
    <row r="6576" spans="17:22">
      <c r="Q6576" s="10">
        <f ca="1" t="shared" si="1873"/>
        <v>17.856</v>
      </c>
      <c r="R6576" t="s">
        <v>95</v>
      </c>
      <c r="S6576">
        <v>2030</v>
      </c>
      <c r="T6576">
        <v>17.725</v>
      </c>
      <c r="U6576">
        <v>17.734</v>
      </c>
      <c r="V6576">
        <v>17.856</v>
      </c>
    </row>
    <row r="6577" spans="17:22">
      <c r="Q6577" s="10">
        <f ca="1" t="shared" si="1873"/>
        <v>17.884</v>
      </c>
      <c r="R6577" t="s">
        <v>95</v>
      </c>
      <c r="S6577">
        <v>2031</v>
      </c>
      <c r="T6577">
        <v>17.72</v>
      </c>
      <c r="U6577">
        <v>17.732</v>
      </c>
      <c r="V6577">
        <v>17.884</v>
      </c>
    </row>
    <row r="6578" spans="17:22">
      <c r="Q6578" s="10">
        <f ca="1" t="shared" si="1873"/>
        <v>17.906</v>
      </c>
      <c r="R6578" t="s">
        <v>95</v>
      </c>
      <c r="S6578">
        <v>2032</v>
      </c>
      <c r="T6578">
        <v>17.71</v>
      </c>
      <c r="U6578">
        <v>17.724</v>
      </c>
      <c r="V6578">
        <v>17.906</v>
      </c>
    </row>
    <row r="6579" spans="17:22">
      <c r="Q6579" s="10">
        <f ca="1" t="shared" si="1873"/>
        <v>17.922</v>
      </c>
      <c r="R6579" t="s">
        <v>95</v>
      </c>
      <c r="S6579">
        <v>2033</v>
      </c>
      <c r="T6579">
        <v>17.694</v>
      </c>
      <c r="U6579">
        <v>17.711</v>
      </c>
      <c r="V6579">
        <v>17.922</v>
      </c>
    </row>
    <row r="6580" spans="17:22">
      <c r="Q6580" s="10">
        <f ca="1" t="shared" si="1873"/>
        <v>17.931</v>
      </c>
      <c r="R6580" t="s">
        <v>95</v>
      </c>
      <c r="S6580">
        <v>2034</v>
      </c>
      <c r="T6580">
        <v>17.674</v>
      </c>
      <c r="U6580">
        <v>17.692</v>
      </c>
      <c r="V6580">
        <v>17.931</v>
      </c>
    </row>
    <row r="6581" spans="17:22">
      <c r="Q6581" s="10">
        <f ca="1" t="shared" si="1873"/>
        <v>17.935</v>
      </c>
      <c r="R6581" t="s">
        <v>95</v>
      </c>
      <c r="S6581">
        <v>2035</v>
      </c>
      <c r="T6581">
        <v>17.648</v>
      </c>
      <c r="U6581">
        <v>17.668</v>
      </c>
      <c r="V6581">
        <v>17.935</v>
      </c>
    </row>
    <row r="6582" spans="17:22">
      <c r="Q6582" s="10">
        <f ca="1" t="shared" si="1873"/>
        <v>17.932</v>
      </c>
      <c r="R6582" t="s">
        <v>95</v>
      </c>
      <c r="S6582">
        <v>2036</v>
      </c>
      <c r="T6582">
        <v>17.618</v>
      </c>
      <c r="U6582">
        <v>17.64</v>
      </c>
      <c r="V6582">
        <v>17.932</v>
      </c>
    </row>
    <row r="6583" spans="17:22">
      <c r="Q6583" s="10">
        <f ca="1" t="shared" si="1873"/>
        <v>17.925</v>
      </c>
      <c r="R6583" t="s">
        <v>95</v>
      </c>
      <c r="S6583">
        <v>2037</v>
      </c>
      <c r="T6583">
        <v>17.584</v>
      </c>
      <c r="U6583">
        <v>17.608</v>
      </c>
      <c r="V6583">
        <v>17.925</v>
      </c>
    </row>
    <row r="6584" spans="17:22">
      <c r="Q6584" s="10">
        <f ca="1" t="shared" si="1873"/>
        <v>17.913</v>
      </c>
      <c r="R6584" t="s">
        <v>95</v>
      </c>
      <c r="S6584">
        <v>2038</v>
      </c>
      <c r="T6584">
        <v>17.547</v>
      </c>
      <c r="U6584">
        <v>17.572</v>
      </c>
      <c r="V6584">
        <v>17.913</v>
      </c>
    </row>
    <row r="6585" spans="17:22">
      <c r="Q6585" s="10">
        <f ca="1" t="shared" si="1873"/>
        <v>17.897</v>
      </c>
      <c r="R6585" t="s">
        <v>95</v>
      </c>
      <c r="S6585">
        <v>2039</v>
      </c>
      <c r="T6585">
        <v>17.507</v>
      </c>
      <c r="U6585">
        <v>17.533</v>
      </c>
      <c r="V6585">
        <v>17.897</v>
      </c>
    </row>
    <row r="6586" spans="17:22">
      <c r="Q6586" s="10">
        <f ca="1" t="shared" si="1873"/>
        <v>17.878</v>
      </c>
      <c r="R6586" t="s">
        <v>95</v>
      </c>
      <c r="S6586">
        <v>2040</v>
      </c>
      <c r="T6586">
        <v>17.464</v>
      </c>
      <c r="U6586">
        <v>17.493</v>
      </c>
      <c r="V6586">
        <v>17.878</v>
      </c>
    </row>
    <row r="6587" spans="17:22">
      <c r="Q6587" s="10">
        <f ca="1" t="shared" si="1873"/>
        <v>17.856</v>
      </c>
      <c r="R6587" t="s">
        <v>95</v>
      </c>
      <c r="S6587">
        <v>2041</v>
      </c>
      <c r="T6587">
        <v>17.42</v>
      </c>
      <c r="U6587">
        <v>17.45</v>
      </c>
      <c r="V6587">
        <v>17.856</v>
      </c>
    </row>
    <row r="6588" spans="17:22">
      <c r="Q6588" s="10">
        <f ca="1" t="shared" si="1873"/>
        <v>17.832</v>
      </c>
      <c r="R6588" t="s">
        <v>95</v>
      </c>
      <c r="S6588">
        <v>2042</v>
      </c>
      <c r="T6588">
        <v>17.373</v>
      </c>
      <c r="U6588">
        <v>17.406</v>
      </c>
      <c r="V6588">
        <v>17.832</v>
      </c>
    </row>
    <row r="6589" spans="17:22">
      <c r="Q6589" s="10">
        <f ca="1" t="shared" si="1873"/>
        <v>17.804</v>
      </c>
      <c r="R6589" t="s">
        <v>95</v>
      </c>
      <c r="S6589">
        <v>2043</v>
      </c>
      <c r="T6589">
        <v>17.324</v>
      </c>
      <c r="U6589">
        <v>17.36</v>
      </c>
      <c r="V6589">
        <v>17.804</v>
      </c>
    </row>
    <row r="6590" spans="17:22">
      <c r="Q6590" s="10">
        <f ca="1" t="shared" si="1873"/>
        <v>17.774</v>
      </c>
      <c r="R6590" t="s">
        <v>95</v>
      </c>
      <c r="S6590">
        <v>2044</v>
      </c>
      <c r="T6590">
        <v>17.271</v>
      </c>
      <c r="U6590">
        <v>17.31</v>
      </c>
      <c r="V6590">
        <v>17.774</v>
      </c>
    </row>
    <row r="6591" spans="17:22">
      <c r="Q6591" s="10">
        <f ca="1" t="shared" si="1873"/>
        <v>17.741</v>
      </c>
      <c r="R6591" t="s">
        <v>95</v>
      </c>
      <c r="S6591">
        <v>2045</v>
      </c>
      <c r="T6591">
        <v>17.213</v>
      </c>
      <c r="U6591">
        <v>17.257</v>
      </c>
      <c r="V6591">
        <v>17.741</v>
      </c>
    </row>
    <row r="6592" spans="17:22">
      <c r="Q6592" s="10">
        <f ca="1" t="shared" si="1873"/>
        <v>17.706</v>
      </c>
      <c r="R6592" t="s">
        <v>95</v>
      </c>
      <c r="S6592">
        <v>2046</v>
      </c>
      <c r="T6592">
        <v>17.151</v>
      </c>
      <c r="U6592">
        <v>17.201</v>
      </c>
      <c r="V6592">
        <v>17.706</v>
      </c>
    </row>
    <row r="6593" spans="17:22">
      <c r="Q6593" s="10">
        <f ca="1" t="shared" si="1873"/>
        <v>17.669</v>
      </c>
      <c r="R6593" t="s">
        <v>95</v>
      </c>
      <c r="S6593">
        <v>2047</v>
      </c>
      <c r="T6593">
        <v>17.086</v>
      </c>
      <c r="U6593">
        <v>17.142</v>
      </c>
      <c r="V6593">
        <v>17.669</v>
      </c>
    </row>
    <row r="6594" spans="17:22">
      <c r="Q6594" s="10">
        <f ca="1" t="shared" si="1873"/>
        <v>17.631</v>
      </c>
      <c r="R6594" t="s">
        <v>95</v>
      </c>
      <c r="S6594">
        <v>2048</v>
      </c>
      <c r="T6594">
        <v>17.017</v>
      </c>
      <c r="U6594">
        <v>17.081</v>
      </c>
      <c r="V6594">
        <v>17.631</v>
      </c>
    </row>
    <row r="6595" spans="17:22">
      <c r="Q6595" s="10">
        <f ca="1" t="shared" si="1873"/>
        <v>17.593</v>
      </c>
      <c r="R6595" t="s">
        <v>95</v>
      </c>
      <c r="S6595">
        <v>2049</v>
      </c>
      <c r="T6595">
        <v>16.947</v>
      </c>
      <c r="U6595">
        <v>17.02</v>
      </c>
      <c r="V6595">
        <v>17.593</v>
      </c>
    </row>
    <row r="6596" spans="17:22">
      <c r="Q6596" s="10">
        <f ca="1" t="shared" si="1873"/>
        <v>17.556</v>
      </c>
      <c r="R6596" t="s">
        <v>95</v>
      </c>
      <c r="S6596">
        <v>2050</v>
      </c>
      <c r="T6596">
        <v>16.875</v>
      </c>
      <c r="U6596">
        <v>16.959</v>
      </c>
      <c r="V6596">
        <v>17.556</v>
      </c>
    </row>
    <row r="6597" spans="17:22">
      <c r="Q6597" s="10">
        <f ca="1" t="shared" si="1873"/>
        <v>17.521</v>
      </c>
      <c r="R6597" t="s">
        <v>95</v>
      </c>
      <c r="S6597">
        <v>2051</v>
      </c>
      <c r="T6597">
        <v>16.804</v>
      </c>
      <c r="U6597">
        <v>16.899</v>
      </c>
      <c r="V6597">
        <v>17.521</v>
      </c>
    </row>
    <row r="6598" spans="17:22">
      <c r="Q6598" s="10">
        <f ca="1" t="shared" si="1873"/>
        <v>17.487</v>
      </c>
      <c r="R6598" t="s">
        <v>95</v>
      </c>
      <c r="S6598">
        <v>2052</v>
      </c>
      <c r="T6598">
        <v>16.733</v>
      </c>
      <c r="U6598">
        <v>16.84</v>
      </c>
      <c r="V6598">
        <v>17.487</v>
      </c>
    </row>
    <row r="6599" spans="17:22">
      <c r="Q6599" s="10">
        <f ca="1" t="shared" si="1873"/>
        <v>17.455</v>
      </c>
      <c r="R6599" t="s">
        <v>95</v>
      </c>
      <c r="S6599">
        <v>2053</v>
      </c>
      <c r="T6599">
        <v>16.661</v>
      </c>
      <c r="U6599">
        <v>16.782</v>
      </c>
      <c r="V6599">
        <v>17.455</v>
      </c>
    </row>
    <row r="6600" spans="17:22">
      <c r="Q6600" s="10">
        <f ca="1" t="shared" si="1873"/>
        <v>17.423</v>
      </c>
      <c r="R6600" t="s">
        <v>95</v>
      </c>
      <c r="S6600">
        <v>2054</v>
      </c>
      <c r="T6600">
        <v>16.587</v>
      </c>
      <c r="U6600">
        <v>16.723</v>
      </c>
      <c r="V6600">
        <v>17.423</v>
      </c>
    </row>
    <row r="6601" spans="17:22">
      <c r="Q6601" s="10">
        <f ca="1" t="shared" si="1873"/>
        <v>17.392</v>
      </c>
      <c r="R6601" t="s">
        <v>95</v>
      </c>
      <c r="S6601">
        <v>2055</v>
      </c>
      <c r="T6601">
        <v>16.513</v>
      </c>
      <c r="U6601">
        <v>16.663</v>
      </c>
      <c r="V6601">
        <v>17.392</v>
      </c>
    </row>
    <row r="6602" spans="17:22">
      <c r="Q6602" s="10">
        <f ca="1" t="shared" si="1873"/>
        <v>17.36</v>
      </c>
      <c r="R6602" t="s">
        <v>95</v>
      </c>
      <c r="S6602">
        <v>2056</v>
      </c>
      <c r="T6602">
        <v>16.436</v>
      </c>
      <c r="U6602">
        <v>16.602</v>
      </c>
      <c r="V6602">
        <v>17.36</v>
      </c>
    </row>
    <row r="6603" spans="17:22">
      <c r="Q6603" s="10">
        <f ca="1" t="shared" si="1873"/>
        <v>17.329</v>
      </c>
      <c r="R6603" t="s">
        <v>95</v>
      </c>
      <c r="S6603">
        <v>2057</v>
      </c>
      <c r="T6603">
        <v>16.357</v>
      </c>
      <c r="U6603">
        <v>16.54</v>
      </c>
      <c r="V6603">
        <v>17.329</v>
      </c>
    </row>
    <row r="6604" spans="17:22">
      <c r="Q6604" s="10">
        <f ca="1" t="shared" si="1873"/>
        <v>17.297</v>
      </c>
      <c r="R6604" t="s">
        <v>95</v>
      </c>
      <c r="S6604">
        <v>2058</v>
      </c>
      <c r="T6604">
        <v>16.277</v>
      </c>
      <c r="U6604">
        <v>16.478</v>
      </c>
      <c r="V6604">
        <v>17.297</v>
      </c>
    </row>
    <row r="6605" spans="17:22">
      <c r="Q6605" s="10">
        <f ca="1" t="shared" si="1873"/>
        <v>17.267</v>
      </c>
      <c r="R6605" t="s">
        <v>95</v>
      </c>
      <c r="S6605">
        <v>2059</v>
      </c>
      <c r="T6605">
        <v>16.197</v>
      </c>
      <c r="U6605">
        <v>16.415</v>
      </c>
      <c r="V6605">
        <v>17.267</v>
      </c>
    </row>
    <row r="6606" spans="17:22">
      <c r="Q6606" s="10">
        <f ca="1" t="shared" ref="Q6606:Q6669" si="1874">OFFSET(S6606,0,MATCH($Q$3,$T$4:$V$4,0))</f>
        <v>17.237</v>
      </c>
      <c r="R6606" t="s">
        <v>95</v>
      </c>
      <c r="S6606">
        <v>2060</v>
      </c>
      <c r="T6606">
        <v>16.115</v>
      </c>
      <c r="U6606">
        <v>16.353</v>
      </c>
      <c r="V6606">
        <v>17.237</v>
      </c>
    </row>
    <row r="6607" spans="17:22">
      <c r="Q6607" s="10">
        <f ca="1" t="shared" si="1874"/>
        <v>17.208</v>
      </c>
      <c r="R6607" t="s">
        <v>95</v>
      </c>
      <c r="S6607">
        <v>2061</v>
      </c>
      <c r="T6607">
        <v>16.034</v>
      </c>
      <c r="U6607">
        <v>16.292</v>
      </c>
      <c r="V6607">
        <v>17.208</v>
      </c>
    </row>
    <row r="6608" spans="17:22">
      <c r="Q6608" s="10">
        <f ca="1" t="shared" si="1874"/>
        <v>17.18</v>
      </c>
      <c r="R6608" t="s">
        <v>95</v>
      </c>
      <c r="S6608">
        <v>2062</v>
      </c>
      <c r="T6608">
        <v>15.953</v>
      </c>
      <c r="U6608">
        <v>16.231</v>
      </c>
      <c r="V6608">
        <v>17.18</v>
      </c>
    </row>
    <row r="6609" spans="17:22">
      <c r="Q6609" s="10">
        <f ca="1" t="shared" si="1874"/>
        <v>17.154</v>
      </c>
      <c r="R6609" t="s">
        <v>95</v>
      </c>
      <c r="S6609">
        <v>2063</v>
      </c>
      <c r="T6609">
        <v>15.872</v>
      </c>
      <c r="U6609">
        <v>16.171</v>
      </c>
      <c r="V6609">
        <v>17.154</v>
      </c>
    </row>
    <row r="6610" spans="17:22">
      <c r="Q6610" s="10">
        <f ca="1" t="shared" si="1874"/>
        <v>17.129</v>
      </c>
      <c r="R6610" t="s">
        <v>95</v>
      </c>
      <c r="S6610">
        <v>2064</v>
      </c>
      <c r="T6610">
        <v>15.791</v>
      </c>
      <c r="U6610">
        <v>16.112</v>
      </c>
      <c r="V6610">
        <v>17.129</v>
      </c>
    </row>
    <row r="6611" spans="17:22">
      <c r="Q6611" s="10">
        <f ca="1" t="shared" si="1874"/>
        <v>17.105</v>
      </c>
      <c r="R6611" t="s">
        <v>95</v>
      </c>
      <c r="S6611">
        <v>2065</v>
      </c>
      <c r="T6611">
        <v>15.711</v>
      </c>
      <c r="U6611">
        <v>16.054</v>
      </c>
      <c r="V6611">
        <v>17.105</v>
      </c>
    </row>
    <row r="6612" spans="17:22">
      <c r="Q6612" s="10">
        <f ca="1" t="shared" si="1874"/>
        <v>17.082</v>
      </c>
      <c r="R6612" t="s">
        <v>95</v>
      </c>
      <c r="S6612">
        <v>2066</v>
      </c>
      <c r="T6612">
        <v>15.632</v>
      </c>
      <c r="U6612">
        <v>15.997</v>
      </c>
      <c r="V6612">
        <v>17.082</v>
      </c>
    </row>
    <row r="6613" spans="17:22">
      <c r="Q6613" s="10">
        <f ca="1" t="shared" si="1874"/>
        <v>17.06</v>
      </c>
      <c r="R6613" t="s">
        <v>95</v>
      </c>
      <c r="S6613">
        <v>2067</v>
      </c>
      <c r="T6613">
        <v>15.553</v>
      </c>
      <c r="U6613">
        <v>15.94</v>
      </c>
      <c r="V6613">
        <v>17.06</v>
      </c>
    </row>
    <row r="6614" spans="17:22">
      <c r="Q6614" s="10">
        <f ca="1" t="shared" si="1874"/>
        <v>17.038</v>
      </c>
      <c r="R6614" t="s">
        <v>95</v>
      </c>
      <c r="S6614">
        <v>2068</v>
      </c>
      <c r="T6614">
        <v>15.475</v>
      </c>
      <c r="U6614">
        <v>15.883</v>
      </c>
      <c r="V6614">
        <v>17.038</v>
      </c>
    </row>
    <row r="6615" spans="17:22">
      <c r="Q6615" s="10">
        <f ca="1" t="shared" si="1874"/>
        <v>17.017</v>
      </c>
      <c r="R6615" t="s">
        <v>95</v>
      </c>
      <c r="S6615">
        <v>2069</v>
      </c>
      <c r="T6615">
        <v>15.396</v>
      </c>
      <c r="U6615">
        <v>15.827</v>
      </c>
      <c r="V6615">
        <v>17.017</v>
      </c>
    </row>
    <row r="6616" spans="17:22">
      <c r="Q6616" s="10">
        <f ca="1" t="shared" si="1874"/>
        <v>16.996</v>
      </c>
      <c r="R6616" t="s">
        <v>95</v>
      </c>
      <c r="S6616">
        <v>2070</v>
      </c>
      <c r="T6616">
        <v>15.316</v>
      </c>
      <c r="U6616">
        <v>15.771</v>
      </c>
      <c r="V6616">
        <v>16.996</v>
      </c>
    </row>
    <row r="6617" spans="17:22">
      <c r="Q6617" s="10">
        <f ca="1" t="shared" si="1874"/>
        <v>16.974</v>
      </c>
      <c r="R6617" t="s">
        <v>95</v>
      </c>
      <c r="S6617">
        <v>2071</v>
      </c>
      <c r="T6617">
        <v>15.235</v>
      </c>
      <c r="U6617">
        <v>15.715</v>
      </c>
      <c r="V6617">
        <v>16.974</v>
      </c>
    </row>
    <row r="6618" spans="17:22">
      <c r="Q6618" s="10">
        <f ca="1" t="shared" si="1874"/>
        <v>16.953</v>
      </c>
      <c r="R6618" t="s">
        <v>95</v>
      </c>
      <c r="S6618">
        <v>2072</v>
      </c>
      <c r="T6618">
        <v>15.153</v>
      </c>
      <c r="U6618">
        <v>15.66</v>
      </c>
      <c r="V6618">
        <v>16.953</v>
      </c>
    </row>
    <row r="6619" spans="17:22">
      <c r="Q6619" s="10">
        <f ca="1" t="shared" si="1874"/>
        <v>16.934</v>
      </c>
      <c r="R6619" t="s">
        <v>95</v>
      </c>
      <c r="S6619">
        <v>2073</v>
      </c>
      <c r="T6619">
        <v>15.072</v>
      </c>
      <c r="U6619">
        <v>15.606</v>
      </c>
      <c r="V6619">
        <v>16.934</v>
      </c>
    </row>
    <row r="6620" spans="17:22">
      <c r="Q6620" s="10">
        <f ca="1" t="shared" si="1874"/>
        <v>16.916</v>
      </c>
      <c r="R6620" t="s">
        <v>95</v>
      </c>
      <c r="S6620">
        <v>2074</v>
      </c>
      <c r="T6620">
        <v>14.99</v>
      </c>
      <c r="U6620">
        <v>15.554</v>
      </c>
      <c r="V6620">
        <v>16.916</v>
      </c>
    </row>
    <row r="6621" spans="17:22">
      <c r="Q6621" s="10">
        <f ca="1" t="shared" si="1874"/>
        <v>16.902</v>
      </c>
      <c r="R6621" t="s">
        <v>95</v>
      </c>
      <c r="S6621">
        <v>2075</v>
      </c>
      <c r="T6621">
        <v>14.911</v>
      </c>
      <c r="U6621">
        <v>15.504</v>
      </c>
      <c r="V6621">
        <v>16.902</v>
      </c>
    </row>
    <row r="6622" spans="17:22">
      <c r="Q6622" s="10">
        <f ca="1" t="shared" si="1874"/>
        <v>16.892</v>
      </c>
      <c r="R6622" t="s">
        <v>95</v>
      </c>
      <c r="S6622">
        <v>2076</v>
      </c>
      <c r="T6622">
        <v>14.832</v>
      </c>
      <c r="U6622">
        <v>15.456</v>
      </c>
      <c r="V6622">
        <v>16.892</v>
      </c>
    </row>
    <row r="6623" spans="17:22">
      <c r="Q6623" s="10">
        <f ca="1" t="shared" si="1874"/>
        <v>16.884</v>
      </c>
      <c r="R6623" t="s">
        <v>95</v>
      </c>
      <c r="S6623">
        <v>2077</v>
      </c>
      <c r="T6623">
        <v>14.755</v>
      </c>
      <c r="U6623">
        <v>15.41</v>
      </c>
      <c r="V6623">
        <v>16.884</v>
      </c>
    </row>
    <row r="6624" spans="17:22">
      <c r="Q6624" s="10">
        <f ca="1" t="shared" si="1874"/>
        <v>16.88</v>
      </c>
      <c r="R6624" t="s">
        <v>95</v>
      </c>
      <c r="S6624">
        <v>2078</v>
      </c>
      <c r="T6624">
        <v>14.678</v>
      </c>
      <c r="U6624">
        <v>15.366</v>
      </c>
      <c r="V6624">
        <v>16.88</v>
      </c>
    </row>
    <row r="6625" spans="17:22">
      <c r="Q6625" s="10">
        <f ca="1" t="shared" si="1874"/>
        <v>16.878</v>
      </c>
      <c r="R6625" t="s">
        <v>95</v>
      </c>
      <c r="S6625">
        <v>2079</v>
      </c>
      <c r="T6625">
        <v>14.602</v>
      </c>
      <c r="U6625">
        <v>15.323</v>
      </c>
      <c r="V6625">
        <v>16.878</v>
      </c>
    </row>
    <row r="6626" spans="17:22">
      <c r="Q6626" s="10">
        <f ca="1" t="shared" si="1874"/>
        <v>16.877</v>
      </c>
      <c r="R6626" t="s">
        <v>95</v>
      </c>
      <c r="S6626">
        <v>2080</v>
      </c>
      <c r="T6626">
        <v>14.524</v>
      </c>
      <c r="U6626">
        <v>15.281</v>
      </c>
      <c r="V6626">
        <v>16.877</v>
      </c>
    </row>
    <row r="6627" spans="17:22">
      <c r="Q6627" s="10">
        <f ca="1" t="shared" si="1874"/>
        <v>16.877</v>
      </c>
      <c r="R6627" t="s">
        <v>95</v>
      </c>
      <c r="S6627">
        <v>2081</v>
      </c>
      <c r="T6627">
        <v>14.446</v>
      </c>
      <c r="U6627">
        <v>15.238</v>
      </c>
      <c r="V6627">
        <v>16.877</v>
      </c>
    </row>
    <row r="6628" spans="17:22">
      <c r="Q6628" s="10">
        <f ca="1" t="shared" si="1874"/>
        <v>16.878</v>
      </c>
      <c r="R6628" t="s">
        <v>95</v>
      </c>
      <c r="S6628">
        <v>2082</v>
      </c>
      <c r="T6628">
        <v>14.367</v>
      </c>
      <c r="U6628">
        <v>15.196</v>
      </c>
      <c r="V6628">
        <v>16.878</v>
      </c>
    </row>
    <row r="6629" spans="17:22">
      <c r="Q6629" s="10">
        <f ca="1" t="shared" si="1874"/>
        <v>16.882</v>
      </c>
      <c r="R6629" t="s">
        <v>95</v>
      </c>
      <c r="S6629">
        <v>2083</v>
      </c>
      <c r="T6629">
        <v>14.288</v>
      </c>
      <c r="U6629">
        <v>15.154</v>
      </c>
      <c r="V6629">
        <v>16.882</v>
      </c>
    </row>
    <row r="6630" spans="17:22">
      <c r="Q6630" s="10">
        <f ca="1" t="shared" si="1874"/>
        <v>16.888</v>
      </c>
      <c r="R6630" t="s">
        <v>95</v>
      </c>
      <c r="S6630">
        <v>2084</v>
      </c>
      <c r="T6630">
        <v>14.209</v>
      </c>
      <c r="U6630">
        <v>15.114</v>
      </c>
      <c r="V6630">
        <v>16.888</v>
      </c>
    </row>
    <row r="6631" spans="17:22">
      <c r="Q6631" s="10">
        <f ca="1" t="shared" si="1874"/>
        <v>16.897</v>
      </c>
      <c r="R6631" t="s">
        <v>95</v>
      </c>
      <c r="S6631">
        <v>2085</v>
      </c>
      <c r="T6631">
        <v>14.131</v>
      </c>
      <c r="U6631">
        <v>15.076</v>
      </c>
      <c r="V6631">
        <v>16.897</v>
      </c>
    </row>
    <row r="6632" spans="17:22">
      <c r="Q6632" s="10">
        <f ca="1" t="shared" si="1874"/>
        <v>16.91</v>
      </c>
      <c r="R6632" t="s">
        <v>95</v>
      </c>
      <c r="S6632">
        <v>2086</v>
      </c>
      <c r="T6632">
        <v>14.055</v>
      </c>
      <c r="U6632">
        <v>15.041</v>
      </c>
      <c r="V6632">
        <v>16.91</v>
      </c>
    </row>
    <row r="6633" spans="17:22">
      <c r="Q6633" s="10">
        <f ca="1" t="shared" si="1874"/>
        <v>16.926</v>
      </c>
      <c r="R6633" t="s">
        <v>95</v>
      </c>
      <c r="S6633">
        <v>2087</v>
      </c>
      <c r="T6633">
        <v>13.979</v>
      </c>
      <c r="U6633">
        <v>15.008</v>
      </c>
      <c r="V6633">
        <v>16.926</v>
      </c>
    </row>
    <row r="6634" spans="17:22">
      <c r="Q6634" s="10">
        <f ca="1" t="shared" si="1874"/>
        <v>16.944</v>
      </c>
      <c r="R6634" t="s">
        <v>95</v>
      </c>
      <c r="S6634">
        <v>2088</v>
      </c>
      <c r="T6634">
        <v>13.904</v>
      </c>
      <c r="U6634">
        <v>14.977</v>
      </c>
      <c r="V6634">
        <v>16.944</v>
      </c>
    </row>
    <row r="6635" spans="17:22">
      <c r="Q6635" s="10">
        <f ca="1" t="shared" si="1874"/>
        <v>16.965</v>
      </c>
      <c r="R6635" t="s">
        <v>95</v>
      </c>
      <c r="S6635">
        <v>2089</v>
      </c>
      <c r="T6635">
        <v>13.831</v>
      </c>
      <c r="U6635">
        <v>14.947</v>
      </c>
      <c r="V6635">
        <v>16.965</v>
      </c>
    </row>
    <row r="6636" spans="17:22">
      <c r="Q6636" s="10">
        <f ca="1" t="shared" si="1874"/>
        <v>16.988</v>
      </c>
      <c r="R6636" t="s">
        <v>95</v>
      </c>
      <c r="S6636">
        <v>2090</v>
      </c>
      <c r="T6636">
        <v>13.758</v>
      </c>
      <c r="U6636">
        <v>14.918</v>
      </c>
      <c r="V6636">
        <v>16.988</v>
      </c>
    </row>
    <row r="6637" spans="17:22">
      <c r="Q6637" s="10">
        <f ca="1" t="shared" si="1874"/>
        <v>17.011</v>
      </c>
      <c r="R6637" t="s">
        <v>95</v>
      </c>
      <c r="S6637">
        <v>2091</v>
      </c>
      <c r="T6637">
        <v>13.686</v>
      </c>
      <c r="U6637">
        <v>14.891</v>
      </c>
      <c r="V6637">
        <v>17.011</v>
      </c>
    </row>
    <row r="6638" spans="17:22">
      <c r="Q6638" s="10">
        <f ca="1" t="shared" si="1874"/>
        <v>17.036</v>
      </c>
      <c r="R6638" t="s">
        <v>95</v>
      </c>
      <c r="S6638">
        <v>2092</v>
      </c>
      <c r="T6638">
        <v>13.615</v>
      </c>
      <c r="U6638">
        <v>14.864</v>
      </c>
      <c r="V6638">
        <v>17.036</v>
      </c>
    </row>
    <row r="6639" spans="17:22">
      <c r="Q6639" s="10">
        <f ca="1" t="shared" si="1874"/>
        <v>17.061</v>
      </c>
      <c r="R6639" t="s">
        <v>95</v>
      </c>
      <c r="S6639">
        <v>2093</v>
      </c>
      <c r="T6639">
        <v>13.544</v>
      </c>
      <c r="U6639">
        <v>14.838</v>
      </c>
      <c r="V6639">
        <v>17.061</v>
      </c>
    </row>
    <row r="6640" spans="17:22">
      <c r="Q6640" s="10">
        <f ca="1" t="shared" si="1874"/>
        <v>17.088</v>
      </c>
      <c r="R6640" t="s">
        <v>95</v>
      </c>
      <c r="S6640">
        <v>2094</v>
      </c>
      <c r="T6640">
        <v>13.475</v>
      </c>
      <c r="U6640">
        <v>14.813</v>
      </c>
      <c r="V6640">
        <v>17.088</v>
      </c>
    </row>
    <row r="6641" spans="17:22">
      <c r="Q6641" s="10">
        <f ca="1" t="shared" si="1874"/>
        <v>17.117</v>
      </c>
      <c r="R6641" t="s">
        <v>95</v>
      </c>
      <c r="S6641">
        <v>2095</v>
      </c>
      <c r="T6641">
        <v>13.406</v>
      </c>
      <c r="U6641">
        <v>14.789</v>
      </c>
      <c r="V6641">
        <v>17.117</v>
      </c>
    </row>
    <row r="6642" spans="17:22">
      <c r="Q6642" s="10">
        <f ca="1" t="shared" si="1874"/>
        <v>17.147</v>
      </c>
      <c r="R6642" t="s">
        <v>95</v>
      </c>
      <c r="S6642">
        <v>2096</v>
      </c>
      <c r="T6642">
        <v>13.338</v>
      </c>
      <c r="U6642">
        <v>14.766</v>
      </c>
      <c r="V6642">
        <v>17.147</v>
      </c>
    </row>
    <row r="6643" spans="17:22">
      <c r="Q6643" s="10">
        <f ca="1" t="shared" si="1874"/>
        <v>17.178</v>
      </c>
      <c r="R6643" t="s">
        <v>95</v>
      </c>
      <c r="S6643">
        <v>2097</v>
      </c>
      <c r="T6643">
        <v>13.272</v>
      </c>
      <c r="U6643">
        <v>14.744</v>
      </c>
      <c r="V6643">
        <v>17.178</v>
      </c>
    </row>
    <row r="6644" spans="17:22">
      <c r="Q6644" s="10">
        <f ca="1" t="shared" si="1874"/>
        <v>17.211</v>
      </c>
      <c r="R6644" t="s">
        <v>95</v>
      </c>
      <c r="S6644">
        <v>2098</v>
      </c>
      <c r="T6644">
        <v>13.206</v>
      </c>
      <c r="U6644">
        <v>14.724</v>
      </c>
      <c r="V6644">
        <v>17.211</v>
      </c>
    </row>
    <row r="6645" spans="17:22">
      <c r="Q6645" s="10">
        <f ca="1" t="shared" si="1874"/>
        <v>17.246</v>
      </c>
      <c r="R6645" t="s">
        <v>95</v>
      </c>
      <c r="S6645">
        <v>2099</v>
      </c>
      <c r="T6645">
        <v>13.141</v>
      </c>
      <c r="U6645">
        <v>14.705</v>
      </c>
      <c r="V6645">
        <v>17.246</v>
      </c>
    </row>
    <row r="6646" spans="17:22">
      <c r="Q6646" s="10">
        <f ca="1" t="shared" si="1874"/>
        <v>17.282</v>
      </c>
      <c r="R6646" t="s">
        <v>95</v>
      </c>
      <c r="S6646">
        <v>2100</v>
      </c>
      <c r="T6646">
        <v>13.078</v>
      </c>
      <c r="U6646">
        <v>14.687</v>
      </c>
      <c r="V6646">
        <v>17.282</v>
      </c>
    </row>
    <row r="6647" spans="17:22">
      <c r="Q6647" s="10">
        <f ca="1" t="shared" si="1874"/>
        <v>0.625</v>
      </c>
      <c r="R6647" t="s">
        <v>96</v>
      </c>
      <c r="S6647">
        <v>2020</v>
      </c>
      <c r="T6647">
        <v>0.625</v>
      </c>
      <c r="U6647">
        <v>0.625</v>
      </c>
      <c r="V6647">
        <v>0.625</v>
      </c>
    </row>
    <row r="6648" spans="17:22">
      <c r="Q6648" s="10">
        <f ca="1" t="shared" si="1874"/>
        <v>0.664</v>
      </c>
      <c r="R6648" t="s">
        <v>96</v>
      </c>
      <c r="S6648">
        <v>2021</v>
      </c>
      <c r="T6648">
        <v>0.664</v>
      </c>
      <c r="U6648">
        <v>0.664</v>
      </c>
      <c r="V6648">
        <v>0.664</v>
      </c>
    </row>
    <row r="6649" spans="17:22">
      <c r="Q6649" s="10">
        <f ca="1" t="shared" si="1874"/>
        <v>0.705</v>
      </c>
      <c r="R6649" t="s">
        <v>96</v>
      </c>
      <c r="S6649">
        <v>2022</v>
      </c>
      <c r="T6649">
        <v>0.705</v>
      </c>
      <c r="U6649">
        <v>0.705</v>
      </c>
      <c r="V6649">
        <v>0.705</v>
      </c>
    </row>
    <row r="6650" spans="17:22">
      <c r="Q6650" s="10">
        <f ca="1" t="shared" si="1874"/>
        <v>0.748</v>
      </c>
      <c r="R6650" t="s">
        <v>96</v>
      </c>
      <c r="S6650">
        <v>2023</v>
      </c>
      <c r="T6650">
        <v>0.748</v>
      </c>
      <c r="U6650">
        <v>0.748</v>
      </c>
      <c r="V6650">
        <v>0.748</v>
      </c>
    </row>
    <row r="6651" spans="17:22">
      <c r="Q6651" s="10">
        <f ca="1" t="shared" si="1874"/>
        <v>0.794</v>
      </c>
      <c r="R6651" t="s">
        <v>96</v>
      </c>
      <c r="S6651">
        <v>2024</v>
      </c>
      <c r="T6651">
        <v>0.794</v>
      </c>
      <c r="U6651">
        <v>0.794</v>
      </c>
      <c r="V6651">
        <v>0.794</v>
      </c>
    </row>
    <row r="6652" spans="17:22">
      <c r="Q6652" s="10">
        <f ca="1" t="shared" si="1874"/>
        <v>0.842</v>
      </c>
      <c r="R6652" t="s">
        <v>96</v>
      </c>
      <c r="S6652">
        <v>2025</v>
      </c>
      <c r="T6652">
        <v>0.842</v>
      </c>
      <c r="U6652">
        <v>0.842</v>
      </c>
      <c r="V6652">
        <v>0.842</v>
      </c>
    </row>
    <row r="6653" spans="17:22">
      <c r="Q6653" s="10">
        <f ca="1" t="shared" si="1874"/>
        <v>0.893</v>
      </c>
      <c r="R6653" t="s">
        <v>96</v>
      </c>
      <c r="S6653">
        <v>2026</v>
      </c>
      <c r="T6653">
        <v>0.893</v>
      </c>
      <c r="U6653">
        <v>0.893</v>
      </c>
      <c r="V6653">
        <v>0.893</v>
      </c>
    </row>
    <row r="6654" spans="17:22">
      <c r="Q6654" s="10">
        <f ca="1" t="shared" si="1874"/>
        <v>0.951</v>
      </c>
      <c r="R6654" t="s">
        <v>96</v>
      </c>
      <c r="S6654">
        <v>2027</v>
      </c>
      <c r="T6654">
        <v>0.938</v>
      </c>
      <c r="U6654">
        <v>0.945</v>
      </c>
      <c r="V6654">
        <v>0.951</v>
      </c>
    </row>
    <row r="6655" spans="17:22">
      <c r="Q6655" s="10">
        <f ca="1" t="shared" si="1874"/>
        <v>1.011</v>
      </c>
      <c r="R6655" t="s">
        <v>96</v>
      </c>
      <c r="S6655">
        <v>2028</v>
      </c>
      <c r="T6655">
        <v>0.985</v>
      </c>
      <c r="U6655">
        <v>0.998</v>
      </c>
      <c r="V6655">
        <v>1.011</v>
      </c>
    </row>
    <row r="6656" spans="17:22">
      <c r="Q6656" s="10">
        <f ca="1" t="shared" si="1874"/>
        <v>1.076</v>
      </c>
      <c r="R6656" t="s">
        <v>96</v>
      </c>
      <c r="S6656">
        <v>2029</v>
      </c>
      <c r="T6656">
        <v>1.034</v>
      </c>
      <c r="U6656">
        <v>1.055</v>
      </c>
      <c r="V6656">
        <v>1.076</v>
      </c>
    </row>
    <row r="6657" spans="17:22">
      <c r="Q6657" s="10">
        <f ca="1" t="shared" si="1874"/>
        <v>1.144</v>
      </c>
      <c r="R6657" t="s">
        <v>96</v>
      </c>
      <c r="S6657">
        <v>2030</v>
      </c>
      <c r="T6657">
        <v>1.086</v>
      </c>
      <c r="U6657">
        <v>1.114</v>
      </c>
      <c r="V6657">
        <v>1.144</v>
      </c>
    </row>
    <row r="6658" spans="17:22">
      <c r="Q6658" s="10">
        <f ca="1" t="shared" si="1874"/>
        <v>1.215</v>
      </c>
      <c r="R6658" t="s">
        <v>96</v>
      </c>
      <c r="S6658">
        <v>2031</v>
      </c>
      <c r="T6658">
        <v>1.139</v>
      </c>
      <c r="U6658">
        <v>1.176</v>
      </c>
      <c r="V6658">
        <v>1.215</v>
      </c>
    </row>
    <row r="6659" spans="17:22">
      <c r="Q6659" s="10">
        <f ca="1" t="shared" si="1874"/>
        <v>1.291</v>
      </c>
      <c r="R6659" t="s">
        <v>96</v>
      </c>
      <c r="S6659">
        <v>2032</v>
      </c>
      <c r="T6659">
        <v>1.195</v>
      </c>
      <c r="U6659">
        <v>1.241</v>
      </c>
      <c r="V6659">
        <v>1.291</v>
      </c>
    </row>
    <row r="6660" spans="17:22">
      <c r="Q6660" s="10">
        <f ca="1" t="shared" si="1874"/>
        <v>1.371</v>
      </c>
      <c r="R6660" t="s">
        <v>96</v>
      </c>
      <c r="S6660">
        <v>2033</v>
      </c>
      <c r="T6660">
        <v>1.253</v>
      </c>
      <c r="U6660">
        <v>1.308</v>
      </c>
      <c r="V6660">
        <v>1.371</v>
      </c>
    </row>
    <row r="6661" spans="17:22">
      <c r="Q6661" s="10">
        <f ca="1" t="shared" si="1874"/>
        <v>1.455</v>
      </c>
      <c r="R6661" t="s">
        <v>96</v>
      </c>
      <c r="S6661">
        <v>2034</v>
      </c>
      <c r="T6661">
        <v>1.314</v>
      </c>
      <c r="U6661">
        <v>1.379</v>
      </c>
      <c r="V6661">
        <v>1.455</v>
      </c>
    </row>
    <row r="6662" spans="17:22">
      <c r="Q6662" s="10">
        <f ca="1" t="shared" si="1874"/>
        <v>1.544</v>
      </c>
      <c r="R6662" t="s">
        <v>96</v>
      </c>
      <c r="S6662">
        <v>2035</v>
      </c>
      <c r="T6662">
        <v>1.378</v>
      </c>
      <c r="U6662">
        <v>1.454</v>
      </c>
      <c r="V6662">
        <v>1.544</v>
      </c>
    </row>
    <row r="6663" spans="17:22">
      <c r="Q6663" s="10">
        <f ca="1" t="shared" si="1874"/>
        <v>1.638</v>
      </c>
      <c r="R6663" t="s">
        <v>96</v>
      </c>
      <c r="S6663">
        <v>2036</v>
      </c>
      <c r="T6663">
        <v>1.444</v>
      </c>
      <c r="U6663">
        <v>1.531</v>
      </c>
      <c r="V6663">
        <v>1.638</v>
      </c>
    </row>
    <row r="6664" spans="17:22">
      <c r="Q6664" s="10">
        <f ca="1" t="shared" si="1874"/>
        <v>1.737</v>
      </c>
      <c r="R6664" t="s">
        <v>96</v>
      </c>
      <c r="S6664">
        <v>2037</v>
      </c>
      <c r="T6664">
        <v>1.513</v>
      </c>
      <c r="U6664">
        <v>1.613</v>
      </c>
      <c r="V6664">
        <v>1.737</v>
      </c>
    </row>
    <row r="6665" spans="17:22">
      <c r="Q6665" s="10">
        <f ca="1" t="shared" si="1874"/>
        <v>1.841</v>
      </c>
      <c r="R6665" t="s">
        <v>96</v>
      </c>
      <c r="S6665">
        <v>2038</v>
      </c>
      <c r="T6665">
        <v>1.586</v>
      </c>
      <c r="U6665">
        <v>1.697</v>
      </c>
      <c r="V6665">
        <v>1.841</v>
      </c>
    </row>
    <row r="6666" spans="17:22">
      <c r="Q6666" s="10">
        <f ca="1" t="shared" si="1874"/>
        <v>1.951</v>
      </c>
      <c r="R6666" t="s">
        <v>96</v>
      </c>
      <c r="S6666">
        <v>2039</v>
      </c>
      <c r="T6666">
        <v>1.661</v>
      </c>
      <c r="U6666">
        <v>1.786</v>
      </c>
      <c r="V6666">
        <v>1.951</v>
      </c>
    </row>
    <row r="6667" spans="17:22">
      <c r="Q6667" s="10">
        <f ca="1" t="shared" si="1874"/>
        <v>2.066</v>
      </c>
      <c r="R6667" t="s">
        <v>96</v>
      </c>
      <c r="S6667">
        <v>2040</v>
      </c>
      <c r="T6667">
        <v>1.739</v>
      </c>
      <c r="U6667">
        <v>1.879</v>
      </c>
      <c r="V6667">
        <v>2.066</v>
      </c>
    </row>
    <row r="6668" spans="17:22">
      <c r="Q6668" s="10">
        <f ca="1" t="shared" si="1874"/>
        <v>2.187</v>
      </c>
      <c r="R6668" t="s">
        <v>96</v>
      </c>
      <c r="S6668">
        <v>2041</v>
      </c>
      <c r="T6668">
        <v>1.821</v>
      </c>
      <c r="U6668">
        <v>1.975</v>
      </c>
      <c r="V6668">
        <v>2.187</v>
      </c>
    </row>
    <row r="6669" spans="17:22">
      <c r="Q6669" s="10">
        <f ca="1" t="shared" si="1874"/>
        <v>2.315</v>
      </c>
      <c r="R6669" t="s">
        <v>96</v>
      </c>
      <c r="S6669">
        <v>2042</v>
      </c>
      <c r="T6669">
        <v>1.906</v>
      </c>
      <c r="U6669">
        <v>2.076</v>
      </c>
      <c r="V6669">
        <v>2.315</v>
      </c>
    </row>
    <row r="6670" spans="17:22">
      <c r="Q6670" s="10">
        <f ca="1" t="shared" ref="Q6670:Q6733" si="1875">OFFSET(S6670,0,MATCH($Q$3,$T$4:$V$4,0))</f>
        <v>2.449</v>
      </c>
      <c r="R6670" t="s">
        <v>96</v>
      </c>
      <c r="S6670">
        <v>2043</v>
      </c>
      <c r="T6670">
        <v>1.995</v>
      </c>
      <c r="U6670">
        <v>2.181</v>
      </c>
      <c r="V6670">
        <v>2.449</v>
      </c>
    </row>
    <row r="6671" spans="17:22">
      <c r="Q6671" s="10">
        <f ca="1" t="shared" si="1875"/>
        <v>2.591</v>
      </c>
      <c r="R6671" t="s">
        <v>96</v>
      </c>
      <c r="S6671">
        <v>2044</v>
      </c>
      <c r="T6671">
        <v>2.087</v>
      </c>
      <c r="U6671">
        <v>2.291</v>
      </c>
      <c r="V6671">
        <v>2.591</v>
      </c>
    </row>
    <row r="6672" spans="17:22">
      <c r="Q6672" s="10">
        <f ca="1" t="shared" si="1875"/>
        <v>2.739</v>
      </c>
      <c r="R6672" t="s">
        <v>96</v>
      </c>
      <c r="S6672">
        <v>2045</v>
      </c>
      <c r="T6672">
        <v>2.182</v>
      </c>
      <c r="U6672">
        <v>2.405</v>
      </c>
      <c r="V6672">
        <v>2.739</v>
      </c>
    </row>
    <row r="6673" spans="17:22">
      <c r="Q6673" s="10">
        <f ca="1" t="shared" si="1875"/>
        <v>2.895</v>
      </c>
      <c r="R6673" t="s">
        <v>96</v>
      </c>
      <c r="S6673">
        <v>2046</v>
      </c>
      <c r="T6673">
        <v>2.281</v>
      </c>
      <c r="U6673">
        <v>2.524</v>
      </c>
      <c r="V6673">
        <v>2.895</v>
      </c>
    </row>
    <row r="6674" spans="17:22">
      <c r="Q6674" s="10">
        <f ca="1" t="shared" si="1875"/>
        <v>3.059</v>
      </c>
      <c r="R6674" t="s">
        <v>96</v>
      </c>
      <c r="S6674">
        <v>2047</v>
      </c>
      <c r="T6674">
        <v>2.384</v>
      </c>
      <c r="U6674">
        <v>2.647</v>
      </c>
      <c r="V6674">
        <v>3.059</v>
      </c>
    </row>
    <row r="6675" spans="17:22">
      <c r="Q6675" s="10">
        <f ca="1" t="shared" si="1875"/>
        <v>3.23</v>
      </c>
      <c r="R6675" t="s">
        <v>96</v>
      </c>
      <c r="S6675">
        <v>2048</v>
      </c>
      <c r="T6675">
        <v>2.49</v>
      </c>
      <c r="U6675">
        <v>2.776</v>
      </c>
      <c r="V6675">
        <v>3.23</v>
      </c>
    </row>
    <row r="6676" spans="17:22">
      <c r="Q6676" s="10">
        <f ca="1" t="shared" si="1875"/>
        <v>3.411</v>
      </c>
      <c r="R6676" t="s">
        <v>96</v>
      </c>
      <c r="S6676">
        <v>2049</v>
      </c>
      <c r="T6676">
        <v>2.6</v>
      </c>
      <c r="U6676">
        <v>2.909</v>
      </c>
      <c r="V6676">
        <v>3.411</v>
      </c>
    </row>
    <row r="6677" spans="17:22">
      <c r="Q6677" s="10">
        <f ca="1" t="shared" si="1875"/>
        <v>3.6</v>
      </c>
      <c r="R6677" t="s">
        <v>96</v>
      </c>
      <c r="S6677">
        <v>2050</v>
      </c>
      <c r="T6677">
        <v>2.714</v>
      </c>
      <c r="U6677">
        <v>3.048</v>
      </c>
      <c r="V6677">
        <v>3.6</v>
      </c>
    </row>
    <row r="6678" spans="17:22">
      <c r="Q6678" s="10">
        <f ca="1" t="shared" si="1875"/>
        <v>3.798</v>
      </c>
      <c r="R6678" t="s">
        <v>96</v>
      </c>
      <c r="S6678">
        <v>2051</v>
      </c>
      <c r="T6678">
        <v>2.832</v>
      </c>
      <c r="U6678">
        <v>3.192</v>
      </c>
      <c r="V6678">
        <v>3.798</v>
      </c>
    </row>
    <row r="6679" spans="17:22">
      <c r="Q6679" s="10">
        <f ca="1" t="shared" si="1875"/>
        <v>4.005</v>
      </c>
      <c r="R6679" t="s">
        <v>96</v>
      </c>
      <c r="S6679">
        <v>2052</v>
      </c>
      <c r="T6679">
        <v>2.953</v>
      </c>
      <c r="U6679">
        <v>3.341</v>
      </c>
      <c r="V6679">
        <v>4.005</v>
      </c>
    </row>
    <row r="6680" spans="17:22">
      <c r="Q6680" s="10">
        <f ca="1" t="shared" si="1875"/>
        <v>4.222</v>
      </c>
      <c r="R6680" t="s">
        <v>96</v>
      </c>
      <c r="S6680">
        <v>2053</v>
      </c>
      <c r="T6680">
        <v>3.079</v>
      </c>
      <c r="U6680">
        <v>3.496</v>
      </c>
      <c r="V6680">
        <v>4.222</v>
      </c>
    </row>
    <row r="6681" spans="17:22">
      <c r="Q6681" s="10">
        <f ca="1" t="shared" si="1875"/>
        <v>4.449</v>
      </c>
      <c r="R6681" t="s">
        <v>96</v>
      </c>
      <c r="S6681">
        <v>2054</v>
      </c>
      <c r="T6681">
        <v>3.208</v>
      </c>
      <c r="U6681">
        <v>3.656</v>
      </c>
      <c r="V6681">
        <v>4.449</v>
      </c>
    </row>
    <row r="6682" spans="17:22">
      <c r="Q6682" s="10">
        <f ca="1" t="shared" si="1875"/>
        <v>4.686</v>
      </c>
      <c r="R6682" t="s">
        <v>96</v>
      </c>
      <c r="S6682">
        <v>2055</v>
      </c>
      <c r="T6682">
        <v>3.341</v>
      </c>
      <c r="U6682">
        <v>3.822</v>
      </c>
      <c r="V6682">
        <v>4.686</v>
      </c>
    </row>
    <row r="6683" spans="17:22">
      <c r="Q6683" s="10">
        <f ca="1" t="shared" si="1875"/>
        <v>4.934</v>
      </c>
      <c r="R6683" t="s">
        <v>96</v>
      </c>
      <c r="S6683">
        <v>2056</v>
      </c>
      <c r="T6683">
        <v>3.479</v>
      </c>
      <c r="U6683">
        <v>3.993</v>
      </c>
      <c r="V6683">
        <v>4.934</v>
      </c>
    </row>
    <row r="6684" spans="17:22">
      <c r="Q6684" s="10">
        <f ca="1" t="shared" si="1875"/>
        <v>5.193</v>
      </c>
      <c r="R6684" t="s">
        <v>96</v>
      </c>
      <c r="S6684">
        <v>2057</v>
      </c>
      <c r="T6684">
        <v>3.62</v>
      </c>
      <c r="U6684">
        <v>4.17</v>
      </c>
      <c r="V6684">
        <v>5.193</v>
      </c>
    </row>
    <row r="6685" spans="17:22">
      <c r="Q6685" s="10">
        <f ca="1" t="shared" si="1875"/>
        <v>5.464</v>
      </c>
      <c r="R6685" t="s">
        <v>96</v>
      </c>
      <c r="S6685">
        <v>2058</v>
      </c>
      <c r="T6685">
        <v>3.765</v>
      </c>
      <c r="U6685">
        <v>4.353</v>
      </c>
      <c r="V6685">
        <v>5.464</v>
      </c>
    </row>
    <row r="6686" spans="17:22">
      <c r="Q6686" s="10">
        <f ca="1" t="shared" si="1875"/>
        <v>5.746</v>
      </c>
      <c r="R6686" t="s">
        <v>96</v>
      </c>
      <c r="S6686">
        <v>2059</v>
      </c>
      <c r="T6686">
        <v>3.914</v>
      </c>
      <c r="U6686">
        <v>4.542</v>
      </c>
      <c r="V6686">
        <v>5.746</v>
      </c>
    </row>
    <row r="6687" spans="17:22">
      <c r="Q6687" s="10">
        <f ca="1" t="shared" si="1875"/>
        <v>6.04</v>
      </c>
      <c r="R6687" t="s">
        <v>96</v>
      </c>
      <c r="S6687">
        <v>2060</v>
      </c>
      <c r="T6687">
        <v>4.067</v>
      </c>
      <c r="U6687">
        <v>4.736</v>
      </c>
      <c r="V6687">
        <v>6.04</v>
      </c>
    </row>
    <row r="6688" spans="17:22">
      <c r="Q6688" s="10">
        <f ca="1" t="shared" si="1875"/>
        <v>6.346</v>
      </c>
      <c r="R6688" t="s">
        <v>96</v>
      </c>
      <c r="S6688">
        <v>2061</v>
      </c>
      <c r="T6688">
        <v>4.223</v>
      </c>
      <c r="U6688">
        <v>4.937</v>
      </c>
      <c r="V6688">
        <v>6.346</v>
      </c>
    </row>
    <row r="6689" spans="17:22">
      <c r="Q6689" s="10">
        <f ca="1" t="shared" si="1875"/>
        <v>6.665</v>
      </c>
      <c r="R6689" t="s">
        <v>96</v>
      </c>
      <c r="S6689">
        <v>2062</v>
      </c>
      <c r="T6689">
        <v>4.383</v>
      </c>
      <c r="U6689">
        <v>5.144</v>
      </c>
      <c r="V6689">
        <v>6.665</v>
      </c>
    </row>
    <row r="6690" spans="17:22">
      <c r="Q6690" s="10">
        <f ca="1" t="shared" si="1875"/>
        <v>6.996</v>
      </c>
      <c r="R6690" t="s">
        <v>96</v>
      </c>
      <c r="S6690">
        <v>2063</v>
      </c>
      <c r="T6690">
        <v>4.547</v>
      </c>
      <c r="U6690">
        <v>5.356</v>
      </c>
      <c r="V6690">
        <v>6.996</v>
      </c>
    </row>
    <row r="6691" spans="17:22">
      <c r="Q6691" s="10">
        <f ca="1" t="shared" si="1875"/>
        <v>7.341</v>
      </c>
      <c r="R6691" t="s">
        <v>96</v>
      </c>
      <c r="S6691">
        <v>2064</v>
      </c>
      <c r="T6691">
        <v>4.715</v>
      </c>
      <c r="U6691">
        <v>5.575</v>
      </c>
      <c r="V6691">
        <v>7.341</v>
      </c>
    </row>
    <row r="6692" spans="17:22">
      <c r="Q6692" s="10">
        <f ca="1" t="shared" si="1875"/>
        <v>7.7</v>
      </c>
      <c r="R6692" t="s">
        <v>96</v>
      </c>
      <c r="S6692">
        <v>2065</v>
      </c>
      <c r="T6692">
        <v>4.886</v>
      </c>
      <c r="U6692">
        <v>5.8</v>
      </c>
      <c r="V6692">
        <v>7.7</v>
      </c>
    </row>
    <row r="6693" spans="17:22">
      <c r="Q6693" s="10">
        <f ca="1" t="shared" si="1875"/>
        <v>8.072</v>
      </c>
      <c r="R6693" t="s">
        <v>96</v>
      </c>
      <c r="S6693">
        <v>2066</v>
      </c>
      <c r="T6693">
        <v>5.062</v>
      </c>
      <c r="U6693">
        <v>6.031</v>
      </c>
      <c r="V6693">
        <v>8.072</v>
      </c>
    </row>
    <row r="6694" spans="17:22">
      <c r="Q6694" s="10">
        <f ca="1" t="shared" si="1875"/>
        <v>8.458</v>
      </c>
      <c r="R6694" t="s">
        <v>96</v>
      </c>
      <c r="S6694">
        <v>2067</v>
      </c>
      <c r="T6694">
        <v>5.241</v>
      </c>
      <c r="U6694">
        <v>6.268</v>
      </c>
      <c r="V6694">
        <v>8.458</v>
      </c>
    </row>
    <row r="6695" spans="17:22">
      <c r="Q6695" s="10">
        <f ca="1" t="shared" si="1875"/>
        <v>8.858</v>
      </c>
      <c r="R6695" t="s">
        <v>96</v>
      </c>
      <c r="S6695">
        <v>2068</v>
      </c>
      <c r="T6695">
        <v>5.423</v>
      </c>
      <c r="U6695">
        <v>6.51</v>
      </c>
      <c r="V6695">
        <v>8.858</v>
      </c>
    </row>
    <row r="6696" spans="17:22">
      <c r="Q6696" s="10">
        <f ca="1" t="shared" si="1875"/>
        <v>9.274</v>
      </c>
      <c r="R6696" t="s">
        <v>96</v>
      </c>
      <c r="S6696">
        <v>2069</v>
      </c>
      <c r="T6696">
        <v>5.609</v>
      </c>
      <c r="U6696">
        <v>6.759</v>
      </c>
      <c r="V6696">
        <v>9.274</v>
      </c>
    </row>
    <row r="6697" spans="17:22">
      <c r="Q6697" s="10">
        <f ca="1" t="shared" si="1875"/>
        <v>9.704</v>
      </c>
      <c r="R6697" t="s">
        <v>96</v>
      </c>
      <c r="S6697">
        <v>2070</v>
      </c>
      <c r="T6697">
        <v>5.799</v>
      </c>
      <c r="U6697">
        <v>7.014</v>
      </c>
      <c r="V6697">
        <v>9.704</v>
      </c>
    </row>
    <row r="6698" spans="17:22">
      <c r="Q6698" s="10">
        <f ca="1" t="shared" si="1875"/>
        <v>10.149</v>
      </c>
      <c r="R6698" t="s">
        <v>96</v>
      </c>
      <c r="S6698">
        <v>2071</v>
      </c>
      <c r="T6698">
        <v>5.992</v>
      </c>
      <c r="U6698">
        <v>7.275</v>
      </c>
      <c r="V6698">
        <v>10.149</v>
      </c>
    </row>
    <row r="6699" spans="17:22">
      <c r="Q6699" s="10">
        <f ca="1" t="shared" si="1875"/>
        <v>10.61</v>
      </c>
      <c r="R6699" t="s">
        <v>96</v>
      </c>
      <c r="S6699">
        <v>2072</v>
      </c>
      <c r="T6699">
        <v>6.188</v>
      </c>
      <c r="U6699">
        <v>7.542</v>
      </c>
      <c r="V6699">
        <v>10.61</v>
      </c>
    </row>
    <row r="6700" spans="17:22">
      <c r="Q6700" s="10">
        <f ca="1" t="shared" si="1875"/>
        <v>11.086</v>
      </c>
      <c r="R6700" t="s">
        <v>96</v>
      </c>
      <c r="S6700">
        <v>2073</v>
      </c>
      <c r="T6700">
        <v>6.387</v>
      </c>
      <c r="U6700">
        <v>7.814</v>
      </c>
      <c r="V6700">
        <v>11.086</v>
      </c>
    </row>
    <row r="6701" spans="17:22">
      <c r="Q6701" s="10">
        <f ca="1" t="shared" si="1875"/>
        <v>11.578</v>
      </c>
      <c r="R6701" t="s">
        <v>96</v>
      </c>
      <c r="S6701">
        <v>2074</v>
      </c>
      <c r="T6701">
        <v>6.589</v>
      </c>
      <c r="U6701">
        <v>8.092</v>
      </c>
      <c r="V6701">
        <v>11.578</v>
      </c>
    </row>
    <row r="6702" spans="17:22">
      <c r="Q6702" s="10">
        <f ca="1" t="shared" si="1875"/>
        <v>12.086</v>
      </c>
      <c r="R6702" t="s">
        <v>96</v>
      </c>
      <c r="S6702">
        <v>2075</v>
      </c>
      <c r="T6702">
        <v>6.795</v>
      </c>
      <c r="U6702">
        <v>8.375</v>
      </c>
      <c r="V6702">
        <v>12.086</v>
      </c>
    </row>
    <row r="6703" spans="17:22">
      <c r="Q6703" s="10">
        <f ca="1" t="shared" si="1875"/>
        <v>12.611</v>
      </c>
      <c r="R6703" t="s">
        <v>96</v>
      </c>
      <c r="S6703">
        <v>2076</v>
      </c>
      <c r="T6703">
        <v>7.002</v>
      </c>
      <c r="U6703">
        <v>8.663</v>
      </c>
      <c r="V6703">
        <v>12.611</v>
      </c>
    </row>
    <row r="6704" spans="17:22">
      <c r="Q6704" s="10">
        <f ca="1" t="shared" si="1875"/>
        <v>13.151</v>
      </c>
      <c r="R6704" t="s">
        <v>96</v>
      </c>
      <c r="S6704">
        <v>2077</v>
      </c>
      <c r="T6704">
        <v>7.212</v>
      </c>
      <c r="U6704">
        <v>8.956</v>
      </c>
      <c r="V6704">
        <v>13.151</v>
      </c>
    </row>
    <row r="6705" spans="17:22">
      <c r="Q6705" s="10">
        <f ca="1" t="shared" si="1875"/>
        <v>13.708</v>
      </c>
      <c r="R6705" t="s">
        <v>96</v>
      </c>
      <c r="S6705">
        <v>2078</v>
      </c>
      <c r="T6705">
        <v>7.424</v>
      </c>
      <c r="U6705">
        <v>9.254</v>
      </c>
      <c r="V6705">
        <v>13.708</v>
      </c>
    </row>
    <row r="6706" spans="17:22">
      <c r="Q6706" s="10">
        <f ca="1" t="shared" si="1875"/>
        <v>14.282</v>
      </c>
      <c r="R6706" t="s">
        <v>96</v>
      </c>
      <c r="S6706">
        <v>2079</v>
      </c>
      <c r="T6706">
        <v>7.638</v>
      </c>
      <c r="U6706">
        <v>9.556</v>
      </c>
      <c r="V6706">
        <v>14.282</v>
      </c>
    </row>
    <row r="6707" spans="17:22">
      <c r="Q6707" s="10">
        <f ca="1" t="shared" si="1875"/>
        <v>14.872</v>
      </c>
      <c r="R6707" t="s">
        <v>96</v>
      </c>
      <c r="S6707">
        <v>2080</v>
      </c>
      <c r="T6707">
        <v>7.852</v>
      </c>
      <c r="U6707">
        <v>9.862</v>
      </c>
      <c r="V6707">
        <v>14.872</v>
      </c>
    </row>
    <row r="6708" spans="17:22">
      <c r="Q6708" s="10">
        <f ca="1" t="shared" si="1875"/>
        <v>15.479</v>
      </c>
      <c r="R6708" t="s">
        <v>96</v>
      </c>
      <c r="S6708">
        <v>2081</v>
      </c>
      <c r="T6708">
        <v>8.068</v>
      </c>
      <c r="U6708">
        <v>10.172</v>
      </c>
      <c r="V6708">
        <v>15.479</v>
      </c>
    </row>
    <row r="6709" spans="17:22">
      <c r="Q6709" s="10">
        <f ca="1" t="shared" si="1875"/>
        <v>16.102</v>
      </c>
      <c r="R6709" t="s">
        <v>96</v>
      </c>
      <c r="S6709">
        <v>2082</v>
      </c>
      <c r="T6709">
        <v>8.284</v>
      </c>
      <c r="U6709">
        <v>10.486</v>
      </c>
      <c r="V6709">
        <v>16.102</v>
      </c>
    </row>
    <row r="6710" spans="17:22">
      <c r="Q6710" s="10">
        <f ca="1" t="shared" si="1875"/>
        <v>16.742</v>
      </c>
      <c r="R6710" t="s">
        <v>96</v>
      </c>
      <c r="S6710">
        <v>2083</v>
      </c>
      <c r="T6710">
        <v>8.5</v>
      </c>
      <c r="U6710">
        <v>10.802</v>
      </c>
      <c r="V6710">
        <v>16.742</v>
      </c>
    </row>
    <row r="6711" spans="17:22">
      <c r="Q6711" s="10">
        <f ca="1" t="shared" si="1875"/>
        <v>17.398</v>
      </c>
      <c r="R6711" t="s">
        <v>96</v>
      </c>
      <c r="S6711">
        <v>2084</v>
      </c>
      <c r="T6711">
        <v>8.716</v>
      </c>
      <c r="U6711">
        <v>11.121</v>
      </c>
      <c r="V6711">
        <v>17.398</v>
      </c>
    </row>
    <row r="6712" spans="17:22">
      <c r="Q6712" s="10">
        <f ca="1" t="shared" si="1875"/>
        <v>18.07</v>
      </c>
      <c r="R6712" t="s">
        <v>96</v>
      </c>
      <c r="S6712">
        <v>2085</v>
      </c>
      <c r="T6712">
        <v>8.93</v>
      </c>
      <c r="U6712">
        <v>11.441</v>
      </c>
      <c r="V6712">
        <v>18.07</v>
      </c>
    </row>
    <row r="6713" spans="17:22">
      <c r="Q6713" s="10">
        <f ca="1" t="shared" si="1875"/>
        <v>18.758</v>
      </c>
      <c r="R6713" t="s">
        <v>96</v>
      </c>
      <c r="S6713">
        <v>2086</v>
      </c>
      <c r="T6713">
        <v>9.143</v>
      </c>
      <c r="U6713">
        <v>11.762</v>
      </c>
      <c r="V6713">
        <v>18.758</v>
      </c>
    </row>
    <row r="6714" spans="17:22">
      <c r="Q6714" s="10">
        <f ca="1" t="shared" si="1875"/>
        <v>19.462</v>
      </c>
      <c r="R6714" t="s">
        <v>96</v>
      </c>
      <c r="S6714">
        <v>2087</v>
      </c>
      <c r="T6714">
        <v>9.355</v>
      </c>
      <c r="U6714">
        <v>12.083</v>
      </c>
      <c r="V6714">
        <v>19.462</v>
      </c>
    </row>
    <row r="6715" spans="17:22">
      <c r="Q6715" s="10">
        <f ca="1" t="shared" si="1875"/>
        <v>20.181</v>
      </c>
      <c r="R6715" t="s">
        <v>96</v>
      </c>
      <c r="S6715">
        <v>2088</v>
      </c>
      <c r="T6715">
        <v>9.564</v>
      </c>
      <c r="U6715">
        <v>12.404</v>
      </c>
      <c r="V6715">
        <v>20.181</v>
      </c>
    </row>
    <row r="6716" spans="17:22">
      <c r="Q6716" s="10">
        <f ca="1" t="shared" si="1875"/>
        <v>20.915</v>
      </c>
      <c r="R6716" t="s">
        <v>96</v>
      </c>
      <c r="S6716">
        <v>2089</v>
      </c>
      <c r="T6716">
        <v>9.769</v>
      </c>
      <c r="U6716">
        <v>12.725</v>
      </c>
      <c r="V6716">
        <v>20.915</v>
      </c>
    </row>
    <row r="6717" spans="17:22">
      <c r="Q6717" s="10">
        <f ca="1" t="shared" si="1875"/>
        <v>21.663</v>
      </c>
      <c r="R6717" t="s">
        <v>96</v>
      </c>
      <c r="S6717">
        <v>2090</v>
      </c>
      <c r="T6717">
        <v>9.971</v>
      </c>
      <c r="U6717">
        <v>13.045</v>
      </c>
      <c r="V6717">
        <v>21.663</v>
      </c>
    </row>
    <row r="6718" spans="17:22">
      <c r="Q6718" s="10">
        <f ca="1" t="shared" si="1875"/>
        <v>22.426</v>
      </c>
      <c r="R6718" t="s">
        <v>96</v>
      </c>
      <c r="S6718">
        <v>2091</v>
      </c>
      <c r="T6718">
        <v>10.169</v>
      </c>
      <c r="U6718">
        <v>13.365</v>
      </c>
      <c r="V6718">
        <v>22.426</v>
      </c>
    </row>
    <row r="6719" spans="17:22">
      <c r="Q6719" s="10">
        <f ca="1" t="shared" si="1875"/>
        <v>23.201</v>
      </c>
      <c r="R6719" t="s">
        <v>96</v>
      </c>
      <c r="S6719">
        <v>2092</v>
      </c>
      <c r="T6719">
        <v>10.363</v>
      </c>
      <c r="U6719">
        <v>13.684</v>
      </c>
      <c r="V6719">
        <v>23.201</v>
      </c>
    </row>
    <row r="6720" spans="17:22">
      <c r="Q6720" s="10">
        <f ca="1" t="shared" si="1875"/>
        <v>23.99</v>
      </c>
      <c r="R6720" t="s">
        <v>96</v>
      </c>
      <c r="S6720">
        <v>2093</v>
      </c>
      <c r="T6720">
        <v>10.551</v>
      </c>
      <c r="U6720">
        <v>14.001</v>
      </c>
      <c r="V6720">
        <v>23.99</v>
      </c>
    </row>
    <row r="6721" spans="17:22">
      <c r="Q6721" s="10">
        <f ca="1" t="shared" si="1875"/>
        <v>24.79</v>
      </c>
      <c r="R6721" t="s">
        <v>96</v>
      </c>
      <c r="S6721">
        <v>2094</v>
      </c>
      <c r="T6721">
        <v>10.732</v>
      </c>
      <c r="U6721">
        <v>14.316</v>
      </c>
      <c r="V6721">
        <v>24.79</v>
      </c>
    </row>
    <row r="6722" spans="17:22">
      <c r="Q6722" s="10">
        <f ca="1" t="shared" si="1875"/>
        <v>25.602</v>
      </c>
      <c r="R6722" t="s">
        <v>96</v>
      </c>
      <c r="S6722">
        <v>2095</v>
      </c>
      <c r="T6722">
        <v>10.908</v>
      </c>
      <c r="U6722">
        <v>14.628</v>
      </c>
      <c r="V6722">
        <v>25.602</v>
      </c>
    </row>
    <row r="6723" spans="17:22">
      <c r="Q6723" s="10">
        <f ca="1" t="shared" si="1875"/>
        <v>26.424</v>
      </c>
      <c r="R6723" t="s">
        <v>96</v>
      </c>
      <c r="S6723">
        <v>2096</v>
      </c>
      <c r="T6723">
        <v>11.076</v>
      </c>
      <c r="U6723">
        <v>14.937</v>
      </c>
      <c r="V6723">
        <v>26.424</v>
      </c>
    </row>
    <row r="6724" spans="17:22">
      <c r="Q6724" s="10">
        <f ca="1" t="shared" si="1875"/>
        <v>27.257</v>
      </c>
      <c r="R6724" t="s">
        <v>96</v>
      </c>
      <c r="S6724">
        <v>2097</v>
      </c>
      <c r="T6724">
        <v>11.237</v>
      </c>
      <c r="U6724">
        <v>15.241</v>
      </c>
      <c r="V6724">
        <v>27.257</v>
      </c>
    </row>
    <row r="6725" spans="17:22">
      <c r="Q6725" s="10">
        <f ca="1" t="shared" si="1875"/>
        <v>28.098</v>
      </c>
      <c r="R6725" t="s">
        <v>96</v>
      </c>
      <c r="S6725">
        <v>2098</v>
      </c>
      <c r="T6725">
        <v>11.39</v>
      </c>
      <c r="U6725">
        <v>15.541</v>
      </c>
      <c r="V6725">
        <v>28.098</v>
      </c>
    </row>
    <row r="6726" spans="17:22">
      <c r="Q6726" s="10">
        <f ca="1" t="shared" si="1875"/>
        <v>28.948</v>
      </c>
      <c r="R6726" t="s">
        <v>96</v>
      </c>
      <c r="S6726">
        <v>2099</v>
      </c>
      <c r="T6726">
        <v>11.534</v>
      </c>
      <c r="U6726">
        <v>15.835</v>
      </c>
      <c r="V6726">
        <v>28.948</v>
      </c>
    </row>
    <row r="6727" spans="17:22">
      <c r="Q6727" s="10">
        <f ca="1" t="shared" si="1875"/>
        <v>29.804</v>
      </c>
      <c r="R6727" t="s">
        <v>96</v>
      </c>
      <c r="S6727">
        <v>2100</v>
      </c>
      <c r="T6727">
        <v>11.668</v>
      </c>
      <c r="U6727">
        <v>16.124</v>
      </c>
      <c r="V6727">
        <v>29.804</v>
      </c>
    </row>
    <row r="6728" spans="17:22">
      <c r="Q6728" s="10">
        <f ca="1" t="shared" si="1875"/>
        <v>39.718</v>
      </c>
      <c r="R6728" t="s">
        <v>112</v>
      </c>
      <c r="S6728">
        <v>2020</v>
      </c>
      <c r="T6728">
        <v>39.718</v>
      </c>
      <c r="U6728">
        <v>39.718</v>
      </c>
      <c r="V6728">
        <v>39.718</v>
      </c>
    </row>
    <row r="6729" spans="17:22">
      <c r="Q6729" s="10">
        <f ca="1" t="shared" si="1875"/>
        <v>39.781</v>
      </c>
      <c r="R6729" t="s">
        <v>112</v>
      </c>
      <c r="S6729">
        <v>2021</v>
      </c>
      <c r="T6729">
        <v>39.781</v>
      </c>
      <c r="U6729">
        <v>39.781</v>
      </c>
      <c r="V6729">
        <v>39.781</v>
      </c>
    </row>
    <row r="6730" spans="17:22">
      <c r="Q6730" s="10">
        <f ca="1" t="shared" si="1875"/>
        <v>39.827</v>
      </c>
      <c r="R6730" t="s">
        <v>112</v>
      </c>
      <c r="S6730">
        <v>2022</v>
      </c>
      <c r="T6730">
        <v>39.827</v>
      </c>
      <c r="U6730">
        <v>39.827</v>
      </c>
      <c r="V6730">
        <v>39.827</v>
      </c>
    </row>
    <row r="6731" spans="17:22">
      <c r="Q6731" s="10">
        <f ca="1" t="shared" si="1875"/>
        <v>39.862</v>
      </c>
      <c r="R6731" t="s">
        <v>112</v>
      </c>
      <c r="S6731">
        <v>2023</v>
      </c>
      <c r="T6731">
        <v>39.862</v>
      </c>
      <c r="U6731">
        <v>39.862</v>
      </c>
      <c r="V6731">
        <v>39.862</v>
      </c>
    </row>
    <row r="6732" spans="17:22">
      <c r="Q6732" s="10">
        <f ca="1" t="shared" si="1875"/>
        <v>39.885</v>
      </c>
      <c r="R6732" t="s">
        <v>112</v>
      </c>
      <c r="S6732">
        <v>2024</v>
      </c>
      <c r="T6732">
        <v>39.885</v>
      </c>
      <c r="U6732">
        <v>39.885</v>
      </c>
      <c r="V6732">
        <v>39.885</v>
      </c>
    </row>
    <row r="6733" spans="17:22">
      <c r="Q6733" s="10">
        <f ca="1" t="shared" si="1875"/>
        <v>39.901</v>
      </c>
      <c r="R6733" t="s">
        <v>112</v>
      </c>
      <c r="S6733">
        <v>2025</v>
      </c>
      <c r="T6733">
        <v>39.901</v>
      </c>
      <c r="U6733">
        <v>39.901</v>
      </c>
      <c r="V6733">
        <v>39.901</v>
      </c>
    </row>
    <row r="6734" spans="17:22">
      <c r="Q6734" s="10">
        <f ca="1" t="shared" ref="Q6734:Q6797" si="1876">OFFSET(S6734,0,MATCH($Q$3,$T$4:$V$4,0))</f>
        <v>39.906</v>
      </c>
      <c r="R6734" t="s">
        <v>112</v>
      </c>
      <c r="S6734">
        <v>2026</v>
      </c>
      <c r="T6734">
        <v>39.906</v>
      </c>
      <c r="U6734">
        <v>39.906</v>
      </c>
      <c r="V6734">
        <v>39.906</v>
      </c>
    </row>
    <row r="6735" spans="17:22">
      <c r="Q6735" s="10">
        <f ca="1" t="shared" si="1876"/>
        <v>39.883</v>
      </c>
      <c r="R6735" t="s">
        <v>112</v>
      </c>
      <c r="S6735">
        <v>2027</v>
      </c>
      <c r="T6735">
        <v>39.845</v>
      </c>
      <c r="U6735">
        <v>39.882</v>
      </c>
      <c r="V6735">
        <v>39.883</v>
      </c>
    </row>
    <row r="6736" spans="17:22">
      <c r="Q6736" s="10">
        <f ca="1" t="shared" si="1876"/>
        <v>39.849</v>
      </c>
      <c r="R6736" t="s">
        <v>112</v>
      </c>
      <c r="S6736">
        <v>2028</v>
      </c>
      <c r="T6736">
        <v>39.774</v>
      </c>
      <c r="U6736">
        <v>39.85</v>
      </c>
      <c r="V6736">
        <v>39.849</v>
      </c>
    </row>
    <row r="6737" spans="17:22">
      <c r="Q6737" s="10">
        <f ca="1" t="shared" si="1876"/>
        <v>39.806</v>
      </c>
      <c r="R6737" t="s">
        <v>112</v>
      </c>
      <c r="S6737">
        <v>2029</v>
      </c>
      <c r="T6737">
        <v>39.695</v>
      </c>
      <c r="U6737">
        <v>39.809</v>
      </c>
      <c r="V6737">
        <v>39.806</v>
      </c>
    </row>
    <row r="6738" spans="17:22">
      <c r="Q6738" s="10">
        <f ca="1" t="shared" si="1876"/>
        <v>39.754</v>
      </c>
      <c r="R6738" t="s">
        <v>112</v>
      </c>
      <c r="S6738">
        <v>2030</v>
      </c>
      <c r="T6738">
        <v>39.607</v>
      </c>
      <c r="U6738">
        <v>39.761</v>
      </c>
      <c r="V6738">
        <v>39.754</v>
      </c>
    </row>
    <row r="6739" spans="17:22">
      <c r="Q6739" s="10">
        <f ca="1" t="shared" si="1876"/>
        <v>39.693</v>
      </c>
      <c r="R6739" t="s">
        <v>112</v>
      </c>
      <c r="S6739">
        <v>2031</v>
      </c>
      <c r="T6739">
        <v>39.511</v>
      </c>
      <c r="U6739">
        <v>39.704</v>
      </c>
      <c r="V6739">
        <v>39.693</v>
      </c>
    </row>
    <row r="6740" spans="17:22">
      <c r="Q6740" s="10">
        <f ca="1" t="shared" si="1876"/>
        <v>39.623</v>
      </c>
      <c r="R6740" t="s">
        <v>112</v>
      </c>
      <c r="S6740">
        <v>2032</v>
      </c>
      <c r="T6740">
        <v>39.407</v>
      </c>
      <c r="U6740">
        <v>39.639</v>
      </c>
      <c r="V6740">
        <v>39.623</v>
      </c>
    </row>
    <row r="6741" spans="17:22">
      <c r="Q6741" s="10">
        <f ca="1" t="shared" si="1876"/>
        <v>39.543</v>
      </c>
      <c r="R6741" t="s">
        <v>112</v>
      </c>
      <c r="S6741">
        <v>2033</v>
      </c>
      <c r="T6741">
        <v>39.295</v>
      </c>
      <c r="U6741">
        <v>39.567</v>
      </c>
      <c r="V6741">
        <v>39.543</v>
      </c>
    </row>
    <row r="6742" spans="17:22">
      <c r="Q6742" s="10">
        <f ca="1" t="shared" si="1876"/>
        <v>39.455</v>
      </c>
      <c r="R6742" t="s">
        <v>112</v>
      </c>
      <c r="S6742">
        <v>2034</v>
      </c>
      <c r="T6742">
        <v>39.175</v>
      </c>
      <c r="U6742">
        <v>39.487</v>
      </c>
      <c r="V6742">
        <v>39.455</v>
      </c>
    </row>
    <row r="6743" spans="17:22">
      <c r="Q6743" s="10">
        <f ca="1" t="shared" si="1876"/>
        <v>39.357</v>
      </c>
      <c r="R6743" t="s">
        <v>112</v>
      </c>
      <c r="S6743">
        <v>2035</v>
      </c>
      <c r="T6743">
        <v>39.049</v>
      </c>
      <c r="U6743">
        <v>39.399</v>
      </c>
      <c r="V6743">
        <v>39.357</v>
      </c>
    </row>
    <row r="6744" spans="17:22">
      <c r="Q6744" s="10">
        <f ca="1" t="shared" si="1876"/>
        <v>39.249</v>
      </c>
      <c r="R6744" t="s">
        <v>112</v>
      </c>
      <c r="S6744">
        <v>2036</v>
      </c>
      <c r="T6744">
        <v>38.916</v>
      </c>
      <c r="U6744">
        <v>39.304</v>
      </c>
      <c r="V6744">
        <v>39.249</v>
      </c>
    </row>
    <row r="6745" spans="17:22">
      <c r="Q6745" s="10">
        <f ca="1" t="shared" si="1876"/>
        <v>39.133</v>
      </c>
      <c r="R6745" t="s">
        <v>112</v>
      </c>
      <c r="S6745">
        <v>2037</v>
      </c>
      <c r="T6745">
        <v>38.778</v>
      </c>
      <c r="U6745">
        <v>39.202</v>
      </c>
      <c r="V6745">
        <v>39.133</v>
      </c>
    </row>
    <row r="6746" spans="17:22">
      <c r="Q6746" s="10">
        <f ca="1" t="shared" si="1876"/>
        <v>39.01</v>
      </c>
      <c r="R6746" t="s">
        <v>112</v>
      </c>
      <c r="S6746">
        <v>2038</v>
      </c>
      <c r="T6746">
        <v>38.635</v>
      </c>
      <c r="U6746">
        <v>39.095</v>
      </c>
      <c r="V6746">
        <v>39.01</v>
      </c>
    </row>
    <row r="6747" spans="17:22">
      <c r="Q6747" s="10">
        <f ca="1" t="shared" si="1876"/>
        <v>38.882</v>
      </c>
      <c r="R6747" t="s">
        <v>112</v>
      </c>
      <c r="S6747">
        <v>2039</v>
      </c>
      <c r="T6747">
        <v>38.488</v>
      </c>
      <c r="U6747">
        <v>38.983</v>
      </c>
      <c r="V6747">
        <v>38.882</v>
      </c>
    </row>
    <row r="6748" spans="17:22">
      <c r="Q6748" s="10">
        <f ca="1" t="shared" si="1876"/>
        <v>38.749</v>
      </c>
      <c r="R6748" t="s">
        <v>112</v>
      </c>
      <c r="S6748">
        <v>2040</v>
      </c>
      <c r="T6748">
        <v>38.337</v>
      </c>
      <c r="U6748">
        <v>38.868</v>
      </c>
      <c r="V6748">
        <v>38.749</v>
      </c>
    </row>
    <row r="6749" spans="17:22">
      <c r="Q6749" s="10">
        <f ca="1" t="shared" si="1876"/>
        <v>38.613</v>
      </c>
      <c r="R6749" t="s">
        <v>112</v>
      </c>
      <c r="S6749">
        <v>2041</v>
      </c>
      <c r="T6749">
        <v>38.185</v>
      </c>
      <c r="U6749">
        <v>38.751</v>
      </c>
      <c r="V6749">
        <v>38.613</v>
      </c>
    </row>
    <row r="6750" spans="17:22">
      <c r="Q6750" s="10">
        <f ca="1" t="shared" si="1876"/>
        <v>38.475</v>
      </c>
      <c r="R6750" t="s">
        <v>112</v>
      </c>
      <c r="S6750">
        <v>2042</v>
      </c>
      <c r="T6750">
        <v>38.03</v>
      </c>
      <c r="U6750">
        <v>38.633</v>
      </c>
      <c r="V6750">
        <v>38.475</v>
      </c>
    </row>
    <row r="6751" spans="17:22">
      <c r="Q6751" s="10">
        <f ca="1" t="shared" si="1876"/>
        <v>38.336</v>
      </c>
      <c r="R6751" t="s">
        <v>112</v>
      </c>
      <c r="S6751">
        <v>2043</v>
      </c>
      <c r="T6751">
        <v>37.873</v>
      </c>
      <c r="U6751">
        <v>38.513</v>
      </c>
      <c r="V6751">
        <v>38.336</v>
      </c>
    </row>
    <row r="6752" spans="17:22">
      <c r="Q6752" s="10">
        <f ca="1" t="shared" si="1876"/>
        <v>38.196</v>
      </c>
      <c r="R6752" t="s">
        <v>112</v>
      </c>
      <c r="S6752">
        <v>2044</v>
      </c>
      <c r="T6752">
        <v>37.714</v>
      </c>
      <c r="U6752">
        <v>38.393</v>
      </c>
      <c r="V6752">
        <v>38.196</v>
      </c>
    </row>
    <row r="6753" spans="17:22">
      <c r="Q6753" s="10">
        <f ca="1" t="shared" si="1876"/>
        <v>38.058</v>
      </c>
      <c r="R6753" t="s">
        <v>112</v>
      </c>
      <c r="S6753">
        <v>2045</v>
      </c>
      <c r="T6753">
        <v>37.552</v>
      </c>
      <c r="U6753">
        <v>38.272</v>
      </c>
      <c r="V6753">
        <v>38.058</v>
      </c>
    </row>
    <row r="6754" spans="17:22">
      <c r="Q6754" s="10">
        <f ca="1" t="shared" si="1876"/>
        <v>37.92</v>
      </c>
      <c r="R6754" t="s">
        <v>112</v>
      </c>
      <c r="S6754">
        <v>2046</v>
      </c>
      <c r="T6754">
        <v>37.387</v>
      </c>
      <c r="U6754">
        <v>38.152</v>
      </c>
      <c r="V6754">
        <v>37.92</v>
      </c>
    </row>
    <row r="6755" spans="17:22">
      <c r="Q6755" s="10">
        <f ca="1" t="shared" si="1876"/>
        <v>37.784</v>
      </c>
      <c r="R6755" t="s">
        <v>112</v>
      </c>
      <c r="S6755">
        <v>2047</v>
      </c>
      <c r="T6755">
        <v>37.22</v>
      </c>
      <c r="U6755">
        <v>38.032</v>
      </c>
      <c r="V6755">
        <v>37.784</v>
      </c>
    </row>
    <row r="6756" spans="17:22">
      <c r="Q6756" s="10">
        <f ca="1" t="shared" si="1876"/>
        <v>37.65</v>
      </c>
      <c r="R6756" t="s">
        <v>112</v>
      </c>
      <c r="S6756">
        <v>2048</v>
      </c>
      <c r="T6756">
        <v>37.049</v>
      </c>
      <c r="U6756">
        <v>37.912</v>
      </c>
      <c r="V6756">
        <v>37.65</v>
      </c>
    </row>
    <row r="6757" spans="17:22">
      <c r="Q6757" s="10">
        <f ca="1" t="shared" si="1876"/>
        <v>37.518</v>
      </c>
      <c r="R6757" t="s">
        <v>112</v>
      </c>
      <c r="S6757">
        <v>2049</v>
      </c>
      <c r="T6757">
        <v>36.877</v>
      </c>
      <c r="U6757">
        <v>37.792</v>
      </c>
      <c r="V6757">
        <v>37.518</v>
      </c>
    </row>
    <row r="6758" spans="17:22">
      <c r="Q6758" s="10">
        <f ca="1" t="shared" si="1876"/>
        <v>37.388</v>
      </c>
      <c r="R6758" t="s">
        <v>112</v>
      </c>
      <c r="S6758">
        <v>2050</v>
      </c>
      <c r="T6758">
        <v>36.701</v>
      </c>
      <c r="U6758">
        <v>37.672</v>
      </c>
      <c r="V6758">
        <v>37.388</v>
      </c>
    </row>
    <row r="6759" spans="17:22">
      <c r="Q6759" s="10">
        <f ca="1" t="shared" si="1876"/>
        <v>37.26</v>
      </c>
      <c r="R6759" t="s">
        <v>112</v>
      </c>
      <c r="S6759">
        <v>2051</v>
      </c>
      <c r="T6759">
        <v>36.523</v>
      </c>
      <c r="U6759">
        <v>37.552</v>
      </c>
      <c r="V6759">
        <v>37.26</v>
      </c>
    </row>
    <row r="6760" spans="17:22">
      <c r="Q6760" s="10">
        <f ca="1" t="shared" si="1876"/>
        <v>37.133</v>
      </c>
      <c r="R6760" t="s">
        <v>112</v>
      </c>
      <c r="S6760">
        <v>2052</v>
      </c>
      <c r="T6760">
        <v>36.342</v>
      </c>
      <c r="U6760">
        <v>37.433</v>
      </c>
      <c r="V6760">
        <v>37.133</v>
      </c>
    </row>
    <row r="6761" spans="17:22">
      <c r="Q6761" s="10">
        <f ca="1" t="shared" si="1876"/>
        <v>37.008</v>
      </c>
      <c r="R6761" t="s">
        <v>112</v>
      </c>
      <c r="S6761">
        <v>2053</v>
      </c>
      <c r="T6761">
        <v>36.159</v>
      </c>
      <c r="U6761">
        <v>37.313</v>
      </c>
      <c r="V6761">
        <v>37.008</v>
      </c>
    </row>
    <row r="6762" spans="17:22">
      <c r="Q6762" s="10">
        <f ca="1" t="shared" si="1876"/>
        <v>36.884</v>
      </c>
      <c r="R6762" t="s">
        <v>112</v>
      </c>
      <c r="S6762">
        <v>2054</v>
      </c>
      <c r="T6762">
        <v>35.974</v>
      </c>
      <c r="U6762">
        <v>37.192</v>
      </c>
      <c r="V6762">
        <v>36.884</v>
      </c>
    </row>
    <row r="6763" spans="17:22">
      <c r="Q6763" s="10">
        <f ca="1" t="shared" si="1876"/>
        <v>36.761</v>
      </c>
      <c r="R6763" t="s">
        <v>112</v>
      </c>
      <c r="S6763">
        <v>2055</v>
      </c>
      <c r="T6763">
        <v>35.788</v>
      </c>
      <c r="U6763">
        <v>37.071</v>
      </c>
      <c r="V6763">
        <v>36.761</v>
      </c>
    </row>
    <row r="6764" spans="17:22">
      <c r="Q6764" s="10">
        <f ca="1" t="shared" si="1876"/>
        <v>36.639</v>
      </c>
      <c r="R6764" t="s">
        <v>112</v>
      </c>
      <c r="S6764">
        <v>2056</v>
      </c>
      <c r="T6764">
        <v>35.599</v>
      </c>
      <c r="U6764">
        <v>36.948</v>
      </c>
      <c r="V6764">
        <v>36.639</v>
      </c>
    </row>
    <row r="6765" spans="17:22">
      <c r="Q6765" s="10">
        <f ca="1" t="shared" si="1876"/>
        <v>36.517</v>
      </c>
      <c r="R6765" t="s">
        <v>112</v>
      </c>
      <c r="S6765">
        <v>2057</v>
      </c>
      <c r="T6765">
        <v>35.409</v>
      </c>
      <c r="U6765">
        <v>36.824</v>
      </c>
      <c r="V6765">
        <v>36.517</v>
      </c>
    </row>
    <row r="6766" spans="17:22">
      <c r="Q6766" s="10">
        <f ca="1" t="shared" si="1876"/>
        <v>36.394</v>
      </c>
      <c r="R6766" t="s">
        <v>112</v>
      </c>
      <c r="S6766">
        <v>2058</v>
      </c>
      <c r="T6766">
        <v>35.216</v>
      </c>
      <c r="U6766">
        <v>36.698</v>
      </c>
      <c r="V6766">
        <v>36.394</v>
      </c>
    </row>
    <row r="6767" spans="17:22">
      <c r="Q6767" s="10">
        <f ca="1" t="shared" si="1876"/>
        <v>36.27</v>
      </c>
      <c r="R6767" t="s">
        <v>112</v>
      </c>
      <c r="S6767">
        <v>2059</v>
      </c>
      <c r="T6767">
        <v>35.021</v>
      </c>
      <c r="U6767">
        <v>36.569</v>
      </c>
      <c r="V6767">
        <v>36.27</v>
      </c>
    </row>
    <row r="6768" spans="17:22">
      <c r="Q6768" s="10">
        <f ca="1" t="shared" si="1876"/>
        <v>36.146</v>
      </c>
      <c r="R6768" t="s">
        <v>112</v>
      </c>
      <c r="S6768">
        <v>2060</v>
      </c>
      <c r="T6768">
        <v>34.822</v>
      </c>
      <c r="U6768">
        <v>36.437</v>
      </c>
      <c r="V6768">
        <v>36.146</v>
      </c>
    </row>
    <row r="6769" spans="17:22">
      <c r="Q6769" s="10">
        <f ca="1" t="shared" si="1876"/>
        <v>36.02</v>
      </c>
      <c r="R6769" t="s">
        <v>112</v>
      </c>
      <c r="S6769">
        <v>2061</v>
      </c>
      <c r="T6769">
        <v>34.619</v>
      </c>
      <c r="U6769">
        <v>36.302</v>
      </c>
      <c r="V6769">
        <v>36.02</v>
      </c>
    </row>
    <row r="6770" spans="17:22">
      <c r="Q6770" s="10">
        <f ca="1" t="shared" si="1876"/>
        <v>35.894</v>
      </c>
      <c r="R6770" t="s">
        <v>112</v>
      </c>
      <c r="S6770">
        <v>2062</v>
      </c>
      <c r="T6770">
        <v>34.413</v>
      </c>
      <c r="U6770">
        <v>36.164</v>
      </c>
      <c r="V6770">
        <v>35.894</v>
      </c>
    </row>
    <row r="6771" spans="17:22">
      <c r="Q6771" s="10">
        <f ca="1" t="shared" si="1876"/>
        <v>35.768</v>
      </c>
      <c r="R6771" t="s">
        <v>112</v>
      </c>
      <c r="S6771">
        <v>2063</v>
      </c>
      <c r="T6771">
        <v>34.204</v>
      </c>
      <c r="U6771">
        <v>36.024</v>
      </c>
      <c r="V6771">
        <v>35.768</v>
      </c>
    </row>
    <row r="6772" spans="17:22">
      <c r="Q6772" s="10">
        <f ca="1" t="shared" si="1876"/>
        <v>35.642</v>
      </c>
      <c r="R6772" t="s">
        <v>112</v>
      </c>
      <c r="S6772">
        <v>2064</v>
      </c>
      <c r="T6772">
        <v>33.991</v>
      </c>
      <c r="U6772">
        <v>35.882</v>
      </c>
      <c r="V6772">
        <v>35.642</v>
      </c>
    </row>
    <row r="6773" spans="17:22">
      <c r="Q6773" s="10">
        <f ca="1" t="shared" si="1876"/>
        <v>35.518</v>
      </c>
      <c r="R6773" t="s">
        <v>112</v>
      </c>
      <c r="S6773">
        <v>2065</v>
      </c>
      <c r="T6773">
        <v>33.775</v>
      </c>
      <c r="U6773">
        <v>35.739</v>
      </c>
      <c r="V6773">
        <v>35.518</v>
      </c>
    </row>
    <row r="6774" spans="17:22">
      <c r="Q6774" s="10">
        <f ca="1" t="shared" si="1876"/>
        <v>35.395</v>
      </c>
      <c r="R6774" t="s">
        <v>112</v>
      </c>
      <c r="S6774">
        <v>2066</v>
      </c>
      <c r="T6774">
        <v>33.557</v>
      </c>
      <c r="U6774">
        <v>35.596</v>
      </c>
      <c r="V6774">
        <v>35.395</v>
      </c>
    </row>
    <row r="6775" spans="17:22">
      <c r="Q6775" s="10">
        <f ca="1" t="shared" si="1876"/>
        <v>35.276</v>
      </c>
      <c r="R6775" t="s">
        <v>112</v>
      </c>
      <c r="S6775">
        <v>2067</v>
      </c>
      <c r="T6775">
        <v>33.337</v>
      </c>
      <c r="U6775">
        <v>35.454</v>
      </c>
      <c r="V6775">
        <v>35.276</v>
      </c>
    </row>
    <row r="6776" spans="17:22">
      <c r="Q6776" s="10">
        <f ca="1" t="shared" si="1876"/>
        <v>35.159</v>
      </c>
      <c r="R6776" t="s">
        <v>112</v>
      </c>
      <c r="S6776">
        <v>2068</v>
      </c>
      <c r="T6776">
        <v>33.114</v>
      </c>
      <c r="U6776">
        <v>35.313</v>
      </c>
      <c r="V6776">
        <v>35.159</v>
      </c>
    </row>
    <row r="6777" spans="17:22">
      <c r="Q6777" s="10">
        <f ca="1" t="shared" si="1876"/>
        <v>35.046</v>
      </c>
      <c r="R6777" t="s">
        <v>112</v>
      </c>
      <c r="S6777">
        <v>2069</v>
      </c>
      <c r="T6777">
        <v>32.89</v>
      </c>
      <c r="U6777">
        <v>35.173</v>
      </c>
      <c r="V6777">
        <v>35.046</v>
      </c>
    </row>
    <row r="6778" spans="17:22">
      <c r="Q6778" s="10">
        <f ca="1" t="shared" si="1876"/>
        <v>34.938</v>
      </c>
      <c r="R6778" t="s">
        <v>112</v>
      </c>
      <c r="S6778">
        <v>2070</v>
      </c>
      <c r="T6778">
        <v>32.665</v>
      </c>
      <c r="U6778">
        <v>35.035</v>
      </c>
      <c r="V6778">
        <v>34.938</v>
      </c>
    </row>
    <row r="6779" spans="17:22">
      <c r="Q6779" s="10">
        <f ca="1" t="shared" si="1876"/>
        <v>34.834</v>
      </c>
      <c r="R6779" t="s">
        <v>112</v>
      </c>
      <c r="S6779">
        <v>2071</v>
      </c>
      <c r="T6779">
        <v>32.44</v>
      </c>
      <c r="U6779">
        <v>34.899</v>
      </c>
      <c r="V6779">
        <v>34.834</v>
      </c>
    </row>
    <row r="6780" spans="17:22">
      <c r="Q6780" s="10">
        <f ca="1" t="shared" si="1876"/>
        <v>34.735</v>
      </c>
      <c r="R6780" t="s">
        <v>112</v>
      </c>
      <c r="S6780">
        <v>2072</v>
      </c>
      <c r="T6780">
        <v>32.214</v>
      </c>
      <c r="U6780">
        <v>34.767</v>
      </c>
      <c r="V6780">
        <v>34.735</v>
      </c>
    </row>
    <row r="6781" spans="17:22">
      <c r="Q6781" s="10">
        <f ca="1" t="shared" si="1876"/>
        <v>34.641</v>
      </c>
      <c r="R6781" t="s">
        <v>112</v>
      </c>
      <c r="S6781">
        <v>2073</v>
      </c>
      <c r="T6781">
        <v>31.988</v>
      </c>
      <c r="U6781">
        <v>34.637</v>
      </c>
      <c r="V6781">
        <v>34.641</v>
      </c>
    </row>
    <row r="6782" spans="17:22">
      <c r="Q6782" s="10">
        <f ca="1" t="shared" si="1876"/>
        <v>34.553</v>
      </c>
      <c r="R6782" t="s">
        <v>112</v>
      </c>
      <c r="S6782">
        <v>2074</v>
      </c>
      <c r="T6782">
        <v>31.763</v>
      </c>
      <c r="U6782">
        <v>34.51</v>
      </c>
      <c r="V6782">
        <v>34.553</v>
      </c>
    </row>
    <row r="6783" spans="17:22">
      <c r="Q6783" s="10">
        <f ca="1" t="shared" si="1876"/>
        <v>34.469</v>
      </c>
      <c r="R6783" t="s">
        <v>112</v>
      </c>
      <c r="S6783">
        <v>2075</v>
      </c>
      <c r="T6783">
        <v>31.539</v>
      </c>
      <c r="U6783">
        <v>34.386</v>
      </c>
      <c r="V6783">
        <v>34.469</v>
      </c>
    </row>
    <row r="6784" spans="17:22">
      <c r="Q6784" s="10">
        <f ca="1" t="shared" si="1876"/>
        <v>34.391</v>
      </c>
      <c r="R6784" t="s">
        <v>112</v>
      </c>
      <c r="S6784">
        <v>2076</v>
      </c>
      <c r="T6784">
        <v>31.316</v>
      </c>
      <c r="U6784">
        <v>34.266</v>
      </c>
      <c r="V6784">
        <v>34.391</v>
      </c>
    </row>
    <row r="6785" spans="17:22">
      <c r="Q6785" s="10">
        <f ca="1" t="shared" si="1876"/>
        <v>34.318</v>
      </c>
      <c r="R6785" t="s">
        <v>112</v>
      </c>
      <c r="S6785">
        <v>2077</v>
      </c>
      <c r="T6785">
        <v>31.095</v>
      </c>
      <c r="U6785">
        <v>34.15</v>
      </c>
      <c r="V6785">
        <v>34.318</v>
      </c>
    </row>
    <row r="6786" spans="17:22">
      <c r="Q6786" s="10">
        <f ca="1" t="shared" si="1876"/>
        <v>34.25</v>
      </c>
      <c r="R6786" t="s">
        <v>112</v>
      </c>
      <c r="S6786">
        <v>2078</v>
      </c>
      <c r="T6786">
        <v>30.876</v>
      </c>
      <c r="U6786">
        <v>34.037</v>
      </c>
      <c r="V6786">
        <v>34.25</v>
      </c>
    </row>
    <row r="6787" spans="17:22">
      <c r="Q6787" s="10">
        <f ca="1" t="shared" si="1876"/>
        <v>34.187</v>
      </c>
      <c r="R6787" t="s">
        <v>112</v>
      </c>
      <c r="S6787">
        <v>2079</v>
      </c>
      <c r="T6787">
        <v>30.659</v>
      </c>
      <c r="U6787">
        <v>33.93</v>
      </c>
      <c r="V6787">
        <v>34.187</v>
      </c>
    </row>
    <row r="6788" spans="17:22">
      <c r="Q6788" s="10">
        <f ca="1" t="shared" si="1876"/>
        <v>34.13</v>
      </c>
      <c r="R6788" t="s">
        <v>112</v>
      </c>
      <c r="S6788">
        <v>2080</v>
      </c>
      <c r="T6788">
        <v>30.444</v>
      </c>
      <c r="U6788">
        <v>33.828</v>
      </c>
      <c r="V6788">
        <v>34.13</v>
      </c>
    </row>
    <row r="6789" spans="17:22">
      <c r="Q6789" s="10">
        <f ca="1" t="shared" si="1876"/>
        <v>34.078</v>
      </c>
      <c r="R6789" t="s">
        <v>112</v>
      </c>
      <c r="S6789">
        <v>2081</v>
      </c>
      <c r="T6789">
        <v>30.233</v>
      </c>
      <c r="U6789">
        <v>33.731</v>
      </c>
      <c r="V6789">
        <v>34.078</v>
      </c>
    </row>
    <row r="6790" spans="17:22">
      <c r="Q6790" s="10">
        <f ca="1" t="shared" si="1876"/>
        <v>34.031</v>
      </c>
      <c r="R6790" t="s">
        <v>112</v>
      </c>
      <c r="S6790">
        <v>2082</v>
      </c>
      <c r="T6790">
        <v>30.024</v>
      </c>
      <c r="U6790">
        <v>33.64</v>
      </c>
      <c r="V6790">
        <v>34.031</v>
      </c>
    </row>
    <row r="6791" spans="17:22">
      <c r="Q6791" s="10">
        <f ca="1" t="shared" si="1876"/>
        <v>33.99</v>
      </c>
      <c r="R6791" t="s">
        <v>112</v>
      </c>
      <c r="S6791">
        <v>2083</v>
      </c>
      <c r="T6791">
        <v>29.818</v>
      </c>
      <c r="U6791">
        <v>33.553</v>
      </c>
      <c r="V6791">
        <v>33.99</v>
      </c>
    </row>
    <row r="6792" spans="17:22">
      <c r="Q6792" s="10">
        <f ca="1" t="shared" si="1876"/>
        <v>33.954</v>
      </c>
      <c r="R6792" t="s">
        <v>112</v>
      </c>
      <c r="S6792">
        <v>2084</v>
      </c>
      <c r="T6792">
        <v>29.615</v>
      </c>
      <c r="U6792">
        <v>33.469</v>
      </c>
      <c r="V6792">
        <v>33.954</v>
      </c>
    </row>
    <row r="6793" spans="17:22">
      <c r="Q6793" s="10">
        <f ca="1" t="shared" si="1876"/>
        <v>33.924</v>
      </c>
      <c r="R6793" t="s">
        <v>112</v>
      </c>
      <c r="S6793">
        <v>2085</v>
      </c>
      <c r="T6793">
        <v>29.414</v>
      </c>
      <c r="U6793">
        <v>33.389</v>
      </c>
      <c r="V6793">
        <v>33.924</v>
      </c>
    </row>
    <row r="6794" spans="17:22">
      <c r="Q6794" s="10">
        <f ca="1" t="shared" si="1876"/>
        <v>33.9</v>
      </c>
      <c r="R6794" t="s">
        <v>112</v>
      </c>
      <c r="S6794">
        <v>2086</v>
      </c>
      <c r="T6794">
        <v>29.217</v>
      </c>
      <c r="U6794">
        <v>33.311</v>
      </c>
      <c r="V6794">
        <v>33.9</v>
      </c>
    </row>
    <row r="6795" spans="17:22">
      <c r="Q6795" s="10">
        <f ca="1" t="shared" si="1876"/>
        <v>33.881</v>
      </c>
      <c r="R6795" t="s">
        <v>112</v>
      </c>
      <c r="S6795">
        <v>2087</v>
      </c>
      <c r="T6795">
        <v>29.021</v>
      </c>
      <c r="U6795">
        <v>33.236</v>
      </c>
      <c r="V6795">
        <v>33.881</v>
      </c>
    </row>
    <row r="6796" spans="17:22">
      <c r="Q6796" s="10">
        <f ca="1" t="shared" si="1876"/>
        <v>33.867</v>
      </c>
      <c r="R6796" t="s">
        <v>112</v>
      </c>
      <c r="S6796">
        <v>2088</v>
      </c>
      <c r="T6796">
        <v>28.827</v>
      </c>
      <c r="U6796">
        <v>33.163</v>
      </c>
      <c r="V6796">
        <v>33.867</v>
      </c>
    </row>
    <row r="6797" spans="17:22">
      <c r="Q6797" s="10">
        <f ca="1" t="shared" si="1876"/>
        <v>33.858</v>
      </c>
      <c r="R6797" t="s">
        <v>112</v>
      </c>
      <c r="S6797">
        <v>2089</v>
      </c>
      <c r="T6797">
        <v>28.636</v>
      </c>
      <c r="U6797">
        <v>33.093</v>
      </c>
      <c r="V6797">
        <v>33.858</v>
      </c>
    </row>
    <row r="6798" spans="17:22">
      <c r="Q6798" s="10">
        <f ca="1" t="shared" ref="Q6798:Q6861" si="1877">OFFSET(S6798,0,MATCH($Q$3,$T$4:$V$4,0))</f>
        <v>33.854</v>
      </c>
      <c r="R6798" t="s">
        <v>112</v>
      </c>
      <c r="S6798">
        <v>2090</v>
      </c>
      <c r="T6798">
        <v>28.446</v>
      </c>
      <c r="U6798">
        <v>33.025</v>
      </c>
      <c r="V6798">
        <v>33.854</v>
      </c>
    </row>
    <row r="6799" spans="17:22">
      <c r="Q6799" s="10">
        <f ca="1" t="shared" si="1877"/>
        <v>33.854</v>
      </c>
      <c r="R6799" t="s">
        <v>112</v>
      </c>
      <c r="S6799">
        <v>2091</v>
      </c>
      <c r="T6799">
        <v>28.258</v>
      </c>
      <c r="U6799">
        <v>32.961</v>
      </c>
      <c r="V6799">
        <v>33.854</v>
      </c>
    </row>
    <row r="6800" spans="17:22">
      <c r="Q6800" s="10">
        <f ca="1" t="shared" si="1877"/>
        <v>33.858</v>
      </c>
      <c r="R6800" t="s">
        <v>112</v>
      </c>
      <c r="S6800">
        <v>2092</v>
      </c>
      <c r="T6800">
        <v>28.071</v>
      </c>
      <c r="U6800">
        <v>32.899</v>
      </c>
      <c r="V6800">
        <v>33.858</v>
      </c>
    </row>
    <row r="6801" spans="17:22">
      <c r="Q6801" s="10">
        <f ca="1" t="shared" si="1877"/>
        <v>33.865</v>
      </c>
      <c r="R6801" t="s">
        <v>112</v>
      </c>
      <c r="S6801">
        <v>2093</v>
      </c>
      <c r="T6801">
        <v>27.886</v>
      </c>
      <c r="U6801">
        <v>32.839</v>
      </c>
      <c r="V6801">
        <v>33.865</v>
      </c>
    </row>
    <row r="6802" spans="17:22">
      <c r="Q6802" s="10">
        <f ca="1" t="shared" si="1877"/>
        <v>33.877</v>
      </c>
      <c r="R6802" t="s">
        <v>112</v>
      </c>
      <c r="S6802">
        <v>2094</v>
      </c>
      <c r="T6802">
        <v>27.702</v>
      </c>
      <c r="U6802">
        <v>32.782</v>
      </c>
      <c r="V6802">
        <v>33.877</v>
      </c>
    </row>
    <row r="6803" spans="17:22">
      <c r="Q6803" s="10">
        <f ca="1" t="shared" si="1877"/>
        <v>33.891</v>
      </c>
      <c r="R6803" t="s">
        <v>112</v>
      </c>
      <c r="S6803">
        <v>2095</v>
      </c>
      <c r="T6803">
        <v>27.519</v>
      </c>
      <c r="U6803">
        <v>32.727</v>
      </c>
      <c r="V6803">
        <v>33.891</v>
      </c>
    </row>
    <row r="6804" spans="17:22">
      <c r="Q6804" s="10">
        <f ca="1" t="shared" si="1877"/>
        <v>33.908</v>
      </c>
      <c r="R6804" t="s">
        <v>112</v>
      </c>
      <c r="S6804">
        <v>2096</v>
      </c>
      <c r="T6804">
        <v>27.338</v>
      </c>
      <c r="U6804">
        <v>32.674</v>
      </c>
      <c r="V6804">
        <v>33.908</v>
      </c>
    </row>
    <row r="6805" spans="17:22">
      <c r="Q6805" s="10">
        <f ca="1" t="shared" si="1877"/>
        <v>33.928</v>
      </c>
      <c r="R6805" t="s">
        <v>112</v>
      </c>
      <c r="S6805">
        <v>2097</v>
      </c>
      <c r="T6805">
        <v>27.159</v>
      </c>
      <c r="U6805">
        <v>32.623</v>
      </c>
      <c r="V6805">
        <v>33.928</v>
      </c>
    </row>
    <row r="6806" spans="17:22">
      <c r="Q6806" s="10">
        <f ca="1" t="shared" si="1877"/>
        <v>33.95</v>
      </c>
      <c r="R6806" t="s">
        <v>112</v>
      </c>
      <c r="S6806">
        <v>2098</v>
      </c>
      <c r="T6806">
        <v>26.981</v>
      </c>
      <c r="U6806">
        <v>32.574</v>
      </c>
      <c r="V6806">
        <v>33.95</v>
      </c>
    </row>
    <row r="6807" spans="17:22">
      <c r="Q6807" s="10">
        <f ca="1" t="shared" si="1877"/>
        <v>33.973</v>
      </c>
      <c r="R6807" t="s">
        <v>112</v>
      </c>
      <c r="S6807">
        <v>2099</v>
      </c>
      <c r="T6807">
        <v>26.805</v>
      </c>
      <c r="U6807">
        <v>32.527</v>
      </c>
      <c r="V6807">
        <v>33.973</v>
      </c>
    </row>
    <row r="6808" spans="17:22">
      <c r="Q6808" s="10">
        <f ca="1" t="shared" si="1877"/>
        <v>33.999</v>
      </c>
      <c r="R6808" t="s">
        <v>112</v>
      </c>
      <c r="S6808">
        <v>2100</v>
      </c>
      <c r="T6808">
        <v>26.63</v>
      </c>
      <c r="U6808">
        <v>32.482</v>
      </c>
      <c r="V6808">
        <v>33.999</v>
      </c>
    </row>
    <row r="6809" spans="17:22">
      <c r="Q6809" s="10">
        <f ca="1" t="shared" si="1877"/>
        <v>305.603</v>
      </c>
      <c r="R6809" t="s">
        <v>97</v>
      </c>
      <c r="S6809">
        <v>2020</v>
      </c>
      <c r="T6809">
        <v>305.603</v>
      </c>
      <c r="U6809">
        <v>305.603</v>
      </c>
      <c r="V6809">
        <v>305.603</v>
      </c>
    </row>
    <row r="6810" spans="17:22">
      <c r="Q6810" s="10">
        <f ca="1" t="shared" si="1877"/>
        <v>324.447</v>
      </c>
      <c r="R6810" t="s">
        <v>97</v>
      </c>
      <c r="S6810">
        <v>2021</v>
      </c>
      <c r="T6810">
        <v>324.447</v>
      </c>
      <c r="U6810">
        <v>324.447</v>
      </c>
      <c r="V6810">
        <v>324.447</v>
      </c>
    </row>
    <row r="6811" spans="17:22">
      <c r="Q6811" s="10">
        <f ca="1" t="shared" si="1877"/>
        <v>343.95</v>
      </c>
      <c r="R6811" t="s">
        <v>97</v>
      </c>
      <c r="S6811">
        <v>2022</v>
      </c>
      <c r="T6811">
        <v>343.95</v>
      </c>
      <c r="U6811">
        <v>343.95</v>
      </c>
      <c r="V6811">
        <v>343.95</v>
      </c>
    </row>
    <row r="6812" spans="17:22">
      <c r="Q6812" s="10">
        <f ca="1" t="shared" si="1877"/>
        <v>364.087</v>
      </c>
      <c r="R6812" t="s">
        <v>97</v>
      </c>
      <c r="S6812">
        <v>2023</v>
      </c>
      <c r="T6812">
        <v>364.087</v>
      </c>
      <c r="U6812">
        <v>364.087</v>
      </c>
      <c r="V6812">
        <v>364.087</v>
      </c>
    </row>
    <row r="6813" spans="17:22">
      <c r="Q6813" s="10">
        <f ca="1" t="shared" si="1877"/>
        <v>384.834</v>
      </c>
      <c r="R6813" t="s">
        <v>97</v>
      </c>
      <c r="S6813">
        <v>2024</v>
      </c>
      <c r="T6813">
        <v>384.834</v>
      </c>
      <c r="U6813">
        <v>384.834</v>
      </c>
      <c r="V6813">
        <v>384.834</v>
      </c>
    </row>
    <row r="6814" spans="17:22">
      <c r="Q6814" s="10">
        <f ca="1" t="shared" si="1877"/>
        <v>406.159</v>
      </c>
      <c r="R6814" t="s">
        <v>97</v>
      </c>
      <c r="S6814">
        <v>2025</v>
      </c>
      <c r="T6814">
        <v>406.159</v>
      </c>
      <c r="U6814">
        <v>406.159</v>
      </c>
      <c r="V6814">
        <v>406.159</v>
      </c>
    </row>
    <row r="6815" spans="17:22">
      <c r="Q6815" s="10">
        <f ca="1" t="shared" si="1877"/>
        <v>428.022</v>
      </c>
      <c r="R6815" t="s">
        <v>97</v>
      </c>
      <c r="S6815">
        <v>2026</v>
      </c>
      <c r="T6815">
        <v>428.022</v>
      </c>
      <c r="U6815">
        <v>428.022</v>
      </c>
      <c r="V6815">
        <v>428.022</v>
      </c>
    </row>
    <row r="6816" spans="17:22">
      <c r="Q6816" s="10">
        <f ca="1" t="shared" si="1877"/>
        <v>450.865</v>
      </c>
      <c r="R6816" t="s">
        <v>97</v>
      </c>
      <c r="S6816">
        <v>2027</v>
      </c>
      <c r="T6816">
        <v>449.127</v>
      </c>
      <c r="U6816">
        <v>449.621</v>
      </c>
      <c r="V6816">
        <v>450.865</v>
      </c>
    </row>
    <row r="6817" spans="17:22">
      <c r="Q6817" s="10">
        <f ca="1" t="shared" si="1877"/>
        <v>474.191</v>
      </c>
      <c r="R6817" t="s">
        <v>97</v>
      </c>
      <c r="S6817">
        <v>2028</v>
      </c>
      <c r="T6817">
        <v>470.561</v>
      </c>
      <c r="U6817">
        <v>471.57</v>
      </c>
      <c r="V6817">
        <v>474.191</v>
      </c>
    </row>
    <row r="6818" spans="17:22">
      <c r="Q6818" s="10">
        <f ca="1" t="shared" si="1877"/>
        <v>497.94</v>
      </c>
      <c r="R6818" t="s">
        <v>97</v>
      </c>
      <c r="S6818">
        <v>2029</v>
      </c>
      <c r="T6818">
        <v>492.273</v>
      </c>
      <c r="U6818">
        <v>493.814</v>
      </c>
      <c r="V6818">
        <v>497.94</v>
      </c>
    </row>
    <row r="6819" spans="17:22">
      <c r="Q6819" s="10">
        <f ca="1" t="shared" si="1877"/>
        <v>522.045</v>
      </c>
      <c r="R6819" t="s">
        <v>97</v>
      </c>
      <c r="S6819">
        <v>2030</v>
      </c>
      <c r="T6819">
        <v>514.212</v>
      </c>
      <c r="U6819">
        <v>516.302</v>
      </c>
      <c r="V6819">
        <v>522.045</v>
      </c>
    </row>
    <row r="6820" spans="17:22">
      <c r="Q6820" s="10">
        <f ca="1" t="shared" si="1877"/>
        <v>546.433</v>
      </c>
      <c r="R6820" t="s">
        <v>97</v>
      </c>
      <c r="S6820">
        <v>2031</v>
      </c>
      <c r="T6820">
        <v>536.32</v>
      </c>
      <c r="U6820">
        <v>538.975</v>
      </c>
      <c r="V6820">
        <v>546.433</v>
      </c>
    </row>
    <row r="6821" spans="17:22">
      <c r="Q6821" s="10">
        <f ca="1" t="shared" si="1877"/>
        <v>571.039</v>
      </c>
      <c r="R6821" t="s">
        <v>97</v>
      </c>
      <c r="S6821">
        <v>2032</v>
      </c>
      <c r="T6821">
        <v>558.54</v>
      </c>
      <c r="U6821">
        <v>561.769</v>
      </c>
      <c r="V6821">
        <v>571.039</v>
      </c>
    </row>
    <row r="6822" spans="17:22">
      <c r="Q6822" s="10">
        <f ca="1" t="shared" si="1877"/>
        <v>595.79</v>
      </c>
      <c r="R6822" t="s">
        <v>97</v>
      </c>
      <c r="S6822">
        <v>2033</v>
      </c>
      <c r="T6822">
        <v>580.806</v>
      </c>
      <c r="U6822">
        <v>584.613</v>
      </c>
      <c r="V6822">
        <v>595.79</v>
      </c>
    </row>
    <row r="6823" spans="17:22">
      <c r="Q6823" s="10">
        <f ca="1" t="shared" si="1877"/>
        <v>620.619</v>
      </c>
      <c r="R6823" t="s">
        <v>97</v>
      </c>
      <c r="S6823">
        <v>2034</v>
      </c>
      <c r="T6823">
        <v>603.051</v>
      </c>
      <c r="U6823">
        <v>607.442</v>
      </c>
      <c r="V6823">
        <v>620.619</v>
      </c>
    </row>
    <row r="6824" spans="17:22">
      <c r="Q6824" s="10">
        <f ca="1" t="shared" si="1877"/>
        <v>645.456</v>
      </c>
      <c r="R6824" t="s">
        <v>97</v>
      </c>
      <c r="S6824">
        <v>2035</v>
      </c>
      <c r="T6824">
        <v>625.214</v>
      </c>
      <c r="U6824">
        <v>630.183</v>
      </c>
      <c r="V6824">
        <v>645.456</v>
      </c>
    </row>
    <row r="6825" spans="17:22">
      <c r="Q6825" s="10">
        <f ca="1" t="shared" si="1877"/>
        <v>670.229</v>
      </c>
      <c r="R6825" t="s">
        <v>97</v>
      </c>
      <c r="S6825">
        <v>2036</v>
      </c>
      <c r="T6825">
        <v>647.229</v>
      </c>
      <c r="U6825">
        <v>652.769</v>
      </c>
      <c r="V6825">
        <v>670.229</v>
      </c>
    </row>
    <row r="6826" spans="17:22">
      <c r="Q6826" s="10">
        <f ca="1" t="shared" si="1877"/>
        <v>694.869</v>
      </c>
      <c r="R6826" t="s">
        <v>97</v>
      </c>
      <c r="S6826">
        <v>2037</v>
      </c>
      <c r="T6826">
        <v>669.029</v>
      </c>
      <c r="U6826">
        <v>675.128</v>
      </c>
      <c r="V6826">
        <v>694.869</v>
      </c>
    </row>
    <row r="6827" spans="17:22">
      <c r="Q6827" s="10">
        <f ca="1" t="shared" si="1877"/>
        <v>719.31</v>
      </c>
      <c r="R6827" t="s">
        <v>97</v>
      </c>
      <c r="S6827">
        <v>2038</v>
      </c>
      <c r="T6827">
        <v>690.55</v>
      </c>
      <c r="U6827">
        <v>697.199</v>
      </c>
      <c r="V6827">
        <v>719.31</v>
      </c>
    </row>
    <row r="6828" spans="17:22">
      <c r="Q6828" s="10">
        <f ca="1" t="shared" si="1877"/>
        <v>743.487</v>
      </c>
      <c r="R6828" t="s">
        <v>97</v>
      </c>
      <c r="S6828">
        <v>2039</v>
      </c>
      <c r="T6828">
        <v>711.732</v>
      </c>
      <c r="U6828">
        <v>718.916</v>
      </c>
      <c r="V6828">
        <v>743.487</v>
      </c>
    </row>
    <row r="6829" spans="17:22">
      <c r="Q6829" s="10">
        <f ca="1" t="shared" si="1877"/>
        <v>767.34</v>
      </c>
      <c r="R6829" t="s">
        <v>97</v>
      </c>
      <c r="S6829">
        <v>2040</v>
      </c>
      <c r="T6829">
        <v>732.509</v>
      </c>
      <c r="U6829">
        <v>740.217</v>
      </c>
      <c r="V6829">
        <v>767.34</v>
      </c>
    </row>
    <row r="6830" spans="17:22">
      <c r="Q6830" s="10">
        <f ca="1" t="shared" si="1877"/>
        <v>790.812</v>
      </c>
      <c r="R6830" t="s">
        <v>97</v>
      </c>
      <c r="S6830">
        <v>2041</v>
      </c>
      <c r="T6830">
        <v>752.826</v>
      </c>
      <c r="U6830">
        <v>761.047</v>
      </c>
      <c r="V6830">
        <v>790.812</v>
      </c>
    </row>
    <row r="6831" spans="17:22">
      <c r="Q6831" s="10">
        <f ca="1" t="shared" si="1877"/>
        <v>813.853</v>
      </c>
      <c r="R6831" t="s">
        <v>97</v>
      </c>
      <c r="S6831">
        <v>2042</v>
      </c>
      <c r="T6831">
        <v>772.636</v>
      </c>
      <c r="U6831">
        <v>781.354</v>
      </c>
      <c r="V6831">
        <v>813.853</v>
      </c>
    </row>
    <row r="6832" spans="17:22">
      <c r="Q6832" s="10">
        <f ca="1" t="shared" si="1877"/>
        <v>836.419</v>
      </c>
      <c r="R6832" t="s">
        <v>97</v>
      </c>
      <c r="S6832">
        <v>2043</v>
      </c>
      <c r="T6832">
        <v>791.89</v>
      </c>
      <c r="U6832">
        <v>801.094</v>
      </c>
      <c r="V6832">
        <v>836.419</v>
      </c>
    </row>
    <row r="6833" spans="17:22">
      <c r="Q6833" s="10">
        <f ca="1" t="shared" si="1877"/>
        <v>858.474</v>
      </c>
      <c r="R6833" t="s">
        <v>97</v>
      </c>
      <c r="S6833">
        <v>2044</v>
      </c>
      <c r="T6833">
        <v>810.55</v>
      </c>
      <c r="U6833">
        <v>820.225</v>
      </c>
      <c r="V6833">
        <v>858.474</v>
      </c>
    </row>
    <row r="6834" spans="17:22">
      <c r="Q6834" s="10">
        <f ca="1" t="shared" si="1877"/>
        <v>879.987</v>
      </c>
      <c r="R6834" t="s">
        <v>97</v>
      </c>
      <c r="S6834">
        <v>2045</v>
      </c>
      <c r="T6834">
        <v>828.576</v>
      </c>
      <c r="U6834">
        <v>838.707</v>
      </c>
      <c r="V6834">
        <v>879.987</v>
      </c>
    </row>
    <row r="6835" spans="17:22">
      <c r="Q6835" s="10">
        <f ca="1" t="shared" si="1877"/>
        <v>900.922</v>
      </c>
      <c r="R6835" t="s">
        <v>97</v>
      </c>
      <c r="S6835">
        <v>2046</v>
      </c>
      <c r="T6835">
        <v>845.939</v>
      </c>
      <c r="U6835">
        <v>856.515</v>
      </c>
      <c r="V6835">
        <v>900.922</v>
      </c>
    </row>
    <row r="6836" spans="17:22">
      <c r="Q6836" s="10">
        <f ca="1" t="shared" si="1877"/>
        <v>921.264</v>
      </c>
      <c r="R6836" t="s">
        <v>97</v>
      </c>
      <c r="S6836">
        <v>2047</v>
      </c>
      <c r="T6836">
        <v>862.618</v>
      </c>
      <c r="U6836">
        <v>873.621</v>
      </c>
      <c r="V6836">
        <v>921.264</v>
      </c>
    </row>
    <row r="6837" spans="17:22">
      <c r="Q6837" s="10">
        <f ca="1" t="shared" si="1877"/>
        <v>940.989</v>
      </c>
      <c r="R6837" t="s">
        <v>97</v>
      </c>
      <c r="S6837">
        <v>2048</v>
      </c>
      <c r="T6837">
        <v>878.601</v>
      </c>
      <c r="U6837">
        <v>890.015</v>
      </c>
      <c r="V6837">
        <v>940.989</v>
      </c>
    </row>
    <row r="6838" spans="17:22">
      <c r="Q6838" s="10">
        <f ca="1" t="shared" si="1877"/>
        <v>960.085</v>
      </c>
      <c r="R6838" t="s">
        <v>97</v>
      </c>
      <c r="S6838">
        <v>2049</v>
      </c>
      <c r="T6838">
        <v>893.878</v>
      </c>
      <c r="U6838">
        <v>905.686</v>
      </c>
      <c r="V6838">
        <v>960.085</v>
      </c>
    </row>
    <row r="6839" spans="17:22">
      <c r="Q6839" s="10">
        <f ca="1" t="shared" si="1877"/>
        <v>978.546</v>
      </c>
      <c r="R6839" t="s">
        <v>97</v>
      </c>
      <c r="S6839">
        <v>2050</v>
      </c>
      <c r="T6839">
        <v>908.446</v>
      </c>
      <c r="U6839">
        <v>920.625</v>
      </c>
      <c r="V6839">
        <v>978.546</v>
      </c>
    </row>
    <row r="6840" spans="17:22">
      <c r="Q6840" s="10">
        <f ca="1" t="shared" si="1877"/>
        <v>996.362</v>
      </c>
      <c r="R6840" t="s">
        <v>97</v>
      </c>
      <c r="S6840">
        <v>2051</v>
      </c>
      <c r="T6840">
        <v>922.305</v>
      </c>
      <c r="U6840">
        <v>934.831</v>
      </c>
      <c r="V6840">
        <v>996.362</v>
      </c>
    </row>
    <row r="6841" spans="17:22">
      <c r="Q6841" s="10">
        <f ca="1" t="shared" si="1877"/>
        <v>1013.53</v>
      </c>
      <c r="R6841" t="s">
        <v>97</v>
      </c>
      <c r="S6841">
        <v>2052</v>
      </c>
      <c r="T6841">
        <v>935.44</v>
      </c>
      <c r="U6841">
        <v>948.298</v>
      </c>
      <c r="V6841">
        <v>1013.53</v>
      </c>
    </row>
    <row r="6842" spans="17:22">
      <c r="Q6842" s="10">
        <f ca="1" t="shared" si="1877"/>
        <v>1030.03</v>
      </c>
      <c r="R6842" t="s">
        <v>97</v>
      </c>
      <c r="S6842">
        <v>2053</v>
      </c>
      <c r="T6842">
        <v>947.851</v>
      </c>
      <c r="U6842">
        <v>961.03</v>
      </c>
      <c r="V6842">
        <v>1030.03</v>
      </c>
    </row>
    <row r="6843" spans="17:22">
      <c r="Q6843" s="10">
        <f ca="1" t="shared" si="1877"/>
        <v>1045.88</v>
      </c>
      <c r="R6843" t="s">
        <v>97</v>
      </c>
      <c r="S6843">
        <v>2054</v>
      </c>
      <c r="T6843">
        <v>959.527</v>
      </c>
      <c r="U6843">
        <v>973.018</v>
      </c>
      <c r="V6843">
        <v>1045.88</v>
      </c>
    </row>
    <row r="6844" spans="17:22">
      <c r="Q6844" s="10">
        <f ca="1" t="shared" si="1877"/>
        <v>1061.08</v>
      </c>
      <c r="R6844" t="s">
        <v>97</v>
      </c>
      <c r="S6844">
        <v>2055</v>
      </c>
      <c r="T6844">
        <v>970.469</v>
      </c>
      <c r="U6844">
        <v>984.275</v>
      </c>
      <c r="V6844">
        <v>1061.08</v>
      </c>
    </row>
    <row r="6845" spans="17:22">
      <c r="Q6845" s="10">
        <f ca="1" t="shared" si="1877"/>
        <v>1075.63</v>
      </c>
      <c r="R6845" t="s">
        <v>97</v>
      </c>
      <c r="S6845">
        <v>2056</v>
      </c>
      <c r="T6845">
        <v>980.677</v>
      </c>
      <c r="U6845">
        <v>994.804</v>
      </c>
      <c r="V6845">
        <v>1075.63</v>
      </c>
    </row>
    <row r="6846" spans="17:22">
      <c r="Q6846" s="10">
        <f ca="1" t="shared" si="1877"/>
        <v>1089.52</v>
      </c>
      <c r="R6846" t="s">
        <v>97</v>
      </c>
      <c r="S6846">
        <v>2057</v>
      </c>
      <c r="T6846">
        <v>990.17</v>
      </c>
      <c r="U6846">
        <v>1004.62</v>
      </c>
      <c r="V6846">
        <v>1089.52</v>
      </c>
    </row>
    <row r="6847" spans="17:22">
      <c r="Q6847" s="10">
        <f ca="1" t="shared" si="1877"/>
        <v>1102.8</v>
      </c>
      <c r="R6847" t="s">
        <v>97</v>
      </c>
      <c r="S6847">
        <v>2058</v>
      </c>
      <c r="T6847">
        <v>998.965</v>
      </c>
      <c r="U6847">
        <v>1013.74</v>
      </c>
      <c r="V6847">
        <v>1102.8</v>
      </c>
    </row>
    <row r="6848" spans="17:22">
      <c r="Q6848" s="10">
        <f ca="1" t="shared" si="1877"/>
        <v>1115.46</v>
      </c>
      <c r="R6848" t="s">
        <v>97</v>
      </c>
      <c r="S6848">
        <v>2059</v>
      </c>
      <c r="T6848">
        <v>1007.09</v>
      </c>
      <c r="U6848">
        <v>1022.19</v>
      </c>
      <c r="V6848">
        <v>1115.46</v>
      </c>
    </row>
    <row r="6849" spans="17:22">
      <c r="Q6849" s="10">
        <f ca="1" t="shared" si="1877"/>
        <v>1127.54</v>
      </c>
      <c r="R6849" t="s">
        <v>97</v>
      </c>
      <c r="S6849">
        <v>2060</v>
      </c>
      <c r="T6849">
        <v>1014.56</v>
      </c>
      <c r="U6849">
        <v>1029.98</v>
      </c>
      <c r="V6849">
        <v>1127.54</v>
      </c>
    </row>
    <row r="6850" spans="17:22">
      <c r="Q6850" s="10">
        <f ca="1" t="shared" si="1877"/>
        <v>1139.03</v>
      </c>
      <c r="R6850" t="s">
        <v>97</v>
      </c>
      <c r="S6850">
        <v>2061</v>
      </c>
      <c r="T6850">
        <v>1021.41</v>
      </c>
      <c r="U6850">
        <v>1037.14</v>
      </c>
      <c r="V6850">
        <v>1139.03</v>
      </c>
    </row>
    <row r="6851" spans="17:22">
      <c r="Q6851" s="10">
        <f ca="1" t="shared" si="1877"/>
        <v>1149.96</v>
      </c>
      <c r="R6851" t="s">
        <v>97</v>
      </c>
      <c r="S6851">
        <v>2062</v>
      </c>
      <c r="T6851">
        <v>1027.66</v>
      </c>
      <c r="U6851">
        <v>1043.68</v>
      </c>
      <c r="V6851">
        <v>1149.96</v>
      </c>
    </row>
    <row r="6852" spans="17:22">
      <c r="Q6852" s="10">
        <f ca="1" t="shared" si="1877"/>
        <v>1160.35</v>
      </c>
      <c r="R6852" t="s">
        <v>97</v>
      </c>
      <c r="S6852">
        <v>2063</v>
      </c>
      <c r="T6852">
        <v>1033.32</v>
      </c>
      <c r="U6852">
        <v>1049.63</v>
      </c>
      <c r="V6852">
        <v>1160.35</v>
      </c>
    </row>
    <row r="6853" spans="17:22">
      <c r="Q6853" s="10">
        <f ca="1" t="shared" si="1877"/>
        <v>1170.21</v>
      </c>
      <c r="R6853" t="s">
        <v>97</v>
      </c>
      <c r="S6853">
        <v>2064</v>
      </c>
      <c r="T6853">
        <v>1038.4</v>
      </c>
      <c r="U6853">
        <v>1055</v>
      </c>
      <c r="V6853">
        <v>1170.21</v>
      </c>
    </row>
    <row r="6854" spans="17:22">
      <c r="Q6854" s="10">
        <f ca="1" t="shared" si="1877"/>
        <v>1179.55</v>
      </c>
      <c r="R6854" t="s">
        <v>97</v>
      </c>
      <c r="S6854">
        <v>2065</v>
      </c>
      <c r="T6854">
        <v>1042.94</v>
      </c>
      <c r="U6854">
        <v>1059.81</v>
      </c>
      <c r="V6854">
        <v>1179.55</v>
      </c>
    </row>
    <row r="6855" spans="17:22">
      <c r="Q6855" s="10">
        <f ca="1" t="shared" si="1877"/>
        <v>1188.39</v>
      </c>
      <c r="R6855" t="s">
        <v>97</v>
      </c>
      <c r="S6855">
        <v>2066</v>
      </c>
      <c r="T6855">
        <v>1046.94</v>
      </c>
      <c r="U6855">
        <v>1064.07</v>
      </c>
      <c r="V6855">
        <v>1188.39</v>
      </c>
    </row>
    <row r="6856" spans="17:22">
      <c r="Q6856" s="10">
        <f ca="1" t="shared" si="1877"/>
        <v>1196.75</v>
      </c>
      <c r="R6856" t="s">
        <v>97</v>
      </c>
      <c r="S6856">
        <v>2067</v>
      </c>
      <c r="T6856">
        <v>1050.44</v>
      </c>
      <c r="U6856">
        <v>1067.82</v>
      </c>
      <c r="V6856">
        <v>1196.75</v>
      </c>
    </row>
    <row r="6857" spans="17:22">
      <c r="Q6857" s="10">
        <f ca="1" t="shared" si="1877"/>
        <v>1204.66</v>
      </c>
      <c r="R6857" t="s">
        <v>97</v>
      </c>
      <c r="S6857">
        <v>2068</v>
      </c>
      <c r="T6857">
        <v>1053.45</v>
      </c>
      <c r="U6857">
        <v>1071.07</v>
      </c>
      <c r="V6857">
        <v>1204.66</v>
      </c>
    </row>
    <row r="6858" spans="17:22">
      <c r="Q6858" s="10">
        <f ca="1" t="shared" si="1877"/>
        <v>1212.15</v>
      </c>
      <c r="R6858" t="s">
        <v>97</v>
      </c>
      <c r="S6858">
        <v>2069</v>
      </c>
      <c r="T6858">
        <v>1056</v>
      </c>
      <c r="U6858">
        <v>1073.85</v>
      </c>
      <c r="V6858">
        <v>1212.15</v>
      </c>
    </row>
    <row r="6859" spans="17:22">
      <c r="Q6859" s="10">
        <f ca="1" t="shared" si="1877"/>
        <v>1219.23</v>
      </c>
      <c r="R6859" t="s">
        <v>97</v>
      </c>
      <c r="S6859">
        <v>2070</v>
      </c>
      <c r="T6859">
        <v>1058.12</v>
      </c>
      <c r="U6859">
        <v>1076.17</v>
      </c>
      <c r="V6859">
        <v>1219.23</v>
      </c>
    </row>
    <row r="6860" spans="17:22">
      <c r="Q6860" s="10">
        <f ca="1" t="shared" si="1877"/>
        <v>1225.94</v>
      </c>
      <c r="R6860" t="s">
        <v>97</v>
      </c>
      <c r="S6860">
        <v>2071</v>
      </c>
      <c r="T6860">
        <v>1059.83</v>
      </c>
      <c r="U6860">
        <v>1078.06</v>
      </c>
      <c r="V6860">
        <v>1225.94</v>
      </c>
    </row>
    <row r="6861" spans="17:22">
      <c r="Q6861" s="10">
        <f ca="1" t="shared" si="1877"/>
        <v>1232.28</v>
      </c>
      <c r="R6861" t="s">
        <v>97</v>
      </c>
      <c r="S6861">
        <v>2072</v>
      </c>
      <c r="T6861">
        <v>1061.14</v>
      </c>
      <c r="U6861">
        <v>1079.55</v>
      </c>
      <c r="V6861">
        <v>1232.28</v>
      </c>
    </row>
    <row r="6862" spans="17:22">
      <c r="Q6862" s="10">
        <f ca="1" t="shared" ref="Q6862:Q6925" si="1878">OFFSET(S6862,0,MATCH($Q$3,$T$4:$V$4,0))</f>
        <v>1238.29</v>
      </c>
      <c r="R6862" t="s">
        <v>97</v>
      </c>
      <c r="S6862">
        <v>2073</v>
      </c>
      <c r="T6862">
        <v>1062.08</v>
      </c>
      <c r="U6862">
        <v>1080.64</v>
      </c>
      <c r="V6862">
        <v>1238.29</v>
      </c>
    </row>
    <row r="6863" spans="17:22">
      <c r="Q6863" s="10">
        <f ca="1" t="shared" si="1878"/>
        <v>1243.96</v>
      </c>
      <c r="R6863" t="s">
        <v>97</v>
      </c>
      <c r="S6863">
        <v>2074</v>
      </c>
      <c r="T6863">
        <v>1062.66</v>
      </c>
      <c r="U6863">
        <v>1081.36</v>
      </c>
      <c r="V6863">
        <v>1243.96</v>
      </c>
    </row>
    <row r="6864" spans="17:22">
      <c r="Q6864" s="10">
        <f ca="1" t="shared" si="1878"/>
        <v>1249.33</v>
      </c>
      <c r="R6864" t="s">
        <v>97</v>
      </c>
      <c r="S6864">
        <v>2075</v>
      </c>
      <c r="T6864">
        <v>1062.9</v>
      </c>
      <c r="U6864">
        <v>1081.72</v>
      </c>
      <c r="V6864">
        <v>1249.33</v>
      </c>
    </row>
    <row r="6865" spans="17:22">
      <c r="Q6865" s="10">
        <f ca="1" t="shared" si="1878"/>
        <v>1254.4</v>
      </c>
      <c r="R6865" t="s">
        <v>97</v>
      </c>
      <c r="S6865">
        <v>2076</v>
      </c>
      <c r="T6865">
        <v>1062.81</v>
      </c>
      <c r="U6865">
        <v>1081.76</v>
      </c>
      <c r="V6865">
        <v>1254.4</v>
      </c>
    </row>
    <row r="6866" spans="17:22">
      <c r="Q6866" s="10">
        <f ca="1" t="shared" si="1878"/>
        <v>1259.19</v>
      </c>
      <c r="R6866" t="s">
        <v>97</v>
      </c>
      <c r="S6866">
        <v>2077</v>
      </c>
      <c r="T6866">
        <v>1062.41</v>
      </c>
      <c r="U6866">
        <v>1081.46</v>
      </c>
      <c r="V6866">
        <v>1259.19</v>
      </c>
    </row>
    <row r="6867" spans="17:22">
      <c r="Q6867" s="10">
        <f ca="1" t="shared" si="1878"/>
        <v>1263.72</v>
      </c>
      <c r="R6867" t="s">
        <v>97</v>
      </c>
      <c r="S6867">
        <v>2078</v>
      </c>
      <c r="T6867">
        <v>1061.72</v>
      </c>
      <c r="U6867">
        <v>1080.87</v>
      </c>
      <c r="V6867">
        <v>1263.72</v>
      </c>
    </row>
    <row r="6868" spans="17:22">
      <c r="Q6868" s="10">
        <f ca="1" t="shared" si="1878"/>
        <v>1268.01</v>
      </c>
      <c r="R6868" t="s">
        <v>97</v>
      </c>
      <c r="S6868">
        <v>2079</v>
      </c>
      <c r="T6868">
        <v>1060.76</v>
      </c>
      <c r="U6868">
        <v>1079.98</v>
      </c>
      <c r="V6868">
        <v>1268.01</v>
      </c>
    </row>
    <row r="6869" spans="17:22">
      <c r="Q6869" s="10">
        <f ca="1" t="shared" si="1878"/>
        <v>1272.07</v>
      </c>
      <c r="R6869" t="s">
        <v>97</v>
      </c>
      <c r="S6869">
        <v>2080</v>
      </c>
      <c r="T6869">
        <v>1059.54</v>
      </c>
      <c r="U6869">
        <v>1078.82</v>
      </c>
      <c r="V6869">
        <v>1272.07</v>
      </c>
    </row>
    <row r="6870" spans="17:22">
      <c r="Q6870" s="10">
        <f ca="1" t="shared" si="1878"/>
        <v>1275.92</v>
      </c>
      <c r="R6870" t="s">
        <v>97</v>
      </c>
      <c r="S6870">
        <v>2081</v>
      </c>
      <c r="T6870">
        <v>1058.08</v>
      </c>
      <c r="U6870">
        <v>1077.4</v>
      </c>
      <c r="V6870">
        <v>1275.92</v>
      </c>
    </row>
    <row r="6871" spans="17:22">
      <c r="Q6871" s="10">
        <f ca="1" t="shared" si="1878"/>
        <v>1279.56</v>
      </c>
      <c r="R6871" t="s">
        <v>97</v>
      </c>
      <c r="S6871">
        <v>2082</v>
      </c>
      <c r="T6871">
        <v>1056.38</v>
      </c>
      <c r="U6871">
        <v>1075.73</v>
      </c>
      <c r="V6871">
        <v>1279.56</v>
      </c>
    </row>
    <row r="6872" spans="17:22">
      <c r="Q6872" s="10">
        <f ca="1" t="shared" si="1878"/>
        <v>1283.01</v>
      </c>
      <c r="R6872" t="s">
        <v>97</v>
      </c>
      <c r="S6872">
        <v>2083</v>
      </c>
      <c r="T6872">
        <v>1054.45</v>
      </c>
      <c r="U6872">
        <v>1073.81</v>
      </c>
      <c r="V6872">
        <v>1283.01</v>
      </c>
    </row>
    <row r="6873" spans="17:22">
      <c r="Q6873" s="10">
        <f ca="1" t="shared" si="1878"/>
        <v>1286.27</v>
      </c>
      <c r="R6873" t="s">
        <v>97</v>
      </c>
      <c r="S6873">
        <v>2084</v>
      </c>
      <c r="T6873">
        <v>1052.29</v>
      </c>
      <c r="U6873">
        <v>1071.65</v>
      </c>
      <c r="V6873">
        <v>1286.27</v>
      </c>
    </row>
    <row r="6874" spans="17:22">
      <c r="Q6874" s="10">
        <f ca="1" t="shared" si="1878"/>
        <v>1289.35</v>
      </c>
      <c r="R6874" t="s">
        <v>97</v>
      </c>
      <c r="S6874">
        <v>2085</v>
      </c>
      <c r="T6874">
        <v>1049.89</v>
      </c>
      <c r="U6874">
        <v>1069.26</v>
      </c>
      <c r="V6874">
        <v>1289.35</v>
      </c>
    </row>
    <row r="6875" spans="17:22">
      <c r="Q6875" s="10">
        <f ca="1" t="shared" si="1878"/>
        <v>1292.27</v>
      </c>
      <c r="R6875" t="s">
        <v>97</v>
      </c>
      <c r="S6875">
        <v>2086</v>
      </c>
      <c r="T6875">
        <v>1047.27</v>
      </c>
      <c r="U6875">
        <v>1066.65</v>
      </c>
      <c r="V6875">
        <v>1292.27</v>
      </c>
    </row>
    <row r="6876" spans="17:22">
      <c r="Q6876" s="10">
        <f ca="1" t="shared" si="1878"/>
        <v>1295.02</v>
      </c>
      <c r="R6876" t="s">
        <v>97</v>
      </c>
      <c r="S6876">
        <v>2087</v>
      </c>
      <c r="T6876">
        <v>1044.42</v>
      </c>
      <c r="U6876">
        <v>1063.83</v>
      </c>
      <c r="V6876">
        <v>1295.02</v>
      </c>
    </row>
    <row r="6877" spans="17:22">
      <c r="Q6877" s="10">
        <f ca="1" t="shared" si="1878"/>
        <v>1297.64</v>
      </c>
      <c r="R6877" t="s">
        <v>97</v>
      </c>
      <c r="S6877">
        <v>2088</v>
      </c>
      <c r="T6877">
        <v>1041.37</v>
      </c>
      <c r="U6877">
        <v>1060.8</v>
      </c>
      <c r="V6877">
        <v>1297.64</v>
      </c>
    </row>
    <row r="6878" spans="17:22">
      <c r="Q6878" s="10">
        <f ca="1" t="shared" si="1878"/>
        <v>1300.14</v>
      </c>
      <c r="R6878" t="s">
        <v>97</v>
      </c>
      <c r="S6878">
        <v>2089</v>
      </c>
      <c r="T6878">
        <v>1038.11</v>
      </c>
      <c r="U6878">
        <v>1057.59</v>
      </c>
      <c r="V6878">
        <v>1300.14</v>
      </c>
    </row>
    <row r="6879" spans="17:22">
      <c r="Q6879" s="10">
        <f ca="1" t="shared" si="1878"/>
        <v>1302.52</v>
      </c>
      <c r="R6879" t="s">
        <v>97</v>
      </c>
      <c r="S6879">
        <v>2090</v>
      </c>
      <c r="T6879">
        <v>1034.68</v>
      </c>
      <c r="U6879">
        <v>1054.18</v>
      </c>
      <c r="V6879">
        <v>1302.52</v>
      </c>
    </row>
    <row r="6880" spans="17:22">
      <c r="Q6880" s="10">
        <f ca="1" t="shared" si="1878"/>
        <v>1304.81</v>
      </c>
      <c r="R6880" t="s">
        <v>97</v>
      </c>
      <c r="S6880">
        <v>2091</v>
      </c>
      <c r="T6880">
        <v>1031.06</v>
      </c>
      <c r="U6880">
        <v>1050.61</v>
      </c>
      <c r="V6880">
        <v>1304.81</v>
      </c>
    </row>
    <row r="6881" spans="17:22">
      <c r="Q6881" s="10">
        <f ca="1" t="shared" si="1878"/>
        <v>1307.02</v>
      </c>
      <c r="R6881" t="s">
        <v>97</v>
      </c>
      <c r="S6881">
        <v>2092</v>
      </c>
      <c r="T6881">
        <v>1027.27</v>
      </c>
      <c r="U6881">
        <v>1046.86</v>
      </c>
      <c r="V6881">
        <v>1307.02</v>
      </c>
    </row>
    <row r="6882" spans="17:22">
      <c r="Q6882" s="10">
        <f ca="1" t="shared" si="1878"/>
        <v>1309.14</v>
      </c>
      <c r="R6882" t="s">
        <v>97</v>
      </c>
      <c r="S6882">
        <v>2093</v>
      </c>
      <c r="T6882">
        <v>1023.29</v>
      </c>
      <c r="U6882">
        <v>1042.94</v>
      </c>
      <c r="V6882">
        <v>1309.14</v>
      </c>
    </row>
    <row r="6883" spans="17:22">
      <c r="Q6883" s="10">
        <f ca="1" t="shared" si="1878"/>
        <v>1311.18</v>
      </c>
      <c r="R6883" t="s">
        <v>97</v>
      </c>
      <c r="S6883">
        <v>2094</v>
      </c>
      <c r="T6883">
        <v>1019.12</v>
      </c>
      <c r="U6883">
        <v>1038.86</v>
      </c>
      <c r="V6883">
        <v>1311.18</v>
      </c>
    </row>
    <row r="6884" spans="17:22">
      <c r="Q6884" s="10">
        <f ca="1" t="shared" si="1878"/>
        <v>1313.16</v>
      </c>
      <c r="R6884" t="s">
        <v>97</v>
      </c>
      <c r="S6884">
        <v>2095</v>
      </c>
      <c r="T6884">
        <v>1014.76</v>
      </c>
      <c r="U6884">
        <v>1034.61</v>
      </c>
      <c r="V6884">
        <v>1313.16</v>
      </c>
    </row>
    <row r="6885" spans="17:22">
      <c r="Q6885" s="10">
        <f ca="1" t="shared" si="1878"/>
        <v>1315.07</v>
      </c>
      <c r="R6885" t="s">
        <v>97</v>
      </c>
      <c r="S6885">
        <v>2096</v>
      </c>
      <c r="T6885">
        <v>1010.18</v>
      </c>
      <c r="U6885">
        <v>1030.21</v>
      </c>
      <c r="V6885">
        <v>1315.07</v>
      </c>
    </row>
    <row r="6886" spans="17:22">
      <c r="Q6886" s="10">
        <f ca="1" t="shared" si="1878"/>
        <v>1316.92</v>
      </c>
      <c r="R6886" t="s">
        <v>97</v>
      </c>
      <c r="S6886">
        <v>2097</v>
      </c>
      <c r="T6886">
        <v>1005.4</v>
      </c>
      <c r="U6886">
        <v>1025.66</v>
      </c>
      <c r="V6886">
        <v>1316.92</v>
      </c>
    </row>
    <row r="6887" spans="17:22">
      <c r="Q6887" s="10">
        <f ca="1" t="shared" si="1878"/>
        <v>1318.71</v>
      </c>
      <c r="R6887" t="s">
        <v>97</v>
      </c>
      <c r="S6887">
        <v>2098</v>
      </c>
      <c r="T6887">
        <v>1000.39</v>
      </c>
      <c r="U6887">
        <v>1020.94</v>
      </c>
      <c r="V6887">
        <v>1318.71</v>
      </c>
    </row>
    <row r="6888" spans="17:22">
      <c r="Q6888" s="10">
        <f ca="1" t="shared" si="1878"/>
        <v>1320.45</v>
      </c>
      <c r="R6888" t="s">
        <v>97</v>
      </c>
      <c r="S6888">
        <v>2099</v>
      </c>
      <c r="T6888">
        <v>995.149</v>
      </c>
      <c r="U6888">
        <v>1016.08</v>
      </c>
      <c r="V6888">
        <v>1320.45</v>
      </c>
    </row>
    <row r="6889" spans="17:22">
      <c r="Q6889" s="10">
        <f ca="1" t="shared" si="1878"/>
        <v>1322.15</v>
      </c>
      <c r="R6889" t="s">
        <v>97</v>
      </c>
      <c r="S6889">
        <v>2100</v>
      </c>
      <c r="T6889">
        <v>989.675</v>
      </c>
      <c r="U6889">
        <v>1011.07</v>
      </c>
      <c r="V6889">
        <v>1322.15</v>
      </c>
    </row>
    <row r="6890" spans="17:22">
      <c r="Q6890" s="10">
        <f ca="1" t="shared" si="1878"/>
        <v>1434.35</v>
      </c>
      <c r="R6890" t="s">
        <v>98</v>
      </c>
      <c r="S6890">
        <v>2020</v>
      </c>
      <c r="T6890">
        <v>1434.35</v>
      </c>
      <c r="U6890">
        <v>1434.35</v>
      </c>
      <c r="V6890">
        <v>1434.35</v>
      </c>
    </row>
    <row r="6891" spans="17:22">
      <c r="Q6891" s="10">
        <f ca="1" t="shared" si="1878"/>
        <v>1517.85</v>
      </c>
      <c r="R6891" t="s">
        <v>98</v>
      </c>
      <c r="S6891">
        <v>2021</v>
      </c>
      <c r="T6891">
        <v>1517.85</v>
      </c>
      <c r="U6891">
        <v>1517.85</v>
      </c>
      <c r="V6891">
        <v>1517.85</v>
      </c>
    </row>
    <row r="6892" spans="17:22">
      <c r="Q6892" s="10">
        <f ca="1" t="shared" si="1878"/>
        <v>1605.58</v>
      </c>
      <c r="R6892" t="s">
        <v>98</v>
      </c>
      <c r="S6892">
        <v>2022</v>
      </c>
      <c r="T6892">
        <v>1605.58</v>
      </c>
      <c r="U6892">
        <v>1605.58</v>
      </c>
      <c r="V6892">
        <v>1605.58</v>
      </c>
    </row>
    <row r="6893" spans="17:22">
      <c r="Q6893" s="10">
        <f ca="1" t="shared" si="1878"/>
        <v>1697.7</v>
      </c>
      <c r="R6893" t="s">
        <v>98</v>
      </c>
      <c r="S6893">
        <v>2023</v>
      </c>
      <c r="T6893">
        <v>1697.7</v>
      </c>
      <c r="U6893">
        <v>1697.7</v>
      </c>
      <c r="V6893">
        <v>1697.7</v>
      </c>
    </row>
    <row r="6894" spans="17:22">
      <c r="Q6894" s="10">
        <f ca="1" t="shared" si="1878"/>
        <v>1794.38</v>
      </c>
      <c r="R6894" t="s">
        <v>98</v>
      </c>
      <c r="S6894">
        <v>2024</v>
      </c>
      <c r="T6894">
        <v>1794.38</v>
      </c>
      <c r="U6894">
        <v>1794.38</v>
      </c>
      <c r="V6894">
        <v>1794.38</v>
      </c>
    </row>
    <row r="6895" spans="17:22">
      <c r="Q6895" s="10">
        <f ca="1" t="shared" si="1878"/>
        <v>1895.71</v>
      </c>
      <c r="R6895" t="s">
        <v>98</v>
      </c>
      <c r="S6895">
        <v>2025</v>
      </c>
      <c r="T6895">
        <v>1895.71</v>
      </c>
      <c r="U6895">
        <v>1895.71</v>
      </c>
      <c r="V6895">
        <v>1895.71</v>
      </c>
    </row>
    <row r="6896" spans="17:22">
      <c r="Q6896" s="10">
        <f ca="1" t="shared" si="1878"/>
        <v>2001.89</v>
      </c>
      <c r="R6896" t="s">
        <v>98</v>
      </c>
      <c r="S6896">
        <v>2026</v>
      </c>
      <c r="T6896">
        <v>2001.89</v>
      </c>
      <c r="U6896">
        <v>2001.89</v>
      </c>
      <c r="V6896">
        <v>2001.89</v>
      </c>
    </row>
    <row r="6897" spans="17:22">
      <c r="Q6897" s="10">
        <f ca="1" t="shared" si="1878"/>
        <v>2118.72</v>
      </c>
      <c r="R6897" t="s">
        <v>98</v>
      </c>
      <c r="S6897">
        <v>2027</v>
      </c>
      <c r="T6897">
        <v>2108.56</v>
      </c>
      <c r="U6897">
        <v>2113.11</v>
      </c>
      <c r="V6897">
        <v>2118.72</v>
      </c>
    </row>
    <row r="6898" spans="17:22">
      <c r="Q6898" s="10">
        <f ca="1" t="shared" si="1878"/>
        <v>2241.46</v>
      </c>
      <c r="R6898" t="s">
        <v>98</v>
      </c>
      <c r="S6898">
        <v>2028</v>
      </c>
      <c r="T6898">
        <v>2219.93</v>
      </c>
      <c r="U6898">
        <v>2229.4</v>
      </c>
      <c r="V6898">
        <v>2241.46</v>
      </c>
    </row>
    <row r="6899" spans="17:22">
      <c r="Q6899" s="10">
        <f ca="1" t="shared" si="1878"/>
        <v>2370.22</v>
      </c>
      <c r="R6899" t="s">
        <v>98</v>
      </c>
      <c r="S6899">
        <v>2029</v>
      </c>
      <c r="T6899">
        <v>2336.18</v>
      </c>
      <c r="U6899">
        <v>2350.91</v>
      </c>
      <c r="V6899">
        <v>2370.22</v>
      </c>
    </row>
    <row r="6900" spans="17:22">
      <c r="Q6900" s="10">
        <f ca="1" t="shared" si="1878"/>
        <v>2505.19</v>
      </c>
      <c r="R6900" t="s">
        <v>98</v>
      </c>
      <c r="S6900">
        <v>2030</v>
      </c>
      <c r="T6900">
        <v>2457.49</v>
      </c>
      <c r="U6900">
        <v>2477.77</v>
      </c>
      <c r="V6900">
        <v>2505.19</v>
      </c>
    </row>
    <row r="6901" spans="17:22">
      <c r="Q6901" s="10">
        <f ca="1" t="shared" si="1878"/>
        <v>2646.48</v>
      </c>
      <c r="R6901" t="s">
        <v>98</v>
      </c>
      <c r="S6901">
        <v>2031</v>
      </c>
      <c r="T6901">
        <v>2584</v>
      </c>
      <c r="U6901">
        <v>2610.08</v>
      </c>
      <c r="V6901">
        <v>2646.48</v>
      </c>
    </row>
    <row r="6902" spans="17:22">
      <c r="Q6902" s="10">
        <f ca="1" t="shared" si="1878"/>
        <v>2794.23</v>
      </c>
      <c r="R6902" t="s">
        <v>98</v>
      </c>
      <c r="S6902">
        <v>2032</v>
      </c>
      <c r="T6902">
        <v>2715.83</v>
      </c>
      <c r="U6902">
        <v>2747.97</v>
      </c>
      <c r="V6902">
        <v>2794.23</v>
      </c>
    </row>
    <row r="6903" spans="17:22">
      <c r="Q6903" s="10">
        <f ca="1" t="shared" si="1878"/>
        <v>2948.62</v>
      </c>
      <c r="R6903" t="s">
        <v>98</v>
      </c>
      <c r="S6903">
        <v>2033</v>
      </c>
      <c r="T6903">
        <v>2853.09</v>
      </c>
      <c r="U6903">
        <v>2891.49</v>
      </c>
      <c r="V6903">
        <v>2948.62</v>
      </c>
    </row>
    <row r="6904" spans="17:22">
      <c r="Q6904" s="10">
        <f ca="1" t="shared" si="1878"/>
        <v>3109.79</v>
      </c>
      <c r="R6904" t="s">
        <v>98</v>
      </c>
      <c r="S6904">
        <v>2034</v>
      </c>
      <c r="T6904">
        <v>2995.89</v>
      </c>
      <c r="U6904">
        <v>3040.74</v>
      </c>
      <c r="V6904">
        <v>3109.79</v>
      </c>
    </row>
    <row r="6905" spans="17:22">
      <c r="Q6905" s="10">
        <f ca="1" t="shared" si="1878"/>
        <v>3277.82</v>
      </c>
      <c r="R6905" t="s">
        <v>98</v>
      </c>
      <c r="S6905">
        <v>2035</v>
      </c>
      <c r="T6905">
        <v>3144.29</v>
      </c>
      <c r="U6905">
        <v>3195.77</v>
      </c>
      <c r="V6905">
        <v>3277.82</v>
      </c>
    </row>
    <row r="6906" spans="17:22">
      <c r="Q6906" s="10">
        <f ca="1" t="shared" si="1878"/>
        <v>3452.89</v>
      </c>
      <c r="R6906" t="s">
        <v>98</v>
      </c>
      <c r="S6906">
        <v>2036</v>
      </c>
      <c r="T6906">
        <v>3298.36</v>
      </c>
      <c r="U6906">
        <v>3356.61</v>
      </c>
      <c r="V6906">
        <v>3452.89</v>
      </c>
    </row>
    <row r="6907" spans="17:22">
      <c r="Q6907" s="10">
        <f ca="1" t="shared" si="1878"/>
        <v>3635.18</v>
      </c>
      <c r="R6907" t="s">
        <v>98</v>
      </c>
      <c r="S6907">
        <v>2037</v>
      </c>
      <c r="T6907">
        <v>3458.15</v>
      </c>
      <c r="U6907">
        <v>3523.37</v>
      </c>
      <c r="V6907">
        <v>3635.18</v>
      </c>
    </row>
    <row r="6908" spans="17:22">
      <c r="Q6908" s="10">
        <f ca="1" t="shared" si="1878"/>
        <v>3824.88</v>
      </c>
      <c r="R6908" t="s">
        <v>98</v>
      </c>
      <c r="S6908">
        <v>2038</v>
      </c>
      <c r="T6908">
        <v>3623.69</v>
      </c>
      <c r="U6908">
        <v>3696.11</v>
      </c>
      <c r="V6908">
        <v>3824.88</v>
      </c>
    </row>
    <row r="6909" spans="17:22">
      <c r="Q6909" s="10">
        <f ca="1" t="shared" si="1878"/>
        <v>4022.22</v>
      </c>
      <c r="R6909" t="s">
        <v>98</v>
      </c>
      <c r="S6909">
        <v>2039</v>
      </c>
      <c r="T6909">
        <v>3795.04</v>
      </c>
      <c r="U6909">
        <v>3874.96</v>
      </c>
      <c r="V6909">
        <v>4022.22</v>
      </c>
    </row>
    <row r="6910" spans="17:22">
      <c r="Q6910" s="10">
        <f ca="1" t="shared" si="1878"/>
        <v>4227.42</v>
      </c>
      <c r="R6910" t="s">
        <v>98</v>
      </c>
      <c r="S6910">
        <v>2040</v>
      </c>
      <c r="T6910">
        <v>3972.14</v>
      </c>
      <c r="U6910">
        <v>4059.99</v>
      </c>
      <c r="V6910">
        <v>4227.42</v>
      </c>
    </row>
    <row r="6911" spans="17:22">
      <c r="Q6911" s="10">
        <f ca="1" t="shared" si="1878"/>
        <v>4440.69</v>
      </c>
      <c r="R6911" t="s">
        <v>98</v>
      </c>
      <c r="S6911">
        <v>2041</v>
      </c>
      <c r="T6911">
        <v>4155.03</v>
      </c>
      <c r="U6911">
        <v>4251.24</v>
      </c>
      <c r="V6911">
        <v>4440.69</v>
      </c>
    </row>
    <row r="6912" spans="17:22">
      <c r="Q6912" s="10">
        <f ca="1" t="shared" si="1878"/>
        <v>4662.16</v>
      </c>
      <c r="R6912" t="s">
        <v>98</v>
      </c>
      <c r="S6912">
        <v>2042</v>
      </c>
      <c r="T6912">
        <v>4343.64</v>
      </c>
      <c r="U6912">
        <v>4448.8</v>
      </c>
      <c r="V6912">
        <v>4662.16</v>
      </c>
    </row>
    <row r="6913" spans="17:22">
      <c r="Q6913" s="10">
        <f ca="1" t="shared" si="1878"/>
        <v>4892.05</v>
      </c>
      <c r="R6913" t="s">
        <v>98</v>
      </c>
      <c r="S6913">
        <v>2043</v>
      </c>
      <c r="T6913">
        <v>4537.95</v>
      </c>
      <c r="U6913">
        <v>4652.65</v>
      </c>
      <c r="V6913">
        <v>4892.05</v>
      </c>
    </row>
    <row r="6914" spans="17:22">
      <c r="Q6914" s="10">
        <f ca="1" t="shared" si="1878"/>
        <v>5130.49</v>
      </c>
      <c r="R6914" t="s">
        <v>98</v>
      </c>
      <c r="S6914">
        <v>2044</v>
      </c>
      <c r="T6914">
        <v>4737.89</v>
      </c>
      <c r="U6914">
        <v>4862.89</v>
      </c>
      <c r="V6914">
        <v>5130.49</v>
      </c>
    </row>
    <row r="6915" spans="17:22">
      <c r="Q6915" s="10">
        <f ca="1" t="shared" si="1878"/>
        <v>5377.63</v>
      </c>
      <c r="R6915" t="s">
        <v>98</v>
      </c>
      <c r="S6915">
        <v>2045</v>
      </c>
      <c r="T6915">
        <v>4943.42</v>
      </c>
      <c r="U6915">
        <v>5079.44</v>
      </c>
      <c r="V6915">
        <v>5377.63</v>
      </c>
    </row>
    <row r="6916" spans="17:22">
      <c r="Q6916" s="10">
        <f ca="1" t="shared" si="1878"/>
        <v>5633.61</v>
      </c>
      <c r="R6916" t="s">
        <v>98</v>
      </c>
      <c r="S6916">
        <v>2046</v>
      </c>
      <c r="T6916">
        <v>5154.43</v>
      </c>
      <c r="U6916">
        <v>5302.38</v>
      </c>
      <c r="V6916">
        <v>5633.61</v>
      </c>
    </row>
    <row r="6917" spans="17:22">
      <c r="Q6917" s="10">
        <f ca="1" t="shared" si="1878"/>
        <v>5898.49</v>
      </c>
      <c r="R6917" t="s">
        <v>98</v>
      </c>
      <c r="S6917">
        <v>2047</v>
      </c>
      <c r="T6917">
        <v>5370.83</v>
      </c>
      <c r="U6917">
        <v>5531.59</v>
      </c>
      <c r="V6917">
        <v>5898.49</v>
      </c>
    </row>
    <row r="6918" spans="17:22">
      <c r="Q6918" s="10">
        <f ca="1" t="shared" si="1878"/>
        <v>6172.45</v>
      </c>
      <c r="R6918" t="s">
        <v>98</v>
      </c>
      <c r="S6918">
        <v>2048</v>
      </c>
      <c r="T6918">
        <v>5592.53</v>
      </c>
      <c r="U6918">
        <v>5767.03</v>
      </c>
      <c r="V6918">
        <v>6172.45</v>
      </c>
    </row>
    <row r="6919" spans="17:22">
      <c r="Q6919" s="10">
        <f ca="1" t="shared" si="1878"/>
        <v>6455.53</v>
      </c>
      <c r="R6919" t="s">
        <v>98</v>
      </c>
      <c r="S6919">
        <v>2049</v>
      </c>
      <c r="T6919">
        <v>5819.41</v>
      </c>
      <c r="U6919">
        <v>6008.59</v>
      </c>
      <c r="V6919">
        <v>6455.53</v>
      </c>
    </row>
    <row r="6920" spans="17:22">
      <c r="Q6920" s="10">
        <f ca="1" t="shared" si="1878"/>
        <v>6747.79</v>
      </c>
      <c r="R6920" t="s">
        <v>98</v>
      </c>
      <c r="S6920">
        <v>2050</v>
      </c>
      <c r="T6920">
        <v>6051.37</v>
      </c>
      <c r="U6920">
        <v>6256.11</v>
      </c>
      <c r="V6920">
        <v>6747.79</v>
      </c>
    </row>
    <row r="6921" spans="17:22">
      <c r="Q6921" s="10">
        <f ca="1" t="shared" si="1878"/>
        <v>7049.28</v>
      </c>
      <c r="R6921" t="s">
        <v>98</v>
      </c>
      <c r="S6921">
        <v>2051</v>
      </c>
      <c r="T6921">
        <v>6288.23</v>
      </c>
      <c r="U6921">
        <v>6509.51</v>
      </c>
      <c r="V6921">
        <v>7049.28</v>
      </c>
    </row>
    <row r="6922" spans="17:22">
      <c r="Q6922" s="10">
        <f ca="1" t="shared" si="1878"/>
        <v>7359.86</v>
      </c>
      <c r="R6922" t="s">
        <v>98</v>
      </c>
      <c r="S6922">
        <v>2052</v>
      </c>
      <c r="T6922">
        <v>6529.83</v>
      </c>
      <c r="U6922">
        <v>6768.51</v>
      </c>
      <c r="V6922">
        <v>7359.86</v>
      </c>
    </row>
    <row r="6923" spans="17:22">
      <c r="Q6923" s="10">
        <f ca="1" t="shared" si="1878"/>
        <v>7679.39</v>
      </c>
      <c r="R6923" t="s">
        <v>98</v>
      </c>
      <c r="S6923">
        <v>2053</v>
      </c>
      <c r="T6923">
        <v>6776.09</v>
      </c>
      <c r="U6923">
        <v>7033</v>
      </c>
      <c r="V6923">
        <v>7679.39</v>
      </c>
    </row>
    <row r="6924" spans="17:22">
      <c r="Q6924" s="10">
        <f ca="1" t="shared" si="1878"/>
        <v>8007.61</v>
      </c>
      <c r="R6924" t="s">
        <v>98</v>
      </c>
      <c r="S6924">
        <v>2054</v>
      </c>
      <c r="T6924">
        <v>7026.82</v>
      </c>
      <c r="U6924">
        <v>7302.6</v>
      </c>
      <c r="V6924">
        <v>8007.61</v>
      </c>
    </row>
    <row r="6925" spans="17:22">
      <c r="Q6925" s="10">
        <f ca="1" t="shared" si="1878"/>
        <v>8344.24</v>
      </c>
      <c r="R6925" t="s">
        <v>98</v>
      </c>
      <c r="S6925">
        <v>2055</v>
      </c>
      <c r="T6925">
        <v>7281.92</v>
      </c>
      <c r="U6925">
        <v>7577.17</v>
      </c>
      <c r="V6925">
        <v>8344.24</v>
      </c>
    </row>
    <row r="6926" spans="17:22">
      <c r="Q6926" s="10">
        <f ca="1" t="shared" ref="Q6926:Q6989" si="1879">OFFSET(S6926,0,MATCH($Q$3,$T$4:$V$4,0))</f>
        <v>8688.99</v>
      </c>
      <c r="R6926" t="s">
        <v>98</v>
      </c>
      <c r="S6926">
        <v>2056</v>
      </c>
      <c r="T6926">
        <v>7541.09</v>
      </c>
      <c r="U6926">
        <v>7856.29</v>
      </c>
      <c r="V6926">
        <v>8688.99</v>
      </c>
    </row>
    <row r="6927" spans="17:22">
      <c r="Q6927" s="10">
        <f ca="1" t="shared" si="1879"/>
        <v>9041.6</v>
      </c>
      <c r="R6927" t="s">
        <v>98</v>
      </c>
      <c r="S6927">
        <v>2057</v>
      </c>
      <c r="T6927">
        <v>7804.03</v>
      </c>
      <c r="U6927">
        <v>8139.71</v>
      </c>
      <c r="V6927">
        <v>9041.6</v>
      </c>
    </row>
    <row r="6928" spans="17:22">
      <c r="Q6928" s="10">
        <f ca="1" t="shared" si="1879"/>
        <v>9401.79</v>
      </c>
      <c r="R6928" t="s">
        <v>98</v>
      </c>
      <c r="S6928">
        <v>2058</v>
      </c>
      <c r="T6928">
        <v>8070.53</v>
      </c>
      <c r="U6928">
        <v>8427.08</v>
      </c>
      <c r="V6928">
        <v>9401.79</v>
      </c>
    </row>
    <row r="6929" spans="17:22">
      <c r="Q6929" s="10">
        <f ca="1" t="shared" si="1879"/>
        <v>9769.22</v>
      </c>
      <c r="R6929" t="s">
        <v>98</v>
      </c>
      <c r="S6929">
        <v>2059</v>
      </c>
      <c r="T6929">
        <v>8340.17</v>
      </c>
      <c r="U6929">
        <v>8718.08</v>
      </c>
      <c r="V6929">
        <v>9769.22</v>
      </c>
    </row>
    <row r="6930" spans="17:22">
      <c r="Q6930" s="10">
        <f ca="1" t="shared" si="1879"/>
        <v>10143.6</v>
      </c>
      <c r="R6930" t="s">
        <v>98</v>
      </c>
      <c r="S6930">
        <v>2060</v>
      </c>
      <c r="T6930">
        <v>8612.55</v>
      </c>
      <c r="U6930">
        <v>9012.3</v>
      </c>
      <c r="V6930">
        <v>10143.6</v>
      </c>
    </row>
    <row r="6931" spans="17:22">
      <c r="Q6931" s="10">
        <f ca="1" t="shared" si="1879"/>
        <v>10524.5</v>
      </c>
      <c r="R6931" t="s">
        <v>98</v>
      </c>
      <c r="S6931">
        <v>2061</v>
      </c>
      <c r="T6931">
        <v>8887.31</v>
      </c>
      <c r="U6931">
        <v>9309.31</v>
      </c>
      <c r="V6931">
        <v>10524.5</v>
      </c>
    </row>
    <row r="6932" spans="17:22">
      <c r="Q6932" s="10">
        <f ca="1" t="shared" si="1879"/>
        <v>10911.7</v>
      </c>
      <c r="R6932" t="s">
        <v>98</v>
      </c>
      <c r="S6932">
        <v>2062</v>
      </c>
      <c r="T6932">
        <v>9163.98</v>
      </c>
      <c r="U6932">
        <v>9608.72</v>
      </c>
      <c r="V6932">
        <v>10911.7</v>
      </c>
    </row>
    <row r="6933" spans="17:22">
      <c r="Q6933" s="10">
        <f ca="1" t="shared" si="1879"/>
        <v>11304.7</v>
      </c>
      <c r="R6933" t="s">
        <v>98</v>
      </c>
      <c r="S6933">
        <v>2063</v>
      </c>
      <c r="T6933">
        <v>9442.18</v>
      </c>
      <c r="U6933">
        <v>9910.04</v>
      </c>
      <c r="V6933">
        <v>11304.7</v>
      </c>
    </row>
    <row r="6934" spans="17:22">
      <c r="Q6934" s="10">
        <f ca="1" t="shared" si="1879"/>
        <v>11703.3</v>
      </c>
      <c r="R6934" t="s">
        <v>98</v>
      </c>
      <c r="S6934">
        <v>2064</v>
      </c>
      <c r="T6934">
        <v>9721.44</v>
      </c>
      <c r="U6934">
        <v>10212.7</v>
      </c>
      <c r="V6934">
        <v>11703.3</v>
      </c>
    </row>
    <row r="6935" spans="17:22">
      <c r="Q6935" s="10">
        <f ca="1" t="shared" si="1879"/>
        <v>12107.1</v>
      </c>
      <c r="R6935" t="s">
        <v>98</v>
      </c>
      <c r="S6935">
        <v>2065</v>
      </c>
      <c r="T6935">
        <v>10001.4</v>
      </c>
      <c r="U6935">
        <v>10516.3</v>
      </c>
      <c r="V6935">
        <v>12107.1</v>
      </c>
    </row>
    <row r="6936" spans="17:22">
      <c r="Q6936" s="10">
        <f ca="1" t="shared" si="1879"/>
        <v>12515.9</v>
      </c>
      <c r="R6936" t="s">
        <v>98</v>
      </c>
      <c r="S6936">
        <v>2066</v>
      </c>
      <c r="T6936">
        <v>10281.3</v>
      </c>
      <c r="U6936">
        <v>10820.3</v>
      </c>
      <c r="V6936">
        <v>12515.9</v>
      </c>
    </row>
    <row r="6937" spans="17:22">
      <c r="Q6937" s="10">
        <f ca="1" t="shared" si="1879"/>
        <v>12929.1</v>
      </c>
      <c r="R6937" t="s">
        <v>98</v>
      </c>
      <c r="S6937">
        <v>2067</v>
      </c>
      <c r="T6937">
        <v>10560.9</v>
      </c>
      <c r="U6937">
        <v>11124.1</v>
      </c>
      <c r="V6937">
        <v>12929.1</v>
      </c>
    </row>
    <row r="6938" spans="17:22">
      <c r="Q6938" s="10">
        <f ca="1" t="shared" si="1879"/>
        <v>13346.4</v>
      </c>
      <c r="R6938" t="s">
        <v>98</v>
      </c>
      <c r="S6938">
        <v>2068</v>
      </c>
      <c r="T6938">
        <v>10839.5</v>
      </c>
      <c r="U6938">
        <v>11427.3</v>
      </c>
      <c r="V6938">
        <v>13346.4</v>
      </c>
    </row>
    <row r="6939" spans="17:22">
      <c r="Q6939" s="10">
        <f ca="1" t="shared" si="1879"/>
        <v>13767.4</v>
      </c>
      <c r="R6939" t="s">
        <v>98</v>
      </c>
      <c r="S6939">
        <v>2069</v>
      </c>
      <c r="T6939">
        <v>11116.6</v>
      </c>
      <c r="U6939">
        <v>11729.5</v>
      </c>
      <c r="V6939">
        <v>13767.4</v>
      </c>
    </row>
    <row r="6940" spans="17:22">
      <c r="Q6940" s="10">
        <f ca="1" t="shared" si="1879"/>
        <v>14192</v>
      </c>
      <c r="R6940" t="s">
        <v>98</v>
      </c>
      <c r="S6940">
        <v>2070</v>
      </c>
      <c r="T6940">
        <v>11391.5</v>
      </c>
      <c r="U6940">
        <v>12030.1</v>
      </c>
      <c r="V6940">
        <v>14192</v>
      </c>
    </row>
    <row r="6941" spans="17:22">
      <c r="Q6941" s="10">
        <f ca="1" t="shared" si="1879"/>
        <v>14619.4</v>
      </c>
      <c r="R6941" t="s">
        <v>98</v>
      </c>
      <c r="S6941">
        <v>2071</v>
      </c>
      <c r="T6941">
        <v>11663.8</v>
      </c>
      <c r="U6941">
        <v>12328.6</v>
      </c>
      <c r="V6941">
        <v>14619.4</v>
      </c>
    </row>
    <row r="6942" spans="17:22">
      <c r="Q6942" s="10">
        <f ca="1" t="shared" si="1879"/>
        <v>15049.4</v>
      </c>
      <c r="R6942" t="s">
        <v>98</v>
      </c>
      <c r="S6942">
        <v>2072</v>
      </c>
      <c r="T6942">
        <v>11932.7</v>
      </c>
      <c r="U6942">
        <v>12624.7</v>
      </c>
      <c r="V6942">
        <v>15049.4</v>
      </c>
    </row>
    <row r="6943" spans="17:22">
      <c r="Q6943" s="10">
        <f ca="1" t="shared" si="1879"/>
        <v>15481.6</v>
      </c>
      <c r="R6943" t="s">
        <v>98</v>
      </c>
      <c r="S6943">
        <v>2073</v>
      </c>
      <c r="T6943">
        <v>12198</v>
      </c>
      <c r="U6943">
        <v>12917.6</v>
      </c>
      <c r="V6943">
        <v>15481.6</v>
      </c>
    </row>
    <row r="6944" spans="17:22">
      <c r="Q6944" s="10">
        <f ca="1" t="shared" si="1879"/>
        <v>15915.4</v>
      </c>
      <c r="R6944" t="s">
        <v>98</v>
      </c>
      <c r="S6944">
        <v>2074</v>
      </c>
      <c r="T6944">
        <v>12459</v>
      </c>
      <c r="U6944">
        <v>13207.3</v>
      </c>
      <c r="V6944">
        <v>15915.4</v>
      </c>
    </row>
    <row r="6945" spans="17:22">
      <c r="Q6945" s="10">
        <f ca="1" t="shared" si="1879"/>
        <v>16350.3</v>
      </c>
      <c r="R6945" t="s">
        <v>98</v>
      </c>
      <c r="S6945">
        <v>2075</v>
      </c>
      <c r="T6945">
        <v>12715.1</v>
      </c>
      <c r="U6945">
        <v>13492.8</v>
      </c>
      <c r="V6945">
        <v>16350.3</v>
      </c>
    </row>
    <row r="6946" spans="17:22">
      <c r="Q6946" s="10">
        <f ca="1" t="shared" si="1879"/>
        <v>16785.9</v>
      </c>
      <c r="R6946" t="s">
        <v>98</v>
      </c>
      <c r="S6946">
        <v>2076</v>
      </c>
      <c r="T6946">
        <v>12966</v>
      </c>
      <c r="U6946">
        <v>13774.2</v>
      </c>
      <c r="V6946">
        <v>16785.9</v>
      </c>
    </row>
    <row r="6947" spans="17:22">
      <c r="Q6947" s="10">
        <f ca="1" t="shared" si="1879"/>
        <v>17221.7</v>
      </c>
      <c r="R6947" t="s">
        <v>98</v>
      </c>
      <c r="S6947">
        <v>2077</v>
      </c>
      <c r="T6947">
        <v>13211.1</v>
      </c>
      <c r="U6947">
        <v>14050.5</v>
      </c>
      <c r="V6947">
        <v>17221.7</v>
      </c>
    </row>
    <row r="6948" spans="17:22">
      <c r="Q6948" s="10">
        <f ca="1" t="shared" si="1879"/>
        <v>17657.1</v>
      </c>
      <c r="R6948" t="s">
        <v>98</v>
      </c>
      <c r="S6948">
        <v>2078</v>
      </c>
      <c r="T6948">
        <v>13450.1</v>
      </c>
      <c r="U6948">
        <v>14321.7</v>
      </c>
      <c r="V6948">
        <v>17657.1</v>
      </c>
    </row>
    <row r="6949" spans="17:22">
      <c r="Q6949" s="10">
        <f ca="1" t="shared" si="1879"/>
        <v>18091.7</v>
      </c>
      <c r="R6949" t="s">
        <v>98</v>
      </c>
      <c r="S6949">
        <v>2079</v>
      </c>
      <c r="T6949">
        <v>13682.5</v>
      </c>
      <c r="U6949">
        <v>14586.9</v>
      </c>
      <c r="V6949">
        <v>18091.7</v>
      </c>
    </row>
    <row r="6950" spans="17:22">
      <c r="Q6950" s="10">
        <f ca="1" t="shared" si="1879"/>
        <v>18524.8</v>
      </c>
      <c r="R6950" t="s">
        <v>98</v>
      </c>
      <c r="S6950">
        <v>2080</v>
      </c>
      <c r="T6950">
        <v>13907.9</v>
      </c>
      <c r="U6950">
        <v>14846</v>
      </c>
      <c r="V6950">
        <v>18524.8</v>
      </c>
    </row>
    <row r="6951" spans="17:22">
      <c r="Q6951" s="10">
        <f ca="1" t="shared" si="1879"/>
        <v>18955.9</v>
      </c>
      <c r="R6951" t="s">
        <v>98</v>
      </c>
      <c r="S6951">
        <v>2081</v>
      </c>
      <c r="T6951">
        <v>14126</v>
      </c>
      <c r="U6951">
        <v>15098.3</v>
      </c>
      <c r="V6951">
        <v>18955.9</v>
      </c>
    </row>
    <row r="6952" spans="17:22">
      <c r="Q6952" s="10">
        <f ca="1" t="shared" si="1879"/>
        <v>19384.7</v>
      </c>
      <c r="R6952" t="s">
        <v>98</v>
      </c>
      <c r="S6952">
        <v>2082</v>
      </c>
      <c r="T6952">
        <v>14336.5</v>
      </c>
      <c r="U6952">
        <v>15343.7</v>
      </c>
      <c r="V6952">
        <v>19384.7</v>
      </c>
    </row>
    <row r="6953" spans="17:22">
      <c r="Q6953" s="10">
        <f ca="1" t="shared" si="1879"/>
        <v>19810.6</v>
      </c>
      <c r="R6953" t="s">
        <v>98</v>
      </c>
      <c r="S6953">
        <v>2083</v>
      </c>
      <c r="T6953">
        <v>14539.2</v>
      </c>
      <c r="U6953">
        <v>15581.7</v>
      </c>
      <c r="V6953">
        <v>19810.6</v>
      </c>
    </row>
    <row r="6954" spans="17:22">
      <c r="Q6954" s="10">
        <f ca="1" t="shared" si="1879"/>
        <v>20233.2</v>
      </c>
      <c r="R6954" t="s">
        <v>98</v>
      </c>
      <c r="S6954">
        <v>2084</v>
      </c>
      <c r="T6954">
        <v>14733.7</v>
      </c>
      <c r="U6954">
        <v>15811.9</v>
      </c>
      <c r="V6954">
        <v>20233.2</v>
      </c>
    </row>
    <row r="6955" spans="17:22">
      <c r="Q6955" s="10">
        <f ca="1" t="shared" si="1879"/>
        <v>20652</v>
      </c>
      <c r="R6955" t="s">
        <v>98</v>
      </c>
      <c r="S6955">
        <v>2085</v>
      </c>
      <c r="T6955">
        <v>14919.9</v>
      </c>
      <c r="U6955">
        <v>16034.4</v>
      </c>
      <c r="V6955">
        <v>20652</v>
      </c>
    </row>
    <row r="6956" spans="17:22">
      <c r="Q6956" s="10">
        <f ca="1" t="shared" si="1879"/>
        <v>21066.6</v>
      </c>
      <c r="R6956" t="s">
        <v>98</v>
      </c>
      <c r="S6956">
        <v>2086</v>
      </c>
      <c r="T6956">
        <v>15097.6</v>
      </c>
      <c r="U6956">
        <v>16248.7</v>
      </c>
      <c r="V6956">
        <v>21066.6</v>
      </c>
    </row>
    <row r="6957" spans="17:22">
      <c r="Q6957" s="10">
        <f ca="1" t="shared" si="1879"/>
        <v>21476.7</v>
      </c>
      <c r="R6957" t="s">
        <v>98</v>
      </c>
      <c r="S6957">
        <v>2087</v>
      </c>
      <c r="T6957">
        <v>15266.6</v>
      </c>
      <c r="U6957">
        <v>16454.6</v>
      </c>
      <c r="V6957">
        <v>21476.7</v>
      </c>
    </row>
    <row r="6958" spans="17:22">
      <c r="Q6958" s="10">
        <f ca="1" t="shared" si="1879"/>
        <v>21882.3</v>
      </c>
      <c r="R6958" t="s">
        <v>98</v>
      </c>
      <c r="S6958">
        <v>2088</v>
      </c>
      <c r="T6958">
        <v>15426.7</v>
      </c>
      <c r="U6958">
        <v>16652.2</v>
      </c>
      <c r="V6958">
        <v>21882.3</v>
      </c>
    </row>
    <row r="6959" spans="17:22">
      <c r="Q6959" s="10">
        <f ca="1" t="shared" si="1879"/>
        <v>22282.8</v>
      </c>
      <c r="R6959" t="s">
        <v>98</v>
      </c>
      <c r="S6959">
        <v>2089</v>
      </c>
      <c r="T6959">
        <v>15577.9</v>
      </c>
      <c r="U6959">
        <v>16841</v>
      </c>
      <c r="V6959">
        <v>22282.8</v>
      </c>
    </row>
    <row r="6960" spans="17:22">
      <c r="Q6960" s="10">
        <f ca="1" t="shared" si="1879"/>
        <v>22678.1</v>
      </c>
      <c r="R6960" t="s">
        <v>98</v>
      </c>
      <c r="S6960">
        <v>2090</v>
      </c>
      <c r="T6960">
        <v>15720</v>
      </c>
      <c r="U6960">
        <v>17021.2</v>
      </c>
      <c r="V6960">
        <v>22678.1</v>
      </c>
    </row>
    <row r="6961" spans="17:22">
      <c r="Q6961" s="10">
        <f ca="1" t="shared" si="1879"/>
        <v>23068</v>
      </c>
      <c r="R6961" t="s">
        <v>98</v>
      </c>
      <c r="S6961">
        <v>2091</v>
      </c>
      <c r="T6961">
        <v>15852.9</v>
      </c>
      <c r="U6961">
        <v>17192.7</v>
      </c>
      <c r="V6961">
        <v>23068</v>
      </c>
    </row>
    <row r="6962" spans="17:22">
      <c r="Q6962" s="10">
        <f ca="1" t="shared" si="1879"/>
        <v>23452.3</v>
      </c>
      <c r="R6962" t="s">
        <v>98</v>
      </c>
      <c r="S6962">
        <v>2092</v>
      </c>
      <c r="T6962">
        <v>15976.6</v>
      </c>
      <c r="U6962">
        <v>17355.3</v>
      </c>
      <c r="V6962">
        <v>23452.3</v>
      </c>
    </row>
    <row r="6963" spans="17:22">
      <c r="Q6963" s="10">
        <f ca="1" t="shared" si="1879"/>
        <v>23830.8</v>
      </c>
      <c r="R6963" t="s">
        <v>98</v>
      </c>
      <c r="S6963">
        <v>2093</v>
      </c>
      <c r="T6963">
        <v>16091.1</v>
      </c>
      <c r="U6963">
        <v>17509.2</v>
      </c>
      <c r="V6963">
        <v>23830.8</v>
      </c>
    </row>
    <row r="6964" spans="17:22">
      <c r="Q6964" s="10">
        <f ca="1" t="shared" si="1879"/>
        <v>24203.3</v>
      </c>
      <c r="R6964" t="s">
        <v>98</v>
      </c>
      <c r="S6964">
        <v>2094</v>
      </c>
      <c r="T6964">
        <v>16196.2</v>
      </c>
      <c r="U6964">
        <v>17654.2</v>
      </c>
      <c r="V6964">
        <v>24203.3</v>
      </c>
    </row>
    <row r="6965" spans="17:22">
      <c r="Q6965" s="10">
        <f ca="1" t="shared" si="1879"/>
        <v>24569.6</v>
      </c>
      <c r="R6965" t="s">
        <v>98</v>
      </c>
      <c r="S6965">
        <v>2095</v>
      </c>
      <c r="T6965">
        <v>16292.1</v>
      </c>
      <c r="U6965">
        <v>17790.5</v>
      </c>
      <c r="V6965">
        <v>24569.6</v>
      </c>
    </row>
    <row r="6966" spans="17:22">
      <c r="Q6966" s="10">
        <f ca="1" t="shared" si="1879"/>
        <v>24929.6</v>
      </c>
      <c r="R6966" t="s">
        <v>98</v>
      </c>
      <c r="S6966">
        <v>2096</v>
      </c>
      <c r="T6966">
        <v>16378.8</v>
      </c>
      <c r="U6966">
        <v>17918</v>
      </c>
      <c r="V6966">
        <v>24929.6</v>
      </c>
    </row>
    <row r="6967" spans="17:22">
      <c r="Q6967" s="10">
        <f ca="1" t="shared" si="1879"/>
        <v>25283.1</v>
      </c>
      <c r="R6967" t="s">
        <v>98</v>
      </c>
      <c r="S6967">
        <v>2097</v>
      </c>
      <c r="T6967">
        <v>16456.3</v>
      </c>
      <c r="U6967">
        <v>18036.8</v>
      </c>
      <c r="V6967">
        <v>25283.1</v>
      </c>
    </row>
    <row r="6968" spans="17:22">
      <c r="Q6968" s="10">
        <f ca="1" t="shared" si="1879"/>
        <v>25630.1</v>
      </c>
      <c r="R6968" t="s">
        <v>98</v>
      </c>
      <c r="S6968">
        <v>2098</v>
      </c>
      <c r="T6968">
        <v>16524.6</v>
      </c>
      <c r="U6968">
        <v>18147.3</v>
      </c>
      <c r="V6968">
        <v>25630.1</v>
      </c>
    </row>
    <row r="6969" spans="17:22">
      <c r="Q6969" s="10">
        <f ca="1" t="shared" si="1879"/>
        <v>25970.6</v>
      </c>
      <c r="R6969" t="s">
        <v>98</v>
      </c>
      <c r="S6969">
        <v>2099</v>
      </c>
      <c r="T6969">
        <v>16584</v>
      </c>
      <c r="U6969">
        <v>18249.3</v>
      </c>
      <c r="V6969">
        <v>25970.6</v>
      </c>
    </row>
    <row r="6970" spans="17:22">
      <c r="Q6970" s="10">
        <f ca="1" t="shared" si="1879"/>
        <v>26304.4</v>
      </c>
      <c r="R6970" t="s">
        <v>98</v>
      </c>
      <c r="S6970">
        <v>2100</v>
      </c>
      <c r="T6970">
        <v>16634.3</v>
      </c>
      <c r="U6970">
        <v>18343.1</v>
      </c>
      <c r="V6970">
        <v>26304.4</v>
      </c>
    </row>
    <row r="6971" spans="17:22">
      <c r="Q6971" s="10">
        <f ca="1" t="shared" si="1879"/>
        <v>29.695</v>
      </c>
      <c r="R6971" t="s">
        <v>99</v>
      </c>
      <c r="S6971">
        <v>2020</v>
      </c>
      <c r="T6971">
        <v>29.695</v>
      </c>
      <c r="U6971">
        <v>29.695</v>
      </c>
      <c r="V6971">
        <v>29.695</v>
      </c>
    </row>
    <row r="6972" spans="17:22">
      <c r="Q6972" s="10">
        <f ca="1" t="shared" si="1879"/>
        <v>30.008</v>
      </c>
      <c r="R6972" t="s">
        <v>99</v>
      </c>
      <c r="S6972">
        <v>2021</v>
      </c>
      <c r="T6972">
        <v>30.008</v>
      </c>
      <c r="U6972">
        <v>30.008</v>
      </c>
      <c r="V6972">
        <v>30.008</v>
      </c>
    </row>
    <row r="6973" spans="17:22">
      <c r="Q6973" s="10">
        <f ca="1" t="shared" si="1879"/>
        <v>30.278</v>
      </c>
      <c r="R6973" t="s">
        <v>99</v>
      </c>
      <c r="S6973">
        <v>2022</v>
      </c>
      <c r="T6973">
        <v>30.278</v>
      </c>
      <c r="U6973">
        <v>30.278</v>
      </c>
      <c r="V6973">
        <v>30.278</v>
      </c>
    </row>
    <row r="6974" spans="17:22">
      <c r="Q6974" s="10">
        <f ca="1" t="shared" si="1879"/>
        <v>30.514</v>
      </c>
      <c r="R6974" t="s">
        <v>99</v>
      </c>
      <c r="S6974">
        <v>2023</v>
      </c>
      <c r="T6974">
        <v>30.514</v>
      </c>
      <c r="U6974">
        <v>30.514</v>
      </c>
      <c r="V6974">
        <v>30.514</v>
      </c>
    </row>
    <row r="6975" spans="17:22">
      <c r="Q6975" s="10">
        <f ca="1" t="shared" si="1879"/>
        <v>30.733</v>
      </c>
      <c r="R6975" t="s">
        <v>99</v>
      </c>
      <c r="S6975">
        <v>2024</v>
      </c>
      <c r="T6975">
        <v>30.733</v>
      </c>
      <c r="U6975">
        <v>30.733</v>
      </c>
      <c r="V6975">
        <v>30.733</v>
      </c>
    </row>
    <row r="6976" spans="17:22">
      <c r="Q6976" s="10">
        <f ca="1" t="shared" si="1879"/>
        <v>30.947</v>
      </c>
      <c r="R6976" t="s">
        <v>99</v>
      </c>
      <c r="S6976">
        <v>2025</v>
      </c>
      <c r="T6976">
        <v>30.947</v>
      </c>
      <c r="U6976">
        <v>30.947</v>
      </c>
      <c r="V6976">
        <v>30.947</v>
      </c>
    </row>
    <row r="6977" spans="17:22">
      <c r="Q6977" s="10">
        <f ca="1" t="shared" si="1879"/>
        <v>31.158</v>
      </c>
      <c r="R6977" t="s">
        <v>99</v>
      </c>
      <c r="S6977">
        <v>2026</v>
      </c>
      <c r="T6977">
        <v>31.158</v>
      </c>
      <c r="U6977">
        <v>31.158</v>
      </c>
      <c r="V6977">
        <v>31.158</v>
      </c>
    </row>
    <row r="6978" spans="17:22">
      <c r="Q6978" s="10">
        <f ca="1" t="shared" si="1879"/>
        <v>31.379</v>
      </c>
      <c r="R6978" t="s">
        <v>99</v>
      </c>
      <c r="S6978">
        <v>2027</v>
      </c>
      <c r="T6978">
        <v>31.286</v>
      </c>
      <c r="U6978">
        <v>31.343</v>
      </c>
      <c r="V6978">
        <v>31.379</v>
      </c>
    </row>
    <row r="6979" spans="17:22">
      <c r="Q6979" s="10">
        <f ca="1" t="shared" si="1879"/>
        <v>31.594</v>
      </c>
      <c r="R6979" t="s">
        <v>99</v>
      </c>
      <c r="S6979">
        <v>2028</v>
      </c>
      <c r="T6979">
        <v>31.407</v>
      </c>
      <c r="U6979">
        <v>31.523</v>
      </c>
      <c r="V6979">
        <v>31.594</v>
      </c>
    </row>
    <row r="6980" spans="17:22">
      <c r="Q6980" s="10">
        <f ca="1" t="shared" si="1879"/>
        <v>31.805</v>
      </c>
      <c r="R6980" t="s">
        <v>99</v>
      </c>
      <c r="S6980">
        <v>2029</v>
      </c>
      <c r="T6980">
        <v>31.525</v>
      </c>
      <c r="U6980">
        <v>31.699</v>
      </c>
      <c r="V6980">
        <v>31.805</v>
      </c>
    </row>
    <row r="6981" spans="17:22">
      <c r="Q6981" s="10">
        <f ca="1" t="shared" si="1879"/>
        <v>32.013</v>
      </c>
      <c r="R6981" t="s">
        <v>99</v>
      </c>
      <c r="S6981">
        <v>2030</v>
      </c>
      <c r="T6981">
        <v>31.639</v>
      </c>
      <c r="U6981">
        <v>31.872</v>
      </c>
      <c r="V6981">
        <v>32.013</v>
      </c>
    </row>
    <row r="6982" spans="17:22">
      <c r="Q6982" s="10">
        <f ca="1" t="shared" si="1879"/>
        <v>32.22</v>
      </c>
      <c r="R6982" t="s">
        <v>99</v>
      </c>
      <c r="S6982">
        <v>2031</v>
      </c>
      <c r="T6982">
        <v>31.753</v>
      </c>
      <c r="U6982">
        <v>32.044</v>
      </c>
      <c r="V6982">
        <v>32.22</v>
      </c>
    </row>
    <row r="6983" spans="17:22">
      <c r="Q6983" s="10">
        <f ca="1" t="shared" si="1879"/>
        <v>32.426</v>
      </c>
      <c r="R6983" t="s">
        <v>99</v>
      </c>
      <c r="S6983">
        <v>2032</v>
      </c>
      <c r="T6983">
        <v>31.866</v>
      </c>
      <c r="U6983">
        <v>32.215</v>
      </c>
      <c r="V6983">
        <v>32.426</v>
      </c>
    </row>
    <row r="6984" spans="17:22">
      <c r="Q6984" s="10">
        <f ca="1" t="shared" si="1879"/>
        <v>32.631</v>
      </c>
      <c r="R6984" t="s">
        <v>99</v>
      </c>
      <c r="S6984">
        <v>2033</v>
      </c>
      <c r="T6984">
        <v>31.978</v>
      </c>
      <c r="U6984">
        <v>32.386</v>
      </c>
      <c r="V6984">
        <v>32.631</v>
      </c>
    </row>
    <row r="6985" spans="17:22">
      <c r="Q6985" s="10">
        <f ca="1" t="shared" si="1879"/>
        <v>32.836</v>
      </c>
      <c r="R6985" t="s">
        <v>99</v>
      </c>
      <c r="S6985">
        <v>2034</v>
      </c>
      <c r="T6985">
        <v>32.09</v>
      </c>
      <c r="U6985">
        <v>32.557</v>
      </c>
      <c r="V6985">
        <v>32.836</v>
      </c>
    </row>
    <row r="6986" spans="17:22">
      <c r="Q6986" s="10">
        <f ca="1" t="shared" si="1879"/>
        <v>33.041</v>
      </c>
      <c r="R6986" t="s">
        <v>99</v>
      </c>
      <c r="S6986">
        <v>2035</v>
      </c>
      <c r="T6986">
        <v>32.201</v>
      </c>
      <c r="U6986">
        <v>32.729</v>
      </c>
      <c r="V6986">
        <v>33.041</v>
      </c>
    </row>
    <row r="6987" spans="17:22">
      <c r="Q6987" s="10">
        <f ca="1" t="shared" si="1879"/>
        <v>33.246</v>
      </c>
      <c r="R6987" t="s">
        <v>99</v>
      </c>
      <c r="S6987">
        <v>2036</v>
      </c>
      <c r="T6987">
        <v>32.312</v>
      </c>
      <c r="U6987">
        <v>32.9</v>
      </c>
      <c r="V6987">
        <v>33.246</v>
      </c>
    </row>
    <row r="6988" spans="17:22">
      <c r="Q6988" s="10">
        <f ca="1" t="shared" si="1879"/>
        <v>33.452</v>
      </c>
      <c r="R6988" t="s">
        <v>99</v>
      </c>
      <c r="S6988">
        <v>2037</v>
      </c>
      <c r="T6988">
        <v>32.421</v>
      </c>
      <c r="U6988">
        <v>33.072</v>
      </c>
      <c r="V6988">
        <v>33.452</v>
      </c>
    </row>
    <row r="6989" spans="17:22">
      <c r="Q6989" s="10">
        <f ca="1" t="shared" si="1879"/>
        <v>33.658</v>
      </c>
      <c r="R6989" t="s">
        <v>99</v>
      </c>
      <c r="S6989">
        <v>2038</v>
      </c>
      <c r="T6989">
        <v>32.528</v>
      </c>
      <c r="U6989">
        <v>33.244</v>
      </c>
      <c r="V6989">
        <v>33.658</v>
      </c>
    </row>
    <row r="6990" spans="17:22">
      <c r="Q6990" s="10">
        <f ca="1" t="shared" ref="Q6990:Q7053" si="1880">OFFSET(S6990,0,MATCH($Q$3,$T$4:$V$4,0))</f>
        <v>33.864</v>
      </c>
      <c r="R6990" t="s">
        <v>99</v>
      </c>
      <c r="S6990">
        <v>2039</v>
      </c>
      <c r="T6990">
        <v>32.631</v>
      </c>
      <c r="U6990">
        <v>33.414</v>
      </c>
      <c r="V6990">
        <v>33.864</v>
      </c>
    </row>
    <row r="6991" spans="17:22">
      <c r="Q6991" s="10">
        <f ca="1" t="shared" si="1880"/>
        <v>34.07</v>
      </c>
      <c r="R6991" t="s">
        <v>99</v>
      </c>
      <c r="S6991">
        <v>2040</v>
      </c>
      <c r="T6991">
        <v>32.731</v>
      </c>
      <c r="U6991">
        <v>33.583</v>
      </c>
      <c r="V6991">
        <v>34.07</v>
      </c>
    </row>
    <row r="6992" spans="17:22">
      <c r="Q6992" s="10">
        <f ca="1" t="shared" si="1880"/>
        <v>34.275</v>
      </c>
      <c r="R6992" t="s">
        <v>99</v>
      </c>
      <c r="S6992">
        <v>2041</v>
      </c>
      <c r="T6992">
        <v>32.827</v>
      </c>
      <c r="U6992">
        <v>33.75</v>
      </c>
      <c r="V6992">
        <v>34.275</v>
      </c>
    </row>
    <row r="6993" spans="17:22">
      <c r="Q6993" s="10">
        <f ca="1" t="shared" si="1880"/>
        <v>34.479</v>
      </c>
      <c r="R6993" t="s">
        <v>99</v>
      </c>
      <c r="S6993">
        <v>2042</v>
      </c>
      <c r="T6993">
        <v>32.916</v>
      </c>
      <c r="U6993">
        <v>33.913</v>
      </c>
      <c r="V6993">
        <v>34.479</v>
      </c>
    </row>
    <row r="6994" spans="17:22">
      <c r="Q6994" s="10">
        <f ca="1" t="shared" si="1880"/>
        <v>34.681</v>
      </c>
      <c r="R6994" t="s">
        <v>99</v>
      </c>
      <c r="S6994">
        <v>2043</v>
      </c>
      <c r="T6994">
        <v>32.999</v>
      </c>
      <c r="U6994">
        <v>34.073</v>
      </c>
      <c r="V6994">
        <v>34.681</v>
      </c>
    </row>
    <row r="6995" spans="17:22">
      <c r="Q6995" s="10">
        <f ca="1" t="shared" si="1880"/>
        <v>34.881</v>
      </c>
      <c r="R6995" t="s">
        <v>99</v>
      </c>
      <c r="S6995">
        <v>2044</v>
      </c>
      <c r="T6995">
        <v>33.075</v>
      </c>
      <c r="U6995">
        <v>34.227</v>
      </c>
      <c r="V6995">
        <v>34.881</v>
      </c>
    </row>
    <row r="6996" spans="17:22">
      <c r="Q6996" s="10">
        <f ca="1" t="shared" si="1880"/>
        <v>35.078</v>
      </c>
      <c r="R6996" t="s">
        <v>99</v>
      </c>
      <c r="S6996">
        <v>2045</v>
      </c>
      <c r="T6996">
        <v>33.143</v>
      </c>
      <c r="U6996">
        <v>34.375</v>
      </c>
      <c r="V6996">
        <v>35.078</v>
      </c>
    </row>
    <row r="6997" spans="17:22">
      <c r="Q6997" s="10">
        <f ca="1" t="shared" si="1880"/>
        <v>35.272</v>
      </c>
      <c r="R6997" t="s">
        <v>99</v>
      </c>
      <c r="S6997">
        <v>2046</v>
      </c>
      <c r="T6997">
        <v>33.202</v>
      </c>
      <c r="U6997">
        <v>34.517</v>
      </c>
      <c r="V6997">
        <v>35.272</v>
      </c>
    </row>
    <row r="6998" spans="17:22">
      <c r="Q6998" s="10">
        <f ca="1" t="shared" si="1880"/>
        <v>35.463</v>
      </c>
      <c r="R6998" t="s">
        <v>99</v>
      </c>
      <c r="S6998">
        <v>2047</v>
      </c>
      <c r="T6998">
        <v>33.252</v>
      </c>
      <c r="U6998">
        <v>34.651</v>
      </c>
      <c r="V6998">
        <v>35.463</v>
      </c>
    </row>
    <row r="6999" spans="17:22">
      <c r="Q6999" s="10">
        <f ca="1" t="shared" si="1880"/>
        <v>35.649</v>
      </c>
      <c r="R6999" t="s">
        <v>99</v>
      </c>
      <c r="S6999">
        <v>2048</v>
      </c>
      <c r="T6999">
        <v>33.292</v>
      </c>
      <c r="U6999">
        <v>34.777</v>
      </c>
      <c r="V6999">
        <v>35.649</v>
      </c>
    </row>
    <row r="7000" spans="17:22">
      <c r="Q7000" s="10">
        <f ca="1" t="shared" si="1880"/>
        <v>35.832</v>
      </c>
      <c r="R7000" t="s">
        <v>99</v>
      </c>
      <c r="S7000">
        <v>2049</v>
      </c>
      <c r="T7000">
        <v>33.323</v>
      </c>
      <c r="U7000">
        <v>34.897</v>
      </c>
      <c r="V7000">
        <v>35.832</v>
      </c>
    </row>
    <row r="7001" spans="17:22">
      <c r="Q7001" s="10">
        <f ca="1" t="shared" si="1880"/>
        <v>36.009</v>
      </c>
      <c r="R7001" t="s">
        <v>99</v>
      </c>
      <c r="S7001">
        <v>2050</v>
      </c>
      <c r="T7001">
        <v>33.343</v>
      </c>
      <c r="U7001">
        <v>35.008</v>
      </c>
      <c r="V7001">
        <v>36.009</v>
      </c>
    </row>
    <row r="7002" spans="17:22">
      <c r="Q7002" s="10">
        <f ca="1" t="shared" si="1880"/>
        <v>36.182</v>
      </c>
      <c r="R7002" t="s">
        <v>99</v>
      </c>
      <c r="S7002">
        <v>2051</v>
      </c>
      <c r="T7002">
        <v>33.354</v>
      </c>
      <c r="U7002">
        <v>35.112</v>
      </c>
      <c r="V7002">
        <v>36.182</v>
      </c>
    </row>
    <row r="7003" spans="17:22">
      <c r="Q7003" s="10">
        <f ca="1" t="shared" si="1880"/>
        <v>36.35</v>
      </c>
      <c r="R7003" t="s">
        <v>99</v>
      </c>
      <c r="S7003">
        <v>2052</v>
      </c>
      <c r="T7003">
        <v>33.354</v>
      </c>
      <c r="U7003">
        <v>35.208</v>
      </c>
      <c r="V7003">
        <v>36.35</v>
      </c>
    </row>
    <row r="7004" spans="17:22">
      <c r="Q7004" s="10">
        <f ca="1" t="shared" si="1880"/>
        <v>36.513</v>
      </c>
      <c r="R7004" t="s">
        <v>99</v>
      </c>
      <c r="S7004">
        <v>2053</v>
      </c>
      <c r="T7004">
        <v>33.346</v>
      </c>
      <c r="U7004">
        <v>35.296</v>
      </c>
      <c r="V7004">
        <v>36.513</v>
      </c>
    </row>
    <row r="7005" spans="17:22">
      <c r="Q7005" s="10">
        <f ca="1" t="shared" si="1880"/>
        <v>36.672</v>
      </c>
      <c r="R7005" t="s">
        <v>99</v>
      </c>
      <c r="S7005">
        <v>2054</v>
      </c>
      <c r="T7005">
        <v>33.328</v>
      </c>
      <c r="U7005">
        <v>35.377</v>
      </c>
      <c r="V7005">
        <v>36.672</v>
      </c>
    </row>
    <row r="7006" spans="17:22">
      <c r="Q7006" s="10">
        <f ca="1" t="shared" si="1880"/>
        <v>36.826</v>
      </c>
      <c r="R7006" t="s">
        <v>99</v>
      </c>
      <c r="S7006">
        <v>2055</v>
      </c>
      <c r="T7006">
        <v>33.302</v>
      </c>
      <c r="U7006">
        <v>35.451</v>
      </c>
      <c r="V7006">
        <v>36.826</v>
      </c>
    </row>
    <row r="7007" spans="17:22">
      <c r="Q7007" s="10">
        <f ca="1" t="shared" si="1880"/>
        <v>36.977</v>
      </c>
      <c r="R7007" t="s">
        <v>99</v>
      </c>
      <c r="S7007">
        <v>2056</v>
      </c>
      <c r="T7007">
        <v>33.269</v>
      </c>
      <c r="U7007">
        <v>35.519</v>
      </c>
      <c r="V7007">
        <v>36.977</v>
      </c>
    </row>
    <row r="7008" spans="17:22">
      <c r="Q7008" s="10">
        <f ca="1" t="shared" si="1880"/>
        <v>37.125</v>
      </c>
      <c r="R7008" t="s">
        <v>99</v>
      </c>
      <c r="S7008">
        <v>2057</v>
      </c>
      <c r="T7008">
        <v>33.228</v>
      </c>
      <c r="U7008">
        <v>35.58</v>
      </c>
      <c r="V7008">
        <v>37.125</v>
      </c>
    </row>
    <row r="7009" spans="17:22">
      <c r="Q7009" s="10">
        <f ca="1" t="shared" si="1880"/>
        <v>37.272</v>
      </c>
      <c r="R7009" t="s">
        <v>99</v>
      </c>
      <c r="S7009">
        <v>2058</v>
      </c>
      <c r="T7009">
        <v>33.182</v>
      </c>
      <c r="U7009">
        <v>35.636</v>
      </c>
      <c r="V7009">
        <v>37.272</v>
      </c>
    </row>
    <row r="7010" spans="17:22">
      <c r="Q7010" s="10">
        <f ca="1" t="shared" si="1880"/>
        <v>37.417</v>
      </c>
      <c r="R7010" t="s">
        <v>99</v>
      </c>
      <c r="S7010">
        <v>2059</v>
      </c>
      <c r="T7010">
        <v>33.13</v>
      </c>
      <c r="U7010">
        <v>35.688</v>
      </c>
      <c r="V7010">
        <v>37.417</v>
      </c>
    </row>
    <row r="7011" spans="17:22">
      <c r="Q7011" s="10">
        <f ca="1" t="shared" si="1880"/>
        <v>37.562</v>
      </c>
      <c r="R7011" t="s">
        <v>99</v>
      </c>
      <c r="S7011">
        <v>2060</v>
      </c>
      <c r="T7011">
        <v>33.074</v>
      </c>
      <c r="U7011">
        <v>35.737</v>
      </c>
      <c r="V7011">
        <v>37.562</v>
      </c>
    </row>
    <row r="7012" spans="17:22">
      <c r="Q7012" s="10">
        <f ca="1" t="shared" si="1880"/>
        <v>37.707</v>
      </c>
      <c r="R7012" t="s">
        <v>99</v>
      </c>
      <c r="S7012">
        <v>2061</v>
      </c>
      <c r="T7012">
        <v>33.015</v>
      </c>
      <c r="U7012">
        <v>35.784</v>
      </c>
      <c r="V7012">
        <v>37.707</v>
      </c>
    </row>
    <row r="7013" spans="17:22">
      <c r="Q7013" s="10">
        <f ca="1" t="shared" si="1880"/>
        <v>37.854</v>
      </c>
      <c r="R7013" t="s">
        <v>99</v>
      </c>
      <c r="S7013">
        <v>2062</v>
      </c>
      <c r="T7013">
        <v>32.952</v>
      </c>
      <c r="U7013">
        <v>35.829</v>
      </c>
      <c r="V7013">
        <v>37.854</v>
      </c>
    </row>
    <row r="7014" spans="17:22">
      <c r="Q7014" s="10">
        <f ca="1" t="shared" si="1880"/>
        <v>38.003</v>
      </c>
      <c r="R7014" t="s">
        <v>99</v>
      </c>
      <c r="S7014">
        <v>2063</v>
      </c>
      <c r="T7014">
        <v>32.888</v>
      </c>
      <c r="U7014">
        <v>35.872</v>
      </c>
      <c r="V7014">
        <v>38.003</v>
      </c>
    </row>
    <row r="7015" spans="17:22">
      <c r="Q7015" s="10">
        <f ca="1" t="shared" si="1880"/>
        <v>38.154</v>
      </c>
      <c r="R7015" t="s">
        <v>99</v>
      </c>
      <c r="S7015">
        <v>2064</v>
      </c>
      <c r="T7015">
        <v>32.821</v>
      </c>
      <c r="U7015">
        <v>35.914</v>
      </c>
      <c r="V7015">
        <v>38.154</v>
      </c>
    </row>
    <row r="7016" spans="17:22">
      <c r="Q7016" s="10">
        <f ca="1" t="shared" si="1880"/>
        <v>38.308</v>
      </c>
      <c r="R7016" t="s">
        <v>99</v>
      </c>
      <c r="S7016">
        <v>2065</v>
      </c>
      <c r="T7016">
        <v>32.753</v>
      </c>
      <c r="U7016">
        <v>35.955</v>
      </c>
      <c r="V7016">
        <v>38.308</v>
      </c>
    </row>
    <row r="7017" spans="17:22">
      <c r="Q7017" s="10">
        <f ca="1" t="shared" si="1880"/>
        <v>38.466</v>
      </c>
      <c r="R7017" t="s">
        <v>99</v>
      </c>
      <c r="S7017">
        <v>2066</v>
      </c>
      <c r="T7017">
        <v>32.684</v>
      </c>
      <c r="U7017">
        <v>35.995</v>
      </c>
      <c r="V7017">
        <v>38.466</v>
      </c>
    </row>
    <row r="7018" spans="17:22">
      <c r="Q7018" s="10">
        <f ca="1" t="shared" si="1880"/>
        <v>38.627</v>
      </c>
      <c r="R7018" t="s">
        <v>99</v>
      </c>
      <c r="S7018">
        <v>2067</v>
      </c>
      <c r="T7018">
        <v>32.614</v>
      </c>
      <c r="U7018">
        <v>36.036</v>
      </c>
      <c r="V7018">
        <v>38.627</v>
      </c>
    </row>
    <row r="7019" spans="17:22">
      <c r="Q7019" s="10">
        <f ca="1" t="shared" si="1880"/>
        <v>38.794</v>
      </c>
      <c r="R7019" t="s">
        <v>99</v>
      </c>
      <c r="S7019">
        <v>2068</v>
      </c>
      <c r="T7019">
        <v>32.542</v>
      </c>
      <c r="U7019">
        <v>36.077</v>
      </c>
      <c r="V7019">
        <v>38.794</v>
      </c>
    </row>
    <row r="7020" spans="17:22">
      <c r="Q7020" s="10">
        <f ca="1" t="shared" si="1880"/>
        <v>38.966</v>
      </c>
      <c r="R7020" t="s">
        <v>99</v>
      </c>
      <c r="S7020">
        <v>2069</v>
      </c>
      <c r="T7020">
        <v>32.468</v>
      </c>
      <c r="U7020">
        <v>36.119</v>
      </c>
      <c r="V7020">
        <v>38.966</v>
      </c>
    </row>
    <row r="7021" spans="17:22">
      <c r="Q7021" s="10">
        <f ca="1" t="shared" si="1880"/>
        <v>39.146</v>
      </c>
      <c r="R7021" t="s">
        <v>99</v>
      </c>
      <c r="S7021">
        <v>2070</v>
      </c>
      <c r="T7021">
        <v>32.392</v>
      </c>
      <c r="U7021">
        <v>36.163</v>
      </c>
      <c r="V7021">
        <v>39.146</v>
      </c>
    </row>
    <row r="7022" spans="17:22">
      <c r="Q7022" s="10">
        <f ca="1" t="shared" si="1880"/>
        <v>39.333</v>
      </c>
      <c r="R7022" t="s">
        <v>99</v>
      </c>
      <c r="S7022">
        <v>2071</v>
      </c>
      <c r="T7022">
        <v>32.314</v>
      </c>
      <c r="U7022">
        <v>36.21</v>
      </c>
      <c r="V7022">
        <v>39.333</v>
      </c>
    </row>
    <row r="7023" spans="17:22">
      <c r="Q7023" s="10">
        <f ca="1" t="shared" si="1880"/>
        <v>39.527</v>
      </c>
      <c r="R7023" t="s">
        <v>99</v>
      </c>
      <c r="S7023">
        <v>2072</v>
      </c>
      <c r="T7023">
        <v>32.234</v>
      </c>
      <c r="U7023">
        <v>36.259</v>
      </c>
      <c r="V7023">
        <v>39.527</v>
      </c>
    </row>
    <row r="7024" spans="17:22">
      <c r="Q7024" s="10">
        <f ca="1" t="shared" si="1880"/>
        <v>39.73</v>
      </c>
      <c r="R7024" t="s">
        <v>99</v>
      </c>
      <c r="S7024">
        <v>2073</v>
      </c>
      <c r="T7024">
        <v>32.152</v>
      </c>
      <c r="U7024">
        <v>36.31</v>
      </c>
      <c r="V7024">
        <v>39.73</v>
      </c>
    </row>
    <row r="7025" spans="17:22">
      <c r="Q7025" s="10">
        <f ca="1" t="shared" si="1880"/>
        <v>39.939</v>
      </c>
      <c r="R7025" t="s">
        <v>99</v>
      </c>
      <c r="S7025">
        <v>2074</v>
      </c>
      <c r="T7025">
        <v>32.068</v>
      </c>
      <c r="U7025">
        <v>36.362</v>
      </c>
      <c r="V7025">
        <v>39.939</v>
      </c>
    </row>
    <row r="7026" spans="17:22">
      <c r="Q7026" s="10">
        <f ca="1" t="shared" si="1880"/>
        <v>40.157</v>
      </c>
      <c r="R7026" t="s">
        <v>99</v>
      </c>
      <c r="S7026">
        <v>2075</v>
      </c>
      <c r="T7026">
        <v>31.981</v>
      </c>
      <c r="U7026">
        <v>36.417</v>
      </c>
      <c r="V7026">
        <v>40.157</v>
      </c>
    </row>
    <row r="7027" spans="17:22">
      <c r="Q7027" s="10">
        <f ca="1" t="shared" si="1880"/>
        <v>40.381</v>
      </c>
      <c r="R7027" t="s">
        <v>99</v>
      </c>
      <c r="S7027">
        <v>2076</v>
      </c>
      <c r="T7027">
        <v>31.892</v>
      </c>
      <c r="U7027">
        <v>36.474</v>
      </c>
      <c r="V7027">
        <v>40.381</v>
      </c>
    </row>
    <row r="7028" spans="17:22">
      <c r="Q7028" s="10">
        <f ca="1" t="shared" si="1880"/>
        <v>40.613</v>
      </c>
      <c r="R7028" t="s">
        <v>99</v>
      </c>
      <c r="S7028">
        <v>2077</v>
      </c>
      <c r="T7028">
        <v>31.802</v>
      </c>
      <c r="U7028">
        <v>36.532</v>
      </c>
      <c r="V7028">
        <v>40.613</v>
      </c>
    </row>
    <row r="7029" spans="17:22">
      <c r="Q7029" s="10">
        <f ca="1" t="shared" si="1880"/>
        <v>40.851</v>
      </c>
      <c r="R7029" t="s">
        <v>99</v>
      </c>
      <c r="S7029">
        <v>2078</v>
      </c>
      <c r="T7029">
        <v>31.709</v>
      </c>
      <c r="U7029">
        <v>36.593</v>
      </c>
      <c r="V7029">
        <v>40.851</v>
      </c>
    </row>
    <row r="7030" spans="17:22">
      <c r="Q7030" s="10">
        <f ca="1" t="shared" si="1880"/>
        <v>41.095</v>
      </c>
      <c r="R7030" t="s">
        <v>99</v>
      </c>
      <c r="S7030">
        <v>2079</v>
      </c>
      <c r="T7030">
        <v>31.615</v>
      </c>
      <c r="U7030">
        <v>36.656</v>
      </c>
      <c r="V7030">
        <v>41.095</v>
      </c>
    </row>
    <row r="7031" spans="17:22">
      <c r="Q7031" s="10">
        <f ca="1" t="shared" si="1880"/>
        <v>41.344</v>
      </c>
      <c r="R7031" t="s">
        <v>99</v>
      </c>
      <c r="S7031">
        <v>2080</v>
      </c>
      <c r="T7031">
        <v>31.519</v>
      </c>
      <c r="U7031">
        <v>36.723</v>
      </c>
      <c r="V7031">
        <v>41.344</v>
      </c>
    </row>
    <row r="7032" spans="17:22">
      <c r="Q7032" s="10">
        <f ca="1" t="shared" si="1880"/>
        <v>41.599</v>
      </c>
      <c r="R7032" t="s">
        <v>99</v>
      </c>
      <c r="S7032">
        <v>2081</v>
      </c>
      <c r="T7032">
        <v>31.421</v>
      </c>
      <c r="U7032">
        <v>36.792</v>
      </c>
      <c r="V7032">
        <v>41.599</v>
      </c>
    </row>
    <row r="7033" spans="17:22">
      <c r="Q7033" s="10">
        <f ca="1" t="shared" si="1880"/>
        <v>41.857</v>
      </c>
      <c r="R7033" t="s">
        <v>99</v>
      </c>
      <c r="S7033">
        <v>2082</v>
      </c>
      <c r="T7033">
        <v>31.323</v>
      </c>
      <c r="U7033">
        <v>36.865</v>
      </c>
      <c r="V7033">
        <v>41.857</v>
      </c>
    </row>
    <row r="7034" spans="17:22">
      <c r="Q7034" s="10">
        <f ca="1" t="shared" si="1880"/>
        <v>42.12</v>
      </c>
      <c r="R7034" t="s">
        <v>99</v>
      </c>
      <c r="S7034">
        <v>2083</v>
      </c>
      <c r="T7034">
        <v>31.223</v>
      </c>
      <c r="U7034">
        <v>36.94</v>
      </c>
      <c r="V7034">
        <v>42.12</v>
      </c>
    </row>
    <row r="7035" spans="17:22">
      <c r="Q7035" s="10">
        <f ca="1" t="shared" si="1880"/>
        <v>42.385</v>
      </c>
      <c r="R7035" t="s">
        <v>99</v>
      </c>
      <c r="S7035">
        <v>2084</v>
      </c>
      <c r="T7035">
        <v>31.124</v>
      </c>
      <c r="U7035">
        <v>37.017</v>
      </c>
      <c r="V7035">
        <v>42.385</v>
      </c>
    </row>
    <row r="7036" spans="17:22">
      <c r="Q7036" s="10">
        <f ca="1" t="shared" si="1880"/>
        <v>42.653</v>
      </c>
      <c r="R7036" t="s">
        <v>99</v>
      </c>
      <c r="S7036">
        <v>2085</v>
      </c>
      <c r="T7036">
        <v>31.024</v>
      </c>
      <c r="U7036">
        <v>37.097</v>
      </c>
      <c r="V7036">
        <v>42.653</v>
      </c>
    </row>
    <row r="7037" spans="17:22">
      <c r="Q7037" s="10">
        <f ca="1" t="shared" si="1880"/>
        <v>42.923</v>
      </c>
      <c r="R7037" t="s">
        <v>99</v>
      </c>
      <c r="S7037">
        <v>2086</v>
      </c>
      <c r="T7037">
        <v>30.925</v>
      </c>
      <c r="U7037">
        <v>37.178</v>
      </c>
      <c r="V7037">
        <v>42.923</v>
      </c>
    </row>
    <row r="7038" spans="17:22">
      <c r="Q7038" s="10">
        <f ca="1" t="shared" si="1880"/>
        <v>43.194</v>
      </c>
      <c r="R7038" t="s">
        <v>99</v>
      </c>
      <c r="S7038">
        <v>2087</v>
      </c>
      <c r="T7038">
        <v>30.826</v>
      </c>
      <c r="U7038">
        <v>37.26</v>
      </c>
      <c r="V7038">
        <v>43.194</v>
      </c>
    </row>
    <row r="7039" spans="17:22">
      <c r="Q7039" s="10">
        <f ca="1" t="shared" si="1880"/>
        <v>43.466</v>
      </c>
      <c r="R7039" t="s">
        <v>99</v>
      </c>
      <c r="S7039">
        <v>2088</v>
      </c>
      <c r="T7039">
        <v>30.73</v>
      </c>
      <c r="U7039">
        <v>37.343</v>
      </c>
      <c r="V7039">
        <v>43.466</v>
      </c>
    </row>
    <row r="7040" spans="17:22">
      <c r="Q7040" s="10">
        <f ca="1" t="shared" si="1880"/>
        <v>43.738</v>
      </c>
      <c r="R7040" t="s">
        <v>99</v>
      </c>
      <c r="S7040">
        <v>2089</v>
      </c>
      <c r="T7040">
        <v>30.635</v>
      </c>
      <c r="U7040">
        <v>37.426</v>
      </c>
      <c r="V7040">
        <v>43.738</v>
      </c>
    </row>
    <row r="7041" spans="17:22">
      <c r="Q7041" s="10">
        <f ca="1" t="shared" si="1880"/>
        <v>44.009</v>
      </c>
      <c r="R7041" t="s">
        <v>99</v>
      </c>
      <c r="S7041">
        <v>2090</v>
      </c>
      <c r="T7041">
        <v>30.544</v>
      </c>
      <c r="U7041">
        <v>37.509</v>
      </c>
      <c r="V7041">
        <v>44.009</v>
      </c>
    </row>
    <row r="7042" spans="17:22">
      <c r="Q7042" s="10">
        <f ca="1" t="shared" si="1880"/>
        <v>44.279</v>
      </c>
      <c r="R7042" t="s">
        <v>99</v>
      </c>
      <c r="S7042">
        <v>2091</v>
      </c>
      <c r="T7042">
        <v>30.456</v>
      </c>
      <c r="U7042">
        <v>37.591</v>
      </c>
      <c r="V7042">
        <v>44.279</v>
      </c>
    </row>
    <row r="7043" spans="17:22">
      <c r="Q7043" s="10">
        <f ca="1" t="shared" si="1880"/>
        <v>44.548</v>
      </c>
      <c r="R7043" t="s">
        <v>99</v>
      </c>
      <c r="S7043">
        <v>2092</v>
      </c>
      <c r="T7043">
        <v>30.371</v>
      </c>
      <c r="U7043">
        <v>37.673</v>
      </c>
      <c r="V7043">
        <v>44.548</v>
      </c>
    </row>
    <row r="7044" spans="17:22">
      <c r="Q7044" s="10">
        <f ca="1" t="shared" si="1880"/>
        <v>44.815</v>
      </c>
      <c r="R7044" t="s">
        <v>99</v>
      </c>
      <c r="S7044">
        <v>2093</v>
      </c>
      <c r="T7044">
        <v>30.287</v>
      </c>
      <c r="U7044">
        <v>37.752</v>
      </c>
      <c r="V7044">
        <v>44.815</v>
      </c>
    </row>
    <row r="7045" spans="17:22">
      <c r="Q7045" s="10">
        <f ca="1" t="shared" si="1880"/>
        <v>45.082</v>
      </c>
      <c r="R7045" t="s">
        <v>99</v>
      </c>
      <c r="S7045">
        <v>2094</v>
      </c>
      <c r="T7045">
        <v>30.203</v>
      </c>
      <c r="U7045">
        <v>37.829</v>
      </c>
      <c r="V7045">
        <v>45.082</v>
      </c>
    </row>
    <row r="7046" spans="17:22">
      <c r="Q7046" s="10">
        <f ca="1" t="shared" si="1880"/>
        <v>45.348</v>
      </c>
      <c r="R7046" t="s">
        <v>99</v>
      </c>
      <c r="S7046">
        <v>2095</v>
      </c>
      <c r="T7046">
        <v>30.118</v>
      </c>
      <c r="U7046">
        <v>37.903</v>
      </c>
      <c r="V7046">
        <v>45.348</v>
      </c>
    </row>
    <row r="7047" spans="17:22">
      <c r="Q7047" s="10">
        <f ca="1" t="shared" si="1880"/>
        <v>45.614</v>
      </c>
      <c r="R7047" t="s">
        <v>99</v>
      </c>
      <c r="S7047">
        <v>2096</v>
      </c>
      <c r="T7047">
        <v>30.03</v>
      </c>
      <c r="U7047">
        <v>37.974</v>
      </c>
      <c r="V7047">
        <v>45.614</v>
      </c>
    </row>
    <row r="7048" spans="17:22">
      <c r="Q7048" s="10">
        <f ca="1" t="shared" si="1880"/>
        <v>45.879</v>
      </c>
      <c r="R7048" t="s">
        <v>99</v>
      </c>
      <c r="S7048">
        <v>2097</v>
      </c>
      <c r="T7048">
        <v>29.939</v>
      </c>
      <c r="U7048">
        <v>38.042</v>
      </c>
      <c r="V7048">
        <v>45.879</v>
      </c>
    </row>
    <row r="7049" spans="17:22">
      <c r="Q7049" s="10">
        <f ca="1" t="shared" si="1880"/>
        <v>46.144</v>
      </c>
      <c r="R7049" t="s">
        <v>99</v>
      </c>
      <c r="S7049">
        <v>2098</v>
      </c>
      <c r="T7049">
        <v>29.843</v>
      </c>
      <c r="U7049">
        <v>38.104</v>
      </c>
      <c r="V7049">
        <v>46.144</v>
      </c>
    </row>
    <row r="7050" spans="17:22">
      <c r="Q7050" s="10">
        <f ca="1" t="shared" si="1880"/>
        <v>46.409</v>
      </c>
      <c r="R7050" t="s">
        <v>99</v>
      </c>
      <c r="S7050">
        <v>2099</v>
      </c>
      <c r="T7050">
        <v>29.741</v>
      </c>
      <c r="U7050">
        <v>38.163</v>
      </c>
      <c r="V7050">
        <v>46.409</v>
      </c>
    </row>
    <row r="7051" spans="17:22">
      <c r="Q7051" s="10">
        <f ca="1" t="shared" si="1880"/>
        <v>46.673</v>
      </c>
      <c r="R7051" t="s">
        <v>99</v>
      </c>
      <c r="S7051">
        <v>2100</v>
      </c>
      <c r="T7051">
        <v>29.632</v>
      </c>
      <c r="U7051">
        <v>38.216</v>
      </c>
      <c r="V7051">
        <v>46.673</v>
      </c>
    </row>
    <row r="7052" spans="17:22">
      <c r="Q7052" s="10">
        <f ca="1" t="shared" si="1880"/>
        <v>320.232</v>
      </c>
      <c r="R7052" t="s">
        <v>100</v>
      </c>
      <c r="S7052">
        <v>2020</v>
      </c>
      <c r="T7052">
        <v>320.232</v>
      </c>
      <c r="U7052">
        <v>320.232</v>
      </c>
      <c r="V7052">
        <v>320.232</v>
      </c>
    </row>
    <row r="7053" spans="17:22">
      <c r="Q7053" s="10">
        <f ca="1" t="shared" si="1880"/>
        <v>335.394</v>
      </c>
      <c r="R7053" t="s">
        <v>100</v>
      </c>
      <c r="S7053">
        <v>2021</v>
      </c>
      <c r="T7053">
        <v>335.394</v>
      </c>
      <c r="U7053">
        <v>335.394</v>
      </c>
      <c r="V7053">
        <v>335.394</v>
      </c>
    </row>
    <row r="7054" spans="17:22">
      <c r="Q7054" s="10">
        <f ca="1" t="shared" ref="Q7054:Q7117" si="1881">OFFSET(S7054,0,MATCH($Q$3,$T$4:$V$4,0))</f>
        <v>350.722</v>
      </c>
      <c r="R7054" t="s">
        <v>100</v>
      </c>
      <c r="S7054">
        <v>2022</v>
      </c>
      <c r="T7054">
        <v>350.722</v>
      </c>
      <c r="U7054">
        <v>350.722</v>
      </c>
      <c r="V7054">
        <v>350.722</v>
      </c>
    </row>
    <row r="7055" spans="17:22">
      <c r="Q7055" s="10">
        <f ca="1" t="shared" si="1881"/>
        <v>366.172</v>
      </c>
      <c r="R7055" t="s">
        <v>100</v>
      </c>
      <c r="S7055">
        <v>2023</v>
      </c>
      <c r="T7055">
        <v>366.172</v>
      </c>
      <c r="U7055">
        <v>366.172</v>
      </c>
      <c r="V7055">
        <v>366.172</v>
      </c>
    </row>
    <row r="7056" spans="17:22">
      <c r="Q7056" s="10">
        <f ca="1" t="shared" si="1881"/>
        <v>381.727</v>
      </c>
      <c r="R7056" t="s">
        <v>100</v>
      </c>
      <c r="S7056">
        <v>2024</v>
      </c>
      <c r="T7056">
        <v>381.727</v>
      </c>
      <c r="U7056">
        <v>381.727</v>
      </c>
      <c r="V7056">
        <v>381.727</v>
      </c>
    </row>
    <row r="7057" spans="17:22">
      <c r="Q7057" s="10">
        <f ca="1" t="shared" si="1881"/>
        <v>397.368</v>
      </c>
      <c r="R7057" t="s">
        <v>100</v>
      </c>
      <c r="S7057">
        <v>2025</v>
      </c>
      <c r="T7057">
        <v>397.368</v>
      </c>
      <c r="U7057">
        <v>397.368</v>
      </c>
      <c r="V7057">
        <v>397.368</v>
      </c>
    </row>
    <row r="7058" spans="17:22">
      <c r="Q7058" s="10">
        <f ca="1" t="shared" si="1881"/>
        <v>413.049</v>
      </c>
      <c r="R7058" t="s">
        <v>100</v>
      </c>
      <c r="S7058">
        <v>2026</v>
      </c>
      <c r="T7058">
        <v>413.049</v>
      </c>
      <c r="U7058">
        <v>413.049</v>
      </c>
      <c r="V7058">
        <v>413.049</v>
      </c>
    </row>
    <row r="7059" spans="17:22">
      <c r="Q7059" s="10">
        <f ca="1" t="shared" si="1881"/>
        <v>428.617</v>
      </c>
      <c r="R7059" t="s">
        <v>100</v>
      </c>
      <c r="S7059">
        <v>2027</v>
      </c>
      <c r="T7059">
        <v>426.809</v>
      </c>
      <c r="U7059">
        <v>427.538</v>
      </c>
      <c r="V7059">
        <v>428.617</v>
      </c>
    </row>
    <row r="7060" spans="17:22">
      <c r="Q7060" s="10">
        <f ca="1" t="shared" si="1881"/>
        <v>444.269</v>
      </c>
      <c r="R7060" t="s">
        <v>100</v>
      </c>
      <c r="S7060">
        <v>2028</v>
      </c>
      <c r="T7060">
        <v>440.562</v>
      </c>
      <c r="U7060">
        <v>442.043</v>
      </c>
      <c r="V7060">
        <v>444.269</v>
      </c>
    </row>
    <row r="7061" spans="17:22">
      <c r="Q7061" s="10">
        <f ca="1" t="shared" si="1881"/>
        <v>460</v>
      </c>
      <c r="R7061" t="s">
        <v>100</v>
      </c>
      <c r="S7061">
        <v>2029</v>
      </c>
      <c r="T7061">
        <v>454.316</v>
      </c>
      <c r="U7061">
        <v>456.567</v>
      </c>
      <c r="V7061">
        <v>460</v>
      </c>
    </row>
    <row r="7062" spans="17:22">
      <c r="Q7062" s="10">
        <f ca="1" t="shared" si="1881"/>
        <v>475.808</v>
      </c>
      <c r="R7062" t="s">
        <v>100</v>
      </c>
      <c r="S7062">
        <v>2030</v>
      </c>
      <c r="T7062">
        <v>468.086</v>
      </c>
      <c r="U7062">
        <v>471.117</v>
      </c>
      <c r="V7062">
        <v>475.808</v>
      </c>
    </row>
    <row r="7063" spans="17:22">
      <c r="Q7063" s="10">
        <f ca="1" t="shared" si="1881"/>
        <v>491.689</v>
      </c>
      <c r="R7063" t="s">
        <v>100</v>
      </c>
      <c r="S7063">
        <v>2031</v>
      </c>
      <c r="T7063">
        <v>481.882</v>
      </c>
      <c r="U7063">
        <v>485.694</v>
      </c>
      <c r="V7063">
        <v>491.689</v>
      </c>
    </row>
    <row r="7064" spans="17:22">
      <c r="Q7064" s="10">
        <f ca="1" t="shared" si="1881"/>
        <v>507.611</v>
      </c>
      <c r="R7064" t="s">
        <v>100</v>
      </c>
      <c r="S7064">
        <v>2032</v>
      </c>
      <c r="T7064">
        <v>495.676</v>
      </c>
      <c r="U7064">
        <v>500.273</v>
      </c>
      <c r="V7064">
        <v>507.611</v>
      </c>
    </row>
    <row r="7065" spans="17:22">
      <c r="Q7065" s="10">
        <f ca="1" t="shared" si="1881"/>
        <v>523.537</v>
      </c>
      <c r="R7065" t="s">
        <v>100</v>
      </c>
      <c r="S7065">
        <v>2033</v>
      </c>
      <c r="T7065">
        <v>509.434</v>
      </c>
      <c r="U7065">
        <v>514.815</v>
      </c>
      <c r="V7065">
        <v>523.537</v>
      </c>
    </row>
    <row r="7066" spans="17:22">
      <c r="Q7066" s="10">
        <f ca="1" t="shared" si="1881"/>
        <v>539.43</v>
      </c>
      <c r="R7066" t="s">
        <v>100</v>
      </c>
      <c r="S7066">
        <v>2034</v>
      </c>
      <c r="T7066">
        <v>523.119</v>
      </c>
      <c r="U7066">
        <v>529.285</v>
      </c>
      <c r="V7066">
        <v>539.43</v>
      </c>
    </row>
    <row r="7067" spans="17:22">
      <c r="Q7067" s="10">
        <f ca="1" t="shared" si="1881"/>
        <v>555.252</v>
      </c>
      <c r="R7067" t="s">
        <v>100</v>
      </c>
      <c r="S7067">
        <v>2035</v>
      </c>
      <c r="T7067">
        <v>536.695</v>
      </c>
      <c r="U7067">
        <v>543.646</v>
      </c>
      <c r="V7067">
        <v>555.252</v>
      </c>
    </row>
    <row r="7068" spans="17:22">
      <c r="Q7068" s="10">
        <f ca="1" t="shared" si="1881"/>
        <v>570.963</v>
      </c>
      <c r="R7068" t="s">
        <v>100</v>
      </c>
      <c r="S7068">
        <v>2036</v>
      </c>
      <c r="T7068">
        <v>550.121</v>
      </c>
      <c r="U7068">
        <v>557.858</v>
      </c>
      <c r="V7068">
        <v>570.963</v>
      </c>
    </row>
    <row r="7069" spans="17:22">
      <c r="Q7069" s="10">
        <f ca="1" t="shared" si="1881"/>
        <v>586.516</v>
      </c>
      <c r="R7069" t="s">
        <v>100</v>
      </c>
      <c r="S7069">
        <v>2037</v>
      </c>
      <c r="T7069">
        <v>563.35</v>
      </c>
      <c r="U7069">
        <v>571.87</v>
      </c>
      <c r="V7069">
        <v>586.516</v>
      </c>
    </row>
    <row r="7070" spans="17:22">
      <c r="Q7070" s="10">
        <f ca="1" t="shared" si="1881"/>
        <v>601.863</v>
      </c>
      <c r="R7070" t="s">
        <v>100</v>
      </c>
      <c r="S7070">
        <v>2038</v>
      </c>
      <c r="T7070">
        <v>576.328</v>
      </c>
      <c r="U7070">
        <v>585.628</v>
      </c>
      <c r="V7070">
        <v>601.863</v>
      </c>
    </row>
    <row r="7071" spans="17:22">
      <c r="Q7071" s="10">
        <f ca="1" t="shared" si="1881"/>
        <v>616.955</v>
      </c>
      <c r="R7071" t="s">
        <v>100</v>
      </c>
      <c r="S7071">
        <v>2039</v>
      </c>
      <c r="T7071">
        <v>589.003</v>
      </c>
      <c r="U7071">
        <v>599.079</v>
      </c>
      <c r="V7071">
        <v>616.955</v>
      </c>
    </row>
    <row r="7072" spans="17:22">
      <c r="Q7072" s="10">
        <f ca="1" t="shared" si="1881"/>
        <v>631.738</v>
      </c>
      <c r="R7072" t="s">
        <v>100</v>
      </c>
      <c r="S7072">
        <v>2040</v>
      </c>
      <c r="T7072">
        <v>601.32</v>
      </c>
      <c r="U7072">
        <v>612.167</v>
      </c>
      <c r="V7072">
        <v>631.738</v>
      </c>
    </row>
    <row r="7073" spans="17:22">
      <c r="Q7073" s="10">
        <f ca="1" t="shared" si="1881"/>
        <v>646.174</v>
      </c>
      <c r="R7073" t="s">
        <v>100</v>
      </c>
      <c r="S7073">
        <v>2041</v>
      </c>
      <c r="T7073">
        <v>613.23</v>
      </c>
      <c r="U7073">
        <v>624.84</v>
      </c>
      <c r="V7073">
        <v>646.174</v>
      </c>
    </row>
    <row r="7074" spans="17:22">
      <c r="Q7074" s="10">
        <f ca="1" t="shared" si="1881"/>
        <v>660.221</v>
      </c>
      <c r="R7074" t="s">
        <v>100</v>
      </c>
      <c r="S7074">
        <v>2042</v>
      </c>
      <c r="T7074">
        <v>624.701</v>
      </c>
      <c r="U7074">
        <v>637.066</v>
      </c>
      <c r="V7074">
        <v>660.221</v>
      </c>
    </row>
    <row r="7075" spans="17:22">
      <c r="Q7075" s="10">
        <f ca="1" t="shared" si="1881"/>
        <v>673.854</v>
      </c>
      <c r="R7075" t="s">
        <v>100</v>
      </c>
      <c r="S7075">
        <v>2043</v>
      </c>
      <c r="T7075">
        <v>635.706</v>
      </c>
      <c r="U7075">
        <v>648.817</v>
      </c>
      <c r="V7075">
        <v>673.854</v>
      </c>
    </row>
    <row r="7076" spans="17:22">
      <c r="Q7076" s="10">
        <f ca="1" t="shared" si="1881"/>
        <v>687.042</v>
      </c>
      <c r="R7076" t="s">
        <v>100</v>
      </c>
      <c r="S7076">
        <v>2044</v>
      </c>
      <c r="T7076">
        <v>646.219</v>
      </c>
      <c r="U7076">
        <v>660.068</v>
      </c>
      <c r="V7076">
        <v>687.042</v>
      </c>
    </row>
    <row r="7077" spans="17:22">
      <c r="Q7077" s="10">
        <f ca="1" t="shared" si="1881"/>
        <v>699.753</v>
      </c>
      <c r="R7077" t="s">
        <v>100</v>
      </c>
      <c r="S7077">
        <v>2045</v>
      </c>
      <c r="T7077">
        <v>656.217</v>
      </c>
      <c r="U7077">
        <v>670.795</v>
      </c>
      <c r="V7077">
        <v>699.753</v>
      </c>
    </row>
    <row r="7078" spans="17:22">
      <c r="Q7078" s="10">
        <f ca="1" t="shared" si="1881"/>
        <v>711.966</v>
      </c>
      <c r="R7078" t="s">
        <v>100</v>
      </c>
      <c r="S7078">
        <v>2046</v>
      </c>
      <c r="T7078">
        <v>665.683</v>
      </c>
      <c r="U7078">
        <v>680.979</v>
      </c>
      <c r="V7078">
        <v>711.966</v>
      </c>
    </row>
    <row r="7079" spans="17:22">
      <c r="Q7079" s="10">
        <f ca="1" t="shared" si="1881"/>
        <v>723.681</v>
      </c>
      <c r="R7079" t="s">
        <v>100</v>
      </c>
      <c r="S7079">
        <v>2047</v>
      </c>
      <c r="T7079">
        <v>674.616</v>
      </c>
      <c r="U7079">
        <v>690.621</v>
      </c>
      <c r="V7079">
        <v>723.681</v>
      </c>
    </row>
    <row r="7080" spans="17:22">
      <c r="Q7080" s="10">
        <f ca="1" t="shared" si="1881"/>
        <v>734.901</v>
      </c>
      <c r="R7080" t="s">
        <v>100</v>
      </c>
      <c r="S7080">
        <v>2048</v>
      </c>
      <c r="T7080">
        <v>683.024</v>
      </c>
      <c r="U7080">
        <v>699.727</v>
      </c>
      <c r="V7080">
        <v>734.901</v>
      </c>
    </row>
    <row r="7081" spans="17:22">
      <c r="Q7081" s="10">
        <f ca="1" t="shared" si="1881"/>
        <v>745.618</v>
      </c>
      <c r="R7081" t="s">
        <v>100</v>
      </c>
      <c r="S7081">
        <v>2049</v>
      </c>
      <c r="T7081">
        <v>690.917</v>
      </c>
      <c r="U7081">
        <v>708.306</v>
      </c>
      <c r="V7081">
        <v>745.618</v>
      </c>
    </row>
    <row r="7082" spans="17:22">
      <c r="Q7082" s="10">
        <f ca="1" t="shared" si="1881"/>
        <v>755.852</v>
      </c>
      <c r="R7082" t="s">
        <v>100</v>
      </c>
      <c r="S7082">
        <v>2050</v>
      </c>
      <c r="T7082">
        <v>698.306</v>
      </c>
      <c r="U7082">
        <v>716.369</v>
      </c>
      <c r="V7082">
        <v>755.852</v>
      </c>
    </row>
    <row r="7083" spans="17:22">
      <c r="Q7083" s="10">
        <f ca="1" t="shared" si="1881"/>
        <v>765.614</v>
      </c>
      <c r="R7083" t="s">
        <v>100</v>
      </c>
      <c r="S7083">
        <v>2051</v>
      </c>
      <c r="T7083">
        <v>705.206</v>
      </c>
      <c r="U7083">
        <v>723.933</v>
      </c>
      <c r="V7083">
        <v>765.614</v>
      </c>
    </row>
    <row r="7084" spans="17:22">
      <c r="Q7084" s="10">
        <f ca="1" t="shared" si="1881"/>
        <v>774.915</v>
      </c>
      <c r="R7084" t="s">
        <v>100</v>
      </c>
      <c r="S7084">
        <v>2052</v>
      </c>
      <c r="T7084">
        <v>711.646</v>
      </c>
      <c r="U7084">
        <v>731.018</v>
      </c>
      <c r="V7084">
        <v>774.915</v>
      </c>
    </row>
    <row r="7085" spans="17:22">
      <c r="Q7085" s="10">
        <f ca="1" t="shared" si="1881"/>
        <v>783.769</v>
      </c>
      <c r="R7085" t="s">
        <v>100</v>
      </c>
      <c r="S7085">
        <v>2053</v>
      </c>
      <c r="T7085">
        <v>717.655</v>
      </c>
      <c r="U7085">
        <v>737.651</v>
      </c>
      <c r="V7085">
        <v>783.769</v>
      </c>
    </row>
    <row r="7086" spans="17:22">
      <c r="Q7086" s="10">
        <f ca="1" t="shared" si="1881"/>
        <v>792.212</v>
      </c>
      <c r="R7086" t="s">
        <v>100</v>
      </c>
      <c r="S7086">
        <v>2054</v>
      </c>
      <c r="T7086">
        <v>723.264</v>
      </c>
      <c r="U7086">
        <v>743.859</v>
      </c>
      <c r="V7086">
        <v>792.212</v>
      </c>
    </row>
    <row r="7087" spans="17:22">
      <c r="Q7087" s="10">
        <f ca="1" t="shared" si="1881"/>
        <v>800.248</v>
      </c>
      <c r="R7087" t="s">
        <v>100</v>
      </c>
      <c r="S7087">
        <v>2055</v>
      </c>
      <c r="T7087">
        <v>728.509</v>
      </c>
      <c r="U7087">
        <v>749.67</v>
      </c>
      <c r="V7087">
        <v>800.248</v>
      </c>
    </row>
    <row r="7088" spans="17:22">
      <c r="Q7088" s="10">
        <f ca="1" t="shared" si="1881"/>
        <v>807.916</v>
      </c>
      <c r="R7088" t="s">
        <v>100</v>
      </c>
      <c r="S7088">
        <v>2056</v>
      </c>
      <c r="T7088">
        <v>733.421</v>
      </c>
      <c r="U7088">
        <v>755.113</v>
      </c>
      <c r="V7088">
        <v>807.916</v>
      </c>
    </row>
    <row r="7089" spans="17:22">
      <c r="Q7089" s="10">
        <f ca="1" t="shared" si="1881"/>
        <v>815.221</v>
      </c>
      <c r="R7089" t="s">
        <v>100</v>
      </c>
      <c r="S7089">
        <v>2057</v>
      </c>
      <c r="T7089">
        <v>738.014</v>
      </c>
      <c r="U7089">
        <v>760.2</v>
      </c>
      <c r="V7089">
        <v>815.221</v>
      </c>
    </row>
    <row r="7090" spans="17:22">
      <c r="Q7090" s="10">
        <f ca="1" t="shared" si="1881"/>
        <v>822.176</v>
      </c>
      <c r="R7090" t="s">
        <v>100</v>
      </c>
      <c r="S7090">
        <v>2058</v>
      </c>
      <c r="T7090">
        <v>742.3</v>
      </c>
      <c r="U7090">
        <v>764.942</v>
      </c>
      <c r="V7090">
        <v>822.176</v>
      </c>
    </row>
    <row r="7091" spans="17:22">
      <c r="Q7091" s="10">
        <f ca="1" t="shared" si="1881"/>
        <v>828.785</v>
      </c>
      <c r="R7091" t="s">
        <v>100</v>
      </c>
      <c r="S7091">
        <v>2059</v>
      </c>
      <c r="T7091">
        <v>746.292</v>
      </c>
      <c r="U7091">
        <v>769.35</v>
      </c>
      <c r="V7091">
        <v>828.785</v>
      </c>
    </row>
    <row r="7092" spans="17:22">
      <c r="Q7092" s="10">
        <f ca="1" t="shared" si="1881"/>
        <v>835.071</v>
      </c>
      <c r="R7092" t="s">
        <v>100</v>
      </c>
      <c r="S7092">
        <v>2060</v>
      </c>
      <c r="T7092">
        <v>749.999</v>
      </c>
      <c r="U7092">
        <v>773.433</v>
      </c>
      <c r="V7092">
        <v>835.071</v>
      </c>
    </row>
    <row r="7093" spans="17:22">
      <c r="Q7093" s="10">
        <f ca="1" t="shared" si="1881"/>
        <v>841.032</v>
      </c>
      <c r="R7093" t="s">
        <v>100</v>
      </c>
      <c r="S7093">
        <v>2061</v>
      </c>
      <c r="T7093">
        <v>753.431</v>
      </c>
      <c r="U7093">
        <v>777.199</v>
      </c>
      <c r="V7093">
        <v>841.032</v>
      </c>
    </row>
    <row r="7094" spans="17:22">
      <c r="Q7094" s="10">
        <f ca="1" t="shared" si="1881"/>
        <v>846.675</v>
      </c>
      <c r="R7094" t="s">
        <v>100</v>
      </c>
      <c r="S7094">
        <v>2062</v>
      </c>
      <c r="T7094">
        <v>756.575</v>
      </c>
      <c r="U7094">
        <v>780.631</v>
      </c>
      <c r="V7094">
        <v>846.675</v>
      </c>
    </row>
    <row r="7095" spans="17:22">
      <c r="Q7095" s="10">
        <f ca="1" t="shared" si="1881"/>
        <v>851.967</v>
      </c>
      <c r="R7095" t="s">
        <v>100</v>
      </c>
      <c r="S7095">
        <v>2063</v>
      </c>
      <c r="T7095">
        <v>759.411</v>
      </c>
      <c r="U7095">
        <v>783.707</v>
      </c>
      <c r="V7095">
        <v>851.967</v>
      </c>
    </row>
    <row r="7096" spans="17:22">
      <c r="Q7096" s="10">
        <f ca="1" t="shared" si="1881"/>
        <v>856.914</v>
      </c>
      <c r="R7096" t="s">
        <v>100</v>
      </c>
      <c r="S7096">
        <v>2064</v>
      </c>
      <c r="T7096">
        <v>761.921</v>
      </c>
      <c r="U7096">
        <v>786.405</v>
      </c>
      <c r="V7096">
        <v>856.914</v>
      </c>
    </row>
    <row r="7097" spans="17:22">
      <c r="Q7097" s="10">
        <f ca="1" t="shared" si="1881"/>
        <v>861.491</v>
      </c>
      <c r="R7097" t="s">
        <v>100</v>
      </c>
      <c r="S7097">
        <v>2065</v>
      </c>
      <c r="T7097">
        <v>764.087</v>
      </c>
      <c r="U7097">
        <v>788.701</v>
      </c>
      <c r="V7097">
        <v>861.491</v>
      </c>
    </row>
    <row r="7098" spans="17:22">
      <c r="Q7098" s="10">
        <f ca="1" t="shared" si="1881"/>
        <v>865.689</v>
      </c>
      <c r="R7098" t="s">
        <v>100</v>
      </c>
      <c r="S7098">
        <v>2066</v>
      </c>
      <c r="T7098">
        <v>765.89</v>
      </c>
      <c r="U7098">
        <v>790.576</v>
      </c>
      <c r="V7098">
        <v>865.689</v>
      </c>
    </row>
    <row r="7099" spans="17:22">
      <c r="Q7099" s="10">
        <f ca="1" t="shared" si="1881"/>
        <v>869.52</v>
      </c>
      <c r="R7099" t="s">
        <v>100</v>
      </c>
      <c r="S7099">
        <v>2067</v>
      </c>
      <c r="T7099">
        <v>767.324</v>
      </c>
      <c r="U7099">
        <v>792.029</v>
      </c>
      <c r="V7099">
        <v>869.52</v>
      </c>
    </row>
    <row r="7100" spans="17:22">
      <c r="Q7100" s="10">
        <f ca="1" t="shared" si="1881"/>
        <v>873.009</v>
      </c>
      <c r="R7100" t="s">
        <v>100</v>
      </c>
      <c r="S7100">
        <v>2068</v>
      </c>
      <c r="T7100">
        <v>768.384</v>
      </c>
      <c r="U7100">
        <v>793.059</v>
      </c>
      <c r="V7100">
        <v>873.009</v>
      </c>
    </row>
    <row r="7101" spans="17:22">
      <c r="Q7101" s="10">
        <f ca="1" t="shared" si="1881"/>
        <v>876.168</v>
      </c>
      <c r="R7101" t="s">
        <v>100</v>
      </c>
      <c r="S7101">
        <v>2069</v>
      </c>
      <c r="T7101">
        <v>769.067</v>
      </c>
      <c r="U7101">
        <v>793.669</v>
      </c>
      <c r="V7101">
        <v>876.168</v>
      </c>
    </row>
    <row r="7102" spans="17:22">
      <c r="Q7102" s="10">
        <f ca="1" t="shared" si="1881"/>
        <v>879.013</v>
      </c>
      <c r="R7102" t="s">
        <v>100</v>
      </c>
      <c r="S7102">
        <v>2070</v>
      </c>
      <c r="T7102">
        <v>769.367</v>
      </c>
      <c r="U7102">
        <v>793.86</v>
      </c>
      <c r="V7102">
        <v>879.013</v>
      </c>
    </row>
    <row r="7103" spans="17:22">
      <c r="Q7103" s="10">
        <f ca="1" t="shared" si="1881"/>
        <v>881.567</v>
      </c>
      <c r="R7103" t="s">
        <v>100</v>
      </c>
      <c r="S7103">
        <v>2071</v>
      </c>
      <c r="T7103">
        <v>769.283</v>
      </c>
      <c r="U7103">
        <v>793.637</v>
      </c>
      <c r="V7103">
        <v>881.567</v>
      </c>
    </row>
    <row r="7104" spans="17:22">
      <c r="Q7104" s="10">
        <f ca="1" t="shared" si="1881"/>
        <v>883.852</v>
      </c>
      <c r="R7104" t="s">
        <v>100</v>
      </c>
      <c r="S7104">
        <v>2072</v>
      </c>
      <c r="T7104">
        <v>768.821</v>
      </c>
      <c r="U7104">
        <v>793.017</v>
      </c>
      <c r="V7104">
        <v>883.852</v>
      </c>
    </row>
    <row r="7105" spans="17:22">
      <c r="Q7105" s="10">
        <f ca="1" t="shared" si="1881"/>
        <v>885.9</v>
      </c>
      <c r="R7105" t="s">
        <v>100</v>
      </c>
      <c r="S7105">
        <v>2073</v>
      </c>
      <c r="T7105">
        <v>767.987</v>
      </c>
      <c r="U7105">
        <v>792.026</v>
      </c>
      <c r="V7105">
        <v>885.9</v>
      </c>
    </row>
    <row r="7106" spans="17:22">
      <c r="Q7106" s="10">
        <f ca="1" t="shared" si="1881"/>
        <v>887.742</v>
      </c>
      <c r="R7106" t="s">
        <v>100</v>
      </c>
      <c r="S7106">
        <v>2074</v>
      </c>
      <c r="T7106">
        <v>766.791</v>
      </c>
      <c r="U7106">
        <v>790.684</v>
      </c>
      <c r="V7106">
        <v>887.742</v>
      </c>
    </row>
    <row r="7107" spans="17:22">
      <c r="Q7107" s="10">
        <f ca="1" t="shared" si="1881"/>
        <v>889.408</v>
      </c>
      <c r="R7107" t="s">
        <v>100</v>
      </c>
      <c r="S7107">
        <v>2075</v>
      </c>
      <c r="T7107">
        <v>765.239</v>
      </c>
      <c r="U7107">
        <v>789.016</v>
      </c>
      <c r="V7107">
        <v>889.408</v>
      </c>
    </row>
    <row r="7108" spans="17:22">
      <c r="Q7108" s="10">
        <f ca="1" t="shared" si="1881"/>
        <v>890.94</v>
      </c>
      <c r="R7108" t="s">
        <v>100</v>
      </c>
      <c r="S7108">
        <v>2076</v>
      </c>
      <c r="T7108">
        <v>763.345</v>
      </c>
      <c r="U7108">
        <v>787.047</v>
      </c>
      <c r="V7108">
        <v>890.94</v>
      </c>
    </row>
    <row r="7109" spans="17:22">
      <c r="Q7109" s="10">
        <f ca="1" t="shared" si="1881"/>
        <v>892.376</v>
      </c>
      <c r="R7109" t="s">
        <v>100</v>
      </c>
      <c r="S7109">
        <v>2077</v>
      </c>
      <c r="T7109">
        <v>761.129</v>
      </c>
      <c r="U7109">
        <v>784.818</v>
      </c>
      <c r="V7109">
        <v>892.376</v>
      </c>
    </row>
    <row r="7110" spans="17:22">
      <c r="Q7110" s="10">
        <f ca="1" t="shared" si="1881"/>
        <v>893.772</v>
      </c>
      <c r="R7110" t="s">
        <v>100</v>
      </c>
      <c r="S7110">
        <v>2078</v>
      </c>
      <c r="T7110">
        <v>758.617</v>
      </c>
      <c r="U7110">
        <v>782.375</v>
      </c>
      <c r="V7110">
        <v>893.772</v>
      </c>
    </row>
    <row r="7111" spans="17:22">
      <c r="Q7111" s="10">
        <f ca="1" t="shared" si="1881"/>
        <v>895.176</v>
      </c>
      <c r="R7111" t="s">
        <v>100</v>
      </c>
      <c r="S7111">
        <v>2079</v>
      </c>
      <c r="T7111">
        <v>755.833</v>
      </c>
      <c r="U7111">
        <v>779.765</v>
      </c>
      <c r="V7111">
        <v>895.176</v>
      </c>
    </row>
    <row r="7112" spans="17:22">
      <c r="Q7112" s="10">
        <f ca="1" t="shared" si="1881"/>
        <v>896.654</v>
      </c>
      <c r="R7112" t="s">
        <v>100</v>
      </c>
      <c r="S7112">
        <v>2080</v>
      </c>
      <c r="T7112">
        <v>752.803</v>
      </c>
      <c r="U7112">
        <v>777.033</v>
      </c>
      <c r="V7112">
        <v>896.654</v>
      </c>
    </row>
    <row r="7113" spans="17:22">
      <c r="Q7113" s="10">
        <f ca="1" t="shared" si="1881"/>
        <v>898.236</v>
      </c>
      <c r="R7113" t="s">
        <v>100</v>
      </c>
      <c r="S7113">
        <v>2081</v>
      </c>
      <c r="T7113">
        <v>749.55</v>
      </c>
      <c r="U7113">
        <v>774.219</v>
      </c>
      <c r="V7113">
        <v>898.236</v>
      </c>
    </row>
    <row r="7114" spans="17:22">
      <c r="Q7114" s="10">
        <f ca="1" t="shared" si="1881"/>
        <v>899.954</v>
      </c>
      <c r="R7114" t="s">
        <v>100</v>
      </c>
      <c r="S7114">
        <v>2082</v>
      </c>
      <c r="T7114">
        <v>746.099</v>
      </c>
      <c r="U7114">
        <v>771.355</v>
      </c>
      <c r="V7114">
        <v>899.954</v>
      </c>
    </row>
    <row r="7115" spans="17:22">
      <c r="Q7115" s="10">
        <f ca="1" t="shared" si="1881"/>
        <v>901.788</v>
      </c>
      <c r="R7115" t="s">
        <v>100</v>
      </c>
      <c r="S7115">
        <v>2083</v>
      </c>
      <c r="T7115">
        <v>742.471</v>
      </c>
      <c r="U7115">
        <v>768.464</v>
      </c>
      <c r="V7115">
        <v>901.788</v>
      </c>
    </row>
    <row r="7116" spans="17:22">
      <c r="Q7116" s="10">
        <f ca="1" t="shared" si="1881"/>
        <v>903.761</v>
      </c>
      <c r="R7116" t="s">
        <v>100</v>
      </c>
      <c r="S7116">
        <v>2084</v>
      </c>
      <c r="T7116">
        <v>738.688</v>
      </c>
      <c r="U7116">
        <v>765.57</v>
      </c>
      <c r="V7116">
        <v>903.761</v>
      </c>
    </row>
    <row r="7117" spans="17:22">
      <c r="Q7117" s="10">
        <f ca="1" t="shared" si="1881"/>
        <v>905.86</v>
      </c>
      <c r="R7117" t="s">
        <v>100</v>
      </c>
      <c r="S7117">
        <v>2085</v>
      </c>
      <c r="T7117">
        <v>734.772</v>
      </c>
      <c r="U7117">
        <v>762.699</v>
      </c>
      <c r="V7117">
        <v>905.86</v>
      </c>
    </row>
    <row r="7118" spans="17:22">
      <c r="Q7118" s="10">
        <f ca="1" t="shared" ref="Q7118:Q7181" si="1882">OFFSET(S7118,0,MATCH($Q$3,$T$4:$V$4,0))</f>
        <v>908.1</v>
      </c>
      <c r="R7118" t="s">
        <v>100</v>
      </c>
      <c r="S7118">
        <v>2086</v>
      </c>
      <c r="T7118">
        <v>730.746</v>
      </c>
      <c r="U7118">
        <v>759.872</v>
      </c>
      <c r="V7118">
        <v>908.1</v>
      </c>
    </row>
    <row r="7119" spans="17:22">
      <c r="Q7119" s="10">
        <f ca="1" t="shared" si="1882"/>
        <v>910.476</v>
      </c>
      <c r="R7119" t="s">
        <v>100</v>
      </c>
      <c r="S7119">
        <v>2087</v>
      </c>
      <c r="T7119">
        <v>726.636</v>
      </c>
      <c r="U7119">
        <v>757.105</v>
      </c>
      <c r="V7119">
        <v>910.476</v>
      </c>
    </row>
    <row r="7120" spans="17:22">
      <c r="Q7120" s="10">
        <f ca="1" t="shared" si="1882"/>
        <v>912.968</v>
      </c>
      <c r="R7120" t="s">
        <v>100</v>
      </c>
      <c r="S7120">
        <v>2088</v>
      </c>
      <c r="T7120">
        <v>722.471</v>
      </c>
      <c r="U7120">
        <v>754.413</v>
      </c>
      <c r="V7120">
        <v>912.968</v>
      </c>
    </row>
    <row r="7121" spans="17:22">
      <c r="Q7121" s="10">
        <f ca="1" t="shared" si="1882"/>
        <v>915.587</v>
      </c>
      <c r="R7121" t="s">
        <v>100</v>
      </c>
      <c r="S7121">
        <v>2089</v>
      </c>
      <c r="T7121">
        <v>718.279</v>
      </c>
      <c r="U7121">
        <v>751.81</v>
      </c>
      <c r="V7121">
        <v>915.587</v>
      </c>
    </row>
    <row r="7122" spans="17:22">
      <c r="Q7122" s="10">
        <f ca="1" t="shared" si="1882"/>
        <v>918.304</v>
      </c>
      <c r="R7122" t="s">
        <v>100</v>
      </c>
      <c r="S7122">
        <v>2090</v>
      </c>
      <c r="T7122">
        <v>714.087</v>
      </c>
      <c r="U7122">
        <v>749.309</v>
      </c>
      <c r="V7122">
        <v>918.304</v>
      </c>
    </row>
    <row r="7123" spans="17:22">
      <c r="Q7123" s="10">
        <f ca="1" t="shared" si="1882"/>
        <v>921.122</v>
      </c>
      <c r="R7123" t="s">
        <v>100</v>
      </c>
      <c r="S7123">
        <v>2091</v>
      </c>
      <c r="T7123">
        <v>709.921</v>
      </c>
      <c r="U7123">
        <v>746.918</v>
      </c>
      <c r="V7123">
        <v>921.122</v>
      </c>
    </row>
    <row r="7124" spans="17:22">
      <c r="Q7124" s="10">
        <f ca="1" t="shared" si="1882"/>
        <v>924.027</v>
      </c>
      <c r="R7124" t="s">
        <v>100</v>
      </c>
      <c r="S7124">
        <v>2092</v>
      </c>
      <c r="T7124">
        <v>705.791</v>
      </c>
      <c r="U7124">
        <v>744.624</v>
      </c>
      <c r="V7124">
        <v>924.027</v>
      </c>
    </row>
    <row r="7125" spans="17:22">
      <c r="Q7125" s="10">
        <f ca="1" t="shared" si="1882"/>
        <v>926.989</v>
      </c>
      <c r="R7125" t="s">
        <v>100</v>
      </c>
      <c r="S7125">
        <v>2093</v>
      </c>
      <c r="T7125">
        <v>701.709</v>
      </c>
      <c r="U7125">
        <v>742.41</v>
      </c>
      <c r="V7125">
        <v>926.989</v>
      </c>
    </row>
    <row r="7126" spans="17:22">
      <c r="Q7126" s="10">
        <f ca="1" t="shared" si="1882"/>
        <v>929.993</v>
      </c>
      <c r="R7126" t="s">
        <v>100</v>
      </c>
      <c r="S7126">
        <v>2094</v>
      </c>
      <c r="T7126">
        <v>697.681</v>
      </c>
      <c r="U7126">
        <v>740.259</v>
      </c>
      <c r="V7126">
        <v>929.993</v>
      </c>
    </row>
    <row r="7127" spans="17:22">
      <c r="Q7127" s="10">
        <f ca="1" t="shared" si="1882"/>
        <v>933.016</v>
      </c>
      <c r="R7127" t="s">
        <v>100</v>
      </c>
      <c r="S7127">
        <v>2095</v>
      </c>
      <c r="T7127">
        <v>693.718</v>
      </c>
      <c r="U7127">
        <v>738.152</v>
      </c>
      <c r="V7127">
        <v>933.016</v>
      </c>
    </row>
    <row r="7128" spans="17:22">
      <c r="Q7128" s="10">
        <f ca="1" t="shared" si="1882"/>
        <v>936.036</v>
      </c>
      <c r="R7128" t="s">
        <v>100</v>
      </c>
      <c r="S7128">
        <v>2096</v>
      </c>
      <c r="T7128">
        <v>689.828</v>
      </c>
      <c r="U7128">
        <v>736.072</v>
      </c>
      <c r="V7128">
        <v>936.036</v>
      </c>
    </row>
    <row r="7129" spans="17:22">
      <c r="Q7129" s="10">
        <f ca="1" t="shared" si="1882"/>
        <v>939.037</v>
      </c>
      <c r="R7129" t="s">
        <v>100</v>
      </c>
      <c r="S7129">
        <v>2097</v>
      </c>
      <c r="T7129">
        <v>686.019</v>
      </c>
      <c r="U7129">
        <v>733.999</v>
      </c>
      <c r="V7129">
        <v>939.037</v>
      </c>
    </row>
    <row r="7130" spans="17:22">
      <c r="Q7130" s="10">
        <f ca="1" t="shared" si="1882"/>
        <v>941.995</v>
      </c>
      <c r="R7130" t="s">
        <v>100</v>
      </c>
      <c r="S7130">
        <v>2098</v>
      </c>
      <c r="T7130">
        <v>682.3</v>
      </c>
      <c r="U7130">
        <v>731.915</v>
      </c>
      <c r="V7130">
        <v>941.995</v>
      </c>
    </row>
    <row r="7131" spans="17:22">
      <c r="Q7131" s="10">
        <f ca="1" t="shared" si="1882"/>
        <v>944.889</v>
      </c>
      <c r="R7131" t="s">
        <v>100</v>
      </c>
      <c r="S7131">
        <v>2099</v>
      </c>
      <c r="T7131">
        <v>678.678</v>
      </c>
      <c r="U7131">
        <v>729.801</v>
      </c>
      <c r="V7131">
        <v>944.889</v>
      </c>
    </row>
    <row r="7132" spans="17:22">
      <c r="Q7132" s="10">
        <f ca="1" t="shared" si="1882"/>
        <v>947.701</v>
      </c>
      <c r="R7132" t="s">
        <v>100</v>
      </c>
      <c r="S7132">
        <v>2100</v>
      </c>
      <c r="T7132">
        <v>675.163</v>
      </c>
      <c r="U7132">
        <v>727.638</v>
      </c>
      <c r="V7132">
        <v>947.701</v>
      </c>
    </row>
    <row r="7133" spans="17:22">
      <c r="Q7133" s="10">
        <f ca="1" t="shared" si="1882"/>
        <v>56.657</v>
      </c>
      <c r="R7133" t="s">
        <v>118</v>
      </c>
      <c r="S7133">
        <v>2020</v>
      </c>
      <c r="T7133">
        <v>56.657</v>
      </c>
      <c r="U7133">
        <v>56.657</v>
      </c>
      <c r="V7133">
        <v>56.657</v>
      </c>
    </row>
    <row r="7134" spans="17:22">
      <c r="Q7134" s="10">
        <f ca="1" t="shared" si="1882"/>
        <v>59.007</v>
      </c>
      <c r="R7134" t="s">
        <v>118</v>
      </c>
      <c r="S7134">
        <v>2021</v>
      </c>
      <c r="T7134">
        <v>59.007</v>
      </c>
      <c r="U7134">
        <v>59.007</v>
      </c>
      <c r="V7134">
        <v>59.007</v>
      </c>
    </row>
    <row r="7135" spans="17:22">
      <c r="Q7135" s="10">
        <f ca="1" t="shared" si="1882"/>
        <v>61.45</v>
      </c>
      <c r="R7135" t="s">
        <v>118</v>
      </c>
      <c r="S7135">
        <v>2022</v>
      </c>
      <c r="T7135">
        <v>61.45</v>
      </c>
      <c r="U7135">
        <v>61.45</v>
      </c>
      <c r="V7135">
        <v>61.45</v>
      </c>
    </row>
    <row r="7136" spans="17:22">
      <c r="Q7136" s="10">
        <f ca="1" t="shared" si="1882"/>
        <v>63.978</v>
      </c>
      <c r="R7136" t="s">
        <v>118</v>
      </c>
      <c r="S7136">
        <v>2023</v>
      </c>
      <c r="T7136">
        <v>63.978</v>
      </c>
      <c r="U7136">
        <v>63.978</v>
      </c>
      <c r="V7136">
        <v>63.978</v>
      </c>
    </row>
    <row r="7137" spans="17:22">
      <c r="Q7137" s="10">
        <f ca="1" t="shared" si="1882"/>
        <v>66.566</v>
      </c>
      <c r="R7137" t="s">
        <v>118</v>
      </c>
      <c r="S7137">
        <v>2024</v>
      </c>
      <c r="T7137">
        <v>66.566</v>
      </c>
      <c r="U7137">
        <v>66.566</v>
      </c>
      <c r="V7137">
        <v>66.566</v>
      </c>
    </row>
    <row r="7138" spans="17:22">
      <c r="Q7138" s="10">
        <f ca="1" t="shared" si="1882"/>
        <v>69.202</v>
      </c>
      <c r="R7138" t="s">
        <v>118</v>
      </c>
      <c r="S7138">
        <v>2025</v>
      </c>
      <c r="T7138">
        <v>69.202</v>
      </c>
      <c r="U7138">
        <v>69.202</v>
      </c>
      <c r="V7138">
        <v>69.202</v>
      </c>
    </row>
    <row r="7139" spans="17:22">
      <c r="Q7139" s="10">
        <f ca="1" t="shared" si="1882"/>
        <v>71.881</v>
      </c>
      <c r="R7139" t="s">
        <v>118</v>
      </c>
      <c r="S7139">
        <v>2026</v>
      </c>
      <c r="T7139">
        <v>71.881</v>
      </c>
      <c r="U7139">
        <v>71.881</v>
      </c>
      <c r="V7139">
        <v>71.881</v>
      </c>
    </row>
    <row r="7140" spans="17:22">
      <c r="Q7140" s="10">
        <f ca="1" t="shared" si="1882"/>
        <v>75.009</v>
      </c>
      <c r="R7140" t="s">
        <v>118</v>
      </c>
      <c r="S7140">
        <v>2027</v>
      </c>
      <c r="T7140">
        <v>73.969</v>
      </c>
      <c r="U7140">
        <v>74.557</v>
      </c>
      <c r="V7140">
        <v>75.009</v>
      </c>
    </row>
    <row r="7141" spans="17:22">
      <c r="Q7141" s="10">
        <f ca="1" t="shared" si="1882"/>
        <v>78.237</v>
      </c>
      <c r="R7141" t="s">
        <v>118</v>
      </c>
      <c r="S7141">
        <v>2028</v>
      </c>
      <c r="T7141">
        <v>76.086</v>
      </c>
      <c r="U7141">
        <v>77.286</v>
      </c>
      <c r="V7141">
        <v>78.237</v>
      </c>
    </row>
    <row r="7142" spans="17:22">
      <c r="Q7142" s="10">
        <f ca="1" t="shared" si="1882"/>
        <v>81.563</v>
      </c>
      <c r="R7142" t="s">
        <v>118</v>
      </c>
      <c r="S7142">
        <v>2029</v>
      </c>
      <c r="T7142">
        <v>78.235</v>
      </c>
      <c r="U7142">
        <v>80.068</v>
      </c>
      <c r="V7142">
        <v>81.563</v>
      </c>
    </row>
    <row r="7143" spans="17:22">
      <c r="Q7143" s="10">
        <f ca="1" t="shared" si="1882"/>
        <v>84.986</v>
      </c>
      <c r="R7143" t="s">
        <v>118</v>
      </c>
      <c r="S7143">
        <v>2030</v>
      </c>
      <c r="T7143">
        <v>80.421</v>
      </c>
      <c r="U7143">
        <v>82.904</v>
      </c>
      <c r="V7143">
        <v>84.986</v>
      </c>
    </row>
    <row r="7144" spans="17:22">
      <c r="Q7144" s="10">
        <f ca="1" t="shared" si="1882"/>
        <v>88.503</v>
      </c>
      <c r="R7144" t="s">
        <v>118</v>
      </c>
      <c r="S7144">
        <v>2031</v>
      </c>
      <c r="T7144">
        <v>82.645</v>
      </c>
      <c r="U7144">
        <v>85.794</v>
      </c>
      <c r="V7144">
        <v>88.503</v>
      </c>
    </row>
    <row r="7145" spans="17:22">
      <c r="Q7145" s="10">
        <f ca="1" t="shared" si="1882"/>
        <v>92.116</v>
      </c>
      <c r="R7145" t="s">
        <v>118</v>
      </c>
      <c r="S7145">
        <v>2032</v>
      </c>
      <c r="T7145">
        <v>84.908</v>
      </c>
      <c r="U7145">
        <v>88.736</v>
      </c>
      <c r="V7145">
        <v>92.116</v>
      </c>
    </row>
    <row r="7146" spans="17:22">
      <c r="Q7146" s="10">
        <f ca="1" t="shared" si="1882"/>
        <v>95.823</v>
      </c>
      <c r="R7146" t="s">
        <v>118</v>
      </c>
      <c r="S7146">
        <v>2033</v>
      </c>
      <c r="T7146">
        <v>87.204</v>
      </c>
      <c r="U7146">
        <v>91.728</v>
      </c>
      <c r="V7146">
        <v>95.823</v>
      </c>
    </row>
    <row r="7147" spans="17:22">
      <c r="Q7147" s="10">
        <f ca="1" t="shared" si="1882"/>
        <v>99.624</v>
      </c>
      <c r="R7147" t="s">
        <v>118</v>
      </c>
      <c r="S7147">
        <v>2034</v>
      </c>
      <c r="T7147">
        <v>89.531</v>
      </c>
      <c r="U7147">
        <v>94.768</v>
      </c>
      <c r="V7147">
        <v>99.624</v>
      </c>
    </row>
    <row r="7148" spans="17:22">
      <c r="Q7148" s="10">
        <f ca="1" t="shared" si="1882"/>
        <v>103.519</v>
      </c>
      <c r="R7148" t="s">
        <v>118</v>
      </c>
      <c r="S7148">
        <v>2035</v>
      </c>
      <c r="T7148">
        <v>91.885</v>
      </c>
      <c r="U7148">
        <v>97.853</v>
      </c>
      <c r="V7148">
        <v>103.519</v>
      </c>
    </row>
    <row r="7149" spans="17:22">
      <c r="Q7149" s="10">
        <f ca="1" t="shared" si="1882"/>
        <v>107.508</v>
      </c>
      <c r="R7149" t="s">
        <v>118</v>
      </c>
      <c r="S7149">
        <v>2036</v>
      </c>
      <c r="T7149">
        <v>94.261</v>
      </c>
      <c r="U7149">
        <v>100.98</v>
      </c>
      <c r="V7149">
        <v>107.508</v>
      </c>
    </row>
    <row r="7150" spans="17:22">
      <c r="Q7150" s="10">
        <f ca="1" t="shared" si="1882"/>
        <v>111.591</v>
      </c>
      <c r="R7150" t="s">
        <v>118</v>
      </c>
      <c r="S7150">
        <v>2037</v>
      </c>
      <c r="T7150">
        <v>96.655</v>
      </c>
      <c r="U7150">
        <v>104.147</v>
      </c>
      <c r="V7150">
        <v>111.591</v>
      </c>
    </row>
    <row r="7151" spans="17:22">
      <c r="Q7151" s="10">
        <f ca="1" t="shared" si="1882"/>
        <v>115.767</v>
      </c>
      <c r="R7151" t="s">
        <v>118</v>
      </c>
      <c r="S7151">
        <v>2038</v>
      </c>
      <c r="T7151">
        <v>99.062</v>
      </c>
      <c r="U7151">
        <v>107.351</v>
      </c>
      <c r="V7151">
        <v>115.767</v>
      </c>
    </row>
    <row r="7152" spans="17:22">
      <c r="Q7152" s="10">
        <f ca="1" t="shared" si="1882"/>
        <v>120.035</v>
      </c>
      <c r="R7152" t="s">
        <v>118</v>
      </c>
      <c r="S7152">
        <v>2039</v>
      </c>
      <c r="T7152">
        <v>101.479</v>
      </c>
      <c r="U7152">
        <v>110.589</v>
      </c>
      <c r="V7152">
        <v>120.035</v>
      </c>
    </row>
    <row r="7153" spans="17:22">
      <c r="Q7153" s="10">
        <f ca="1" t="shared" si="1882"/>
        <v>124.395</v>
      </c>
      <c r="R7153" t="s">
        <v>118</v>
      </c>
      <c r="S7153">
        <v>2040</v>
      </c>
      <c r="T7153">
        <v>103.9</v>
      </c>
      <c r="U7153">
        <v>113.858</v>
      </c>
      <c r="V7153">
        <v>124.395</v>
      </c>
    </row>
    <row r="7154" spans="17:22">
      <c r="Q7154" s="10">
        <f ca="1" t="shared" si="1882"/>
        <v>128.846</v>
      </c>
      <c r="R7154" t="s">
        <v>118</v>
      </c>
      <c r="S7154">
        <v>2041</v>
      </c>
      <c r="T7154">
        <v>106.319</v>
      </c>
      <c r="U7154">
        <v>117.154</v>
      </c>
      <c r="V7154">
        <v>128.846</v>
      </c>
    </row>
    <row r="7155" spans="17:22">
      <c r="Q7155" s="10">
        <f ca="1" t="shared" si="1882"/>
        <v>133.387</v>
      </c>
      <c r="R7155" t="s">
        <v>118</v>
      </c>
      <c r="S7155">
        <v>2042</v>
      </c>
      <c r="T7155">
        <v>108.733</v>
      </c>
      <c r="U7155">
        <v>120.475</v>
      </c>
      <c r="V7155">
        <v>133.387</v>
      </c>
    </row>
    <row r="7156" spans="17:22">
      <c r="Q7156" s="10">
        <f ca="1" t="shared" si="1882"/>
        <v>138.017</v>
      </c>
      <c r="R7156" t="s">
        <v>118</v>
      </c>
      <c r="S7156">
        <v>2043</v>
      </c>
      <c r="T7156">
        <v>111.136</v>
      </c>
      <c r="U7156">
        <v>123.816</v>
      </c>
      <c r="V7156">
        <v>138.017</v>
      </c>
    </row>
    <row r="7157" spans="17:22">
      <c r="Q7157" s="10">
        <f ca="1" t="shared" si="1882"/>
        <v>142.735</v>
      </c>
      <c r="R7157" t="s">
        <v>118</v>
      </c>
      <c r="S7157">
        <v>2044</v>
      </c>
      <c r="T7157">
        <v>113.523</v>
      </c>
      <c r="U7157">
        <v>127.176</v>
      </c>
      <c r="V7157">
        <v>142.735</v>
      </c>
    </row>
    <row r="7158" spans="17:22">
      <c r="Q7158" s="10">
        <f ca="1" t="shared" si="1882"/>
        <v>147.54</v>
      </c>
      <c r="R7158" t="s">
        <v>118</v>
      </c>
      <c r="S7158">
        <v>2045</v>
      </c>
      <c r="T7158">
        <v>115.889</v>
      </c>
      <c r="U7158">
        <v>130.548</v>
      </c>
      <c r="V7158">
        <v>147.54</v>
      </c>
    </row>
    <row r="7159" spans="17:22">
      <c r="Q7159" s="10">
        <f ca="1" t="shared" si="1882"/>
        <v>152.431</v>
      </c>
      <c r="R7159" t="s">
        <v>118</v>
      </c>
      <c r="S7159">
        <v>2046</v>
      </c>
      <c r="T7159">
        <v>118.228</v>
      </c>
      <c r="U7159">
        <v>133.931</v>
      </c>
      <c r="V7159">
        <v>152.431</v>
      </c>
    </row>
    <row r="7160" spans="17:22">
      <c r="Q7160" s="10">
        <f ca="1" t="shared" si="1882"/>
        <v>157.405</v>
      </c>
      <c r="R7160" t="s">
        <v>118</v>
      </c>
      <c r="S7160">
        <v>2047</v>
      </c>
      <c r="T7160">
        <v>120.538</v>
      </c>
      <c r="U7160">
        <v>137.322</v>
      </c>
      <c r="V7160">
        <v>157.405</v>
      </c>
    </row>
    <row r="7161" spans="17:22">
      <c r="Q7161" s="10">
        <f ca="1" t="shared" si="1882"/>
        <v>162.461</v>
      </c>
      <c r="R7161" t="s">
        <v>118</v>
      </c>
      <c r="S7161">
        <v>2048</v>
      </c>
      <c r="T7161">
        <v>122.815</v>
      </c>
      <c r="U7161">
        <v>140.717</v>
      </c>
      <c r="V7161">
        <v>162.461</v>
      </c>
    </row>
    <row r="7162" spans="17:22">
      <c r="Q7162" s="10">
        <f ca="1" t="shared" si="1882"/>
        <v>167.597</v>
      </c>
      <c r="R7162" t="s">
        <v>118</v>
      </c>
      <c r="S7162">
        <v>2049</v>
      </c>
      <c r="T7162">
        <v>125.057</v>
      </c>
      <c r="U7162">
        <v>144.115</v>
      </c>
      <c r="V7162">
        <v>167.597</v>
      </c>
    </row>
    <row r="7163" spans="17:22">
      <c r="Q7163" s="10">
        <f ca="1" t="shared" si="1882"/>
        <v>172.812</v>
      </c>
      <c r="R7163" t="s">
        <v>118</v>
      </c>
      <c r="S7163">
        <v>2050</v>
      </c>
      <c r="T7163">
        <v>127.26</v>
      </c>
      <c r="U7163">
        <v>147.511</v>
      </c>
      <c r="V7163">
        <v>172.812</v>
      </c>
    </row>
    <row r="7164" spans="17:22">
      <c r="Q7164" s="10">
        <f ca="1" t="shared" si="1882"/>
        <v>178.102</v>
      </c>
      <c r="R7164" t="s">
        <v>118</v>
      </c>
      <c r="S7164">
        <v>2051</v>
      </c>
      <c r="T7164">
        <v>129.421</v>
      </c>
      <c r="U7164">
        <v>150.904</v>
      </c>
      <c r="V7164">
        <v>178.102</v>
      </c>
    </row>
    <row r="7165" spans="17:22">
      <c r="Q7165" s="10">
        <f ca="1" t="shared" si="1882"/>
        <v>183.467</v>
      </c>
      <c r="R7165" t="s">
        <v>118</v>
      </c>
      <c r="S7165">
        <v>2052</v>
      </c>
      <c r="T7165">
        <v>131.542</v>
      </c>
      <c r="U7165">
        <v>154.293</v>
      </c>
      <c r="V7165">
        <v>183.467</v>
      </c>
    </row>
    <row r="7166" spans="17:22">
      <c r="Q7166" s="10">
        <f ca="1" t="shared" si="1882"/>
        <v>188.904</v>
      </c>
      <c r="R7166" t="s">
        <v>118</v>
      </c>
      <c r="S7166">
        <v>2053</v>
      </c>
      <c r="T7166">
        <v>133.621</v>
      </c>
      <c r="U7166">
        <v>157.674</v>
      </c>
      <c r="V7166">
        <v>188.904</v>
      </c>
    </row>
    <row r="7167" spans="17:22">
      <c r="Q7167" s="10">
        <f ca="1" t="shared" si="1882"/>
        <v>194.412</v>
      </c>
      <c r="R7167" t="s">
        <v>118</v>
      </c>
      <c r="S7167">
        <v>2054</v>
      </c>
      <c r="T7167">
        <v>135.661</v>
      </c>
      <c r="U7167">
        <v>161.047</v>
      </c>
      <c r="V7167">
        <v>194.412</v>
      </c>
    </row>
    <row r="7168" spans="17:22">
      <c r="Q7168" s="10">
        <f ca="1" t="shared" si="1882"/>
        <v>199.988</v>
      </c>
      <c r="R7168" t="s">
        <v>118</v>
      </c>
      <c r="S7168">
        <v>2055</v>
      </c>
      <c r="T7168">
        <v>137.661</v>
      </c>
      <c r="U7168">
        <v>164.411</v>
      </c>
      <c r="V7168">
        <v>199.988</v>
      </c>
    </row>
    <row r="7169" spans="17:22">
      <c r="Q7169" s="10">
        <f ca="1" t="shared" si="1882"/>
        <v>205.63</v>
      </c>
      <c r="R7169" t="s">
        <v>118</v>
      </c>
      <c r="S7169">
        <v>2056</v>
      </c>
      <c r="T7169">
        <v>139.623</v>
      </c>
      <c r="U7169">
        <v>167.763</v>
      </c>
      <c r="V7169">
        <v>205.63</v>
      </c>
    </row>
    <row r="7170" spans="17:22">
      <c r="Q7170" s="10">
        <f ca="1" t="shared" si="1882"/>
        <v>211.338</v>
      </c>
      <c r="R7170" t="s">
        <v>118</v>
      </c>
      <c r="S7170">
        <v>2057</v>
      </c>
      <c r="T7170">
        <v>141.547</v>
      </c>
      <c r="U7170">
        <v>171.102</v>
      </c>
      <c r="V7170">
        <v>211.338</v>
      </c>
    </row>
    <row r="7171" spans="17:22">
      <c r="Q7171" s="10">
        <f ca="1" t="shared" si="1882"/>
        <v>217.108</v>
      </c>
      <c r="R7171" t="s">
        <v>118</v>
      </c>
      <c r="S7171">
        <v>2058</v>
      </c>
      <c r="T7171">
        <v>143.436</v>
      </c>
      <c r="U7171">
        <v>174.427</v>
      </c>
      <c r="V7171">
        <v>217.108</v>
      </c>
    </row>
    <row r="7172" spans="17:22">
      <c r="Q7172" s="10">
        <f ca="1" t="shared" si="1882"/>
        <v>222.939</v>
      </c>
      <c r="R7172" t="s">
        <v>118</v>
      </c>
      <c r="S7172">
        <v>2059</v>
      </c>
      <c r="T7172">
        <v>145.291</v>
      </c>
      <c r="U7172">
        <v>177.736</v>
      </c>
      <c r="V7172">
        <v>222.939</v>
      </c>
    </row>
    <row r="7173" spans="17:22">
      <c r="Q7173" s="10">
        <f ca="1" t="shared" si="1882"/>
        <v>228.83</v>
      </c>
      <c r="R7173" t="s">
        <v>118</v>
      </c>
      <c r="S7173">
        <v>2060</v>
      </c>
      <c r="T7173">
        <v>147.112</v>
      </c>
      <c r="U7173">
        <v>181.029</v>
      </c>
      <c r="V7173">
        <v>228.83</v>
      </c>
    </row>
    <row r="7174" spans="17:22">
      <c r="Q7174" s="10">
        <f ca="1" t="shared" si="1882"/>
        <v>234.778</v>
      </c>
      <c r="R7174" t="s">
        <v>118</v>
      </c>
      <c r="S7174">
        <v>2061</v>
      </c>
      <c r="T7174">
        <v>148.903</v>
      </c>
      <c r="U7174">
        <v>184.304</v>
      </c>
      <c r="V7174">
        <v>234.778</v>
      </c>
    </row>
    <row r="7175" spans="17:22">
      <c r="Q7175" s="10">
        <f ca="1" t="shared" si="1882"/>
        <v>240.781</v>
      </c>
      <c r="R7175" t="s">
        <v>118</v>
      </c>
      <c r="S7175">
        <v>2062</v>
      </c>
      <c r="T7175">
        <v>150.662</v>
      </c>
      <c r="U7175">
        <v>187.558</v>
      </c>
      <c r="V7175">
        <v>240.781</v>
      </c>
    </row>
    <row r="7176" spans="17:22">
      <c r="Q7176" s="10">
        <f ca="1" t="shared" si="1882"/>
        <v>246.838</v>
      </c>
      <c r="R7176" t="s">
        <v>118</v>
      </c>
      <c r="S7176">
        <v>2063</v>
      </c>
      <c r="T7176">
        <v>152.388</v>
      </c>
      <c r="U7176">
        <v>190.79</v>
      </c>
      <c r="V7176">
        <v>246.838</v>
      </c>
    </row>
    <row r="7177" spans="17:22">
      <c r="Q7177" s="10">
        <f ca="1" t="shared" si="1882"/>
        <v>252.943</v>
      </c>
      <c r="R7177" t="s">
        <v>118</v>
      </c>
      <c r="S7177">
        <v>2064</v>
      </c>
      <c r="T7177">
        <v>154.082</v>
      </c>
      <c r="U7177">
        <v>193.995</v>
      </c>
      <c r="V7177">
        <v>252.943</v>
      </c>
    </row>
    <row r="7178" spans="17:22">
      <c r="Q7178" s="10">
        <f ca="1" t="shared" si="1882"/>
        <v>259.099</v>
      </c>
      <c r="R7178" t="s">
        <v>118</v>
      </c>
      <c r="S7178">
        <v>2065</v>
      </c>
      <c r="T7178">
        <v>155.742</v>
      </c>
      <c r="U7178">
        <v>197.173</v>
      </c>
      <c r="V7178">
        <v>259.099</v>
      </c>
    </row>
    <row r="7179" spans="17:22">
      <c r="Q7179" s="10">
        <f ca="1" t="shared" si="1882"/>
        <v>265.298</v>
      </c>
      <c r="R7179" t="s">
        <v>118</v>
      </c>
      <c r="S7179">
        <v>2066</v>
      </c>
      <c r="T7179">
        <v>157.368</v>
      </c>
      <c r="U7179">
        <v>200.321</v>
      </c>
      <c r="V7179">
        <v>265.298</v>
      </c>
    </row>
    <row r="7180" spans="17:22">
      <c r="Q7180" s="10">
        <f ca="1" t="shared" si="1882"/>
        <v>271.543</v>
      </c>
      <c r="R7180" t="s">
        <v>118</v>
      </c>
      <c r="S7180">
        <v>2067</v>
      </c>
      <c r="T7180">
        <v>158.959</v>
      </c>
      <c r="U7180">
        <v>203.436</v>
      </c>
      <c r="V7180">
        <v>271.543</v>
      </c>
    </row>
    <row r="7181" spans="17:22">
      <c r="Q7181" s="10">
        <f ca="1" t="shared" si="1882"/>
        <v>277.826</v>
      </c>
      <c r="R7181" t="s">
        <v>118</v>
      </c>
      <c r="S7181">
        <v>2068</v>
      </c>
      <c r="T7181">
        <v>160.511</v>
      </c>
      <c r="U7181">
        <v>206.517</v>
      </c>
      <c r="V7181">
        <v>277.826</v>
      </c>
    </row>
    <row r="7182" spans="17:22">
      <c r="Q7182" s="10">
        <f ca="1" t="shared" ref="Q7182:Q7245" si="1883">OFFSET(S7182,0,MATCH($Q$3,$T$4:$V$4,0))</f>
        <v>284.151</v>
      </c>
      <c r="R7182" t="s">
        <v>118</v>
      </c>
      <c r="S7182">
        <v>2069</v>
      </c>
      <c r="T7182">
        <v>162.024</v>
      </c>
      <c r="U7182">
        <v>209.562</v>
      </c>
      <c r="V7182">
        <v>284.151</v>
      </c>
    </row>
    <row r="7183" spans="17:22">
      <c r="Q7183" s="10">
        <f ca="1" t="shared" si="1883"/>
        <v>290.511</v>
      </c>
      <c r="R7183" t="s">
        <v>118</v>
      </c>
      <c r="S7183">
        <v>2070</v>
      </c>
      <c r="T7183">
        <v>163.495</v>
      </c>
      <c r="U7183">
        <v>212.569</v>
      </c>
      <c r="V7183">
        <v>290.511</v>
      </c>
    </row>
    <row r="7184" spans="17:22">
      <c r="Q7184" s="10">
        <f ca="1" t="shared" si="1883"/>
        <v>296.908</v>
      </c>
      <c r="R7184" t="s">
        <v>118</v>
      </c>
      <c r="S7184">
        <v>2071</v>
      </c>
      <c r="T7184">
        <v>164.922</v>
      </c>
      <c r="U7184">
        <v>215.536</v>
      </c>
      <c r="V7184">
        <v>296.908</v>
      </c>
    </row>
    <row r="7185" spans="17:22">
      <c r="Q7185" s="10">
        <f ca="1" t="shared" si="1883"/>
        <v>303.334</v>
      </c>
      <c r="R7185" t="s">
        <v>118</v>
      </c>
      <c r="S7185">
        <v>2072</v>
      </c>
      <c r="T7185">
        <v>166.304</v>
      </c>
      <c r="U7185">
        <v>218.46</v>
      </c>
      <c r="V7185">
        <v>303.334</v>
      </c>
    </row>
    <row r="7186" spans="17:22">
      <c r="Q7186" s="10">
        <f ca="1" t="shared" si="1883"/>
        <v>309.79</v>
      </c>
      <c r="R7186" t="s">
        <v>118</v>
      </c>
      <c r="S7186">
        <v>2073</v>
      </c>
      <c r="T7186">
        <v>167.638</v>
      </c>
      <c r="U7186">
        <v>221.34</v>
      </c>
      <c r="V7186">
        <v>309.79</v>
      </c>
    </row>
    <row r="7187" spans="17:22">
      <c r="Q7187" s="10">
        <f ca="1" t="shared" si="1883"/>
        <v>316.273</v>
      </c>
      <c r="R7187" t="s">
        <v>118</v>
      </c>
      <c r="S7187">
        <v>2074</v>
      </c>
      <c r="T7187">
        <v>168.925</v>
      </c>
      <c r="U7187">
        <v>224.171</v>
      </c>
      <c r="V7187">
        <v>316.273</v>
      </c>
    </row>
    <row r="7188" spans="17:22">
      <c r="Q7188" s="10">
        <f ca="1" t="shared" si="1883"/>
        <v>322.778</v>
      </c>
      <c r="R7188" t="s">
        <v>118</v>
      </c>
      <c r="S7188">
        <v>2075</v>
      </c>
      <c r="T7188">
        <v>170.16</v>
      </c>
      <c r="U7188">
        <v>226.952</v>
      </c>
      <c r="V7188">
        <v>322.778</v>
      </c>
    </row>
    <row r="7189" spans="17:22">
      <c r="Q7189" s="10">
        <f ca="1" t="shared" si="1883"/>
        <v>329.306</v>
      </c>
      <c r="R7189" t="s">
        <v>118</v>
      </c>
      <c r="S7189">
        <v>2076</v>
      </c>
      <c r="T7189">
        <v>171.345</v>
      </c>
      <c r="U7189">
        <v>229.68</v>
      </c>
      <c r="V7189">
        <v>329.306</v>
      </c>
    </row>
    <row r="7190" spans="17:22">
      <c r="Q7190" s="10">
        <f ca="1" t="shared" si="1883"/>
        <v>335.853</v>
      </c>
      <c r="R7190" t="s">
        <v>118</v>
      </c>
      <c r="S7190">
        <v>2077</v>
      </c>
      <c r="T7190">
        <v>172.476</v>
      </c>
      <c r="U7190">
        <v>232.354</v>
      </c>
      <c r="V7190">
        <v>335.853</v>
      </c>
    </row>
    <row r="7191" spans="17:22">
      <c r="Q7191" s="10">
        <f ca="1" t="shared" si="1883"/>
        <v>342.414</v>
      </c>
      <c r="R7191" t="s">
        <v>118</v>
      </c>
      <c r="S7191">
        <v>2078</v>
      </c>
      <c r="T7191">
        <v>173.554</v>
      </c>
      <c r="U7191">
        <v>234.973</v>
      </c>
      <c r="V7191">
        <v>342.414</v>
      </c>
    </row>
    <row r="7192" spans="17:22">
      <c r="Q7192" s="10">
        <f ca="1" t="shared" si="1883"/>
        <v>348.989</v>
      </c>
      <c r="R7192" t="s">
        <v>118</v>
      </c>
      <c r="S7192">
        <v>2079</v>
      </c>
      <c r="T7192">
        <v>174.578</v>
      </c>
      <c r="U7192">
        <v>237.536</v>
      </c>
      <c r="V7192">
        <v>348.989</v>
      </c>
    </row>
    <row r="7193" spans="17:22">
      <c r="Q7193" s="10">
        <f ca="1" t="shared" si="1883"/>
        <v>355.578</v>
      </c>
      <c r="R7193" t="s">
        <v>118</v>
      </c>
      <c r="S7193">
        <v>2080</v>
      </c>
      <c r="T7193">
        <v>175.546</v>
      </c>
      <c r="U7193">
        <v>240.042</v>
      </c>
      <c r="V7193">
        <v>355.578</v>
      </c>
    </row>
    <row r="7194" spans="17:22">
      <c r="Q7194" s="10">
        <f ca="1" t="shared" si="1883"/>
        <v>362.174</v>
      </c>
      <c r="R7194" t="s">
        <v>118</v>
      </c>
      <c r="S7194">
        <v>2081</v>
      </c>
      <c r="T7194">
        <v>176.459</v>
      </c>
      <c r="U7194">
        <v>242.489</v>
      </c>
      <c r="V7194">
        <v>362.174</v>
      </c>
    </row>
    <row r="7195" spans="17:22">
      <c r="Q7195" s="10">
        <f ca="1" t="shared" si="1883"/>
        <v>368.779</v>
      </c>
      <c r="R7195" t="s">
        <v>118</v>
      </c>
      <c r="S7195">
        <v>2082</v>
      </c>
      <c r="T7195">
        <v>177.316</v>
      </c>
      <c r="U7195">
        <v>244.878</v>
      </c>
      <c r="V7195">
        <v>368.779</v>
      </c>
    </row>
    <row r="7196" spans="17:22">
      <c r="Q7196" s="10">
        <f ca="1" t="shared" si="1883"/>
        <v>375.387</v>
      </c>
      <c r="R7196" t="s">
        <v>118</v>
      </c>
      <c r="S7196">
        <v>2083</v>
      </c>
      <c r="T7196">
        <v>178.117</v>
      </c>
      <c r="U7196">
        <v>247.208</v>
      </c>
      <c r="V7196">
        <v>375.387</v>
      </c>
    </row>
    <row r="7197" spans="17:22">
      <c r="Q7197" s="10">
        <f ca="1" t="shared" si="1883"/>
        <v>382.002</v>
      </c>
      <c r="R7197" t="s">
        <v>118</v>
      </c>
      <c r="S7197">
        <v>2084</v>
      </c>
      <c r="T7197">
        <v>178.864</v>
      </c>
      <c r="U7197">
        <v>249.477</v>
      </c>
      <c r="V7197">
        <v>382.002</v>
      </c>
    </row>
    <row r="7198" spans="17:22">
      <c r="Q7198" s="10">
        <f ca="1" t="shared" si="1883"/>
        <v>388.618</v>
      </c>
      <c r="R7198" t="s">
        <v>118</v>
      </c>
      <c r="S7198">
        <v>2085</v>
      </c>
      <c r="T7198">
        <v>179.556</v>
      </c>
      <c r="U7198">
        <v>251.685</v>
      </c>
      <c r="V7198">
        <v>388.618</v>
      </c>
    </row>
    <row r="7199" spans="17:22">
      <c r="Q7199" s="10">
        <f ca="1" t="shared" si="1883"/>
        <v>395.23</v>
      </c>
      <c r="R7199" t="s">
        <v>118</v>
      </c>
      <c r="S7199">
        <v>2086</v>
      </c>
      <c r="T7199">
        <v>180.194</v>
      </c>
      <c r="U7199">
        <v>253.831</v>
      </c>
      <c r="V7199">
        <v>395.23</v>
      </c>
    </row>
    <row r="7200" spans="17:22">
      <c r="Q7200" s="10">
        <f ca="1" t="shared" si="1883"/>
        <v>401.845</v>
      </c>
      <c r="R7200" t="s">
        <v>118</v>
      </c>
      <c r="S7200">
        <v>2087</v>
      </c>
      <c r="T7200">
        <v>180.778</v>
      </c>
      <c r="U7200">
        <v>255.914</v>
      </c>
      <c r="V7200">
        <v>401.845</v>
      </c>
    </row>
    <row r="7201" spans="17:22">
      <c r="Q7201" s="10">
        <f ca="1" t="shared" si="1883"/>
        <v>408.454</v>
      </c>
      <c r="R7201" t="s">
        <v>118</v>
      </c>
      <c r="S7201">
        <v>2088</v>
      </c>
      <c r="T7201">
        <v>181.309</v>
      </c>
      <c r="U7201">
        <v>257.933</v>
      </c>
      <c r="V7201">
        <v>408.454</v>
      </c>
    </row>
    <row r="7202" spans="17:22">
      <c r="Q7202" s="10">
        <f ca="1" t="shared" si="1883"/>
        <v>415.056</v>
      </c>
      <c r="R7202" t="s">
        <v>118</v>
      </c>
      <c r="S7202">
        <v>2089</v>
      </c>
      <c r="T7202">
        <v>181.788</v>
      </c>
      <c r="U7202">
        <v>259.886</v>
      </c>
      <c r="V7202">
        <v>415.056</v>
      </c>
    </row>
    <row r="7203" spans="17:22">
      <c r="Q7203" s="10">
        <f ca="1" t="shared" si="1883"/>
        <v>421.65</v>
      </c>
      <c r="R7203" t="s">
        <v>118</v>
      </c>
      <c r="S7203">
        <v>2090</v>
      </c>
      <c r="T7203">
        <v>182.215</v>
      </c>
      <c r="U7203">
        <v>261.774</v>
      </c>
      <c r="V7203">
        <v>421.65</v>
      </c>
    </row>
    <row r="7204" spans="17:22">
      <c r="Q7204" s="10">
        <f ca="1" t="shared" si="1883"/>
        <v>428.234</v>
      </c>
      <c r="R7204" t="s">
        <v>118</v>
      </c>
      <c r="S7204">
        <v>2091</v>
      </c>
      <c r="T7204">
        <v>182.59</v>
      </c>
      <c r="U7204">
        <v>263.594</v>
      </c>
      <c r="V7204">
        <v>428.234</v>
      </c>
    </row>
    <row r="7205" spans="17:22">
      <c r="Q7205" s="10">
        <f ca="1" t="shared" si="1883"/>
        <v>434.805</v>
      </c>
      <c r="R7205" t="s">
        <v>118</v>
      </c>
      <c r="S7205">
        <v>2092</v>
      </c>
      <c r="T7205">
        <v>182.913</v>
      </c>
      <c r="U7205">
        <v>265.346</v>
      </c>
      <c r="V7205">
        <v>434.805</v>
      </c>
    </row>
    <row r="7206" spans="17:22">
      <c r="Q7206" s="10">
        <f ca="1" t="shared" si="1883"/>
        <v>441.365</v>
      </c>
      <c r="R7206" t="s">
        <v>118</v>
      </c>
      <c r="S7206">
        <v>2093</v>
      </c>
      <c r="T7206">
        <v>183.184</v>
      </c>
      <c r="U7206">
        <v>267.028</v>
      </c>
      <c r="V7206">
        <v>441.365</v>
      </c>
    </row>
    <row r="7207" spans="17:22">
      <c r="Q7207" s="10">
        <f ca="1" t="shared" si="1883"/>
        <v>447.909</v>
      </c>
      <c r="R7207" t="s">
        <v>118</v>
      </c>
      <c r="S7207">
        <v>2094</v>
      </c>
      <c r="T7207">
        <v>183.403</v>
      </c>
      <c r="U7207">
        <v>268.641</v>
      </c>
      <c r="V7207">
        <v>447.909</v>
      </c>
    </row>
    <row r="7208" spans="17:22">
      <c r="Q7208" s="10">
        <f ca="1" t="shared" si="1883"/>
        <v>454.432</v>
      </c>
      <c r="R7208" t="s">
        <v>118</v>
      </c>
      <c r="S7208">
        <v>2095</v>
      </c>
      <c r="T7208">
        <v>183.569</v>
      </c>
      <c r="U7208">
        <v>270.183</v>
      </c>
      <c r="V7208">
        <v>454.432</v>
      </c>
    </row>
    <row r="7209" spans="17:22">
      <c r="Q7209" s="10">
        <f ca="1" t="shared" si="1883"/>
        <v>460.941</v>
      </c>
      <c r="R7209" t="s">
        <v>118</v>
      </c>
      <c r="S7209">
        <v>2096</v>
      </c>
      <c r="T7209">
        <v>183.682</v>
      </c>
      <c r="U7209">
        <v>271.653</v>
      </c>
      <c r="V7209">
        <v>460.941</v>
      </c>
    </row>
    <row r="7210" spans="17:22">
      <c r="Q7210" s="10">
        <f ca="1" t="shared" si="1883"/>
        <v>467.425</v>
      </c>
      <c r="R7210" t="s">
        <v>118</v>
      </c>
      <c r="S7210">
        <v>2097</v>
      </c>
      <c r="T7210">
        <v>183.742</v>
      </c>
      <c r="U7210">
        <v>273.051</v>
      </c>
      <c r="V7210">
        <v>467.425</v>
      </c>
    </row>
    <row r="7211" spans="17:22">
      <c r="Q7211" s="10">
        <f ca="1" t="shared" si="1883"/>
        <v>473.889</v>
      </c>
      <c r="R7211" t="s">
        <v>118</v>
      </c>
      <c r="S7211">
        <v>2098</v>
      </c>
      <c r="T7211">
        <v>183.748</v>
      </c>
      <c r="U7211">
        <v>274.377</v>
      </c>
      <c r="V7211">
        <v>473.889</v>
      </c>
    </row>
    <row r="7212" spans="17:22">
      <c r="Q7212" s="10">
        <f ca="1" t="shared" si="1883"/>
        <v>480.326</v>
      </c>
      <c r="R7212" t="s">
        <v>118</v>
      </c>
      <c r="S7212">
        <v>2099</v>
      </c>
      <c r="T7212">
        <v>183.7</v>
      </c>
      <c r="U7212">
        <v>275.628</v>
      </c>
      <c r="V7212">
        <v>480.326</v>
      </c>
    </row>
    <row r="7213" spans="17:22">
      <c r="Q7213" s="10">
        <f ca="1" t="shared" si="1883"/>
        <v>486.735</v>
      </c>
      <c r="R7213" t="s">
        <v>118</v>
      </c>
      <c r="S7213">
        <v>2100</v>
      </c>
      <c r="T7213">
        <v>183.599</v>
      </c>
      <c r="U7213">
        <v>276.806</v>
      </c>
      <c r="V7213">
        <v>486.735</v>
      </c>
    </row>
    <row r="7214" spans="17:22">
      <c r="Q7214" s="10">
        <f ca="1" t="shared" si="1883"/>
        <v>19.268</v>
      </c>
      <c r="R7214" t="s">
        <v>433</v>
      </c>
      <c r="S7214">
        <v>2020</v>
      </c>
      <c r="T7214">
        <v>19.268</v>
      </c>
      <c r="U7214">
        <v>19.268</v>
      </c>
      <c r="V7214">
        <v>19.268</v>
      </c>
    </row>
    <row r="7215" spans="17:22">
      <c r="Q7215" s="10">
        <f ca="1" t="shared" si="1883"/>
        <v>19.351</v>
      </c>
      <c r="R7215" t="s">
        <v>433</v>
      </c>
      <c r="S7215">
        <v>2021</v>
      </c>
      <c r="T7215">
        <v>19.351</v>
      </c>
      <c r="U7215">
        <v>19.351</v>
      </c>
      <c r="V7215">
        <v>19.351</v>
      </c>
    </row>
    <row r="7216" spans="17:22">
      <c r="Q7216" s="10">
        <f ca="1" t="shared" si="1883"/>
        <v>19.456</v>
      </c>
      <c r="R7216" t="s">
        <v>433</v>
      </c>
      <c r="S7216">
        <v>2022</v>
      </c>
      <c r="T7216">
        <v>19.456</v>
      </c>
      <c r="U7216">
        <v>19.456</v>
      </c>
      <c r="V7216">
        <v>19.456</v>
      </c>
    </row>
    <row r="7217" spans="17:22">
      <c r="Q7217" s="10">
        <f ca="1" t="shared" si="1883"/>
        <v>19.561</v>
      </c>
      <c r="R7217" t="s">
        <v>433</v>
      </c>
      <c r="S7217">
        <v>2023</v>
      </c>
      <c r="T7217">
        <v>19.561</v>
      </c>
      <c r="U7217">
        <v>19.561</v>
      </c>
      <c r="V7217">
        <v>19.561</v>
      </c>
    </row>
    <row r="7218" spans="17:22">
      <c r="Q7218" s="10">
        <f ca="1" t="shared" si="1883"/>
        <v>19.666</v>
      </c>
      <c r="R7218" t="s">
        <v>433</v>
      </c>
      <c r="S7218">
        <v>2024</v>
      </c>
      <c r="T7218">
        <v>19.666</v>
      </c>
      <c r="U7218">
        <v>19.666</v>
      </c>
      <c r="V7218">
        <v>19.666</v>
      </c>
    </row>
    <row r="7219" spans="17:22">
      <c r="Q7219" s="10">
        <f ca="1" t="shared" si="1883"/>
        <v>19.771</v>
      </c>
      <c r="R7219" t="s">
        <v>433</v>
      </c>
      <c r="S7219">
        <v>2025</v>
      </c>
      <c r="T7219">
        <v>19.771</v>
      </c>
      <c r="U7219">
        <v>19.771</v>
      </c>
      <c r="V7219">
        <v>19.771</v>
      </c>
    </row>
    <row r="7220" spans="17:22">
      <c r="Q7220" s="10">
        <f ca="1" t="shared" si="1883"/>
        <v>19.876</v>
      </c>
      <c r="R7220" t="s">
        <v>433</v>
      </c>
      <c r="S7220">
        <v>2026</v>
      </c>
      <c r="T7220">
        <v>19.876</v>
      </c>
      <c r="U7220">
        <v>19.876</v>
      </c>
      <c r="V7220">
        <v>19.876</v>
      </c>
    </row>
    <row r="7221" spans="17:22">
      <c r="Q7221" s="10">
        <f ca="1" t="shared" si="1883"/>
        <v>20.023</v>
      </c>
      <c r="R7221" t="s">
        <v>433</v>
      </c>
      <c r="S7221">
        <v>2027</v>
      </c>
      <c r="T7221">
        <v>19.957</v>
      </c>
      <c r="U7221">
        <v>19.992</v>
      </c>
      <c r="V7221">
        <v>20.023</v>
      </c>
    </row>
    <row r="7222" spans="17:22">
      <c r="Q7222" s="10">
        <f ca="1" t="shared" si="1883"/>
        <v>20.17</v>
      </c>
      <c r="R7222" t="s">
        <v>433</v>
      </c>
      <c r="S7222">
        <v>2028</v>
      </c>
      <c r="T7222">
        <v>20.034</v>
      </c>
      <c r="U7222">
        <v>20.104</v>
      </c>
      <c r="V7222">
        <v>20.17</v>
      </c>
    </row>
    <row r="7223" spans="17:22">
      <c r="Q7223" s="10">
        <f ca="1" t="shared" si="1883"/>
        <v>20.316</v>
      </c>
      <c r="R7223" t="s">
        <v>433</v>
      </c>
      <c r="S7223">
        <v>2029</v>
      </c>
      <c r="T7223">
        <v>20.11</v>
      </c>
      <c r="U7223">
        <v>20.215</v>
      </c>
      <c r="V7223">
        <v>20.316</v>
      </c>
    </row>
    <row r="7224" spans="17:22">
      <c r="Q7224" s="10">
        <f ca="1" t="shared" si="1883"/>
        <v>20.463</v>
      </c>
      <c r="R7224" t="s">
        <v>433</v>
      </c>
      <c r="S7224">
        <v>2030</v>
      </c>
      <c r="T7224">
        <v>20.185</v>
      </c>
      <c r="U7224">
        <v>20.324</v>
      </c>
      <c r="V7224">
        <v>20.463</v>
      </c>
    </row>
    <row r="7225" spans="17:22">
      <c r="Q7225" s="10">
        <f ca="1" t="shared" si="1883"/>
        <v>20.612</v>
      </c>
      <c r="R7225" t="s">
        <v>433</v>
      </c>
      <c r="S7225">
        <v>2031</v>
      </c>
      <c r="T7225">
        <v>20.259</v>
      </c>
      <c r="U7225">
        <v>20.431</v>
      </c>
      <c r="V7225">
        <v>20.612</v>
      </c>
    </row>
    <row r="7226" spans="17:22">
      <c r="Q7226" s="10">
        <f ca="1" t="shared" si="1883"/>
        <v>20.761</v>
      </c>
      <c r="R7226" t="s">
        <v>433</v>
      </c>
      <c r="S7226">
        <v>2032</v>
      </c>
      <c r="T7226">
        <v>20.332</v>
      </c>
      <c r="U7226">
        <v>20.537</v>
      </c>
      <c r="V7226">
        <v>20.761</v>
      </c>
    </row>
    <row r="7227" spans="17:22">
      <c r="Q7227" s="10">
        <f ca="1" t="shared" si="1883"/>
        <v>20.909</v>
      </c>
      <c r="R7227" t="s">
        <v>433</v>
      </c>
      <c r="S7227">
        <v>2033</v>
      </c>
      <c r="T7227">
        <v>20.401</v>
      </c>
      <c r="U7227">
        <v>20.641</v>
      </c>
      <c r="V7227">
        <v>20.909</v>
      </c>
    </row>
    <row r="7228" spans="17:22">
      <c r="Q7228" s="10">
        <f ca="1" t="shared" si="1883"/>
        <v>21.054</v>
      </c>
      <c r="R7228" t="s">
        <v>433</v>
      </c>
      <c r="S7228">
        <v>2034</v>
      </c>
      <c r="T7228">
        <v>20.467</v>
      </c>
      <c r="U7228">
        <v>20.743</v>
      </c>
      <c r="V7228">
        <v>21.054</v>
      </c>
    </row>
    <row r="7229" spans="17:22">
      <c r="Q7229" s="10">
        <f ca="1" t="shared" si="1883"/>
        <v>21.196</v>
      </c>
      <c r="R7229" t="s">
        <v>433</v>
      </c>
      <c r="S7229">
        <v>2035</v>
      </c>
      <c r="T7229">
        <v>20.528</v>
      </c>
      <c r="U7229">
        <v>20.843</v>
      </c>
      <c r="V7229">
        <v>21.196</v>
      </c>
    </row>
    <row r="7230" spans="17:22">
      <c r="Q7230" s="10">
        <f ca="1" t="shared" si="1883"/>
        <v>21.333</v>
      </c>
      <c r="R7230" t="s">
        <v>433</v>
      </c>
      <c r="S7230">
        <v>2036</v>
      </c>
      <c r="T7230">
        <v>20.582</v>
      </c>
      <c r="U7230">
        <v>20.941</v>
      </c>
      <c r="V7230">
        <v>21.333</v>
      </c>
    </row>
    <row r="7231" spans="17:22">
      <c r="Q7231" s="10">
        <f ca="1" t="shared" si="1883"/>
        <v>21.467</v>
      </c>
      <c r="R7231" t="s">
        <v>433</v>
      </c>
      <c r="S7231">
        <v>2037</v>
      </c>
      <c r="T7231">
        <v>20.631</v>
      </c>
      <c r="U7231">
        <v>21.037</v>
      </c>
      <c r="V7231">
        <v>21.467</v>
      </c>
    </row>
    <row r="7232" spans="17:22">
      <c r="Q7232" s="10">
        <f ca="1" t="shared" si="1883"/>
        <v>21.599</v>
      </c>
      <c r="R7232" t="s">
        <v>433</v>
      </c>
      <c r="S7232">
        <v>2038</v>
      </c>
      <c r="T7232">
        <v>20.676</v>
      </c>
      <c r="U7232">
        <v>21.131</v>
      </c>
      <c r="V7232">
        <v>21.599</v>
      </c>
    </row>
    <row r="7233" spans="17:22">
      <c r="Q7233" s="10">
        <f ca="1" t="shared" si="1883"/>
        <v>21.729</v>
      </c>
      <c r="R7233" t="s">
        <v>433</v>
      </c>
      <c r="S7233">
        <v>2039</v>
      </c>
      <c r="T7233">
        <v>20.719</v>
      </c>
      <c r="U7233">
        <v>21.223</v>
      </c>
      <c r="V7233">
        <v>21.729</v>
      </c>
    </row>
    <row r="7234" spans="17:22">
      <c r="Q7234" s="10">
        <f ca="1" t="shared" si="1883"/>
        <v>21.861</v>
      </c>
      <c r="R7234" t="s">
        <v>433</v>
      </c>
      <c r="S7234">
        <v>2040</v>
      </c>
      <c r="T7234">
        <v>20.761</v>
      </c>
      <c r="U7234">
        <v>21.312</v>
      </c>
      <c r="V7234">
        <v>21.861</v>
      </c>
    </row>
    <row r="7235" spans="17:22">
      <c r="Q7235" s="10">
        <f ca="1" t="shared" si="1883"/>
        <v>21.994</v>
      </c>
      <c r="R7235" t="s">
        <v>433</v>
      </c>
      <c r="S7235">
        <v>2041</v>
      </c>
      <c r="T7235">
        <v>20.803</v>
      </c>
      <c r="U7235">
        <v>21.398</v>
      </c>
      <c r="V7235">
        <v>21.994</v>
      </c>
    </row>
    <row r="7236" spans="17:22">
      <c r="Q7236" s="10">
        <f ca="1" t="shared" si="1883"/>
        <v>22.128</v>
      </c>
      <c r="R7236" t="s">
        <v>433</v>
      </c>
      <c r="S7236">
        <v>2042</v>
      </c>
      <c r="T7236">
        <v>20.845</v>
      </c>
      <c r="U7236">
        <v>21.482</v>
      </c>
      <c r="V7236">
        <v>22.128</v>
      </c>
    </row>
    <row r="7237" spans="17:22">
      <c r="Q7237" s="10">
        <f ca="1" t="shared" si="1883"/>
        <v>22.262</v>
      </c>
      <c r="R7237" t="s">
        <v>433</v>
      </c>
      <c r="S7237">
        <v>2043</v>
      </c>
      <c r="T7237">
        <v>20.886</v>
      </c>
      <c r="U7237">
        <v>21.563</v>
      </c>
      <c r="V7237">
        <v>22.262</v>
      </c>
    </row>
    <row r="7238" spans="17:22">
      <c r="Q7238" s="10">
        <f ca="1" t="shared" si="1883"/>
        <v>22.397</v>
      </c>
      <c r="R7238" t="s">
        <v>433</v>
      </c>
      <c r="S7238">
        <v>2044</v>
      </c>
      <c r="T7238">
        <v>20.924</v>
      </c>
      <c r="U7238">
        <v>21.642</v>
      </c>
      <c r="V7238">
        <v>22.397</v>
      </c>
    </row>
    <row r="7239" spans="17:22">
      <c r="Q7239" s="10">
        <f ca="1" t="shared" si="1883"/>
        <v>22.531</v>
      </c>
      <c r="R7239" t="s">
        <v>433</v>
      </c>
      <c r="S7239">
        <v>2045</v>
      </c>
      <c r="T7239">
        <v>20.959</v>
      </c>
      <c r="U7239">
        <v>21.719</v>
      </c>
      <c r="V7239">
        <v>22.531</v>
      </c>
    </row>
    <row r="7240" spans="17:22">
      <c r="Q7240" s="10">
        <f ca="1" t="shared" si="1883"/>
        <v>22.663</v>
      </c>
      <c r="R7240" t="s">
        <v>433</v>
      </c>
      <c r="S7240">
        <v>2046</v>
      </c>
      <c r="T7240">
        <v>20.989</v>
      </c>
      <c r="U7240">
        <v>21.794</v>
      </c>
      <c r="V7240">
        <v>22.663</v>
      </c>
    </row>
    <row r="7241" spans="17:22">
      <c r="Q7241" s="10">
        <f ca="1" t="shared" si="1883"/>
        <v>22.795</v>
      </c>
      <c r="R7241" t="s">
        <v>433</v>
      </c>
      <c r="S7241">
        <v>2047</v>
      </c>
      <c r="T7241">
        <v>21.015</v>
      </c>
      <c r="U7241">
        <v>21.867</v>
      </c>
      <c r="V7241">
        <v>22.795</v>
      </c>
    </row>
    <row r="7242" spans="17:22">
      <c r="Q7242" s="10">
        <f ca="1" t="shared" si="1883"/>
        <v>22.927</v>
      </c>
      <c r="R7242" t="s">
        <v>433</v>
      </c>
      <c r="S7242">
        <v>2048</v>
      </c>
      <c r="T7242">
        <v>21.037</v>
      </c>
      <c r="U7242">
        <v>21.939</v>
      </c>
      <c r="V7242">
        <v>22.927</v>
      </c>
    </row>
    <row r="7243" spans="17:22">
      <c r="Q7243" s="10">
        <f ca="1" t="shared" si="1883"/>
        <v>23.06</v>
      </c>
      <c r="R7243" t="s">
        <v>433</v>
      </c>
      <c r="S7243">
        <v>2049</v>
      </c>
      <c r="T7243">
        <v>21.056</v>
      </c>
      <c r="U7243">
        <v>22.011</v>
      </c>
      <c r="V7243">
        <v>23.06</v>
      </c>
    </row>
    <row r="7244" spans="17:22">
      <c r="Q7244" s="10">
        <f ca="1" t="shared" si="1883"/>
        <v>23.194</v>
      </c>
      <c r="R7244" t="s">
        <v>433</v>
      </c>
      <c r="S7244">
        <v>2050</v>
      </c>
      <c r="T7244">
        <v>21.072</v>
      </c>
      <c r="U7244">
        <v>22.083</v>
      </c>
      <c r="V7244">
        <v>23.194</v>
      </c>
    </row>
    <row r="7245" spans="17:22">
      <c r="Q7245" s="10">
        <f ca="1" t="shared" si="1883"/>
        <v>23.332</v>
      </c>
      <c r="R7245" t="s">
        <v>433</v>
      </c>
      <c r="S7245">
        <v>2051</v>
      </c>
      <c r="T7245">
        <v>21.086</v>
      </c>
      <c r="U7245">
        <v>22.155</v>
      </c>
      <c r="V7245">
        <v>23.332</v>
      </c>
    </row>
    <row r="7246" spans="17:22">
      <c r="Q7246" s="10">
        <f ca="1" t="shared" ref="Q7246:Q7309" si="1884">OFFSET(S7246,0,MATCH($Q$3,$T$4:$V$4,0))</f>
        <v>23.472</v>
      </c>
      <c r="R7246" t="s">
        <v>433</v>
      </c>
      <c r="S7246">
        <v>2052</v>
      </c>
      <c r="T7246">
        <v>21.097</v>
      </c>
      <c r="U7246">
        <v>22.227</v>
      </c>
      <c r="V7246">
        <v>23.472</v>
      </c>
    </row>
    <row r="7247" spans="17:22">
      <c r="Q7247" s="10">
        <f ca="1" t="shared" si="1884"/>
        <v>23.615</v>
      </c>
      <c r="R7247" t="s">
        <v>433</v>
      </c>
      <c r="S7247">
        <v>2053</v>
      </c>
      <c r="T7247">
        <v>21.105</v>
      </c>
      <c r="U7247">
        <v>22.298</v>
      </c>
      <c r="V7247">
        <v>23.615</v>
      </c>
    </row>
    <row r="7248" spans="17:22">
      <c r="Q7248" s="10">
        <f ca="1" t="shared" si="1884"/>
        <v>23.761</v>
      </c>
      <c r="R7248" t="s">
        <v>433</v>
      </c>
      <c r="S7248">
        <v>2054</v>
      </c>
      <c r="T7248">
        <v>21.11</v>
      </c>
      <c r="U7248">
        <v>22.366</v>
      </c>
      <c r="V7248">
        <v>23.761</v>
      </c>
    </row>
    <row r="7249" spans="17:22">
      <c r="Q7249" s="10">
        <f ca="1" t="shared" si="1884"/>
        <v>23.91</v>
      </c>
      <c r="R7249" t="s">
        <v>433</v>
      </c>
      <c r="S7249">
        <v>2055</v>
      </c>
      <c r="T7249">
        <v>21.112</v>
      </c>
      <c r="U7249">
        <v>22.431</v>
      </c>
      <c r="V7249">
        <v>23.91</v>
      </c>
    </row>
    <row r="7250" spans="17:22">
      <c r="Q7250" s="10">
        <f ca="1" t="shared" si="1884"/>
        <v>24.063</v>
      </c>
      <c r="R7250" t="s">
        <v>433</v>
      </c>
      <c r="S7250">
        <v>2056</v>
      </c>
      <c r="T7250">
        <v>21.111</v>
      </c>
      <c r="U7250">
        <v>22.492</v>
      </c>
      <c r="V7250">
        <v>24.063</v>
      </c>
    </row>
    <row r="7251" spans="17:22">
      <c r="Q7251" s="10">
        <f ca="1" t="shared" si="1884"/>
        <v>24.218</v>
      </c>
      <c r="R7251" t="s">
        <v>433</v>
      </c>
      <c r="S7251">
        <v>2057</v>
      </c>
      <c r="T7251">
        <v>21.106</v>
      </c>
      <c r="U7251">
        <v>22.549</v>
      </c>
      <c r="V7251">
        <v>24.218</v>
      </c>
    </row>
    <row r="7252" spans="17:22">
      <c r="Q7252" s="10">
        <f ca="1" t="shared" si="1884"/>
        <v>24.376</v>
      </c>
      <c r="R7252" t="s">
        <v>433</v>
      </c>
      <c r="S7252">
        <v>2058</v>
      </c>
      <c r="T7252">
        <v>21.098</v>
      </c>
      <c r="U7252">
        <v>22.605</v>
      </c>
      <c r="V7252">
        <v>24.376</v>
      </c>
    </row>
    <row r="7253" spans="17:22">
      <c r="Q7253" s="10">
        <f ca="1" t="shared" si="1884"/>
        <v>24.536</v>
      </c>
      <c r="R7253" t="s">
        <v>433</v>
      </c>
      <c r="S7253">
        <v>2059</v>
      </c>
      <c r="T7253">
        <v>21.085</v>
      </c>
      <c r="U7253">
        <v>22.659</v>
      </c>
      <c r="V7253">
        <v>24.536</v>
      </c>
    </row>
    <row r="7254" spans="17:22">
      <c r="Q7254" s="10">
        <f ca="1" t="shared" si="1884"/>
        <v>24.697</v>
      </c>
      <c r="R7254" t="s">
        <v>433</v>
      </c>
      <c r="S7254">
        <v>2060</v>
      </c>
      <c r="T7254">
        <v>21.069</v>
      </c>
      <c r="U7254">
        <v>22.714</v>
      </c>
      <c r="V7254">
        <v>24.697</v>
      </c>
    </row>
    <row r="7255" spans="17:22">
      <c r="Q7255" s="10">
        <f ca="1" t="shared" si="1884"/>
        <v>24.859</v>
      </c>
      <c r="R7255" t="s">
        <v>433</v>
      </c>
      <c r="S7255">
        <v>2061</v>
      </c>
      <c r="T7255">
        <v>21.048</v>
      </c>
      <c r="U7255">
        <v>22.77</v>
      </c>
      <c r="V7255">
        <v>24.859</v>
      </c>
    </row>
    <row r="7256" spans="17:22">
      <c r="Q7256" s="10">
        <f ca="1" t="shared" si="1884"/>
        <v>25.021</v>
      </c>
      <c r="R7256" t="s">
        <v>433</v>
      </c>
      <c r="S7256">
        <v>2062</v>
      </c>
      <c r="T7256">
        <v>21.025</v>
      </c>
      <c r="U7256">
        <v>22.828</v>
      </c>
      <c r="V7256">
        <v>25.021</v>
      </c>
    </row>
    <row r="7257" spans="17:22">
      <c r="Q7257" s="10">
        <f ca="1" t="shared" si="1884"/>
        <v>25.185</v>
      </c>
      <c r="R7257" t="s">
        <v>433</v>
      </c>
      <c r="S7257">
        <v>2063</v>
      </c>
      <c r="T7257">
        <v>21.001</v>
      </c>
      <c r="U7257">
        <v>22.886</v>
      </c>
      <c r="V7257">
        <v>25.185</v>
      </c>
    </row>
    <row r="7258" spans="17:22">
      <c r="Q7258" s="10">
        <f ca="1" t="shared" si="1884"/>
        <v>25.351</v>
      </c>
      <c r="R7258" t="s">
        <v>433</v>
      </c>
      <c r="S7258">
        <v>2064</v>
      </c>
      <c r="T7258">
        <v>20.977</v>
      </c>
      <c r="U7258">
        <v>22.946</v>
      </c>
      <c r="V7258">
        <v>25.351</v>
      </c>
    </row>
    <row r="7259" spans="17:22">
      <c r="Q7259" s="10">
        <f ca="1" t="shared" si="1884"/>
        <v>25.518</v>
      </c>
      <c r="R7259" t="s">
        <v>433</v>
      </c>
      <c r="S7259">
        <v>2065</v>
      </c>
      <c r="T7259">
        <v>20.955</v>
      </c>
      <c r="U7259">
        <v>23.006</v>
      </c>
      <c r="V7259">
        <v>25.518</v>
      </c>
    </row>
    <row r="7260" spans="17:22">
      <c r="Q7260" s="10">
        <f ca="1" t="shared" si="1884"/>
        <v>25.686</v>
      </c>
      <c r="R7260" t="s">
        <v>433</v>
      </c>
      <c r="S7260">
        <v>2066</v>
      </c>
      <c r="T7260">
        <v>20.937</v>
      </c>
      <c r="U7260">
        <v>23.067</v>
      </c>
      <c r="V7260">
        <v>25.686</v>
      </c>
    </row>
    <row r="7261" spans="17:22">
      <c r="Q7261" s="10">
        <f ca="1" t="shared" si="1884"/>
        <v>25.857</v>
      </c>
      <c r="R7261" t="s">
        <v>433</v>
      </c>
      <c r="S7261">
        <v>2067</v>
      </c>
      <c r="T7261">
        <v>20.92</v>
      </c>
      <c r="U7261">
        <v>23.128</v>
      </c>
      <c r="V7261">
        <v>25.857</v>
      </c>
    </row>
    <row r="7262" spans="17:22">
      <c r="Q7262" s="10">
        <f ca="1" t="shared" si="1884"/>
        <v>26.029</v>
      </c>
      <c r="R7262" t="s">
        <v>433</v>
      </c>
      <c r="S7262">
        <v>2068</v>
      </c>
      <c r="T7262">
        <v>20.904</v>
      </c>
      <c r="U7262">
        <v>23.187</v>
      </c>
      <c r="V7262">
        <v>26.029</v>
      </c>
    </row>
    <row r="7263" spans="17:22">
      <c r="Q7263" s="10">
        <f ca="1" t="shared" si="1884"/>
        <v>26.204</v>
      </c>
      <c r="R7263" t="s">
        <v>433</v>
      </c>
      <c r="S7263">
        <v>2069</v>
      </c>
      <c r="T7263">
        <v>20.886</v>
      </c>
      <c r="U7263">
        <v>23.244</v>
      </c>
      <c r="V7263">
        <v>26.204</v>
      </c>
    </row>
    <row r="7264" spans="17:22">
      <c r="Q7264" s="10">
        <f ca="1" t="shared" si="1884"/>
        <v>26.38</v>
      </c>
      <c r="R7264" t="s">
        <v>433</v>
      </c>
      <c r="S7264">
        <v>2070</v>
      </c>
      <c r="T7264">
        <v>20.864</v>
      </c>
      <c r="U7264">
        <v>23.299</v>
      </c>
      <c r="V7264">
        <v>26.38</v>
      </c>
    </row>
    <row r="7265" spans="17:22">
      <c r="Q7265" s="10">
        <f ca="1" t="shared" si="1884"/>
        <v>26.559</v>
      </c>
      <c r="R7265" t="s">
        <v>433</v>
      </c>
      <c r="S7265">
        <v>2071</v>
      </c>
      <c r="T7265">
        <v>20.837</v>
      </c>
      <c r="U7265">
        <v>23.35</v>
      </c>
      <c r="V7265">
        <v>26.559</v>
      </c>
    </row>
    <row r="7266" spans="17:22">
      <c r="Q7266" s="10">
        <f ca="1" t="shared" si="1884"/>
        <v>26.74</v>
      </c>
      <c r="R7266" t="s">
        <v>433</v>
      </c>
      <c r="S7266">
        <v>2072</v>
      </c>
      <c r="T7266">
        <v>20.807</v>
      </c>
      <c r="U7266">
        <v>23.398</v>
      </c>
      <c r="V7266">
        <v>26.74</v>
      </c>
    </row>
    <row r="7267" spans="17:22">
      <c r="Q7267" s="10">
        <f ca="1" t="shared" si="1884"/>
        <v>26.924</v>
      </c>
      <c r="R7267" t="s">
        <v>433</v>
      </c>
      <c r="S7267">
        <v>2073</v>
      </c>
      <c r="T7267">
        <v>20.774</v>
      </c>
      <c r="U7267">
        <v>23.444</v>
      </c>
      <c r="V7267">
        <v>26.924</v>
      </c>
    </row>
    <row r="7268" spans="17:22">
      <c r="Q7268" s="10">
        <f ca="1" t="shared" si="1884"/>
        <v>27.109</v>
      </c>
      <c r="R7268" t="s">
        <v>433</v>
      </c>
      <c r="S7268">
        <v>2074</v>
      </c>
      <c r="T7268">
        <v>20.742</v>
      </c>
      <c r="U7268">
        <v>23.489</v>
      </c>
      <c r="V7268">
        <v>27.109</v>
      </c>
    </row>
    <row r="7269" spans="17:22">
      <c r="Q7269" s="10">
        <f ca="1" t="shared" si="1884"/>
        <v>27.296</v>
      </c>
      <c r="R7269" t="s">
        <v>433</v>
      </c>
      <c r="S7269">
        <v>2075</v>
      </c>
      <c r="T7269">
        <v>20.711</v>
      </c>
      <c r="U7269">
        <v>23.534</v>
      </c>
      <c r="V7269">
        <v>27.296</v>
      </c>
    </row>
    <row r="7270" spans="17:22">
      <c r="Q7270" s="10">
        <f ca="1" t="shared" si="1884"/>
        <v>27.485</v>
      </c>
      <c r="R7270" t="s">
        <v>433</v>
      </c>
      <c r="S7270">
        <v>2076</v>
      </c>
      <c r="T7270">
        <v>20.683</v>
      </c>
      <c r="U7270">
        <v>23.579</v>
      </c>
      <c r="V7270">
        <v>27.485</v>
      </c>
    </row>
    <row r="7271" spans="17:22">
      <c r="Q7271" s="10">
        <f ca="1" t="shared" si="1884"/>
        <v>27.676</v>
      </c>
      <c r="R7271" t="s">
        <v>433</v>
      </c>
      <c r="S7271">
        <v>2077</v>
      </c>
      <c r="T7271">
        <v>20.657</v>
      </c>
      <c r="U7271">
        <v>23.624</v>
      </c>
      <c r="V7271">
        <v>27.676</v>
      </c>
    </row>
    <row r="7272" spans="17:22">
      <c r="Q7272" s="10">
        <f ca="1" t="shared" si="1884"/>
        <v>27.869</v>
      </c>
      <c r="R7272" t="s">
        <v>433</v>
      </c>
      <c r="S7272">
        <v>2078</v>
      </c>
      <c r="T7272">
        <v>20.63</v>
      </c>
      <c r="U7272">
        <v>23.669</v>
      </c>
      <c r="V7272">
        <v>27.869</v>
      </c>
    </row>
    <row r="7273" spans="17:22">
      <c r="Q7273" s="10">
        <f ca="1" t="shared" si="1884"/>
        <v>28.066</v>
      </c>
      <c r="R7273" t="s">
        <v>433</v>
      </c>
      <c r="S7273">
        <v>2079</v>
      </c>
      <c r="T7273">
        <v>20.602</v>
      </c>
      <c r="U7273">
        <v>23.714</v>
      </c>
      <c r="V7273">
        <v>28.066</v>
      </c>
    </row>
    <row r="7274" spans="17:22">
      <c r="Q7274" s="10">
        <f ca="1" t="shared" si="1884"/>
        <v>28.265</v>
      </c>
      <c r="R7274" t="s">
        <v>433</v>
      </c>
      <c r="S7274">
        <v>2080</v>
      </c>
      <c r="T7274">
        <v>20.57</v>
      </c>
      <c r="U7274">
        <v>23.758</v>
      </c>
      <c r="V7274">
        <v>28.265</v>
      </c>
    </row>
    <row r="7275" spans="17:22">
      <c r="Q7275" s="10">
        <f ca="1" t="shared" si="1884"/>
        <v>28.468</v>
      </c>
      <c r="R7275" t="s">
        <v>433</v>
      </c>
      <c r="S7275">
        <v>2081</v>
      </c>
      <c r="T7275">
        <v>20.532</v>
      </c>
      <c r="U7275">
        <v>23.8</v>
      </c>
      <c r="V7275">
        <v>28.468</v>
      </c>
    </row>
    <row r="7276" spans="17:22">
      <c r="Q7276" s="10">
        <f ca="1" t="shared" si="1884"/>
        <v>28.674</v>
      </c>
      <c r="R7276" t="s">
        <v>433</v>
      </c>
      <c r="S7276">
        <v>2082</v>
      </c>
      <c r="T7276">
        <v>20.49</v>
      </c>
      <c r="U7276">
        <v>23.841</v>
      </c>
      <c r="V7276">
        <v>28.674</v>
      </c>
    </row>
    <row r="7277" spans="17:22">
      <c r="Q7277" s="10">
        <f ca="1" t="shared" si="1884"/>
        <v>28.882</v>
      </c>
      <c r="R7277" t="s">
        <v>433</v>
      </c>
      <c r="S7277">
        <v>2083</v>
      </c>
      <c r="T7277">
        <v>20.445</v>
      </c>
      <c r="U7277">
        <v>23.882</v>
      </c>
      <c r="V7277">
        <v>28.882</v>
      </c>
    </row>
    <row r="7278" spans="17:22">
      <c r="Q7278" s="10">
        <f ca="1" t="shared" si="1884"/>
        <v>29.092</v>
      </c>
      <c r="R7278" t="s">
        <v>433</v>
      </c>
      <c r="S7278">
        <v>2084</v>
      </c>
      <c r="T7278">
        <v>20.398</v>
      </c>
      <c r="U7278">
        <v>23.922</v>
      </c>
      <c r="V7278">
        <v>29.092</v>
      </c>
    </row>
    <row r="7279" spans="17:22">
      <c r="Q7279" s="10">
        <f ca="1" t="shared" si="1884"/>
        <v>29.304</v>
      </c>
      <c r="R7279" t="s">
        <v>433</v>
      </c>
      <c r="S7279">
        <v>2085</v>
      </c>
      <c r="T7279">
        <v>20.349</v>
      </c>
      <c r="U7279">
        <v>23.961</v>
      </c>
      <c r="V7279">
        <v>29.304</v>
      </c>
    </row>
    <row r="7280" spans="17:22">
      <c r="Q7280" s="10">
        <f ca="1" t="shared" si="1884"/>
        <v>29.518</v>
      </c>
      <c r="R7280" t="s">
        <v>433</v>
      </c>
      <c r="S7280">
        <v>2086</v>
      </c>
      <c r="T7280">
        <v>20.301</v>
      </c>
      <c r="U7280">
        <v>24.001</v>
      </c>
      <c r="V7280">
        <v>29.518</v>
      </c>
    </row>
    <row r="7281" spans="17:22">
      <c r="Q7281" s="10">
        <f ca="1" t="shared" si="1884"/>
        <v>29.734</v>
      </c>
      <c r="R7281" t="s">
        <v>433</v>
      </c>
      <c r="S7281">
        <v>2087</v>
      </c>
      <c r="T7281">
        <v>20.25</v>
      </c>
      <c r="U7281">
        <v>24.04</v>
      </c>
      <c r="V7281">
        <v>29.734</v>
      </c>
    </row>
    <row r="7282" spans="17:22">
      <c r="Q7282" s="10">
        <f ca="1" t="shared" si="1884"/>
        <v>29.952</v>
      </c>
      <c r="R7282" t="s">
        <v>433</v>
      </c>
      <c r="S7282">
        <v>2088</v>
      </c>
      <c r="T7282">
        <v>20.197</v>
      </c>
      <c r="U7282">
        <v>24.079</v>
      </c>
      <c r="V7282">
        <v>29.952</v>
      </c>
    </row>
    <row r="7283" spans="17:22">
      <c r="Q7283" s="10">
        <f ca="1" t="shared" si="1884"/>
        <v>30.175</v>
      </c>
      <c r="R7283" t="s">
        <v>433</v>
      </c>
      <c r="S7283">
        <v>2089</v>
      </c>
      <c r="T7283">
        <v>20.14</v>
      </c>
      <c r="U7283">
        <v>24.116</v>
      </c>
      <c r="V7283">
        <v>30.175</v>
      </c>
    </row>
    <row r="7284" spans="17:22">
      <c r="Q7284" s="10">
        <f ca="1" t="shared" si="1884"/>
        <v>30.403</v>
      </c>
      <c r="R7284" t="s">
        <v>433</v>
      </c>
      <c r="S7284">
        <v>2090</v>
      </c>
      <c r="T7284">
        <v>20.078</v>
      </c>
      <c r="U7284">
        <v>24.153</v>
      </c>
      <c r="V7284">
        <v>30.403</v>
      </c>
    </row>
    <row r="7285" spans="17:22">
      <c r="Q7285" s="10">
        <f ca="1" t="shared" si="1884"/>
        <v>30.636</v>
      </c>
      <c r="R7285" t="s">
        <v>433</v>
      </c>
      <c r="S7285">
        <v>2091</v>
      </c>
      <c r="T7285">
        <v>20.009</v>
      </c>
      <c r="U7285">
        <v>24.188</v>
      </c>
      <c r="V7285">
        <v>30.636</v>
      </c>
    </row>
    <row r="7286" spans="17:22">
      <c r="Q7286" s="10">
        <f ca="1" t="shared" si="1884"/>
        <v>30.874</v>
      </c>
      <c r="R7286" t="s">
        <v>433</v>
      </c>
      <c r="S7286">
        <v>2092</v>
      </c>
      <c r="T7286">
        <v>19.934</v>
      </c>
      <c r="U7286">
        <v>24.221</v>
      </c>
      <c r="V7286">
        <v>30.874</v>
      </c>
    </row>
    <row r="7287" spans="17:22">
      <c r="Q7287" s="10">
        <f ca="1" t="shared" si="1884"/>
        <v>31.116</v>
      </c>
      <c r="R7287" t="s">
        <v>433</v>
      </c>
      <c r="S7287">
        <v>2093</v>
      </c>
      <c r="T7287">
        <v>19.852</v>
      </c>
      <c r="U7287">
        <v>24.254</v>
      </c>
      <c r="V7287">
        <v>31.116</v>
      </c>
    </row>
    <row r="7288" spans="17:22">
      <c r="Q7288" s="10">
        <f ca="1" t="shared" si="1884"/>
        <v>31.362</v>
      </c>
      <c r="R7288" t="s">
        <v>433</v>
      </c>
      <c r="S7288">
        <v>2094</v>
      </c>
      <c r="T7288">
        <v>19.762</v>
      </c>
      <c r="U7288">
        <v>24.286</v>
      </c>
      <c r="V7288">
        <v>31.362</v>
      </c>
    </row>
    <row r="7289" spans="17:22">
      <c r="Q7289" s="10">
        <f ca="1" t="shared" si="1884"/>
        <v>31.611</v>
      </c>
      <c r="R7289" t="s">
        <v>433</v>
      </c>
      <c r="S7289">
        <v>2095</v>
      </c>
      <c r="T7289">
        <v>19.666</v>
      </c>
      <c r="U7289">
        <v>24.318</v>
      </c>
      <c r="V7289">
        <v>31.611</v>
      </c>
    </row>
    <row r="7290" spans="17:22">
      <c r="Q7290" s="10">
        <f ca="1" t="shared" si="1884"/>
        <v>31.862</v>
      </c>
      <c r="R7290" t="s">
        <v>433</v>
      </c>
      <c r="S7290">
        <v>2096</v>
      </c>
      <c r="T7290">
        <v>19.563</v>
      </c>
      <c r="U7290">
        <v>24.349</v>
      </c>
      <c r="V7290">
        <v>31.862</v>
      </c>
    </row>
    <row r="7291" spans="17:22">
      <c r="Q7291" s="10">
        <f ca="1" t="shared" si="1884"/>
        <v>32.114</v>
      </c>
      <c r="R7291" t="s">
        <v>433</v>
      </c>
      <c r="S7291">
        <v>2097</v>
      </c>
      <c r="T7291">
        <v>19.452</v>
      </c>
      <c r="U7291">
        <v>24.382</v>
      </c>
      <c r="V7291">
        <v>32.114</v>
      </c>
    </row>
    <row r="7292" spans="17:22">
      <c r="Q7292" s="10">
        <f ca="1" t="shared" si="1884"/>
        <v>32.366</v>
      </c>
      <c r="R7292" t="s">
        <v>433</v>
      </c>
      <c r="S7292">
        <v>2098</v>
      </c>
      <c r="T7292">
        <v>19.335</v>
      </c>
      <c r="U7292">
        <v>24.415</v>
      </c>
      <c r="V7292">
        <v>32.366</v>
      </c>
    </row>
    <row r="7293" spans="17:22">
      <c r="Q7293" s="10">
        <f ca="1" t="shared" si="1884"/>
        <v>32.618</v>
      </c>
      <c r="R7293" t="s">
        <v>433</v>
      </c>
      <c r="S7293">
        <v>2099</v>
      </c>
      <c r="T7293">
        <v>19.21</v>
      </c>
      <c r="U7293">
        <v>24.45</v>
      </c>
      <c r="V7293">
        <v>32.618</v>
      </c>
    </row>
    <row r="7294" spans="17:22">
      <c r="Q7294" s="10">
        <f ca="1" t="shared" si="1884"/>
        <v>32.869</v>
      </c>
      <c r="R7294" t="s">
        <v>433</v>
      </c>
      <c r="S7294">
        <v>2100</v>
      </c>
      <c r="T7294">
        <v>19.077</v>
      </c>
      <c r="U7294">
        <v>24.486</v>
      </c>
      <c r="V7294">
        <v>32.869</v>
      </c>
    </row>
    <row r="7295" spans="17:22">
      <c r="Q7295" s="10">
        <f ca="1" t="shared" si="1884"/>
        <v>67.739</v>
      </c>
      <c r="R7295" t="s">
        <v>120</v>
      </c>
      <c r="S7295">
        <v>2020</v>
      </c>
      <c r="T7295">
        <v>67.739</v>
      </c>
      <c r="U7295">
        <v>67.739</v>
      </c>
      <c r="V7295">
        <v>67.739</v>
      </c>
    </row>
    <row r="7296" spans="17:22">
      <c r="Q7296" s="10">
        <f ca="1" t="shared" si="1884"/>
        <v>69.126</v>
      </c>
      <c r="R7296" t="s">
        <v>120</v>
      </c>
      <c r="S7296">
        <v>2021</v>
      </c>
      <c r="T7296">
        <v>69.126</v>
      </c>
      <c r="U7296">
        <v>69.126</v>
      </c>
      <c r="V7296">
        <v>69.126</v>
      </c>
    </row>
    <row r="7297" spans="17:22">
      <c r="Q7297" s="10">
        <f ca="1" t="shared" si="1884"/>
        <v>70.499</v>
      </c>
      <c r="R7297" t="s">
        <v>120</v>
      </c>
      <c r="S7297">
        <v>2022</v>
      </c>
      <c r="T7297">
        <v>70.499</v>
      </c>
      <c r="U7297">
        <v>70.499</v>
      </c>
      <c r="V7297">
        <v>70.499</v>
      </c>
    </row>
    <row r="7298" spans="17:22">
      <c r="Q7298" s="10">
        <f ca="1" t="shared" si="1884"/>
        <v>71.846</v>
      </c>
      <c r="R7298" t="s">
        <v>120</v>
      </c>
      <c r="S7298">
        <v>2023</v>
      </c>
      <c r="T7298">
        <v>71.846</v>
      </c>
      <c r="U7298">
        <v>71.846</v>
      </c>
      <c r="V7298">
        <v>71.846</v>
      </c>
    </row>
    <row r="7299" spans="17:22">
      <c r="Q7299" s="10">
        <f ca="1" t="shared" si="1884"/>
        <v>73.187</v>
      </c>
      <c r="R7299" t="s">
        <v>120</v>
      </c>
      <c r="S7299">
        <v>2024</v>
      </c>
      <c r="T7299">
        <v>73.187</v>
      </c>
      <c r="U7299">
        <v>73.187</v>
      </c>
      <c r="V7299">
        <v>73.187</v>
      </c>
    </row>
    <row r="7300" spans="17:22">
      <c r="Q7300" s="10">
        <f ca="1" t="shared" si="1884"/>
        <v>74.502</v>
      </c>
      <c r="R7300" t="s">
        <v>120</v>
      </c>
      <c r="S7300">
        <v>2025</v>
      </c>
      <c r="T7300">
        <v>74.502</v>
      </c>
      <c r="U7300">
        <v>74.502</v>
      </c>
      <c r="V7300">
        <v>74.502</v>
      </c>
    </row>
    <row r="7301" spans="17:22">
      <c r="Q7301" s="10">
        <f ca="1" t="shared" si="1884"/>
        <v>75.813</v>
      </c>
      <c r="R7301" t="s">
        <v>120</v>
      </c>
      <c r="S7301">
        <v>2026</v>
      </c>
      <c r="T7301">
        <v>75.813</v>
      </c>
      <c r="U7301">
        <v>75.813</v>
      </c>
      <c r="V7301">
        <v>75.813</v>
      </c>
    </row>
    <row r="7302" spans="17:22">
      <c r="Q7302" s="10">
        <f ca="1" t="shared" si="1884"/>
        <v>77.25</v>
      </c>
      <c r="R7302" t="s">
        <v>120</v>
      </c>
      <c r="S7302">
        <v>2027</v>
      </c>
      <c r="T7302">
        <v>77.061</v>
      </c>
      <c r="U7302">
        <v>77.309</v>
      </c>
      <c r="V7302">
        <v>77.25</v>
      </c>
    </row>
    <row r="7303" spans="17:22">
      <c r="Q7303" s="10">
        <f ca="1" t="shared" si="1884"/>
        <v>78.681</v>
      </c>
      <c r="R7303" t="s">
        <v>120</v>
      </c>
      <c r="S7303">
        <v>2028</v>
      </c>
      <c r="T7303">
        <v>78.296</v>
      </c>
      <c r="U7303">
        <v>78.805</v>
      </c>
      <c r="V7303">
        <v>78.681</v>
      </c>
    </row>
    <row r="7304" spans="17:22">
      <c r="Q7304" s="10">
        <f ca="1" t="shared" si="1884"/>
        <v>80.113</v>
      </c>
      <c r="R7304" t="s">
        <v>120</v>
      </c>
      <c r="S7304">
        <v>2029</v>
      </c>
      <c r="T7304">
        <v>79.518</v>
      </c>
      <c r="U7304">
        <v>80.302</v>
      </c>
      <c r="V7304">
        <v>80.113</v>
      </c>
    </row>
    <row r="7305" spans="17:22">
      <c r="Q7305" s="10">
        <f ca="1" t="shared" si="1884"/>
        <v>81.551</v>
      </c>
      <c r="R7305" t="s">
        <v>120</v>
      </c>
      <c r="S7305">
        <v>2030</v>
      </c>
      <c r="T7305">
        <v>80.733</v>
      </c>
      <c r="U7305">
        <v>81.801</v>
      </c>
      <c r="V7305">
        <v>81.551</v>
      </c>
    </row>
    <row r="7306" spans="17:22">
      <c r="Q7306" s="10">
        <f ca="1" t="shared" si="1884"/>
        <v>82.999</v>
      </c>
      <c r="R7306" t="s">
        <v>120</v>
      </c>
      <c r="S7306">
        <v>2031</v>
      </c>
      <c r="T7306">
        <v>81.939</v>
      </c>
      <c r="U7306">
        <v>83.302</v>
      </c>
      <c r="V7306">
        <v>82.999</v>
      </c>
    </row>
    <row r="7307" spans="17:22">
      <c r="Q7307" s="10">
        <f ca="1" t="shared" si="1884"/>
        <v>84.458</v>
      </c>
      <c r="R7307" t="s">
        <v>120</v>
      </c>
      <c r="S7307">
        <v>2032</v>
      </c>
      <c r="T7307">
        <v>83.139</v>
      </c>
      <c r="U7307">
        <v>84.805</v>
      </c>
      <c r="V7307">
        <v>84.458</v>
      </c>
    </row>
    <row r="7308" spans="17:22">
      <c r="Q7308" s="10">
        <f ca="1" t="shared" si="1884"/>
        <v>85.928</v>
      </c>
      <c r="R7308" t="s">
        <v>120</v>
      </c>
      <c r="S7308">
        <v>2033</v>
      </c>
      <c r="T7308">
        <v>84.333</v>
      </c>
      <c r="U7308">
        <v>86.311</v>
      </c>
      <c r="V7308">
        <v>85.928</v>
      </c>
    </row>
    <row r="7309" spans="17:22">
      <c r="Q7309" s="10">
        <f ca="1" t="shared" si="1884"/>
        <v>87.408</v>
      </c>
      <c r="R7309" t="s">
        <v>120</v>
      </c>
      <c r="S7309">
        <v>2034</v>
      </c>
      <c r="T7309">
        <v>85.522</v>
      </c>
      <c r="U7309">
        <v>87.821</v>
      </c>
      <c r="V7309">
        <v>87.408</v>
      </c>
    </row>
    <row r="7310" spans="17:22">
      <c r="Q7310" s="10">
        <f ca="1" t="shared" ref="Q7310:Q7373" si="1885">OFFSET(S7310,0,MATCH($Q$3,$T$4:$V$4,0))</f>
        <v>88.897</v>
      </c>
      <c r="R7310" t="s">
        <v>120</v>
      </c>
      <c r="S7310">
        <v>2035</v>
      </c>
      <c r="T7310">
        <v>86.704</v>
      </c>
      <c r="U7310">
        <v>89.335</v>
      </c>
      <c r="V7310">
        <v>88.897</v>
      </c>
    </row>
    <row r="7311" spans="17:22">
      <c r="Q7311" s="10">
        <f ca="1" t="shared" si="1885"/>
        <v>90.393</v>
      </c>
      <c r="R7311" t="s">
        <v>120</v>
      </c>
      <c r="S7311">
        <v>2036</v>
      </c>
      <c r="T7311">
        <v>87.881</v>
      </c>
      <c r="U7311">
        <v>90.853</v>
      </c>
      <c r="V7311">
        <v>90.393</v>
      </c>
    </row>
    <row r="7312" spans="17:22">
      <c r="Q7312" s="10">
        <f ca="1" t="shared" si="1885"/>
        <v>91.9</v>
      </c>
      <c r="R7312" t="s">
        <v>120</v>
      </c>
      <c r="S7312">
        <v>2037</v>
      </c>
      <c r="T7312">
        <v>89.052</v>
      </c>
      <c r="U7312">
        <v>92.377</v>
      </c>
      <c r="V7312">
        <v>91.9</v>
      </c>
    </row>
    <row r="7313" spans="17:22">
      <c r="Q7313" s="10">
        <f ca="1" t="shared" si="1885"/>
        <v>93.418</v>
      </c>
      <c r="R7313" t="s">
        <v>120</v>
      </c>
      <c r="S7313">
        <v>2038</v>
      </c>
      <c r="T7313">
        <v>90.219</v>
      </c>
      <c r="U7313">
        <v>93.904</v>
      </c>
      <c r="V7313">
        <v>93.418</v>
      </c>
    </row>
    <row r="7314" spans="17:22">
      <c r="Q7314" s="10">
        <f ca="1" t="shared" si="1885"/>
        <v>94.949</v>
      </c>
      <c r="R7314" t="s">
        <v>120</v>
      </c>
      <c r="S7314">
        <v>2039</v>
      </c>
      <c r="T7314">
        <v>91.381</v>
      </c>
      <c r="U7314">
        <v>95.436</v>
      </c>
      <c r="V7314">
        <v>94.949</v>
      </c>
    </row>
    <row r="7315" spans="17:22">
      <c r="Q7315" s="10">
        <f ca="1" t="shared" si="1885"/>
        <v>96.494</v>
      </c>
      <c r="R7315" t="s">
        <v>120</v>
      </c>
      <c r="S7315">
        <v>2040</v>
      </c>
      <c r="T7315">
        <v>92.537</v>
      </c>
      <c r="U7315">
        <v>96.972</v>
      </c>
      <c r="V7315">
        <v>96.494</v>
      </c>
    </row>
    <row r="7316" spans="17:22">
      <c r="Q7316" s="10">
        <f ca="1" t="shared" si="1885"/>
        <v>98.058</v>
      </c>
      <c r="R7316" t="s">
        <v>120</v>
      </c>
      <c r="S7316">
        <v>2041</v>
      </c>
      <c r="T7316">
        <v>93.687</v>
      </c>
      <c r="U7316">
        <v>98.512</v>
      </c>
      <c r="V7316">
        <v>98.058</v>
      </c>
    </row>
    <row r="7317" spans="17:22">
      <c r="Q7317" s="10">
        <f ca="1" t="shared" si="1885"/>
        <v>99.637</v>
      </c>
      <c r="R7317" t="s">
        <v>120</v>
      </c>
      <c r="S7317">
        <v>2042</v>
      </c>
      <c r="T7317">
        <v>94.832</v>
      </c>
      <c r="U7317">
        <v>100.056</v>
      </c>
      <c r="V7317">
        <v>99.637</v>
      </c>
    </row>
    <row r="7318" spans="17:22">
      <c r="Q7318" s="10">
        <f ca="1" t="shared" si="1885"/>
        <v>101.236</v>
      </c>
      <c r="R7318" t="s">
        <v>120</v>
      </c>
      <c r="S7318">
        <v>2043</v>
      </c>
      <c r="T7318">
        <v>95.969</v>
      </c>
      <c r="U7318">
        <v>101.606</v>
      </c>
      <c r="V7318">
        <v>101.236</v>
      </c>
    </row>
    <row r="7319" spans="17:22">
      <c r="Q7319" s="10">
        <f ca="1" t="shared" si="1885"/>
        <v>102.855</v>
      </c>
      <c r="R7319" t="s">
        <v>120</v>
      </c>
      <c r="S7319">
        <v>2044</v>
      </c>
      <c r="T7319">
        <v>97.098</v>
      </c>
      <c r="U7319">
        <v>103.159</v>
      </c>
      <c r="V7319">
        <v>102.855</v>
      </c>
    </row>
    <row r="7320" spans="17:22">
      <c r="Q7320" s="10">
        <f ca="1" t="shared" si="1885"/>
        <v>104.493</v>
      </c>
      <c r="R7320" t="s">
        <v>120</v>
      </c>
      <c r="S7320">
        <v>2045</v>
      </c>
      <c r="T7320">
        <v>98.216</v>
      </c>
      <c r="U7320">
        <v>104.717</v>
      </c>
      <c r="V7320">
        <v>104.493</v>
      </c>
    </row>
    <row r="7321" spans="17:22">
      <c r="Q7321" s="10">
        <f ca="1" t="shared" si="1885"/>
        <v>106.153</v>
      </c>
      <c r="R7321" t="s">
        <v>120</v>
      </c>
      <c r="S7321">
        <v>2046</v>
      </c>
      <c r="T7321">
        <v>99.324</v>
      </c>
      <c r="U7321">
        <v>106.279</v>
      </c>
      <c r="V7321">
        <v>106.153</v>
      </c>
    </row>
    <row r="7322" spans="17:22">
      <c r="Q7322" s="10">
        <f ca="1" t="shared" si="1885"/>
        <v>107.835</v>
      </c>
      <c r="R7322" t="s">
        <v>120</v>
      </c>
      <c r="S7322">
        <v>2047</v>
      </c>
      <c r="T7322">
        <v>100.42</v>
      </c>
      <c r="U7322">
        <v>107.845</v>
      </c>
      <c r="V7322">
        <v>107.835</v>
      </c>
    </row>
    <row r="7323" spans="17:22">
      <c r="Q7323" s="10">
        <f ca="1" t="shared" si="1885"/>
        <v>109.538</v>
      </c>
      <c r="R7323" t="s">
        <v>120</v>
      </c>
      <c r="S7323">
        <v>2048</v>
      </c>
      <c r="T7323">
        <v>101.501</v>
      </c>
      <c r="U7323">
        <v>109.413</v>
      </c>
      <c r="V7323">
        <v>109.538</v>
      </c>
    </row>
    <row r="7324" spans="17:22">
      <c r="Q7324" s="10">
        <f ca="1" t="shared" si="1885"/>
        <v>111.264</v>
      </c>
      <c r="R7324" t="s">
        <v>120</v>
      </c>
      <c r="S7324">
        <v>2049</v>
      </c>
      <c r="T7324">
        <v>102.568</v>
      </c>
      <c r="U7324">
        <v>110.981</v>
      </c>
      <c r="V7324">
        <v>111.264</v>
      </c>
    </row>
    <row r="7325" spans="17:22">
      <c r="Q7325" s="10">
        <f ca="1" t="shared" si="1885"/>
        <v>113.011</v>
      </c>
      <c r="R7325" t="s">
        <v>120</v>
      </c>
      <c r="S7325">
        <v>2050</v>
      </c>
      <c r="T7325">
        <v>103.618</v>
      </c>
      <c r="U7325">
        <v>112.549</v>
      </c>
      <c r="V7325">
        <v>113.011</v>
      </c>
    </row>
    <row r="7326" spans="17:22">
      <c r="Q7326" s="10">
        <f ca="1" t="shared" si="1885"/>
        <v>114.782</v>
      </c>
      <c r="R7326" t="s">
        <v>120</v>
      </c>
      <c r="S7326">
        <v>2051</v>
      </c>
      <c r="T7326">
        <v>104.652</v>
      </c>
      <c r="U7326">
        <v>114.114</v>
      </c>
      <c r="V7326">
        <v>114.782</v>
      </c>
    </row>
    <row r="7327" spans="17:22">
      <c r="Q7327" s="10">
        <f ca="1" t="shared" si="1885"/>
        <v>116.574</v>
      </c>
      <c r="R7327" t="s">
        <v>120</v>
      </c>
      <c r="S7327">
        <v>2052</v>
      </c>
      <c r="T7327">
        <v>105.666</v>
      </c>
      <c r="U7327">
        <v>115.676</v>
      </c>
      <c r="V7327">
        <v>116.574</v>
      </c>
    </row>
    <row r="7328" spans="17:22">
      <c r="Q7328" s="10">
        <f ca="1" t="shared" si="1885"/>
        <v>118.389</v>
      </c>
      <c r="R7328" t="s">
        <v>120</v>
      </c>
      <c r="S7328">
        <v>2053</v>
      </c>
      <c r="T7328">
        <v>106.664</v>
      </c>
      <c r="U7328">
        <v>117.236</v>
      </c>
      <c r="V7328">
        <v>118.389</v>
      </c>
    </row>
    <row r="7329" spans="17:22">
      <c r="Q7329" s="10">
        <f ca="1" t="shared" si="1885"/>
        <v>120.226</v>
      </c>
      <c r="R7329" t="s">
        <v>120</v>
      </c>
      <c r="S7329">
        <v>2054</v>
      </c>
      <c r="T7329">
        <v>107.644</v>
      </c>
      <c r="U7329">
        <v>118.793</v>
      </c>
      <c r="V7329">
        <v>120.226</v>
      </c>
    </row>
    <row r="7330" spans="17:22">
      <c r="Q7330" s="10">
        <f ca="1" t="shared" si="1885"/>
        <v>122.084</v>
      </c>
      <c r="R7330" t="s">
        <v>120</v>
      </c>
      <c r="S7330">
        <v>2055</v>
      </c>
      <c r="T7330">
        <v>108.608</v>
      </c>
      <c r="U7330">
        <v>120.348</v>
      </c>
      <c r="V7330">
        <v>122.084</v>
      </c>
    </row>
    <row r="7331" spans="17:22">
      <c r="Q7331" s="10">
        <f ca="1" t="shared" si="1885"/>
        <v>123.963</v>
      </c>
      <c r="R7331" t="s">
        <v>120</v>
      </c>
      <c r="S7331">
        <v>2056</v>
      </c>
      <c r="T7331">
        <v>109.553</v>
      </c>
      <c r="U7331">
        <v>121.899</v>
      </c>
      <c r="V7331">
        <v>123.963</v>
      </c>
    </row>
    <row r="7332" spans="17:22">
      <c r="Q7332" s="10">
        <f ca="1" t="shared" si="1885"/>
        <v>125.864</v>
      </c>
      <c r="R7332" t="s">
        <v>120</v>
      </c>
      <c r="S7332">
        <v>2057</v>
      </c>
      <c r="T7332">
        <v>110.483</v>
      </c>
      <c r="U7332">
        <v>123.448</v>
      </c>
      <c r="V7332">
        <v>125.864</v>
      </c>
    </row>
    <row r="7333" spans="17:22">
      <c r="Q7333" s="10">
        <f ca="1" t="shared" si="1885"/>
        <v>127.787</v>
      </c>
      <c r="R7333" t="s">
        <v>120</v>
      </c>
      <c r="S7333">
        <v>2058</v>
      </c>
      <c r="T7333">
        <v>111.396</v>
      </c>
      <c r="U7333">
        <v>124.996</v>
      </c>
      <c r="V7333">
        <v>127.787</v>
      </c>
    </row>
    <row r="7334" spans="17:22">
      <c r="Q7334" s="10">
        <f ca="1" t="shared" si="1885"/>
        <v>129.731</v>
      </c>
      <c r="R7334" t="s">
        <v>120</v>
      </c>
      <c r="S7334">
        <v>2059</v>
      </c>
      <c r="T7334">
        <v>112.294</v>
      </c>
      <c r="U7334">
        <v>126.54</v>
      </c>
      <c r="V7334">
        <v>129.731</v>
      </c>
    </row>
    <row r="7335" spans="17:22">
      <c r="Q7335" s="10">
        <f ca="1" t="shared" si="1885"/>
        <v>131.698</v>
      </c>
      <c r="R7335" t="s">
        <v>120</v>
      </c>
      <c r="S7335">
        <v>2060</v>
      </c>
      <c r="T7335">
        <v>113.177</v>
      </c>
      <c r="U7335">
        <v>128.084</v>
      </c>
      <c r="V7335">
        <v>131.698</v>
      </c>
    </row>
    <row r="7336" spans="17:22">
      <c r="Q7336" s="10">
        <f ca="1" t="shared" si="1885"/>
        <v>133.688</v>
      </c>
      <c r="R7336" t="s">
        <v>120</v>
      </c>
      <c r="S7336">
        <v>2061</v>
      </c>
      <c r="T7336">
        <v>114.046</v>
      </c>
      <c r="U7336">
        <v>129.625</v>
      </c>
      <c r="V7336">
        <v>133.688</v>
      </c>
    </row>
    <row r="7337" spans="17:22">
      <c r="Q7337" s="10">
        <f ca="1" t="shared" si="1885"/>
        <v>135.701</v>
      </c>
      <c r="R7337" t="s">
        <v>120</v>
      </c>
      <c r="S7337">
        <v>2062</v>
      </c>
      <c r="T7337">
        <v>114.901</v>
      </c>
      <c r="U7337">
        <v>131.165</v>
      </c>
      <c r="V7337">
        <v>135.701</v>
      </c>
    </row>
    <row r="7338" spans="17:22">
      <c r="Q7338" s="10">
        <f ca="1" t="shared" si="1885"/>
        <v>137.739</v>
      </c>
      <c r="R7338" t="s">
        <v>120</v>
      </c>
      <c r="S7338">
        <v>2063</v>
      </c>
      <c r="T7338">
        <v>115.743</v>
      </c>
      <c r="U7338">
        <v>132.703</v>
      </c>
      <c r="V7338">
        <v>137.739</v>
      </c>
    </row>
    <row r="7339" spans="17:22">
      <c r="Q7339" s="10">
        <f ca="1" t="shared" si="1885"/>
        <v>139.801</v>
      </c>
      <c r="R7339" t="s">
        <v>120</v>
      </c>
      <c r="S7339">
        <v>2064</v>
      </c>
      <c r="T7339">
        <v>116.572</v>
      </c>
      <c r="U7339">
        <v>134.239</v>
      </c>
      <c r="V7339">
        <v>139.801</v>
      </c>
    </row>
    <row r="7340" spans="17:22">
      <c r="Q7340" s="10">
        <f ca="1" t="shared" si="1885"/>
        <v>141.887</v>
      </c>
      <c r="R7340" t="s">
        <v>120</v>
      </c>
      <c r="S7340">
        <v>2065</v>
      </c>
      <c r="T7340">
        <v>117.39</v>
      </c>
      <c r="U7340">
        <v>135.774</v>
      </c>
      <c r="V7340">
        <v>141.887</v>
      </c>
    </row>
    <row r="7341" spans="17:22">
      <c r="Q7341" s="10">
        <f ca="1" t="shared" si="1885"/>
        <v>144</v>
      </c>
      <c r="R7341" t="s">
        <v>120</v>
      </c>
      <c r="S7341">
        <v>2066</v>
      </c>
      <c r="T7341">
        <v>118.196</v>
      </c>
      <c r="U7341">
        <v>137.307</v>
      </c>
      <c r="V7341">
        <v>144</v>
      </c>
    </row>
    <row r="7342" spans="17:22">
      <c r="Q7342" s="10">
        <f ca="1" t="shared" si="1885"/>
        <v>146.14</v>
      </c>
      <c r="R7342" t="s">
        <v>120</v>
      </c>
      <c r="S7342">
        <v>2067</v>
      </c>
      <c r="T7342">
        <v>118.991</v>
      </c>
      <c r="U7342">
        <v>138.837</v>
      </c>
      <c r="V7342">
        <v>146.14</v>
      </c>
    </row>
    <row r="7343" spans="17:22">
      <c r="Q7343" s="10">
        <f ca="1" t="shared" si="1885"/>
        <v>148.308</v>
      </c>
      <c r="R7343" t="s">
        <v>120</v>
      </c>
      <c r="S7343">
        <v>2068</v>
      </c>
      <c r="T7343">
        <v>119.773</v>
      </c>
      <c r="U7343">
        <v>140.367</v>
      </c>
      <c r="V7343">
        <v>148.308</v>
      </c>
    </row>
    <row r="7344" spans="17:22">
      <c r="Q7344" s="10">
        <f ca="1" t="shared" si="1885"/>
        <v>150.506</v>
      </c>
      <c r="R7344" t="s">
        <v>120</v>
      </c>
      <c r="S7344">
        <v>2069</v>
      </c>
      <c r="T7344">
        <v>120.545</v>
      </c>
      <c r="U7344">
        <v>141.896</v>
      </c>
      <c r="V7344">
        <v>150.506</v>
      </c>
    </row>
    <row r="7345" spans="17:22">
      <c r="Q7345" s="10">
        <f ca="1" t="shared" si="1885"/>
        <v>152.734</v>
      </c>
      <c r="R7345" t="s">
        <v>120</v>
      </c>
      <c r="S7345">
        <v>2070</v>
      </c>
      <c r="T7345">
        <v>121.303</v>
      </c>
      <c r="U7345">
        <v>143.425</v>
      </c>
      <c r="V7345">
        <v>152.734</v>
      </c>
    </row>
    <row r="7346" spans="17:22">
      <c r="Q7346" s="10">
        <f ca="1" t="shared" si="1885"/>
        <v>154.994</v>
      </c>
      <c r="R7346" t="s">
        <v>120</v>
      </c>
      <c r="S7346">
        <v>2071</v>
      </c>
      <c r="T7346">
        <v>122.049</v>
      </c>
      <c r="U7346">
        <v>144.952</v>
      </c>
      <c r="V7346">
        <v>154.994</v>
      </c>
    </row>
    <row r="7347" spans="17:22">
      <c r="Q7347" s="10">
        <f ca="1" t="shared" si="1885"/>
        <v>157.286</v>
      </c>
      <c r="R7347" t="s">
        <v>120</v>
      </c>
      <c r="S7347">
        <v>2072</v>
      </c>
      <c r="T7347">
        <v>122.783</v>
      </c>
      <c r="U7347">
        <v>146.479</v>
      </c>
      <c r="V7347">
        <v>157.286</v>
      </c>
    </row>
    <row r="7348" spans="17:22">
      <c r="Q7348" s="10">
        <f ca="1" t="shared" si="1885"/>
        <v>159.612</v>
      </c>
      <c r="R7348" t="s">
        <v>120</v>
      </c>
      <c r="S7348">
        <v>2073</v>
      </c>
      <c r="T7348">
        <v>123.502</v>
      </c>
      <c r="U7348">
        <v>148.005</v>
      </c>
      <c r="V7348">
        <v>159.612</v>
      </c>
    </row>
    <row r="7349" spans="17:22">
      <c r="Q7349" s="10">
        <f ca="1" t="shared" si="1885"/>
        <v>161.972</v>
      </c>
      <c r="R7349" t="s">
        <v>120</v>
      </c>
      <c r="S7349">
        <v>2074</v>
      </c>
      <c r="T7349">
        <v>124.209</v>
      </c>
      <c r="U7349">
        <v>149.531</v>
      </c>
      <c r="V7349">
        <v>161.972</v>
      </c>
    </row>
    <row r="7350" spans="17:22">
      <c r="Q7350" s="10">
        <f ca="1" t="shared" si="1885"/>
        <v>164.366</v>
      </c>
      <c r="R7350" t="s">
        <v>120</v>
      </c>
      <c r="S7350">
        <v>2075</v>
      </c>
      <c r="T7350">
        <v>124.901</v>
      </c>
      <c r="U7350">
        <v>151.054</v>
      </c>
      <c r="V7350">
        <v>164.366</v>
      </c>
    </row>
    <row r="7351" spans="17:22">
      <c r="Q7351" s="10">
        <f ca="1" t="shared" si="1885"/>
        <v>166.795</v>
      </c>
      <c r="R7351" t="s">
        <v>120</v>
      </c>
      <c r="S7351">
        <v>2076</v>
      </c>
      <c r="T7351">
        <v>125.578</v>
      </c>
      <c r="U7351">
        <v>152.576</v>
      </c>
      <c r="V7351">
        <v>166.795</v>
      </c>
    </row>
    <row r="7352" spans="17:22">
      <c r="Q7352" s="10">
        <f ca="1" t="shared" si="1885"/>
        <v>169.26</v>
      </c>
      <c r="R7352" t="s">
        <v>120</v>
      </c>
      <c r="S7352">
        <v>2077</v>
      </c>
      <c r="T7352">
        <v>126.24</v>
      </c>
      <c r="U7352">
        <v>154.095</v>
      </c>
      <c r="V7352">
        <v>169.26</v>
      </c>
    </row>
    <row r="7353" spans="17:22">
      <c r="Q7353" s="10">
        <f ca="1" t="shared" si="1885"/>
        <v>171.76</v>
      </c>
      <c r="R7353" t="s">
        <v>120</v>
      </c>
      <c r="S7353">
        <v>2078</v>
      </c>
      <c r="T7353">
        <v>126.887</v>
      </c>
      <c r="U7353">
        <v>155.611</v>
      </c>
      <c r="V7353">
        <v>171.76</v>
      </c>
    </row>
    <row r="7354" spans="17:22">
      <c r="Q7354" s="10">
        <f ca="1" t="shared" si="1885"/>
        <v>174.296</v>
      </c>
      <c r="R7354" t="s">
        <v>120</v>
      </c>
      <c r="S7354">
        <v>2079</v>
      </c>
      <c r="T7354">
        <v>127.518</v>
      </c>
      <c r="U7354">
        <v>157.124</v>
      </c>
      <c r="V7354">
        <v>174.296</v>
      </c>
    </row>
    <row r="7355" spans="17:22">
      <c r="Q7355" s="10">
        <f ca="1" t="shared" si="1885"/>
        <v>176.869</v>
      </c>
      <c r="R7355" t="s">
        <v>120</v>
      </c>
      <c r="S7355">
        <v>2080</v>
      </c>
      <c r="T7355">
        <v>128.133</v>
      </c>
      <c r="U7355">
        <v>158.631</v>
      </c>
      <c r="V7355">
        <v>176.869</v>
      </c>
    </row>
    <row r="7356" spans="17:22">
      <c r="Q7356" s="10">
        <f ca="1" t="shared" si="1885"/>
        <v>179.476</v>
      </c>
      <c r="R7356" t="s">
        <v>120</v>
      </c>
      <c r="S7356">
        <v>2081</v>
      </c>
      <c r="T7356">
        <v>128.732</v>
      </c>
      <c r="U7356">
        <v>160.134</v>
      </c>
      <c r="V7356">
        <v>179.476</v>
      </c>
    </row>
    <row r="7357" spans="17:22">
      <c r="Q7357" s="10">
        <f ca="1" t="shared" si="1885"/>
        <v>182.12</v>
      </c>
      <c r="R7357" t="s">
        <v>120</v>
      </c>
      <c r="S7357">
        <v>2082</v>
      </c>
      <c r="T7357">
        <v>129.314</v>
      </c>
      <c r="U7357">
        <v>161.629</v>
      </c>
      <c r="V7357">
        <v>182.12</v>
      </c>
    </row>
    <row r="7358" spans="17:22">
      <c r="Q7358" s="10">
        <f ca="1" t="shared" si="1885"/>
        <v>184.801</v>
      </c>
      <c r="R7358" t="s">
        <v>120</v>
      </c>
      <c r="S7358">
        <v>2083</v>
      </c>
      <c r="T7358">
        <v>129.878</v>
      </c>
      <c r="U7358">
        <v>163.119</v>
      </c>
      <c r="V7358">
        <v>184.801</v>
      </c>
    </row>
    <row r="7359" spans="17:22">
      <c r="Q7359" s="10">
        <f ca="1" t="shared" si="1885"/>
        <v>187.516</v>
      </c>
      <c r="R7359" t="s">
        <v>120</v>
      </c>
      <c r="S7359">
        <v>2084</v>
      </c>
      <c r="T7359">
        <v>130.424</v>
      </c>
      <c r="U7359">
        <v>164.601</v>
      </c>
      <c r="V7359">
        <v>187.516</v>
      </c>
    </row>
    <row r="7360" spans="17:22">
      <c r="Q7360" s="10">
        <f ca="1" t="shared" si="1885"/>
        <v>190.268</v>
      </c>
      <c r="R7360" t="s">
        <v>120</v>
      </c>
      <c r="S7360">
        <v>2085</v>
      </c>
      <c r="T7360">
        <v>130.953</v>
      </c>
      <c r="U7360">
        <v>166.075</v>
      </c>
      <c r="V7360">
        <v>190.268</v>
      </c>
    </row>
    <row r="7361" spans="17:22">
      <c r="Q7361" s="10">
        <f ca="1" t="shared" si="1885"/>
        <v>193.054</v>
      </c>
      <c r="R7361" t="s">
        <v>120</v>
      </c>
      <c r="S7361">
        <v>2086</v>
      </c>
      <c r="T7361">
        <v>131.461</v>
      </c>
      <c r="U7361">
        <v>167.54</v>
      </c>
      <c r="V7361">
        <v>193.054</v>
      </c>
    </row>
    <row r="7362" spans="17:22">
      <c r="Q7362" s="10">
        <f ca="1" t="shared" si="1885"/>
        <v>195.875</v>
      </c>
      <c r="R7362" t="s">
        <v>120</v>
      </c>
      <c r="S7362">
        <v>2087</v>
      </c>
      <c r="T7362">
        <v>131.952</v>
      </c>
      <c r="U7362">
        <v>168.995</v>
      </c>
      <c r="V7362">
        <v>195.875</v>
      </c>
    </row>
    <row r="7363" spans="17:22">
      <c r="Q7363" s="10">
        <f ca="1" t="shared" si="1885"/>
        <v>198.731</v>
      </c>
      <c r="R7363" t="s">
        <v>120</v>
      </c>
      <c r="S7363">
        <v>2088</v>
      </c>
      <c r="T7363">
        <v>132.423</v>
      </c>
      <c r="U7363">
        <v>170.441</v>
      </c>
      <c r="V7363">
        <v>198.731</v>
      </c>
    </row>
    <row r="7364" spans="17:22">
      <c r="Q7364" s="10">
        <f ca="1" t="shared" si="1885"/>
        <v>201.622</v>
      </c>
      <c r="R7364" t="s">
        <v>120</v>
      </c>
      <c r="S7364">
        <v>2089</v>
      </c>
      <c r="T7364">
        <v>132.877</v>
      </c>
      <c r="U7364">
        <v>171.877</v>
      </c>
      <c r="V7364">
        <v>201.622</v>
      </c>
    </row>
    <row r="7365" spans="17:22">
      <c r="Q7365" s="10">
        <f ca="1" t="shared" si="1885"/>
        <v>204.546</v>
      </c>
      <c r="R7365" t="s">
        <v>120</v>
      </c>
      <c r="S7365">
        <v>2090</v>
      </c>
      <c r="T7365">
        <v>133.311</v>
      </c>
      <c r="U7365">
        <v>173.301</v>
      </c>
      <c r="V7365">
        <v>204.546</v>
      </c>
    </row>
    <row r="7366" spans="17:22">
      <c r="Q7366" s="10">
        <f ca="1" t="shared" si="1885"/>
        <v>207.505</v>
      </c>
      <c r="R7366" t="s">
        <v>120</v>
      </c>
      <c r="S7366">
        <v>2091</v>
      </c>
      <c r="T7366">
        <v>133.728</v>
      </c>
      <c r="U7366">
        <v>174.715</v>
      </c>
      <c r="V7366">
        <v>207.505</v>
      </c>
    </row>
    <row r="7367" spans="17:22">
      <c r="Q7367" s="10">
        <f ca="1" t="shared" si="1885"/>
        <v>210.498</v>
      </c>
      <c r="R7367" t="s">
        <v>120</v>
      </c>
      <c r="S7367">
        <v>2092</v>
      </c>
      <c r="T7367">
        <v>134.127</v>
      </c>
      <c r="U7367">
        <v>176.116</v>
      </c>
      <c r="V7367">
        <v>210.498</v>
      </c>
    </row>
    <row r="7368" spans="17:22">
      <c r="Q7368" s="10">
        <f ca="1" t="shared" si="1885"/>
        <v>213.524</v>
      </c>
      <c r="R7368" t="s">
        <v>120</v>
      </c>
      <c r="S7368">
        <v>2093</v>
      </c>
      <c r="T7368">
        <v>134.509</v>
      </c>
      <c r="U7368">
        <v>177.505</v>
      </c>
      <c r="V7368">
        <v>213.524</v>
      </c>
    </row>
    <row r="7369" spans="17:22">
      <c r="Q7369" s="10">
        <f ca="1" t="shared" si="1885"/>
        <v>216.584</v>
      </c>
      <c r="R7369" t="s">
        <v>120</v>
      </c>
      <c r="S7369">
        <v>2094</v>
      </c>
      <c r="T7369">
        <v>134.873</v>
      </c>
      <c r="U7369">
        <v>178.883</v>
      </c>
      <c r="V7369">
        <v>216.584</v>
      </c>
    </row>
    <row r="7370" spans="17:22">
      <c r="Q7370" s="10">
        <f ca="1" t="shared" si="1885"/>
        <v>219.677</v>
      </c>
      <c r="R7370" t="s">
        <v>120</v>
      </c>
      <c r="S7370">
        <v>2095</v>
      </c>
      <c r="T7370">
        <v>135.221</v>
      </c>
      <c r="U7370">
        <v>180.248</v>
      </c>
      <c r="V7370">
        <v>219.677</v>
      </c>
    </row>
    <row r="7371" spans="17:22">
      <c r="Q7371" s="10">
        <f ca="1" t="shared" si="1885"/>
        <v>222.804</v>
      </c>
      <c r="R7371" t="s">
        <v>120</v>
      </c>
      <c r="S7371">
        <v>2096</v>
      </c>
      <c r="T7371">
        <v>135.551</v>
      </c>
      <c r="U7371">
        <v>181.6</v>
      </c>
      <c r="V7371">
        <v>222.804</v>
      </c>
    </row>
    <row r="7372" spans="17:22">
      <c r="Q7372" s="10">
        <f ca="1" t="shared" si="1885"/>
        <v>225.964</v>
      </c>
      <c r="R7372" t="s">
        <v>120</v>
      </c>
      <c r="S7372">
        <v>2097</v>
      </c>
      <c r="T7372">
        <v>135.866</v>
      </c>
      <c r="U7372">
        <v>182.94</v>
      </c>
      <c r="V7372">
        <v>225.964</v>
      </c>
    </row>
    <row r="7373" spans="17:22">
      <c r="Q7373" s="10">
        <f ca="1" t="shared" si="1885"/>
        <v>229.156</v>
      </c>
      <c r="R7373" t="s">
        <v>120</v>
      </c>
      <c r="S7373">
        <v>2098</v>
      </c>
      <c r="T7373">
        <v>136.163</v>
      </c>
      <c r="U7373">
        <v>184.266</v>
      </c>
      <c r="V7373">
        <v>229.156</v>
      </c>
    </row>
    <row r="7374" spans="17:22">
      <c r="Q7374" s="10">
        <f ca="1" t="shared" ref="Q7374:Q7437" si="1886">OFFSET(S7374,0,MATCH($Q$3,$T$4:$V$4,0))</f>
        <v>232.383</v>
      </c>
      <c r="R7374" t="s">
        <v>120</v>
      </c>
      <c r="S7374">
        <v>2099</v>
      </c>
      <c r="T7374">
        <v>136.444</v>
      </c>
      <c r="U7374">
        <v>185.579</v>
      </c>
      <c r="V7374">
        <v>232.383</v>
      </c>
    </row>
    <row r="7375" spans="17:22">
      <c r="Q7375" s="10">
        <f ca="1" t="shared" si="1886"/>
        <v>235.641</v>
      </c>
      <c r="R7375" t="s">
        <v>120</v>
      </c>
      <c r="S7375">
        <v>2100</v>
      </c>
      <c r="T7375">
        <v>136.71</v>
      </c>
      <c r="U7375">
        <v>186.878</v>
      </c>
      <c r="V7375">
        <v>235.641</v>
      </c>
    </row>
    <row r="7376" spans="17:22">
      <c r="Q7376" s="10">
        <f ca="1" t="shared" si="1886"/>
        <v>329.923</v>
      </c>
      <c r="R7376" t="s">
        <v>101</v>
      </c>
      <c r="S7376">
        <v>2020</v>
      </c>
      <c r="T7376">
        <v>329.923</v>
      </c>
      <c r="U7376">
        <v>329.923</v>
      </c>
      <c r="V7376">
        <v>329.923</v>
      </c>
    </row>
    <row r="7377" spans="17:22">
      <c r="Q7377" s="10">
        <f ca="1" t="shared" si="1886"/>
        <v>330.114</v>
      </c>
      <c r="R7377" t="s">
        <v>101</v>
      </c>
      <c r="S7377">
        <v>2021</v>
      </c>
      <c r="T7377">
        <v>330.114</v>
      </c>
      <c r="U7377">
        <v>330.114</v>
      </c>
      <c r="V7377">
        <v>330.114</v>
      </c>
    </row>
    <row r="7378" spans="17:22">
      <c r="Q7378" s="10">
        <f ca="1" t="shared" si="1886"/>
        <v>330.25</v>
      </c>
      <c r="R7378" t="s">
        <v>101</v>
      </c>
      <c r="S7378">
        <v>2022</v>
      </c>
      <c r="T7378">
        <v>330.25</v>
      </c>
      <c r="U7378">
        <v>330.25</v>
      </c>
      <c r="V7378">
        <v>330.25</v>
      </c>
    </row>
    <row r="7379" spans="17:22">
      <c r="Q7379" s="10">
        <f ca="1" t="shared" si="1886"/>
        <v>330.295</v>
      </c>
      <c r="R7379" t="s">
        <v>101</v>
      </c>
      <c r="S7379">
        <v>2023</v>
      </c>
      <c r="T7379">
        <v>330.295</v>
      </c>
      <c r="U7379">
        <v>330.295</v>
      </c>
      <c r="V7379">
        <v>330.295</v>
      </c>
    </row>
    <row r="7380" spans="17:22">
      <c r="Q7380" s="10">
        <f ca="1" t="shared" si="1886"/>
        <v>330.221</v>
      </c>
      <c r="R7380" t="s">
        <v>101</v>
      </c>
      <c r="S7380">
        <v>2024</v>
      </c>
      <c r="T7380">
        <v>330.221</v>
      </c>
      <c r="U7380">
        <v>330.221</v>
      </c>
      <c r="V7380">
        <v>330.221</v>
      </c>
    </row>
    <row r="7381" spans="17:22">
      <c r="Q7381" s="10">
        <f ca="1" t="shared" si="1886"/>
        <v>330.013</v>
      </c>
      <c r="R7381" t="s">
        <v>101</v>
      </c>
      <c r="S7381">
        <v>2025</v>
      </c>
      <c r="T7381">
        <v>330.013</v>
      </c>
      <c r="U7381">
        <v>330.013</v>
      </c>
      <c r="V7381">
        <v>330.013</v>
      </c>
    </row>
    <row r="7382" spans="17:22">
      <c r="Q7382" s="10">
        <f ca="1" t="shared" si="1886"/>
        <v>329.671</v>
      </c>
      <c r="R7382" t="s">
        <v>101</v>
      </c>
      <c r="S7382">
        <v>2026</v>
      </c>
      <c r="T7382">
        <v>329.671</v>
      </c>
      <c r="U7382">
        <v>329.671</v>
      </c>
      <c r="V7382">
        <v>329.671</v>
      </c>
    </row>
    <row r="7383" spans="17:22">
      <c r="Q7383" s="10">
        <f ca="1" t="shared" si="1886"/>
        <v>329.217</v>
      </c>
      <c r="R7383" t="s">
        <v>101</v>
      </c>
      <c r="S7383">
        <v>2027</v>
      </c>
      <c r="T7383">
        <v>329.17</v>
      </c>
      <c r="U7383">
        <v>329.426</v>
      </c>
      <c r="V7383">
        <v>329.217</v>
      </c>
    </row>
    <row r="7384" spans="17:22">
      <c r="Q7384" s="10">
        <f ca="1" t="shared" si="1886"/>
        <v>328.706</v>
      </c>
      <c r="R7384" t="s">
        <v>101</v>
      </c>
      <c r="S7384">
        <v>2028</v>
      </c>
      <c r="T7384">
        <v>328.62</v>
      </c>
      <c r="U7384">
        <v>329.142</v>
      </c>
      <c r="V7384">
        <v>328.706</v>
      </c>
    </row>
    <row r="7385" spans="17:22">
      <c r="Q7385" s="10">
        <f ca="1" t="shared" si="1886"/>
        <v>328.147</v>
      </c>
      <c r="R7385" t="s">
        <v>101</v>
      </c>
      <c r="S7385">
        <v>2029</v>
      </c>
      <c r="T7385">
        <v>328.027</v>
      </c>
      <c r="U7385">
        <v>328.825</v>
      </c>
      <c r="V7385">
        <v>328.147</v>
      </c>
    </row>
    <row r="7386" spans="17:22">
      <c r="Q7386" s="10">
        <f ca="1" t="shared" si="1886"/>
        <v>327.55</v>
      </c>
      <c r="R7386" t="s">
        <v>101</v>
      </c>
      <c r="S7386">
        <v>2030</v>
      </c>
      <c r="T7386">
        <v>327.399</v>
      </c>
      <c r="U7386">
        <v>328.479</v>
      </c>
      <c r="V7386">
        <v>327.55</v>
      </c>
    </row>
    <row r="7387" spans="17:22">
      <c r="Q7387" s="10">
        <f ca="1" t="shared" si="1886"/>
        <v>326.923</v>
      </c>
      <c r="R7387" t="s">
        <v>101</v>
      </c>
      <c r="S7387">
        <v>2031</v>
      </c>
      <c r="T7387">
        <v>326.743</v>
      </c>
      <c r="U7387">
        <v>328.109</v>
      </c>
      <c r="V7387">
        <v>326.923</v>
      </c>
    </row>
    <row r="7388" spans="17:22">
      <c r="Q7388" s="10">
        <f ca="1" t="shared" si="1886"/>
        <v>326.267</v>
      </c>
      <c r="R7388" t="s">
        <v>101</v>
      </c>
      <c r="S7388">
        <v>2032</v>
      </c>
      <c r="T7388">
        <v>326.059</v>
      </c>
      <c r="U7388">
        <v>327.716</v>
      </c>
      <c r="V7388">
        <v>326.267</v>
      </c>
    </row>
    <row r="7389" spans="17:22">
      <c r="Q7389" s="10">
        <f ca="1" t="shared" si="1886"/>
        <v>325.58</v>
      </c>
      <c r="R7389" t="s">
        <v>101</v>
      </c>
      <c r="S7389">
        <v>2033</v>
      </c>
      <c r="T7389">
        <v>325.35</v>
      </c>
      <c r="U7389">
        <v>327.301</v>
      </c>
      <c r="V7389">
        <v>325.58</v>
      </c>
    </row>
    <row r="7390" spans="17:22">
      <c r="Q7390" s="10">
        <f ca="1" t="shared" si="1886"/>
        <v>324.862</v>
      </c>
      <c r="R7390" t="s">
        <v>101</v>
      </c>
      <c r="S7390">
        <v>2034</v>
      </c>
      <c r="T7390">
        <v>324.616</v>
      </c>
      <c r="U7390">
        <v>326.863</v>
      </c>
      <c r="V7390">
        <v>324.862</v>
      </c>
    </row>
    <row r="7391" spans="17:22">
      <c r="Q7391" s="10">
        <f ca="1" t="shared" si="1886"/>
        <v>324.11</v>
      </c>
      <c r="R7391" t="s">
        <v>101</v>
      </c>
      <c r="S7391">
        <v>2035</v>
      </c>
      <c r="T7391">
        <v>323.856</v>
      </c>
      <c r="U7391">
        <v>326.403</v>
      </c>
      <c r="V7391">
        <v>324.11</v>
      </c>
    </row>
    <row r="7392" spans="17:22">
      <c r="Q7392" s="10">
        <f ca="1" t="shared" si="1886"/>
        <v>323.325</v>
      </c>
      <c r="R7392" t="s">
        <v>101</v>
      </c>
      <c r="S7392">
        <v>2036</v>
      </c>
      <c r="T7392">
        <v>323.072</v>
      </c>
      <c r="U7392">
        <v>325.919</v>
      </c>
      <c r="V7392">
        <v>323.325</v>
      </c>
    </row>
    <row r="7393" spans="17:22">
      <c r="Q7393" s="10">
        <f ca="1" t="shared" si="1886"/>
        <v>322.506</v>
      </c>
      <c r="R7393" t="s">
        <v>101</v>
      </c>
      <c r="S7393">
        <v>2037</v>
      </c>
      <c r="T7393">
        <v>322.261</v>
      </c>
      <c r="U7393">
        <v>325.413</v>
      </c>
      <c r="V7393">
        <v>322.506</v>
      </c>
    </row>
    <row r="7394" spans="17:22">
      <c r="Q7394" s="10">
        <f ca="1" t="shared" si="1886"/>
        <v>321.654</v>
      </c>
      <c r="R7394" t="s">
        <v>101</v>
      </c>
      <c r="S7394">
        <v>2038</v>
      </c>
      <c r="T7394">
        <v>321.424</v>
      </c>
      <c r="U7394">
        <v>324.884</v>
      </c>
      <c r="V7394">
        <v>321.654</v>
      </c>
    </row>
    <row r="7395" spans="17:22">
      <c r="Q7395" s="10">
        <f ca="1" t="shared" si="1886"/>
        <v>320.769</v>
      </c>
      <c r="R7395" t="s">
        <v>101</v>
      </c>
      <c r="S7395">
        <v>2039</v>
      </c>
      <c r="T7395">
        <v>320.559</v>
      </c>
      <c r="U7395">
        <v>324.33</v>
      </c>
      <c r="V7395">
        <v>320.769</v>
      </c>
    </row>
    <row r="7396" spans="17:22">
      <c r="Q7396" s="10">
        <f ca="1" t="shared" si="1886"/>
        <v>319.852</v>
      </c>
      <c r="R7396" t="s">
        <v>101</v>
      </c>
      <c r="S7396">
        <v>2040</v>
      </c>
      <c r="T7396">
        <v>319.664</v>
      </c>
      <c r="U7396">
        <v>323.751</v>
      </c>
      <c r="V7396">
        <v>319.852</v>
      </c>
    </row>
    <row r="7397" spans="17:22">
      <c r="Q7397" s="10">
        <f ca="1" t="shared" si="1886"/>
        <v>318.904</v>
      </c>
      <c r="R7397" t="s">
        <v>101</v>
      </c>
      <c r="S7397">
        <v>2041</v>
      </c>
      <c r="T7397">
        <v>318.738</v>
      </c>
      <c r="U7397">
        <v>323.147</v>
      </c>
      <c r="V7397">
        <v>318.904</v>
      </c>
    </row>
    <row r="7398" spans="17:22">
      <c r="Q7398" s="10">
        <f ca="1" t="shared" si="1886"/>
        <v>317.923</v>
      </c>
      <c r="R7398" t="s">
        <v>101</v>
      </c>
      <c r="S7398">
        <v>2042</v>
      </c>
      <c r="T7398">
        <v>317.78</v>
      </c>
      <c r="U7398">
        <v>322.515</v>
      </c>
      <c r="V7398">
        <v>317.923</v>
      </c>
    </row>
    <row r="7399" spans="17:22">
      <c r="Q7399" s="10">
        <f ca="1" t="shared" si="1886"/>
        <v>316.91</v>
      </c>
      <c r="R7399" t="s">
        <v>101</v>
      </c>
      <c r="S7399">
        <v>2043</v>
      </c>
      <c r="T7399">
        <v>316.787</v>
      </c>
      <c r="U7399">
        <v>321.855</v>
      </c>
      <c r="V7399">
        <v>316.91</v>
      </c>
    </row>
    <row r="7400" spans="17:22">
      <c r="Q7400" s="10">
        <f ca="1" t="shared" si="1886"/>
        <v>315.863</v>
      </c>
      <c r="R7400" t="s">
        <v>101</v>
      </c>
      <c r="S7400">
        <v>2044</v>
      </c>
      <c r="T7400">
        <v>315.756</v>
      </c>
      <c r="U7400">
        <v>321.162</v>
      </c>
      <c r="V7400">
        <v>315.863</v>
      </c>
    </row>
    <row r="7401" spans="17:22">
      <c r="Q7401" s="10">
        <f ca="1" t="shared" si="1886"/>
        <v>314.782</v>
      </c>
      <c r="R7401" t="s">
        <v>101</v>
      </c>
      <c r="S7401">
        <v>2045</v>
      </c>
      <c r="T7401">
        <v>314.686</v>
      </c>
      <c r="U7401">
        <v>320.437</v>
      </c>
      <c r="V7401">
        <v>314.782</v>
      </c>
    </row>
    <row r="7402" spans="17:22">
      <c r="Q7402" s="10">
        <f ca="1" t="shared" si="1886"/>
        <v>313.668</v>
      </c>
      <c r="R7402" t="s">
        <v>101</v>
      </c>
      <c r="S7402">
        <v>2046</v>
      </c>
      <c r="T7402">
        <v>313.576</v>
      </c>
      <c r="U7402">
        <v>319.677</v>
      </c>
      <c r="V7402">
        <v>313.668</v>
      </c>
    </row>
    <row r="7403" spans="17:22">
      <c r="Q7403" s="10">
        <f ca="1" t="shared" si="1886"/>
        <v>312.521</v>
      </c>
      <c r="R7403" t="s">
        <v>101</v>
      </c>
      <c r="S7403">
        <v>2047</v>
      </c>
      <c r="T7403">
        <v>312.424</v>
      </c>
      <c r="U7403">
        <v>318.88</v>
      </c>
      <c r="V7403">
        <v>312.521</v>
      </c>
    </row>
    <row r="7404" spans="17:22">
      <c r="Q7404" s="10">
        <f ca="1" t="shared" si="1886"/>
        <v>311.344</v>
      </c>
      <c r="R7404" t="s">
        <v>101</v>
      </c>
      <c r="S7404">
        <v>2048</v>
      </c>
      <c r="T7404">
        <v>311.228</v>
      </c>
      <c r="U7404">
        <v>318.048</v>
      </c>
      <c r="V7404">
        <v>311.344</v>
      </c>
    </row>
    <row r="7405" spans="17:22">
      <c r="Q7405" s="10">
        <f ca="1" t="shared" si="1886"/>
        <v>310.141</v>
      </c>
      <c r="R7405" t="s">
        <v>101</v>
      </c>
      <c r="S7405">
        <v>2049</v>
      </c>
      <c r="T7405">
        <v>309.989</v>
      </c>
      <c r="U7405">
        <v>317.18</v>
      </c>
      <c r="V7405">
        <v>310.141</v>
      </c>
    </row>
    <row r="7406" spans="17:22">
      <c r="Q7406" s="10">
        <f ca="1" t="shared" si="1886"/>
        <v>308.913</v>
      </c>
      <c r="R7406" t="s">
        <v>101</v>
      </c>
      <c r="S7406">
        <v>2050</v>
      </c>
      <c r="T7406">
        <v>308.706</v>
      </c>
      <c r="U7406">
        <v>316.276</v>
      </c>
      <c r="V7406">
        <v>308.913</v>
      </c>
    </row>
    <row r="7407" spans="17:22">
      <c r="Q7407" s="10">
        <f ca="1" t="shared" si="1886"/>
        <v>307.662</v>
      </c>
      <c r="R7407" t="s">
        <v>101</v>
      </c>
      <c r="S7407">
        <v>2051</v>
      </c>
      <c r="T7407">
        <v>307.377</v>
      </c>
      <c r="U7407">
        <v>315.336</v>
      </c>
      <c r="V7407">
        <v>307.662</v>
      </c>
    </row>
    <row r="7408" spans="17:22">
      <c r="Q7408" s="10">
        <f ca="1" t="shared" si="1886"/>
        <v>306.395</v>
      </c>
      <c r="R7408" t="s">
        <v>101</v>
      </c>
      <c r="S7408">
        <v>2052</v>
      </c>
      <c r="T7408">
        <v>306.005</v>
      </c>
      <c r="U7408">
        <v>314.361</v>
      </c>
      <c r="V7408">
        <v>306.395</v>
      </c>
    </row>
    <row r="7409" spans="17:22">
      <c r="Q7409" s="10">
        <f ca="1" t="shared" si="1886"/>
        <v>305.114</v>
      </c>
      <c r="R7409" t="s">
        <v>101</v>
      </c>
      <c r="S7409">
        <v>2053</v>
      </c>
      <c r="T7409">
        <v>304.592</v>
      </c>
      <c r="U7409">
        <v>313.355</v>
      </c>
      <c r="V7409">
        <v>305.114</v>
      </c>
    </row>
    <row r="7410" spans="17:22">
      <c r="Q7410" s="10">
        <f ca="1" t="shared" si="1886"/>
        <v>303.826</v>
      </c>
      <c r="R7410" t="s">
        <v>101</v>
      </c>
      <c r="S7410">
        <v>2054</v>
      </c>
      <c r="T7410">
        <v>303.137</v>
      </c>
      <c r="U7410">
        <v>312.321</v>
      </c>
      <c r="V7410">
        <v>303.826</v>
      </c>
    </row>
    <row r="7411" spans="17:22">
      <c r="Q7411" s="10">
        <f ca="1" t="shared" si="1886"/>
        <v>302.534</v>
      </c>
      <c r="R7411" t="s">
        <v>101</v>
      </c>
      <c r="S7411">
        <v>2055</v>
      </c>
      <c r="T7411">
        <v>301.644</v>
      </c>
      <c r="U7411">
        <v>311.261</v>
      </c>
      <c r="V7411">
        <v>302.534</v>
      </c>
    </row>
    <row r="7412" spans="17:22">
      <c r="Q7412" s="10">
        <f ca="1" t="shared" si="1886"/>
        <v>301.244</v>
      </c>
      <c r="R7412" t="s">
        <v>101</v>
      </c>
      <c r="S7412">
        <v>2056</v>
      </c>
      <c r="T7412">
        <v>300.115</v>
      </c>
      <c r="U7412">
        <v>310.178</v>
      </c>
      <c r="V7412">
        <v>301.244</v>
      </c>
    </row>
    <row r="7413" spans="17:22">
      <c r="Q7413" s="10">
        <f ca="1" t="shared" si="1886"/>
        <v>299.963</v>
      </c>
      <c r="R7413" t="s">
        <v>101</v>
      </c>
      <c r="S7413">
        <v>2057</v>
      </c>
      <c r="T7413">
        <v>298.552</v>
      </c>
      <c r="U7413">
        <v>309.077</v>
      </c>
      <c r="V7413">
        <v>299.963</v>
      </c>
    </row>
    <row r="7414" spans="17:22">
      <c r="Q7414" s="10">
        <f ca="1" t="shared" si="1886"/>
        <v>298.7</v>
      </c>
      <c r="R7414" t="s">
        <v>101</v>
      </c>
      <c r="S7414">
        <v>2058</v>
      </c>
      <c r="T7414">
        <v>296.956</v>
      </c>
      <c r="U7414">
        <v>307.963</v>
      </c>
      <c r="V7414">
        <v>298.7</v>
      </c>
    </row>
    <row r="7415" spans="17:22">
      <c r="Q7415" s="10">
        <f ca="1" t="shared" si="1886"/>
        <v>297.459</v>
      </c>
      <c r="R7415" t="s">
        <v>101</v>
      </c>
      <c r="S7415">
        <v>2059</v>
      </c>
      <c r="T7415">
        <v>295.332</v>
      </c>
      <c r="U7415">
        <v>306.841</v>
      </c>
      <c r="V7415">
        <v>297.459</v>
      </c>
    </row>
    <row r="7416" spans="17:22">
      <c r="Q7416" s="10">
        <f ca="1" t="shared" si="1886"/>
        <v>296.251</v>
      </c>
      <c r="R7416" t="s">
        <v>101</v>
      </c>
      <c r="S7416">
        <v>2060</v>
      </c>
      <c r="T7416">
        <v>293.682</v>
      </c>
      <c r="U7416">
        <v>305.716</v>
      </c>
      <c r="V7416">
        <v>296.251</v>
      </c>
    </row>
    <row r="7417" spans="17:22">
      <c r="Q7417" s="10">
        <f ca="1" t="shared" si="1886"/>
        <v>295.082</v>
      </c>
      <c r="R7417" t="s">
        <v>101</v>
      </c>
      <c r="S7417">
        <v>2061</v>
      </c>
      <c r="T7417">
        <v>292.008</v>
      </c>
      <c r="U7417">
        <v>304.593</v>
      </c>
      <c r="V7417">
        <v>295.082</v>
      </c>
    </row>
    <row r="7418" spans="17:22">
      <c r="Q7418" s="10">
        <f ca="1" t="shared" si="1886"/>
        <v>293.958</v>
      </c>
      <c r="R7418" t="s">
        <v>101</v>
      </c>
      <c r="S7418">
        <v>2062</v>
      </c>
      <c r="T7418">
        <v>290.315</v>
      </c>
      <c r="U7418">
        <v>303.478</v>
      </c>
      <c r="V7418">
        <v>293.958</v>
      </c>
    </row>
    <row r="7419" spans="17:22">
      <c r="Q7419" s="10">
        <f ca="1" t="shared" si="1886"/>
        <v>292.886</v>
      </c>
      <c r="R7419" t="s">
        <v>101</v>
      </c>
      <c r="S7419">
        <v>2063</v>
      </c>
      <c r="T7419">
        <v>288.606</v>
      </c>
      <c r="U7419">
        <v>302.377</v>
      </c>
      <c r="V7419">
        <v>292.886</v>
      </c>
    </row>
    <row r="7420" spans="17:22">
      <c r="Q7420" s="10">
        <f ca="1" t="shared" si="1886"/>
        <v>291.873</v>
      </c>
      <c r="R7420" t="s">
        <v>101</v>
      </c>
      <c r="S7420">
        <v>2064</v>
      </c>
      <c r="T7420">
        <v>286.885</v>
      </c>
      <c r="U7420">
        <v>301.296</v>
      </c>
      <c r="V7420">
        <v>291.873</v>
      </c>
    </row>
    <row r="7421" spans="17:22">
      <c r="Q7421" s="10">
        <f ca="1" t="shared" si="1886"/>
        <v>290.924</v>
      </c>
      <c r="R7421" t="s">
        <v>101</v>
      </c>
      <c r="S7421">
        <v>2065</v>
      </c>
      <c r="T7421">
        <v>285.156</v>
      </c>
      <c r="U7421">
        <v>300.242</v>
      </c>
      <c r="V7421">
        <v>290.924</v>
      </c>
    </row>
    <row r="7422" spans="17:22">
      <c r="Q7422" s="10">
        <f ca="1" t="shared" si="1886"/>
        <v>290.046</v>
      </c>
      <c r="R7422" t="s">
        <v>101</v>
      </c>
      <c r="S7422">
        <v>2066</v>
      </c>
      <c r="T7422">
        <v>283.424</v>
      </c>
      <c r="U7422">
        <v>299.22</v>
      </c>
      <c r="V7422">
        <v>290.046</v>
      </c>
    </row>
    <row r="7423" spans="17:22">
      <c r="Q7423" s="10">
        <f ca="1" t="shared" si="1886"/>
        <v>289.24</v>
      </c>
      <c r="R7423" t="s">
        <v>101</v>
      </c>
      <c r="S7423">
        <v>2067</v>
      </c>
      <c r="T7423">
        <v>281.693</v>
      </c>
      <c r="U7423">
        <v>298.236</v>
      </c>
      <c r="V7423">
        <v>289.24</v>
      </c>
    </row>
    <row r="7424" spans="17:22">
      <c r="Q7424" s="10">
        <f ca="1" t="shared" si="1886"/>
        <v>288.508</v>
      </c>
      <c r="R7424" t="s">
        <v>101</v>
      </c>
      <c r="S7424">
        <v>2068</v>
      </c>
      <c r="T7424">
        <v>279.969</v>
      </c>
      <c r="U7424">
        <v>297.294</v>
      </c>
      <c r="V7424">
        <v>288.508</v>
      </c>
    </row>
    <row r="7425" spans="17:22">
      <c r="Q7425" s="10">
        <f ca="1" t="shared" si="1886"/>
        <v>287.853</v>
      </c>
      <c r="R7425" t="s">
        <v>101</v>
      </c>
      <c r="S7425">
        <v>2069</v>
      </c>
      <c r="T7425">
        <v>278.258</v>
      </c>
      <c r="U7425">
        <v>296.402</v>
      </c>
      <c r="V7425">
        <v>287.853</v>
      </c>
    </row>
    <row r="7426" spans="17:22">
      <c r="Q7426" s="10">
        <f ca="1" t="shared" si="1886"/>
        <v>287.274</v>
      </c>
      <c r="R7426" t="s">
        <v>101</v>
      </c>
      <c r="S7426">
        <v>2070</v>
      </c>
      <c r="T7426">
        <v>276.564</v>
      </c>
      <c r="U7426">
        <v>295.564</v>
      </c>
      <c r="V7426">
        <v>287.274</v>
      </c>
    </row>
    <row r="7427" spans="17:22">
      <c r="Q7427" s="10">
        <f ca="1" t="shared" si="1886"/>
        <v>286.775</v>
      </c>
      <c r="R7427" t="s">
        <v>101</v>
      </c>
      <c r="S7427">
        <v>2071</v>
      </c>
      <c r="T7427">
        <v>274.894</v>
      </c>
      <c r="U7427">
        <v>294.785</v>
      </c>
      <c r="V7427">
        <v>286.775</v>
      </c>
    </row>
    <row r="7428" spans="17:22">
      <c r="Q7428" s="10">
        <f ca="1" t="shared" si="1886"/>
        <v>286.352</v>
      </c>
      <c r="R7428" t="s">
        <v>101</v>
      </c>
      <c r="S7428">
        <v>2072</v>
      </c>
      <c r="T7428">
        <v>273.251</v>
      </c>
      <c r="U7428">
        <v>294.067</v>
      </c>
      <c r="V7428">
        <v>286.352</v>
      </c>
    </row>
    <row r="7429" spans="17:22">
      <c r="Q7429" s="10">
        <f ca="1" t="shared" si="1886"/>
        <v>286.004</v>
      </c>
      <c r="R7429" t="s">
        <v>101</v>
      </c>
      <c r="S7429">
        <v>2073</v>
      </c>
      <c r="T7429">
        <v>271.637</v>
      </c>
      <c r="U7429">
        <v>293.409</v>
      </c>
      <c r="V7429">
        <v>286.004</v>
      </c>
    </row>
    <row r="7430" spans="17:22">
      <c r="Q7430" s="10">
        <f ca="1" t="shared" si="1886"/>
        <v>285.728</v>
      </c>
      <c r="R7430" t="s">
        <v>101</v>
      </c>
      <c r="S7430">
        <v>2074</v>
      </c>
      <c r="T7430">
        <v>270.056</v>
      </c>
      <c r="U7430">
        <v>292.813</v>
      </c>
      <c r="V7430">
        <v>285.728</v>
      </c>
    </row>
    <row r="7431" spans="17:22">
      <c r="Q7431" s="10">
        <f ca="1" t="shared" si="1886"/>
        <v>285.522</v>
      </c>
      <c r="R7431" t="s">
        <v>101</v>
      </c>
      <c r="S7431">
        <v>2075</v>
      </c>
      <c r="T7431">
        <v>268.512</v>
      </c>
      <c r="U7431">
        <v>292.278</v>
      </c>
      <c r="V7431">
        <v>285.522</v>
      </c>
    </row>
    <row r="7432" spans="17:22">
      <c r="Q7432" s="10">
        <f ca="1" t="shared" si="1886"/>
        <v>285.385</v>
      </c>
      <c r="R7432" t="s">
        <v>101</v>
      </c>
      <c r="S7432">
        <v>2076</v>
      </c>
      <c r="T7432">
        <v>267.007</v>
      </c>
      <c r="U7432">
        <v>291.804</v>
      </c>
      <c r="V7432">
        <v>285.385</v>
      </c>
    </row>
    <row r="7433" spans="17:22">
      <c r="Q7433" s="10">
        <f ca="1" t="shared" si="1886"/>
        <v>285.311</v>
      </c>
      <c r="R7433" t="s">
        <v>101</v>
      </c>
      <c r="S7433">
        <v>2077</v>
      </c>
      <c r="T7433">
        <v>265.541</v>
      </c>
      <c r="U7433">
        <v>291.389</v>
      </c>
      <c r="V7433">
        <v>285.311</v>
      </c>
    </row>
    <row r="7434" spans="17:22">
      <c r="Q7434" s="10">
        <f ca="1" t="shared" si="1886"/>
        <v>285.296</v>
      </c>
      <c r="R7434" t="s">
        <v>101</v>
      </c>
      <c r="S7434">
        <v>2078</v>
      </c>
      <c r="T7434">
        <v>264.118</v>
      </c>
      <c r="U7434">
        <v>291.029</v>
      </c>
      <c r="V7434">
        <v>285.296</v>
      </c>
    </row>
    <row r="7435" spans="17:22">
      <c r="Q7435" s="10">
        <f ca="1" t="shared" si="1886"/>
        <v>285.336</v>
      </c>
      <c r="R7435" t="s">
        <v>101</v>
      </c>
      <c r="S7435">
        <v>2079</v>
      </c>
      <c r="T7435">
        <v>262.737</v>
      </c>
      <c r="U7435">
        <v>290.723</v>
      </c>
      <c r="V7435">
        <v>285.336</v>
      </c>
    </row>
    <row r="7436" spans="17:22">
      <c r="Q7436" s="10">
        <f ca="1" t="shared" si="1886"/>
        <v>285.426</v>
      </c>
      <c r="R7436" t="s">
        <v>101</v>
      </c>
      <c r="S7436">
        <v>2080</v>
      </c>
      <c r="T7436">
        <v>261.4</v>
      </c>
      <c r="U7436">
        <v>290.465</v>
      </c>
      <c r="V7436">
        <v>285.426</v>
      </c>
    </row>
    <row r="7437" spans="17:22">
      <c r="Q7437" s="10">
        <f ca="1" t="shared" si="1886"/>
        <v>285.562</v>
      </c>
      <c r="R7437" t="s">
        <v>101</v>
      </c>
      <c r="S7437">
        <v>2081</v>
      </c>
      <c r="T7437">
        <v>260.107</v>
      </c>
      <c r="U7437">
        <v>290.253</v>
      </c>
      <c r="V7437">
        <v>285.562</v>
      </c>
    </row>
    <row r="7438" spans="17:22">
      <c r="Q7438" s="10">
        <f ca="1" t="shared" ref="Q7438:Q7501" si="1887">OFFSET(S7438,0,MATCH($Q$3,$T$4:$V$4,0))</f>
        <v>285.742</v>
      </c>
      <c r="R7438" t="s">
        <v>101</v>
      </c>
      <c r="S7438">
        <v>2082</v>
      </c>
      <c r="T7438">
        <v>258.856</v>
      </c>
      <c r="U7438">
        <v>290.083</v>
      </c>
      <c r="V7438">
        <v>285.742</v>
      </c>
    </row>
    <row r="7439" spans="17:22">
      <c r="Q7439" s="10">
        <f ca="1" t="shared" si="1887"/>
        <v>285.963</v>
      </c>
      <c r="R7439" t="s">
        <v>101</v>
      </c>
      <c r="S7439">
        <v>2083</v>
      </c>
      <c r="T7439">
        <v>257.648</v>
      </c>
      <c r="U7439">
        <v>289.95</v>
      </c>
      <c r="V7439">
        <v>285.963</v>
      </c>
    </row>
    <row r="7440" spans="17:22">
      <c r="Q7440" s="10">
        <f ca="1" t="shared" si="1887"/>
        <v>286.222</v>
      </c>
      <c r="R7440" t="s">
        <v>101</v>
      </c>
      <c r="S7440">
        <v>2084</v>
      </c>
      <c r="T7440">
        <v>256.479</v>
      </c>
      <c r="U7440">
        <v>289.85</v>
      </c>
      <c r="V7440">
        <v>286.222</v>
      </c>
    </row>
    <row r="7441" spans="17:22">
      <c r="Q7441" s="10">
        <f ca="1" t="shared" si="1887"/>
        <v>286.516</v>
      </c>
      <c r="R7441" t="s">
        <v>101</v>
      </c>
      <c r="S7441">
        <v>2085</v>
      </c>
      <c r="T7441">
        <v>255.35</v>
      </c>
      <c r="U7441">
        <v>289.779</v>
      </c>
      <c r="V7441">
        <v>286.516</v>
      </c>
    </row>
    <row r="7442" spans="17:22">
      <c r="Q7442" s="10">
        <f ca="1" t="shared" si="1887"/>
        <v>286.845</v>
      </c>
      <c r="R7442" t="s">
        <v>101</v>
      </c>
      <c r="S7442">
        <v>2086</v>
      </c>
      <c r="T7442">
        <v>254.256</v>
      </c>
      <c r="U7442">
        <v>289.733</v>
      </c>
      <c r="V7442">
        <v>286.845</v>
      </c>
    </row>
    <row r="7443" spans="17:22">
      <c r="Q7443" s="10">
        <f ca="1" t="shared" si="1887"/>
        <v>287.204</v>
      </c>
      <c r="R7443" t="s">
        <v>101</v>
      </c>
      <c r="S7443">
        <v>2087</v>
      </c>
      <c r="T7443">
        <v>253.197</v>
      </c>
      <c r="U7443">
        <v>289.708</v>
      </c>
      <c r="V7443">
        <v>287.204</v>
      </c>
    </row>
    <row r="7444" spans="17:22">
      <c r="Q7444" s="10">
        <f ca="1" t="shared" si="1887"/>
        <v>287.594</v>
      </c>
      <c r="R7444" t="s">
        <v>101</v>
      </c>
      <c r="S7444">
        <v>2088</v>
      </c>
      <c r="T7444">
        <v>252.165</v>
      </c>
      <c r="U7444">
        <v>289.702</v>
      </c>
      <c r="V7444">
        <v>287.594</v>
      </c>
    </row>
    <row r="7445" spans="17:22">
      <c r="Q7445" s="10">
        <f ca="1" t="shared" si="1887"/>
        <v>288.013</v>
      </c>
      <c r="R7445" t="s">
        <v>101</v>
      </c>
      <c r="S7445">
        <v>2089</v>
      </c>
      <c r="T7445">
        <v>251.159</v>
      </c>
      <c r="U7445">
        <v>289.711</v>
      </c>
      <c r="V7445">
        <v>288.013</v>
      </c>
    </row>
    <row r="7446" spans="17:22">
      <c r="Q7446" s="10">
        <f ca="1" t="shared" si="1887"/>
        <v>288.458</v>
      </c>
      <c r="R7446" t="s">
        <v>101</v>
      </c>
      <c r="S7446">
        <v>2090</v>
      </c>
      <c r="T7446">
        <v>250.173</v>
      </c>
      <c r="U7446">
        <v>289.734</v>
      </c>
      <c r="V7446">
        <v>288.458</v>
      </c>
    </row>
    <row r="7447" spans="17:22">
      <c r="Q7447" s="10">
        <f ca="1" t="shared" si="1887"/>
        <v>288.93</v>
      </c>
      <c r="R7447" t="s">
        <v>101</v>
      </c>
      <c r="S7447">
        <v>2091</v>
      </c>
      <c r="T7447">
        <v>249.205</v>
      </c>
      <c r="U7447">
        <v>289.766</v>
      </c>
      <c r="V7447">
        <v>288.93</v>
      </c>
    </row>
    <row r="7448" spans="17:22">
      <c r="Q7448" s="10">
        <f ca="1" t="shared" si="1887"/>
        <v>289.425</v>
      </c>
      <c r="R7448" t="s">
        <v>101</v>
      </c>
      <c r="S7448">
        <v>2092</v>
      </c>
      <c r="T7448">
        <v>248.25</v>
      </c>
      <c r="U7448">
        <v>289.809</v>
      </c>
      <c r="V7448">
        <v>289.425</v>
      </c>
    </row>
    <row r="7449" spans="17:22">
      <c r="Q7449" s="10">
        <f ca="1" t="shared" si="1887"/>
        <v>289.946</v>
      </c>
      <c r="R7449" t="s">
        <v>101</v>
      </c>
      <c r="S7449">
        <v>2093</v>
      </c>
      <c r="T7449">
        <v>247.308</v>
      </c>
      <c r="U7449">
        <v>289.858</v>
      </c>
      <c r="V7449">
        <v>289.946</v>
      </c>
    </row>
    <row r="7450" spans="17:22">
      <c r="Q7450" s="10">
        <f ca="1" t="shared" si="1887"/>
        <v>290.491</v>
      </c>
      <c r="R7450" t="s">
        <v>101</v>
      </c>
      <c r="S7450">
        <v>2094</v>
      </c>
      <c r="T7450">
        <v>246.374</v>
      </c>
      <c r="U7450">
        <v>289.915</v>
      </c>
      <c r="V7450">
        <v>290.491</v>
      </c>
    </row>
    <row r="7451" spans="17:22">
      <c r="Q7451" s="10">
        <f ca="1" t="shared" si="1887"/>
        <v>291.058</v>
      </c>
      <c r="R7451" t="s">
        <v>101</v>
      </c>
      <c r="S7451">
        <v>2095</v>
      </c>
      <c r="T7451">
        <v>245.447</v>
      </c>
      <c r="U7451">
        <v>289.977</v>
      </c>
      <c r="V7451">
        <v>291.058</v>
      </c>
    </row>
    <row r="7452" spans="17:22">
      <c r="Q7452" s="10">
        <f ca="1" t="shared" si="1887"/>
        <v>291.649</v>
      </c>
      <c r="R7452" t="s">
        <v>101</v>
      </c>
      <c r="S7452">
        <v>2096</v>
      </c>
      <c r="T7452">
        <v>244.524</v>
      </c>
      <c r="U7452">
        <v>290.042</v>
      </c>
      <c r="V7452">
        <v>291.649</v>
      </c>
    </row>
    <row r="7453" spans="17:22">
      <c r="Q7453" s="10">
        <f ca="1" t="shared" si="1887"/>
        <v>292.263</v>
      </c>
      <c r="R7453" t="s">
        <v>101</v>
      </c>
      <c r="S7453">
        <v>2097</v>
      </c>
      <c r="T7453">
        <v>243.602</v>
      </c>
      <c r="U7453">
        <v>290.112</v>
      </c>
      <c r="V7453">
        <v>292.263</v>
      </c>
    </row>
    <row r="7454" spans="17:22">
      <c r="Q7454" s="10">
        <f ca="1" t="shared" si="1887"/>
        <v>292.898</v>
      </c>
      <c r="R7454" t="s">
        <v>101</v>
      </c>
      <c r="S7454">
        <v>2098</v>
      </c>
      <c r="T7454">
        <v>242.679</v>
      </c>
      <c r="U7454">
        <v>290.183</v>
      </c>
      <c r="V7454">
        <v>292.898</v>
      </c>
    </row>
    <row r="7455" spans="17:22">
      <c r="Q7455" s="10">
        <f ca="1" t="shared" si="1887"/>
        <v>293.555</v>
      </c>
      <c r="R7455" t="s">
        <v>101</v>
      </c>
      <c r="S7455">
        <v>2099</v>
      </c>
      <c r="T7455">
        <v>241.752</v>
      </c>
      <c r="U7455">
        <v>290.255</v>
      </c>
      <c r="V7455">
        <v>293.555</v>
      </c>
    </row>
    <row r="7456" spans="17:22">
      <c r="Q7456" s="10">
        <f ca="1" t="shared" si="1887"/>
        <v>294.233</v>
      </c>
      <c r="R7456" t="s">
        <v>101</v>
      </c>
      <c r="S7456">
        <v>2100</v>
      </c>
      <c r="T7456">
        <v>240.82</v>
      </c>
      <c r="U7456">
        <v>290.327</v>
      </c>
      <c r="V7456">
        <v>294.233</v>
      </c>
    </row>
    <row r="7457" spans="17:22">
      <c r="Q7457" s="10">
        <f ca="1" t="shared" si="1887"/>
        <v>4.016</v>
      </c>
      <c r="R7457" t="s">
        <v>102</v>
      </c>
      <c r="S7457">
        <v>2020</v>
      </c>
      <c r="T7457">
        <v>4.016</v>
      </c>
      <c r="U7457">
        <v>4.016</v>
      </c>
      <c r="V7457">
        <v>4.016</v>
      </c>
    </row>
    <row r="7458" spans="17:22">
      <c r="Q7458" s="10">
        <f ca="1" t="shared" si="1887"/>
        <v>4.106</v>
      </c>
      <c r="R7458" t="s">
        <v>102</v>
      </c>
      <c r="S7458">
        <v>2021</v>
      </c>
      <c r="T7458">
        <v>4.106</v>
      </c>
      <c r="U7458">
        <v>4.106</v>
      </c>
      <c r="V7458">
        <v>4.106</v>
      </c>
    </row>
    <row r="7459" spans="17:22">
      <c r="Q7459" s="10">
        <f ca="1" t="shared" si="1887"/>
        <v>4.198</v>
      </c>
      <c r="R7459" t="s">
        <v>102</v>
      </c>
      <c r="S7459">
        <v>2022</v>
      </c>
      <c r="T7459">
        <v>4.198</v>
      </c>
      <c r="U7459">
        <v>4.198</v>
      </c>
      <c r="V7459">
        <v>4.198</v>
      </c>
    </row>
    <row r="7460" spans="17:22">
      <c r="Q7460" s="10">
        <f ca="1" t="shared" si="1887"/>
        <v>4.289</v>
      </c>
      <c r="R7460" t="s">
        <v>102</v>
      </c>
      <c r="S7460">
        <v>2023</v>
      </c>
      <c r="T7460">
        <v>4.289</v>
      </c>
      <c r="U7460">
        <v>4.289</v>
      </c>
      <c r="V7460">
        <v>4.289</v>
      </c>
    </row>
    <row r="7461" spans="17:22">
      <c r="Q7461" s="10">
        <f ca="1" t="shared" si="1887"/>
        <v>4.38</v>
      </c>
      <c r="R7461" t="s">
        <v>102</v>
      </c>
      <c r="S7461">
        <v>2024</v>
      </c>
      <c r="T7461">
        <v>4.38</v>
      </c>
      <c r="U7461">
        <v>4.38</v>
      </c>
      <c r="V7461">
        <v>4.38</v>
      </c>
    </row>
    <row r="7462" spans="17:22">
      <c r="Q7462" s="10">
        <f ca="1" t="shared" si="1887"/>
        <v>4.47</v>
      </c>
      <c r="R7462" t="s">
        <v>102</v>
      </c>
      <c r="S7462">
        <v>2025</v>
      </c>
      <c r="T7462">
        <v>4.47</v>
      </c>
      <c r="U7462">
        <v>4.47</v>
      </c>
      <c r="V7462">
        <v>4.47</v>
      </c>
    </row>
    <row r="7463" spans="17:22">
      <c r="Q7463" s="10">
        <f ca="1" t="shared" si="1887"/>
        <v>4.562</v>
      </c>
      <c r="R7463" t="s">
        <v>102</v>
      </c>
      <c r="S7463">
        <v>2026</v>
      </c>
      <c r="T7463">
        <v>4.562</v>
      </c>
      <c r="U7463">
        <v>4.562</v>
      </c>
      <c r="V7463">
        <v>4.562</v>
      </c>
    </row>
    <row r="7464" spans="17:22">
      <c r="Q7464" s="10">
        <f ca="1" t="shared" si="1887"/>
        <v>4.686</v>
      </c>
      <c r="R7464" t="s">
        <v>102</v>
      </c>
      <c r="S7464">
        <v>2027</v>
      </c>
      <c r="T7464">
        <v>4.629</v>
      </c>
      <c r="U7464">
        <v>4.637</v>
      </c>
      <c r="V7464">
        <v>4.686</v>
      </c>
    </row>
    <row r="7465" spans="17:22">
      <c r="Q7465" s="10">
        <f ca="1" t="shared" si="1887"/>
        <v>4.813</v>
      </c>
      <c r="R7465" t="s">
        <v>102</v>
      </c>
      <c r="S7465">
        <v>2028</v>
      </c>
      <c r="T7465">
        <v>4.695</v>
      </c>
      <c r="U7465">
        <v>4.711</v>
      </c>
      <c r="V7465">
        <v>4.813</v>
      </c>
    </row>
    <row r="7466" spans="17:22">
      <c r="Q7466" s="10">
        <f ca="1" t="shared" si="1887"/>
        <v>4.943</v>
      </c>
      <c r="R7466" t="s">
        <v>102</v>
      </c>
      <c r="S7466">
        <v>2029</v>
      </c>
      <c r="T7466">
        <v>4.759</v>
      </c>
      <c r="U7466">
        <v>4.783</v>
      </c>
      <c r="V7466">
        <v>4.943</v>
      </c>
    </row>
    <row r="7467" spans="17:22">
      <c r="Q7467" s="10">
        <f ca="1" t="shared" si="1887"/>
        <v>5.074</v>
      </c>
      <c r="R7467" t="s">
        <v>102</v>
      </c>
      <c r="S7467">
        <v>2030</v>
      </c>
      <c r="T7467">
        <v>4.82</v>
      </c>
      <c r="U7467">
        <v>4.853</v>
      </c>
      <c r="V7467">
        <v>5.074</v>
      </c>
    </row>
    <row r="7468" spans="17:22">
      <c r="Q7468" s="10">
        <f ca="1" t="shared" si="1887"/>
        <v>5.204</v>
      </c>
      <c r="R7468" t="s">
        <v>102</v>
      </c>
      <c r="S7468">
        <v>2031</v>
      </c>
      <c r="T7468">
        <v>4.878</v>
      </c>
      <c r="U7468">
        <v>4.92</v>
      </c>
      <c r="V7468">
        <v>5.204</v>
      </c>
    </row>
    <row r="7469" spans="17:22">
      <c r="Q7469" s="10">
        <f ca="1" t="shared" si="1887"/>
        <v>5.333</v>
      </c>
      <c r="R7469" t="s">
        <v>102</v>
      </c>
      <c r="S7469">
        <v>2032</v>
      </c>
      <c r="T7469">
        <v>4.933</v>
      </c>
      <c r="U7469">
        <v>4.984</v>
      </c>
      <c r="V7469">
        <v>5.333</v>
      </c>
    </row>
    <row r="7470" spans="17:22">
      <c r="Q7470" s="10">
        <f ca="1" t="shared" si="1887"/>
        <v>5.462</v>
      </c>
      <c r="R7470" t="s">
        <v>102</v>
      </c>
      <c r="S7470">
        <v>2033</v>
      </c>
      <c r="T7470">
        <v>4.985</v>
      </c>
      <c r="U7470">
        <v>5.045</v>
      </c>
      <c r="V7470">
        <v>5.462</v>
      </c>
    </row>
    <row r="7471" spans="17:22">
      <c r="Q7471" s="10">
        <f ca="1" t="shared" si="1887"/>
        <v>5.591</v>
      </c>
      <c r="R7471" t="s">
        <v>102</v>
      </c>
      <c r="S7471">
        <v>2034</v>
      </c>
      <c r="T7471">
        <v>5.035</v>
      </c>
      <c r="U7471">
        <v>5.104</v>
      </c>
      <c r="V7471">
        <v>5.591</v>
      </c>
    </row>
    <row r="7472" spans="17:22">
      <c r="Q7472" s="10">
        <f ca="1" t="shared" si="1887"/>
        <v>5.72</v>
      </c>
      <c r="R7472" t="s">
        <v>102</v>
      </c>
      <c r="S7472">
        <v>2035</v>
      </c>
      <c r="T7472">
        <v>5.081</v>
      </c>
      <c r="U7472">
        <v>5.159</v>
      </c>
      <c r="V7472">
        <v>5.72</v>
      </c>
    </row>
    <row r="7473" spans="17:22">
      <c r="Q7473" s="10">
        <f ca="1" t="shared" si="1887"/>
        <v>5.848</v>
      </c>
      <c r="R7473" t="s">
        <v>102</v>
      </c>
      <c r="S7473">
        <v>2036</v>
      </c>
      <c r="T7473">
        <v>5.125</v>
      </c>
      <c r="U7473">
        <v>5.212</v>
      </c>
      <c r="V7473">
        <v>5.848</v>
      </c>
    </row>
    <row r="7474" spans="17:22">
      <c r="Q7474" s="10">
        <f ca="1" t="shared" si="1887"/>
        <v>5.977</v>
      </c>
      <c r="R7474" t="s">
        <v>102</v>
      </c>
      <c r="S7474">
        <v>2037</v>
      </c>
      <c r="T7474">
        <v>5.167</v>
      </c>
      <c r="U7474">
        <v>5.261</v>
      </c>
      <c r="V7474">
        <v>5.977</v>
      </c>
    </row>
    <row r="7475" spans="17:22">
      <c r="Q7475" s="10">
        <f ca="1" t="shared" si="1887"/>
        <v>6.106</v>
      </c>
      <c r="R7475" t="s">
        <v>102</v>
      </c>
      <c r="S7475">
        <v>2038</v>
      </c>
      <c r="T7475">
        <v>5.205</v>
      </c>
      <c r="U7475">
        <v>5.309</v>
      </c>
      <c r="V7475">
        <v>6.106</v>
      </c>
    </row>
    <row r="7476" spans="17:22">
      <c r="Q7476" s="10">
        <f ca="1" t="shared" si="1887"/>
        <v>6.234</v>
      </c>
      <c r="R7476" t="s">
        <v>102</v>
      </c>
      <c r="S7476">
        <v>2039</v>
      </c>
      <c r="T7476">
        <v>5.242</v>
      </c>
      <c r="U7476">
        <v>5.353</v>
      </c>
      <c r="V7476">
        <v>6.234</v>
      </c>
    </row>
    <row r="7477" spans="17:22">
      <c r="Q7477" s="10">
        <f ca="1" t="shared" si="1887"/>
        <v>6.362</v>
      </c>
      <c r="R7477" t="s">
        <v>102</v>
      </c>
      <c r="S7477">
        <v>2040</v>
      </c>
      <c r="T7477">
        <v>5.276</v>
      </c>
      <c r="U7477">
        <v>5.396</v>
      </c>
      <c r="V7477">
        <v>6.362</v>
      </c>
    </row>
    <row r="7478" spans="17:22">
      <c r="Q7478" s="10">
        <f ca="1" t="shared" si="1887"/>
        <v>6.491</v>
      </c>
      <c r="R7478" t="s">
        <v>102</v>
      </c>
      <c r="S7478">
        <v>2041</v>
      </c>
      <c r="T7478">
        <v>5.307</v>
      </c>
      <c r="U7478">
        <v>5.435</v>
      </c>
      <c r="V7478">
        <v>6.491</v>
      </c>
    </row>
    <row r="7479" spans="17:22">
      <c r="Q7479" s="10">
        <f ca="1" t="shared" si="1887"/>
        <v>6.619</v>
      </c>
      <c r="R7479" t="s">
        <v>102</v>
      </c>
      <c r="S7479">
        <v>2042</v>
      </c>
      <c r="T7479">
        <v>5.336</v>
      </c>
      <c r="U7479">
        <v>5.473</v>
      </c>
      <c r="V7479">
        <v>6.619</v>
      </c>
    </row>
    <row r="7480" spans="17:22">
      <c r="Q7480" s="10">
        <f ca="1" t="shared" si="1887"/>
        <v>6.748</v>
      </c>
      <c r="R7480" t="s">
        <v>102</v>
      </c>
      <c r="S7480">
        <v>2043</v>
      </c>
      <c r="T7480">
        <v>5.362</v>
      </c>
      <c r="U7480">
        <v>5.509</v>
      </c>
      <c r="V7480">
        <v>6.748</v>
      </c>
    </row>
    <row r="7481" spans="17:22">
      <c r="Q7481" s="10">
        <f ca="1" t="shared" si="1887"/>
        <v>6.877</v>
      </c>
      <c r="R7481" t="s">
        <v>102</v>
      </c>
      <c r="S7481">
        <v>2044</v>
      </c>
      <c r="T7481">
        <v>5.387</v>
      </c>
      <c r="U7481">
        <v>5.542</v>
      </c>
      <c r="V7481">
        <v>6.877</v>
      </c>
    </row>
    <row r="7482" spans="17:22">
      <c r="Q7482" s="10">
        <f ca="1" t="shared" si="1887"/>
        <v>7.007</v>
      </c>
      <c r="R7482" t="s">
        <v>102</v>
      </c>
      <c r="S7482">
        <v>2045</v>
      </c>
      <c r="T7482">
        <v>5.409</v>
      </c>
      <c r="U7482">
        <v>5.574</v>
      </c>
      <c r="V7482">
        <v>7.007</v>
      </c>
    </row>
    <row r="7483" spans="17:22">
      <c r="Q7483" s="10">
        <f ca="1" t="shared" si="1887"/>
        <v>7.137</v>
      </c>
      <c r="R7483" t="s">
        <v>102</v>
      </c>
      <c r="S7483">
        <v>2046</v>
      </c>
      <c r="T7483">
        <v>5.429</v>
      </c>
      <c r="U7483">
        <v>5.603</v>
      </c>
      <c r="V7483">
        <v>7.137</v>
      </c>
    </row>
    <row r="7484" spans="17:22">
      <c r="Q7484" s="10">
        <f ca="1" t="shared" si="1887"/>
        <v>7.268</v>
      </c>
      <c r="R7484" t="s">
        <v>102</v>
      </c>
      <c r="S7484">
        <v>2047</v>
      </c>
      <c r="T7484">
        <v>5.448</v>
      </c>
      <c r="U7484">
        <v>5.631</v>
      </c>
      <c r="V7484">
        <v>7.268</v>
      </c>
    </row>
    <row r="7485" spans="17:22">
      <c r="Q7485" s="10">
        <f ca="1" t="shared" si="1887"/>
        <v>7.4</v>
      </c>
      <c r="R7485" t="s">
        <v>102</v>
      </c>
      <c r="S7485">
        <v>2048</v>
      </c>
      <c r="T7485">
        <v>5.463</v>
      </c>
      <c r="U7485">
        <v>5.657</v>
      </c>
      <c r="V7485">
        <v>7.4</v>
      </c>
    </row>
    <row r="7486" spans="17:22">
      <c r="Q7486" s="10">
        <f ca="1" t="shared" si="1887"/>
        <v>7.531</v>
      </c>
      <c r="R7486" t="s">
        <v>102</v>
      </c>
      <c r="S7486">
        <v>2049</v>
      </c>
      <c r="T7486">
        <v>5.476</v>
      </c>
      <c r="U7486">
        <v>5.68</v>
      </c>
      <c r="V7486">
        <v>7.531</v>
      </c>
    </row>
    <row r="7487" spans="17:22">
      <c r="Q7487" s="10">
        <f ca="1" t="shared" si="1887"/>
        <v>7.663</v>
      </c>
      <c r="R7487" t="s">
        <v>102</v>
      </c>
      <c r="S7487">
        <v>2050</v>
      </c>
      <c r="T7487">
        <v>5.487</v>
      </c>
      <c r="U7487">
        <v>5.701</v>
      </c>
      <c r="V7487">
        <v>7.663</v>
      </c>
    </row>
    <row r="7488" spans="17:22">
      <c r="Q7488" s="10">
        <f ca="1" t="shared" si="1887"/>
        <v>7.795</v>
      </c>
      <c r="R7488" t="s">
        <v>102</v>
      </c>
      <c r="S7488">
        <v>2051</v>
      </c>
      <c r="T7488">
        <v>5.494</v>
      </c>
      <c r="U7488">
        <v>5.719</v>
      </c>
      <c r="V7488">
        <v>7.795</v>
      </c>
    </row>
    <row r="7489" spans="17:22">
      <c r="Q7489" s="10">
        <f ca="1" t="shared" si="1887"/>
        <v>7.927</v>
      </c>
      <c r="R7489" t="s">
        <v>102</v>
      </c>
      <c r="S7489">
        <v>2052</v>
      </c>
      <c r="T7489">
        <v>5.497</v>
      </c>
      <c r="U7489">
        <v>5.734</v>
      </c>
      <c r="V7489">
        <v>7.927</v>
      </c>
    </row>
    <row r="7490" spans="17:22">
      <c r="Q7490" s="10">
        <f ca="1" t="shared" si="1887"/>
        <v>8.059</v>
      </c>
      <c r="R7490" t="s">
        <v>102</v>
      </c>
      <c r="S7490">
        <v>2053</v>
      </c>
      <c r="T7490">
        <v>5.498</v>
      </c>
      <c r="U7490">
        <v>5.747</v>
      </c>
      <c r="V7490">
        <v>8.059</v>
      </c>
    </row>
    <row r="7491" spans="17:22">
      <c r="Q7491" s="10">
        <f ca="1" t="shared" si="1887"/>
        <v>8.191</v>
      </c>
      <c r="R7491" t="s">
        <v>102</v>
      </c>
      <c r="S7491">
        <v>2054</v>
      </c>
      <c r="T7491">
        <v>5.496</v>
      </c>
      <c r="U7491">
        <v>5.757</v>
      </c>
      <c r="V7491">
        <v>8.191</v>
      </c>
    </row>
    <row r="7492" spans="17:22">
      <c r="Q7492" s="10">
        <f ca="1" t="shared" si="1887"/>
        <v>8.322</v>
      </c>
      <c r="R7492" t="s">
        <v>102</v>
      </c>
      <c r="S7492">
        <v>2055</v>
      </c>
      <c r="T7492">
        <v>5.491</v>
      </c>
      <c r="U7492">
        <v>5.764</v>
      </c>
      <c r="V7492">
        <v>8.322</v>
      </c>
    </row>
    <row r="7493" spans="17:22">
      <c r="Q7493" s="10">
        <f ca="1" t="shared" si="1887"/>
        <v>8.454</v>
      </c>
      <c r="R7493" t="s">
        <v>102</v>
      </c>
      <c r="S7493">
        <v>2056</v>
      </c>
      <c r="T7493">
        <v>5.483</v>
      </c>
      <c r="U7493">
        <v>5.769</v>
      </c>
      <c r="V7493">
        <v>8.454</v>
      </c>
    </row>
    <row r="7494" spans="17:22">
      <c r="Q7494" s="10">
        <f ca="1" t="shared" si="1887"/>
        <v>8.585</v>
      </c>
      <c r="R7494" t="s">
        <v>102</v>
      </c>
      <c r="S7494">
        <v>2057</v>
      </c>
      <c r="T7494">
        <v>5.473</v>
      </c>
      <c r="U7494">
        <v>5.771</v>
      </c>
      <c r="V7494">
        <v>8.585</v>
      </c>
    </row>
    <row r="7495" spans="17:22">
      <c r="Q7495" s="10">
        <f ca="1" t="shared" si="1887"/>
        <v>8.716</v>
      </c>
      <c r="R7495" t="s">
        <v>102</v>
      </c>
      <c r="S7495">
        <v>2058</v>
      </c>
      <c r="T7495">
        <v>5.46</v>
      </c>
      <c r="U7495">
        <v>5.77</v>
      </c>
      <c r="V7495">
        <v>8.716</v>
      </c>
    </row>
    <row r="7496" spans="17:22">
      <c r="Q7496" s="10">
        <f ca="1" t="shared" si="1887"/>
        <v>8.846</v>
      </c>
      <c r="R7496" t="s">
        <v>102</v>
      </c>
      <c r="S7496">
        <v>2059</v>
      </c>
      <c r="T7496">
        <v>5.444</v>
      </c>
      <c r="U7496">
        <v>5.766</v>
      </c>
      <c r="V7496">
        <v>8.846</v>
      </c>
    </row>
    <row r="7497" spans="17:22">
      <c r="Q7497" s="10">
        <f ca="1" t="shared" si="1887"/>
        <v>8.974</v>
      </c>
      <c r="R7497" t="s">
        <v>102</v>
      </c>
      <c r="S7497">
        <v>2060</v>
      </c>
      <c r="T7497">
        <v>5.424</v>
      </c>
      <c r="U7497">
        <v>5.759</v>
      </c>
      <c r="V7497">
        <v>8.974</v>
      </c>
    </row>
    <row r="7498" spans="17:22">
      <c r="Q7498" s="10">
        <f ca="1" t="shared" si="1887"/>
        <v>9.101</v>
      </c>
      <c r="R7498" t="s">
        <v>102</v>
      </c>
      <c r="S7498">
        <v>2061</v>
      </c>
      <c r="T7498">
        <v>5.402</v>
      </c>
      <c r="U7498">
        <v>5.749</v>
      </c>
      <c r="V7498">
        <v>9.101</v>
      </c>
    </row>
    <row r="7499" spans="17:22">
      <c r="Q7499" s="10">
        <f ca="1" t="shared" si="1887"/>
        <v>9.227</v>
      </c>
      <c r="R7499" t="s">
        <v>102</v>
      </c>
      <c r="S7499">
        <v>2062</v>
      </c>
      <c r="T7499">
        <v>5.377</v>
      </c>
      <c r="U7499">
        <v>5.736</v>
      </c>
      <c r="V7499">
        <v>9.227</v>
      </c>
    </row>
    <row r="7500" spans="17:22">
      <c r="Q7500" s="10">
        <f ca="1" t="shared" si="1887"/>
        <v>9.351</v>
      </c>
      <c r="R7500" t="s">
        <v>102</v>
      </c>
      <c r="S7500">
        <v>2063</v>
      </c>
      <c r="T7500">
        <v>5.349</v>
      </c>
      <c r="U7500">
        <v>5.72</v>
      </c>
      <c r="V7500">
        <v>9.351</v>
      </c>
    </row>
    <row r="7501" spans="17:22">
      <c r="Q7501" s="10">
        <f ca="1" t="shared" si="1887"/>
        <v>9.474</v>
      </c>
      <c r="R7501" t="s">
        <v>102</v>
      </c>
      <c r="S7501">
        <v>2064</v>
      </c>
      <c r="T7501">
        <v>5.318</v>
      </c>
      <c r="U7501">
        <v>5.702</v>
      </c>
      <c r="V7501">
        <v>9.474</v>
      </c>
    </row>
    <row r="7502" spans="17:22">
      <c r="Q7502" s="10">
        <f ca="1" t="shared" ref="Q7502:Q7565" si="1888">OFFSET(S7502,0,MATCH($Q$3,$T$4:$V$4,0))</f>
        <v>9.595</v>
      </c>
      <c r="R7502" t="s">
        <v>102</v>
      </c>
      <c r="S7502">
        <v>2065</v>
      </c>
      <c r="T7502">
        <v>5.285</v>
      </c>
      <c r="U7502">
        <v>5.68</v>
      </c>
      <c r="V7502">
        <v>9.595</v>
      </c>
    </row>
    <row r="7503" spans="17:22">
      <c r="Q7503" s="10">
        <f ca="1" t="shared" si="1888"/>
        <v>9.715</v>
      </c>
      <c r="R7503" t="s">
        <v>102</v>
      </c>
      <c r="S7503">
        <v>2066</v>
      </c>
      <c r="T7503">
        <v>5.249</v>
      </c>
      <c r="U7503">
        <v>5.656</v>
      </c>
      <c r="V7503">
        <v>9.715</v>
      </c>
    </row>
    <row r="7504" spans="17:22">
      <c r="Q7504" s="10">
        <f ca="1" t="shared" si="1888"/>
        <v>9.834</v>
      </c>
      <c r="R7504" t="s">
        <v>102</v>
      </c>
      <c r="S7504">
        <v>2067</v>
      </c>
      <c r="T7504">
        <v>5.21</v>
      </c>
      <c r="U7504">
        <v>5.629</v>
      </c>
      <c r="V7504">
        <v>9.834</v>
      </c>
    </row>
    <row r="7505" spans="17:22">
      <c r="Q7505" s="10">
        <f ca="1" t="shared" si="1888"/>
        <v>9.952</v>
      </c>
      <c r="R7505" t="s">
        <v>102</v>
      </c>
      <c r="S7505">
        <v>2068</v>
      </c>
      <c r="T7505">
        <v>5.17</v>
      </c>
      <c r="U7505">
        <v>5.6</v>
      </c>
      <c r="V7505">
        <v>9.952</v>
      </c>
    </row>
    <row r="7506" spans="17:22">
      <c r="Q7506" s="10">
        <f ca="1" t="shared" si="1888"/>
        <v>10.069</v>
      </c>
      <c r="R7506" t="s">
        <v>102</v>
      </c>
      <c r="S7506">
        <v>2069</v>
      </c>
      <c r="T7506">
        <v>5.127</v>
      </c>
      <c r="U7506">
        <v>5.569</v>
      </c>
      <c r="V7506">
        <v>10.069</v>
      </c>
    </row>
    <row r="7507" spans="17:22">
      <c r="Q7507" s="10">
        <f ca="1" t="shared" si="1888"/>
        <v>10.185</v>
      </c>
      <c r="R7507" t="s">
        <v>102</v>
      </c>
      <c r="S7507">
        <v>2070</v>
      </c>
      <c r="T7507">
        <v>5.083</v>
      </c>
      <c r="U7507">
        <v>5.536</v>
      </c>
      <c r="V7507">
        <v>10.185</v>
      </c>
    </row>
    <row r="7508" spans="17:22">
      <c r="Q7508" s="10">
        <f ca="1" t="shared" si="1888"/>
        <v>10.3</v>
      </c>
      <c r="R7508" t="s">
        <v>102</v>
      </c>
      <c r="S7508">
        <v>2071</v>
      </c>
      <c r="T7508">
        <v>5.037</v>
      </c>
      <c r="U7508">
        <v>5.502</v>
      </c>
      <c r="V7508">
        <v>10.3</v>
      </c>
    </row>
    <row r="7509" spans="17:22">
      <c r="Q7509" s="10">
        <f ca="1" t="shared" si="1888"/>
        <v>10.414</v>
      </c>
      <c r="R7509" t="s">
        <v>102</v>
      </c>
      <c r="S7509">
        <v>2072</v>
      </c>
      <c r="T7509">
        <v>4.99</v>
      </c>
      <c r="U7509">
        <v>5.465</v>
      </c>
      <c r="V7509">
        <v>10.414</v>
      </c>
    </row>
    <row r="7510" spans="17:22">
      <c r="Q7510" s="10">
        <f ca="1" t="shared" si="1888"/>
        <v>10.526</v>
      </c>
      <c r="R7510" t="s">
        <v>102</v>
      </c>
      <c r="S7510">
        <v>2073</v>
      </c>
      <c r="T7510">
        <v>4.941</v>
      </c>
      <c r="U7510">
        <v>5.426</v>
      </c>
      <c r="V7510">
        <v>10.526</v>
      </c>
    </row>
    <row r="7511" spans="17:22">
      <c r="Q7511" s="10">
        <f ca="1" t="shared" si="1888"/>
        <v>10.638</v>
      </c>
      <c r="R7511" t="s">
        <v>102</v>
      </c>
      <c r="S7511">
        <v>2074</v>
      </c>
      <c r="T7511">
        <v>4.89</v>
      </c>
      <c r="U7511">
        <v>5.386</v>
      </c>
      <c r="V7511">
        <v>10.638</v>
      </c>
    </row>
    <row r="7512" spans="17:22">
      <c r="Q7512" s="10">
        <f ca="1" t="shared" si="1888"/>
        <v>10.748</v>
      </c>
      <c r="R7512" t="s">
        <v>102</v>
      </c>
      <c r="S7512">
        <v>2075</v>
      </c>
      <c r="T7512">
        <v>4.836</v>
      </c>
      <c r="U7512">
        <v>5.343</v>
      </c>
      <c r="V7512">
        <v>10.748</v>
      </c>
    </row>
    <row r="7513" spans="17:22">
      <c r="Q7513" s="10">
        <f ca="1" t="shared" si="1888"/>
        <v>10.856</v>
      </c>
      <c r="R7513" t="s">
        <v>102</v>
      </c>
      <c r="S7513">
        <v>2076</v>
      </c>
      <c r="T7513">
        <v>4.781</v>
      </c>
      <c r="U7513">
        <v>5.298</v>
      </c>
      <c r="V7513">
        <v>10.856</v>
      </c>
    </row>
    <row r="7514" spans="17:22">
      <c r="Q7514" s="10">
        <f ca="1" t="shared" si="1888"/>
        <v>10.963</v>
      </c>
      <c r="R7514" t="s">
        <v>102</v>
      </c>
      <c r="S7514">
        <v>2077</v>
      </c>
      <c r="T7514">
        <v>4.724</v>
      </c>
      <c r="U7514">
        <v>5.252</v>
      </c>
      <c r="V7514">
        <v>10.963</v>
      </c>
    </row>
    <row r="7515" spans="17:22">
      <c r="Q7515" s="10">
        <f ca="1" t="shared" si="1888"/>
        <v>11.069</v>
      </c>
      <c r="R7515" t="s">
        <v>102</v>
      </c>
      <c r="S7515">
        <v>2078</v>
      </c>
      <c r="T7515">
        <v>4.664</v>
      </c>
      <c r="U7515">
        <v>5.204</v>
      </c>
      <c r="V7515">
        <v>11.069</v>
      </c>
    </row>
    <row r="7516" spans="17:22">
      <c r="Q7516" s="10">
        <f ca="1" t="shared" si="1888"/>
        <v>11.174</v>
      </c>
      <c r="R7516" t="s">
        <v>102</v>
      </c>
      <c r="S7516">
        <v>2079</v>
      </c>
      <c r="T7516">
        <v>4.604</v>
      </c>
      <c r="U7516">
        <v>5.154</v>
      </c>
      <c r="V7516">
        <v>11.174</v>
      </c>
    </row>
    <row r="7517" spans="17:22">
      <c r="Q7517" s="10">
        <f ca="1" t="shared" si="1888"/>
        <v>11.278</v>
      </c>
      <c r="R7517" t="s">
        <v>102</v>
      </c>
      <c r="S7517">
        <v>2080</v>
      </c>
      <c r="T7517">
        <v>4.543</v>
      </c>
      <c r="U7517">
        <v>5.104</v>
      </c>
      <c r="V7517">
        <v>11.278</v>
      </c>
    </row>
    <row r="7518" spans="17:22">
      <c r="Q7518" s="10">
        <f ca="1" t="shared" si="1888"/>
        <v>11.383</v>
      </c>
      <c r="R7518" t="s">
        <v>102</v>
      </c>
      <c r="S7518">
        <v>2081</v>
      </c>
      <c r="T7518">
        <v>4.481</v>
      </c>
      <c r="U7518">
        <v>5.053</v>
      </c>
      <c r="V7518">
        <v>11.383</v>
      </c>
    </row>
    <row r="7519" spans="17:22">
      <c r="Q7519" s="10">
        <f ca="1" t="shared" si="1888"/>
        <v>11.486</v>
      </c>
      <c r="R7519" t="s">
        <v>102</v>
      </c>
      <c r="S7519">
        <v>2082</v>
      </c>
      <c r="T7519">
        <v>4.418</v>
      </c>
      <c r="U7519">
        <v>5.001</v>
      </c>
      <c r="V7519">
        <v>11.486</v>
      </c>
    </row>
    <row r="7520" spans="17:22">
      <c r="Q7520" s="10">
        <f ca="1" t="shared" si="1888"/>
        <v>11.589</v>
      </c>
      <c r="R7520" t="s">
        <v>102</v>
      </c>
      <c r="S7520">
        <v>2083</v>
      </c>
      <c r="T7520">
        <v>4.355</v>
      </c>
      <c r="U7520">
        <v>4.948</v>
      </c>
      <c r="V7520">
        <v>11.589</v>
      </c>
    </row>
    <row r="7521" spans="17:22">
      <c r="Q7521" s="10">
        <f ca="1" t="shared" si="1888"/>
        <v>11.692</v>
      </c>
      <c r="R7521" t="s">
        <v>102</v>
      </c>
      <c r="S7521">
        <v>2084</v>
      </c>
      <c r="T7521">
        <v>4.29</v>
      </c>
      <c r="U7521">
        <v>4.894</v>
      </c>
      <c r="V7521">
        <v>11.692</v>
      </c>
    </row>
    <row r="7522" spans="17:22">
      <c r="Q7522" s="10">
        <f ca="1" t="shared" si="1888"/>
        <v>11.793</v>
      </c>
      <c r="R7522" t="s">
        <v>102</v>
      </c>
      <c r="S7522">
        <v>2085</v>
      </c>
      <c r="T7522">
        <v>4.225</v>
      </c>
      <c r="U7522">
        <v>4.839</v>
      </c>
      <c r="V7522">
        <v>11.793</v>
      </c>
    </row>
    <row r="7523" spans="17:22">
      <c r="Q7523" s="10">
        <f ca="1" t="shared" si="1888"/>
        <v>11.894</v>
      </c>
      <c r="R7523" t="s">
        <v>102</v>
      </c>
      <c r="S7523">
        <v>2086</v>
      </c>
      <c r="T7523">
        <v>4.158</v>
      </c>
      <c r="U7523">
        <v>4.783</v>
      </c>
      <c r="V7523">
        <v>11.894</v>
      </c>
    </row>
    <row r="7524" spans="17:22">
      <c r="Q7524" s="10">
        <f ca="1" t="shared" si="1888"/>
        <v>11.994</v>
      </c>
      <c r="R7524" t="s">
        <v>102</v>
      </c>
      <c r="S7524">
        <v>2087</v>
      </c>
      <c r="T7524">
        <v>4.09</v>
      </c>
      <c r="U7524">
        <v>4.725</v>
      </c>
      <c r="V7524">
        <v>11.994</v>
      </c>
    </row>
    <row r="7525" spans="17:22">
      <c r="Q7525" s="10">
        <f ca="1" t="shared" si="1888"/>
        <v>12.094</v>
      </c>
      <c r="R7525" t="s">
        <v>102</v>
      </c>
      <c r="S7525">
        <v>2088</v>
      </c>
      <c r="T7525">
        <v>4.02</v>
      </c>
      <c r="U7525">
        <v>4.667</v>
      </c>
      <c r="V7525">
        <v>12.094</v>
      </c>
    </row>
    <row r="7526" spans="17:22">
      <c r="Q7526" s="10">
        <f ca="1" t="shared" si="1888"/>
        <v>12.193</v>
      </c>
      <c r="R7526" t="s">
        <v>102</v>
      </c>
      <c r="S7526">
        <v>2089</v>
      </c>
      <c r="T7526">
        <v>3.951</v>
      </c>
      <c r="U7526">
        <v>4.608</v>
      </c>
      <c r="V7526">
        <v>12.193</v>
      </c>
    </row>
    <row r="7527" spans="17:22">
      <c r="Q7527" s="10">
        <f ca="1" t="shared" si="1888"/>
        <v>12.292</v>
      </c>
      <c r="R7527" t="s">
        <v>102</v>
      </c>
      <c r="S7527">
        <v>2090</v>
      </c>
      <c r="T7527">
        <v>3.88</v>
      </c>
      <c r="U7527">
        <v>4.549</v>
      </c>
      <c r="V7527">
        <v>12.292</v>
      </c>
    </row>
    <row r="7528" spans="17:22">
      <c r="Q7528" s="10">
        <f ca="1" t="shared" si="1888"/>
        <v>12.39</v>
      </c>
      <c r="R7528" t="s">
        <v>102</v>
      </c>
      <c r="S7528">
        <v>2091</v>
      </c>
      <c r="T7528">
        <v>3.81</v>
      </c>
      <c r="U7528">
        <v>4.49</v>
      </c>
      <c r="V7528">
        <v>12.39</v>
      </c>
    </row>
    <row r="7529" spans="17:22">
      <c r="Q7529" s="10">
        <f ca="1" t="shared" si="1888"/>
        <v>12.489</v>
      </c>
      <c r="R7529" t="s">
        <v>102</v>
      </c>
      <c r="S7529">
        <v>2092</v>
      </c>
      <c r="T7529">
        <v>3.739</v>
      </c>
      <c r="U7529">
        <v>4.431</v>
      </c>
      <c r="V7529">
        <v>12.489</v>
      </c>
    </row>
    <row r="7530" spans="17:22">
      <c r="Q7530" s="10">
        <f ca="1" t="shared" si="1888"/>
        <v>12.587</v>
      </c>
      <c r="R7530" t="s">
        <v>102</v>
      </c>
      <c r="S7530">
        <v>2093</v>
      </c>
      <c r="T7530">
        <v>3.668</v>
      </c>
      <c r="U7530">
        <v>4.372</v>
      </c>
      <c r="V7530">
        <v>12.587</v>
      </c>
    </row>
    <row r="7531" spans="17:22">
      <c r="Q7531" s="10">
        <f ca="1" t="shared" si="1888"/>
        <v>12.684</v>
      </c>
      <c r="R7531" t="s">
        <v>102</v>
      </c>
      <c r="S7531">
        <v>2094</v>
      </c>
      <c r="T7531">
        <v>3.596</v>
      </c>
      <c r="U7531">
        <v>4.313</v>
      </c>
      <c r="V7531">
        <v>12.684</v>
      </c>
    </row>
    <row r="7532" spans="17:22">
      <c r="Q7532" s="10">
        <f ca="1" t="shared" si="1888"/>
        <v>12.781</v>
      </c>
      <c r="R7532" t="s">
        <v>102</v>
      </c>
      <c r="S7532">
        <v>2095</v>
      </c>
      <c r="T7532">
        <v>3.525</v>
      </c>
      <c r="U7532">
        <v>4.253</v>
      </c>
      <c r="V7532">
        <v>12.781</v>
      </c>
    </row>
    <row r="7533" spans="17:22">
      <c r="Q7533" s="10">
        <f ca="1" t="shared" si="1888"/>
        <v>12.878</v>
      </c>
      <c r="R7533" t="s">
        <v>102</v>
      </c>
      <c r="S7533">
        <v>2096</v>
      </c>
      <c r="T7533">
        <v>3.453</v>
      </c>
      <c r="U7533">
        <v>4.193</v>
      </c>
      <c r="V7533">
        <v>12.878</v>
      </c>
    </row>
    <row r="7534" spans="17:22">
      <c r="Q7534" s="10">
        <f ca="1" t="shared" si="1888"/>
        <v>12.973</v>
      </c>
      <c r="R7534" t="s">
        <v>102</v>
      </c>
      <c r="S7534">
        <v>2097</v>
      </c>
      <c r="T7534">
        <v>3.38</v>
      </c>
      <c r="U7534">
        <v>4.133</v>
      </c>
      <c r="V7534">
        <v>12.973</v>
      </c>
    </row>
    <row r="7535" spans="17:22">
      <c r="Q7535" s="10">
        <f ca="1" t="shared" si="1888"/>
        <v>13.067</v>
      </c>
      <c r="R7535" t="s">
        <v>102</v>
      </c>
      <c r="S7535">
        <v>2098</v>
      </c>
      <c r="T7535">
        <v>3.307</v>
      </c>
      <c r="U7535">
        <v>4.072</v>
      </c>
      <c r="V7535">
        <v>13.067</v>
      </c>
    </row>
    <row r="7536" spans="17:22">
      <c r="Q7536" s="10">
        <f ca="1" t="shared" si="1888"/>
        <v>13.16</v>
      </c>
      <c r="R7536" t="s">
        <v>102</v>
      </c>
      <c r="S7536">
        <v>2099</v>
      </c>
      <c r="T7536">
        <v>3.234</v>
      </c>
      <c r="U7536">
        <v>4.01</v>
      </c>
      <c r="V7536">
        <v>13.16</v>
      </c>
    </row>
    <row r="7537" spans="17:22">
      <c r="Q7537" s="10">
        <f ca="1" t="shared" si="1888"/>
        <v>13.252</v>
      </c>
      <c r="R7537" t="s">
        <v>102</v>
      </c>
      <c r="S7537">
        <v>2100</v>
      </c>
      <c r="T7537">
        <v>3.161</v>
      </c>
      <c r="U7537">
        <v>3.947</v>
      </c>
      <c r="V7537">
        <v>13.252</v>
      </c>
    </row>
    <row r="7538" spans="17:22">
      <c r="Q7538" s="10">
        <f ca="1" t="shared" si="1888"/>
        <v>23.544</v>
      </c>
      <c r="R7538" t="s">
        <v>124</v>
      </c>
      <c r="S7538">
        <v>2020</v>
      </c>
      <c r="T7538">
        <v>23.544</v>
      </c>
      <c r="U7538">
        <v>23.544</v>
      </c>
      <c r="V7538">
        <v>23.544</v>
      </c>
    </row>
    <row r="7539" spans="17:22">
      <c r="Q7539" s="10">
        <f ca="1" t="shared" si="1888"/>
        <v>24.184</v>
      </c>
      <c r="R7539" t="s">
        <v>124</v>
      </c>
      <c r="S7539">
        <v>2021</v>
      </c>
      <c r="T7539">
        <v>24.184</v>
      </c>
      <c r="U7539">
        <v>24.184</v>
      </c>
      <c r="V7539">
        <v>24.184</v>
      </c>
    </row>
    <row r="7540" spans="17:22">
      <c r="Q7540" s="10">
        <f ca="1" t="shared" si="1888"/>
        <v>24.742</v>
      </c>
      <c r="R7540" t="s">
        <v>124</v>
      </c>
      <c r="S7540">
        <v>2022</v>
      </c>
      <c r="T7540">
        <v>24.742</v>
      </c>
      <c r="U7540">
        <v>24.742</v>
      </c>
      <c r="V7540">
        <v>24.742</v>
      </c>
    </row>
    <row r="7541" spans="17:22">
      <c r="Q7541" s="10">
        <f ca="1" t="shared" si="1888"/>
        <v>25.243</v>
      </c>
      <c r="R7541" t="s">
        <v>124</v>
      </c>
      <c r="S7541">
        <v>2023</v>
      </c>
      <c r="T7541">
        <v>25.243</v>
      </c>
      <c r="U7541">
        <v>25.243</v>
      </c>
      <c r="V7541">
        <v>25.243</v>
      </c>
    </row>
    <row r="7542" spans="17:22">
      <c r="Q7542" s="10">
        <f ca="1" t="shared" si="1888"/>
        <v>25.73</v>
      </c>
      <c r="R7542" t="s">
        <v>124</v>
      </c>
      <c r="S7542">
        <v>2024</v>
      </c>
      <c r="T7542">
        <v>25.73</v>
      </c>
      <c r="U7542">
        <v>25.73</v>
      </c>
      <c r="V7542">
        <v>25.73</v>
      </c>
    </row>
    <row r="7543" spans="17:22">
      <c r="Q7543" s="10">
        <f ca="1" t="shared" si="1888"/>
        <v>26.235</v>
      </c>
      <c r="R7543" t="s">
        <v>124</v>
      </c>
      <c r="S7543">
        <v>2025</v>
      </c>
      <c r="T7543">
        <v>26.235</v>
      </c>
      <c r="U7543">
        <v>26.235</v>
      </c>
      <c r="V7543">
        <v>26.235</v>
      </c>
    </row>
    <row r="7544" spans="17:22">
      <c r="Q7544" s="10">
        <f ca="1" t="shared" si="1888"/>
        <v>26.772</v>
      </c>
      <c r="R7544" t="s">
        <v>124</v>
      </c>
      <c r="S7544">
        <v>2026</v>
      </c>
      <c r="T7544">
        <v>26.772</v>
      </c>
      <c r="U7544">
        <v>26.772</v>
      </c>
      <c r="V7544">
        <v>26.772</v>
      </c>
    </row>
    <row r="7545" spans="17:22">
      <c r="Q7545" s="10">
        <f ca="1" t="shared" si="1888"/>
        <v>27.767</v>
      </c>
      <c r="R7545" t="s">
        <v>124</v>
      </c>
      <c r="S7545">
        <v>2027</v>
      </c>
      <c r="T7545">
        <v>27.663</v>
      </c>
      <c r="U7545">
        <v>27.776</v>
      </c>
      <c r="V7545">
        <v>27.767</v>
      </c>
    </row>
    <row r="7546" spans="17:22">
      <c r="Q7546" s="10">
        <f ca="1" t="shared" si="1888"/>
        <v>28.765</v>
      </c>
      <c r="R7546" t="s">
        <v>124</v>
      </c>
      <c r="S7546">
        <v>2028</v>
      </c>
      <c r="T7546">
        <v>28.55</v>
      </c>
      <c r="U7546">
        <v>28.783</v>
      </c>
      <c r="V7546">
        <v>28.765</v>
      </c>
    </row>
    <row r="7547" spans="17:22">
      <c r="Q7547" s="10">
        <f ca="1" t="shared" si="1888"/>
        <v>29.766</v>
      </c>
      <c r="R7547" t="s">
        <v>124</v>
      </c>
      <c r="S7547">
        <v>2029</v>
      </c>
      <c r="T7547">
        <v>29.433</v>
      </c>
      <c r="U7547">
        <v>29.794</v>
      </c>
      <c r="V7547">
        <v>29.766</v>
      </c>
    </row>
    <row r="7548" spans="17:22">
      <c r="Q7548" s="10">
        <f ca="1" t="shared" si="1888"/>
        <v>30.772</v>
      </c>
      <c r="R7548" t="s">
        <v>124</v>
      </c>
      <c r="S7548">
        <v>2030</v>
      </c>
      <c r="T7548">
        <v>30.312</v>
      </c>
      <c r="U7548">
        <v>30.806</v>
      </c>
      <c r="V7548">
        <v>30.772</v>
      </c>
    </row>
    <row r="7549" spans="17:22">
      <c r="Q7549" s="10">
        <f ca="1" t="shared" si="1888"/>
        <v>31.782</v>
      </c>
      <c r="R7549" t="s">
        <v>124</v>
      </c>
      <c r="S7549">
        <v>2031</v>
      </c>
      <c r="T7549">
        <v>31.184</v>
      </c>
      <c r="U7549">
        <v>31.818</v>
      </c>
      <c r="V7549">
        <v>31.782</v>
      </c>
    </row>
    <row r="7550" spans="17:22">
      <c r="Q7550" s="10">
        <f ca="1" t="shared" si="1888"/>
        <v>32.796</v>
      </c>
      <c r="R7550" t="s">
        <v>124</v>
      </c>
      <c r="S7550">
        <v>2032</v>
      </c>
      <c r="T7550">
        <v>32.05</v>
      </c>
      <c r="U7550">
        <v>32.829</v>
      </c>
      <c r="V7550">
        <v>32.796</v>
      </c>
    </row>
    <row r="7551" spans="17:22">
      <c r="Q7551" s="10">
        <f ca="1" t="shared" si="1888"/>
        <v>33.812</v>
      </c>
      <c r="R7551" t="s">
        <v>124</v>
      </c>
      <c r="S7551">
        <v>2033</v>
      </c>
      <c r="T7551">
        <v>32.907</v>
      </c>
      <c r="U7551">
        <v>33.837</v>
      </c>
      <c r="V7551">
        <v>33.812</v>
      </c>
    </row>
    <row r="7552" spans="17:22">
      <c r="Q7552" s="10">
        <f ca="1" t="shared" si="1888"/>
        <v>34.828</v>
      </c>
      <c r="R7552" t="s">
        <v>124</v>
      </c>
      <c r="S7552">
        <v>2034</v>
      </c>
      <c r="T7552">
        <v>33.757</v>
      </c>
      <c r="U7552">
        <v>34.843</v>
      </c>
      <c r="V7552">
        <v>34.828</v>
      </c>
    </row>
    <row r="7553" spans="17:22">
      <c r="Q7553" s="10">
        <f ca="1" t="shared" si="1888"/>
        <v>35.844</v>
      </c>
      <c r="R7553" t="s">
        <v>124</v>
      </c>
      <c r="S7553">
        <v>2035</v>
      </c>
      <c r="T7553">
        <v>34.597</v>
      </c>
      <c r="U7553">
        <v>35.845</v>
      </c>
      <c r="V7553">
        <v>35.844</v>
      </c>
    </row>
    <row r="7554" spans="17:22">
      <c r="Q7554" s="10">
        <f ca="1" t="shared" si="1888"/>
        <v>36.858</v>
      </c>
      <c r="R7554" t="s">
        <v>124</v>
      </c>
      <c r="S7554">
        <v>2036</v>
      </c>
      <c r="T7554">
        <v>35.428</v>
      </c>
      <c r="U7554">
        <v>36.843</v>
      </c>
      <c r="V7554">
        <v>36.858</v>
      </c>
    </row>
    <row r="7555" spans="17:22">
      <c r="Q7555" s="10">
        <f ca="1" t="shared" si="1888"/>
        <v>37.869</v>
      </c>
      <c r="R7555" t="s">
        <v>124</v>
      </c>
      <c r="S7555">
        <v>2037</v>
      </c>
      <c r="T7555">
        <v>36.249</v>
      </c>
      <c r="U7555">
        <v>37.836</v>
      </c>
      <c r="V7555">
        <v>37.869</v>
      </c>
    </row>
    <row r="7556" spans="17:22">
      <c r="Q7556" s="10">
        <f ca="1" t="shared" si="1888"/>
        <v>38.876</v>
      </c>
      <c r="R7556" t="s">
        <v>124</v>
      </c>
      <c r="S7556">
        <v>2038</v>
      </c>
      <c r="T7556">
        <v>37.059</v>
      </c>
      <c r="U7556">
        <v>38.822</v>
      </c>
      <c r="V7556">
        <v>38.876</v>
      </c>
    </row>
    <row r="7557" spans="17:22">
      <c r="Q7557" s="10">
        <f ca="1" t="shared" si="1888"/>
        <v>39.88</v>
      </c>
      <c r="R7557" t="s">
        <v>124</v>
      </c>
      <c r="S7557">
        <v>2039</v>
      </c>
      <c r="T7557">
        <v>37.86</v>
      </c>
      <c r="U7557">
        <v>39.802</v>
      </c>
      <c r="V7557">
        <v>39.88</v>
      </c>
    </row>
    <row r="7558" spans="17:22">
      <c r="Q7558" s="10">
        <f ca="1" t="shared" si="1888"/>
        <v>40.88</v>
      </c>
      <c r="R7558" t="s">
        <v>124</v>
      </c>
      <c r="S7558">
        <v>2040</v>
      </c>
      <c r="T7558">
        <v>38.65</v>
      </c>
      <c r="U7558">
        <v>40.774</v>
      </c>
      <c r="V7558">
        <v>40.88</v>
      </c>
    </row>
    <row r="7559" spans="17:22">
      <c r="Q7559" s="10">
        <f ca="1" t="shared" si="1888"/>
        <v>41.875</v>
      </c>
      <c r="R7559" t="s">
        <v>124</v>
      </c>
      <c r="S7559">
        <v>2041</v>
      </c>
      <c r="T7559">
        <v>39.43</v>
      </c>
      <c r="U7559">
        <v>41.738</v>
      </c>
      <c r="V7559">
        <v>41.875</v>
      </c>
    </row>
    <row r="7560" spans="17:22">
      <c r="Q7560" s="10">
        <f ca="1" t="shared" si="1888"/>
        <v>42.865</v>
      </c>
      <c r="R7560" t="s">
        <v>124</v>
      </c>
      <c r="S7560">
        <v>2042</v>
      </c>
      <c r="T7560">
        <v>40.198</v>
      </c>
      <c r="U7560">
        <v>42.693</v>
      </c>
      <c r="V7560">
        <v>42.865</v>
      </c>
    </row>
    <row r="7561" spans="17:22">
      <c r="Q7561" s="10">
        <f ca="1" t="shared" si="1888"/>
        <v>43.849</v>
      </c>
      <c r="R7561" t="s">
        <v>124</v>
      </c>
      <c r="S7561">
        <v>2043</v>
      </c>
      <c r="T7561">
        <v>40.953</v>
      </c>
      <c r="U7561">
        <v>43.639</v>
      </c>
      <c r="V7561">
        <v>43.849</v>
      </c>
    </row>
    <row r="7562" spans="17:22">
      <c r="Q7562" s="10">
        <f ca="1" t="shared" si="1888"/>
        <v>44.828</v>
      </c>
      <c r="R7562" t="s">
        <v>124</v>
      </c>
      <c r="S7562">
        <v>2044</v>
      </c>
      <c r="T7562">
        <v>41.694</v>
      </c>
      <c r="U7562">
        <v>44.573</v>
      </c>
      <c r="V7562">
        <v>44.828</v>
      </c>
    </row>
    <row r="7563" spans="17:22">
      <c r="Q7563" s="10">
        <f ca="1" t="shared" si="1888"/>
        <v>45.799</v>
      </c>
      <c r="R7563" t="s">
        <v>124</v>
      </c>
      <c r="S7563">
        <v>2045</v>
      </c>
      <c r="T7563">
        <v>42.42</v>
      </c>
      <c r="U7563">
        <v>45.497</v>
      </c>
      <c r="V7563">
        <v>45.799</v>
      </c>
    </row>
    <row r="7564" spans="17:22">
      <c r="Q7564" s="10">
        <f ca="1" t="shared" si="1888"/>
        <v>46.764</v>
      </c>
      <c r="R7564" t="s">
        <v>124</v>
      </c>
      <c r="S7564">
        <v>2046</v>
      </c>
      <c r="T7564">
        <v>43.129</v>
      </c>
      <c r="U7564">
        <v>46.408</v>
      </c>
      <c r="V7564">
        <v>46.764</v>
      </c>
    </row>
    <row r="7565" spans="17:22">
      <c r="Q7565" s="10">
        <f ca="1" t="shared" si="1888"/>
        <v>47.721</v>
      </c>
      <c r="R7565" t="s">
        <v>124</v>
      </c>
      <c r="S7565">
        <v>2047</v>
      </c>
      <c r="T7565">
        <v>43.82</v>
      </c>
      <c r="U7565">
        <v>47.306</v>
      </c>
      <c r="V7565">
        <v>47.721</v>
      </c>
    </row>
    <row r="7566" spans="17:22">
      <c r="Q7566" s="10">
        <f ca="1" t="shared" ref="Q7566:Q7629" si="1889">OFFSET(S7566,0,MATCH($Q$3,$T$4:$V$4,0))</f>
        <v>48.671</v>
      </c>
      <c r="R7566" t="s">
        <v>124</v>
      </c>
      <c r="S7566">
        <v>2048</v>
      </c>
      <c r="T7566">
        <v>44.494</v>
      </c>
      <c r="U7566">
        <v>48.191</v>
      </c>
      <c r="V7566">
        <v>48.671</v>
      </c>
    </row>
    <row r="7567" spans="17:22">
      <c r="Q7567" s="10">
        <f ca="1" t="shared" si="1889"/>
        <v>49.613</v>
      </c>
      <c r="R7567" t="s">
        <v>124</v>
      </c>
      <c r="S7567">
        <v>2049</v>
      </c>
      <c r="T7567">
        <v>45.15</v>
      </c>
      <c r="U7567">
        <v>49.062</v>
      </c>
      <c r="V7567">
        <v>49.613</v>
      </c>
    </row>
    <row r="7568" spans="17:22">
      <c r="Q7568" s="10">
        <f ca="1" t="shared" si="1889"/>
        <v>50.547</v>
      </c>
      <c r="R7568" t="s">
        <v>124</v>
      </c>
      <c r="S7568">
        <v>2050</v>
      </c>
      <c r="T7568">
        <v>45.786</v>
      </c>
      <c r="U7568">
        <v>49.919</v>
      </c>
      <c r="V7568">
        <v>50.547</v>
      </c>
    </row>
    <row r="7569" spans="17:22">
      <c r="Q7569" s="10">
        <f ca="1" t="shared" si="1889"/>
        <v>51.473</v>
      </c>
      <c r="R7569" t="s">
        <v>124</v>
      </c>
      <c r="S7569">
        <v>2051</v>
      </c>
      <c r="T7569">
        <v>46.403</v>
      </c>
      <c r="U7569">
        <v>50.762</v>
      </c>
      <c r="V7569">
        <v>51.473</v>
      </c>
    </row>
    <row r="7570" spans="17:22">
      <c r="Q7570" s="10">
        <f ca="1" t="shared" si="1889"/>
        <v>52.392</v>
      </c>
      <c r="R7570" t="s">
        <v>124</v>
      </c>
      <c r="S7570">
        <v>2052</v>
      </c>
      <c r="T7570">
        <v>47.001</v>
      </c>
      <c r="U7570">
        <v>51.59</v>
      </c>
      <c r="V7570">
        <v>52.392</v>
      </c>
    </row>
    <row r="7571" spans="17:22">
      <c r="Q7571" s="10">
        <f ca="1" t="shared" si="1889"/>
        <v>53.301</v>
      </c>
      <c r="R7571" t="s">
        <v>124</v>
      </c>
      <c r="S7571">
        <v>2053</v>
      </c>
      <c r="T7571">
        <v>47.58</v>
      </c>
      <c r="U7571">
        <v>52.403</v>
      </c>
      <c r="V7571">
        <v>53.301</v>
      </c>
    </row>
    <row r="7572" spans="17:22">
      <c r="Q7572" s="10">
        <f ca="1" t="shared" si="1889"/>
        <v>54.202</v>
      </c>
      <c r="R7572" t="s">
        <v>124</v>
      </c>
      <c r="S7572">
        <v>2054</v>
      </c>
      <c r="T7572">
        <v>48.139</v>
      </c>
      <c r="U7572">
        <v>53.2</v>
      </c>
      <c r="V7572">
        <v>54.202</v>
      </c>
    </row>
    <row r="7573" spans="17:22">
      <c r="Q7573" s="10">
        <f ca="1" t="shared" si="1889"/>
        <v>55.094</v>
      </c>
      <c r="R7573" t="s">
        <v>124</v>
      </c>
      <c r="S7573">
        <v>2055</v>
      </c>
      <c r="T7573">
        <v>48.678</v>
      </c>
      <c r="U7573">
        <v>53.983</v>
      </c>
      <c r="V7573">
        <v>55.094</v>
      </c>
    </row>
    <row r="7574" spans="17:22">
      <c r="Q7574" s="10">
        <f ca="1" t="shared" si="1889"/>
        <v>55.976</v>
      </c>
      <c r="R7574" t="s">
        <v>124</v>
      </c>
      <c r="S7574">
        <v>2056</v>
      </c>
      <c r="T7574">
        <v>49.199</v>
      </c>
      <c r="U7574">
        <v>54.749</v>
      </c>
      <c r="V7574">
        <v>55.976</v>
      </c>
    </row>
    <row r="7575" spans="17:22">
      <c r="Q7575" s="10">
        <f ca="1" t="shared" si="1889"/>
        <v>56.849</v>
      </c>
      <c r="R7575" t="s">
        <v>124</v>
      </c>
      <c r="S7575">
        <v>2057</v>
      </c>
      <c r="T7575">
        <v>49.701</v>
      </c>
      <c r="U7575">
        <v>55.5</v>
      </c>
      <c r="V7575">
        <v>56.849</v>
      </c>
    </row>
    <row r="7576" spans="17:22">
      <c r="Q7576" s="10">
        <f ca="1" t="shared" si="1889"/>
        <v>57.712</v>
      </c>
      <c r="R7576" t="s">
        <v>124</v>
      </c>
      <c r="S7576">
        <v>2058</v>
      </c>
      <c r="T7576">
        <v>50.183</v>
      </c>
      <c r="U7576">
        <v>56.235</v>
      </c>
      <c r="V7576">
        <v>57.712</v>
      </c>
    </row>
    <row r="7577" spans="17:22">
      <c r="Q7577" s="10">
        <f ca="1" t="shared" si="1889"/>
        <v>58.566</v>
      </c>
      <c r="R7577" t="s">
        <v>124</v>
      </c>
      <c r="S7577">
        <v>2059</v>
      </c>
      <c r="T7577">
        <v>50.648</v>
      </c>
      <c r="U7577">
        <v>56.954</v>
      </c>
      <c r="V7577">
        <v>58.566</v>
      </c>
    </row>
    <row r="7578" spans="17:22">
      <c r="Q7578" s="10">
        <f ca="1" t="shared" si="1889"/>
        <v>59.41</v>
      </c>
      <c r="R7578" t="s">
        <v>124</v>
      </c>
      <c r="S7578">
        <v>2060</v>
      </c>
      <c r="T7578">
        <v>51.094</v>
      </c>
      <c r="U7578">
        <v>57.657</v>
      </c>
      <c r="V7578">
        <v>59.41</v>
      </c>
    </row>
    <row r="7579" spans="17:22">
      <c r="Q7579" s="10">
        <f ca="1" t="shared" si="1889"/>
        <v>60.244</v>
      </c>
      <c r="R7579" t="s">
        <v>124</v>
      </c>
      <c r="S7579">
        <v>2061</v>
      </c>
      <c r="T7579">
        <v>51.523</v>
      </c>
      <c r="U7579">
        <v>58.344</v>
      </c>
      <c r="V7579">
        <v>60.244</v>
      </c>
    </row>
    <row r="7580" spans="17:22">
      <c r="Q7580" s="10">
        <f ca="1" t="shared" si="1889"/>
        <v>61.068</v>
      </c>
      <c r="R7580" t="s">
        <v>124</v>
      </c>
      <c r="S7580">
        <v>2062</v>
      </c>
      <c r="T7580">
        <v>51.934</v>
      </c>
      <c r="U7580">
        <v>59.014</v>
      </c>
      <c r="V7580">
        <v>61.068</v>
      </c>
    </row>
    <row r="7581" spans="17:22">
      <c r="Q7581" s="10">
        <f ca="1" t="shared" si="1889"/>
        <v>61.882</v>
      </c>
      <c r="R7581" t="s">
        <v>124</v>
      </c>
      <c r="S7581">
        <v>2063</v>
      </c>
      <c r="T7581">
        <v>52.328</v>
      </c>
      <c r="U7581">
        <v>59.668</v>
      </c>
      <c r="V7581">
        <v>61.882</v>
      </c>
    </row>
    <row r="7582" spans="17:22">
      <c r="Q7582" s="10">
        <f ca="1" t="shared" si="1889"/>
        <v>62.686</v>
      </c>
      <c r="R7582" t="s">
        <v>124</v>
      </c>
      <c r="S7582">
        <v>2064</v>
      </c>
      <c r="T7582">
        <v>52.704</v>
      </c>
      <c r="U7582">
        <v>60.305</v>
      </c>
      <c r="V7582">
        <v>62.686</v>
      </c>
    </row>
    <row r="7583" spans="17:22">
      <c r="Q7583" s="10">
        <f ca="1" t="shared" si="1889"/>
        <v>63.479</v>
      </c>
      <c r="R7583" t="s">
        <v>124</v>
      </c>
      <c r="S7583">
        <v>2065</v>
      </c>
      <c r="T7583">
        <v>53.062</v>
      </c>
      <c r="U7583">
        <v>60.925</v>
      </c>
      <c r="V7583">
        <v>63.479</v>
      </c>
    </row>
    <row r="7584" spans="17:22">
      <c r="Q7584" s="10">
        <f ca="1" t="shared" si="1889"/>
        <v>64.262</v>
      </c>
      <c r="R7584" t="s">
        <v>124</v>
      </c>
      <c r="S7584">
        <v>2066</v>
      </c>
      <c r="T7584">
        <v>53.404</v>
      </c>
      <c r="U7584">
        <v>61.528</v>
      </c>
      <c r="V7584">
        <v>64.262</v>
      </c>
    </row>
    <row r="7585" spans="17:22">
      <c r="Q7585" s="10">
        <f ca="1" t="shared" si="1889"/>
        <v>65.035</v>
      </c>
      <c r="R7585" t="s">
        <v>124</v>
      </c>
      <c r="S7585">
        <v>2067</v>
      </c>
      <c r="T7585">
        <v>53.727</v>
      </c>
      <c r="U7585">
        <v>62.115</v>
      </c>
      <c r="V7585">
        <v>65.035</v>
      </c>
    </row>
    <row r="7586" spans="17:22">
      <c r="Q7586" s="10">
        <f ca="1" t="shared" si="1889"/>
        <v>65.797</v>
      </c>
      <c r="R7586" t="s">
        <v>124</v>
      </c>
      <c r="S7586">
        <v>2068</v>
      </c>
      <c r="T7586">
        <v>54.034</v>
      </c>
      <c r="U7586">
        <v>62.684</v>
      </c>
      <c r="V7586">
        <v>65.797</v>
      </c>
    </row>
    <row r="7587" spans="17:22">
      <c r="Q7587" s="10">
        <f ca="1" t="shared" si="1889"/>
        <v>66.549</v>
      </c>
      <c r="R7587" t="s">
        <v>124</v>
      </c>
      <c r="S7587">
        <v>2069</v>
      </c>
      <c r="T7587">
        <v>54.325</v>
      </c>
      <c r="U7587">
        <v>63.238</v>
      </c>
      <c r="V7587">
        <v>66.549</v>
      </c>
    </row>
    <row r="7588" spans="17:22">
      <c r="Q7588" s="10">
        <f ca="1" t="shared" si="1889"/>
        <v>67.292</v>
      </c>
      <c r="R7588" t="s">
        <v>124</v>
      </c>
      <c r="S7588">
        <v>2070</v>
      </c>
      <c r="T7588">
        <v>54.599</v>
      </c>
      <c r="U7588">
        <v>63.776</v>
      </c>
      <c r="V7588">
        <v>67.292</v>
      </c>
    </row>
    <row r="7589" spans="17:22">
      <c r="Q7589" s="10">
        <f ca="1" t="shared" si="1889"/>
        <v>68.025</v>
      </c>
      <c r="R7589" t="s">
        <v>124</v>
      </c>
      <c r="S7589">
        <v>2071</v>
      </c>
      <c r="T7589">
        <v>54.858</v>
      </c>
      <c r="U7589">
        <v>64.297</v>
      </c>
      <c r="V7589">
        <v>68.025</v>
      </c>
    </row>
    <row r="7590" spans="17:22">
      <c r="Q7590" s="10">
        <f ca="1" t="shared" si="1889"/>
        <v>68.748</v>
      </c>
      <c r="R7590" t="s">
        <v>124</v>
      </c>
      <c r="S7590">
        <v>2072</v>
      </c>
      <c r="T7590">
        <v>55.1</v>
      </c>
      <c r="U7590">
        <v>64.803</v>
      </c>
      <c r="V7590">
        <v>68.748</v>
      </c>
    </row>
    <row r="7591" spans="17:22">
      <c r="Q7591" s="10">
        <f ca="1" t="shared" si="1889"/>
        <v>69.462</v>
      </c>
      <c r="R7591" t="s">
        <v>124</v>
      </c>
      <c r="S7591">
        <v>2073</v>
      </c>
      <c r="T7591">
        <v>55.327</v>
      </c>
      <c r="U7591">
        <v>65.293</v>
      </c>
      <c r="V7591">
        <v>69.462</v>
      </c>
    </row>
    <row r="7592" spans="17:22">
      <c r="Q7592" s="10">
        <f ca="1" t="shared" si="1889"/>
        <v>70.167</v>
      </c>
      <c r="R7592" t="s">
        <v>124</v>
      </c>
      <c r="S7592">
        <v>2074</v>
      </c>
      <c r="T7592">
        <v>55.537</v>
      </c>
      <c r="U7592">
        <v>65.767</v>
      </c>
      <c r="V7592">
        <v>70.167</v>
      </c>
    </row>
    <row r="7593" spans="17:22">
      <c r="Q7593" s="10">
        <f ca="1" t="shared" si="1889"/>
        <v>70.863</v>
      </c>
      <c r="R7593" t="s">
        <v>124</v>
      </c>
      <c r="S7593">
        <v>2075</v>
      </c>
      <c r="T7593">
        <v>55.731</v>
      </c>
      <c r="U7593">
        <v>66.224</v>
      </c>
      <c r="V7593">
        <v>70.863</v>
      </c>
    </row>
    <row r="7594" spans="17:22">
      <c r="Q7594" s="10">
        <f ca="1" t="shared" si="1889"/>
        <v>71.549</v>
      </c>
      <c r="R7594" t="s">
        <v>124</v>
      </c>
      <c r="S7594">
        <v>2076</v>
      </c>
      <c r="T7594">
        <v>55.91</v>
      </c>
      <c r="U7594">
        <v>66.664</v>
      </c>
      <c r="V7594">
        <v>71.549</v>
      </c>
    </row>
    <row r="7595" spans="17:22">
      <c r="Q7595" s="10">
        <f ca="1" t="shared" si="1889"/>
        <v>72.226</v>
      </c>
      <c r="R7595" t="s">
        <v>124</v>
      </c>
      <c r="S7595">
        <v>2077</v>
      </c>
      <c r="T7595">
        <v>56.072</v>
      </c>
      <c r="U7595">
        <v>67.088</v>
      </c>
      <c r="V7595">
        <v>72.226</v>
      </c>
    </row>
    <row r="7596" spans="17:22">
      <c r="Q7596" s="10">
        <f ca="1" t="shared" si="1889"/>
        <v>72.894</v>
      </c>
      <c r="R7596" t="s">
        <v>124</v>
      </c>
      <c r="S7596">
        <v>2078</v>
      </c>
      <c r="T7596">
        <v>56.219</v>
      </c>
      <c r="U7596">
        <v>67.495</v>
      </c>
      <c r="V7596">
        <v>72.894</v>
      </c>
    </row>
    <row r="7597" spans="17:22">
      <c r="Q7597" s="10">
        <f ca="1" t="shared" si="1889"/>
        <v>73.553</v>
      </c>
      <c r="R7597" t="s">
        <v>124</v>
      </c>
      <c r="S7597">
        <v>2079</v>
      </c>
      <c r="T7597">
        <v>56.351</v>
      </c>
      <c r="U7597">
        <v>67.886</v>
      </c>
      <c r="V7597">
        <v>73.553</v>
      </c>
    </row>
    <row r="7598" spans="17:22">
      <c r="Q7598" s="10">
        <f ca="1" t="shared" si="1889"/>
        <v>74.204</v>
      </c>
      <c r="R7598" t="s">
        <v>124</v>
      </c>
      <c r="S7598">
        <v>2080</v>
      </c>
      <c r="T7598">
        <v>56.466</v>
      </c>
      <c r="U7598">
        <v>68.261</v>
      </c>
      <c r="V7598">
        <v>74.204</v>
      </c>
    </row>
    <row r="7599" spans="17:22">
      <c r="Q7599" s="10">
        <f ca="1" t="shared" si="1889"/>
        <v>74.845</v>
      </c>
      <c r="R7599" t="s">
        <v>124</v>
      </c>
      <c r="S7599">
        <v>2081</v>
      </c>
      <c r="T7599">
        <v>56.568</v>
      </c>
      <c r="U7599">
        <v>68.619</v>
      </c>
      <c r="V7599">
        <v>74.845</v>
      </c>
    </row>
    <row r="7600" spans="17:22">
      <c r="Q7600" s="10">
        <f ca="1" t="shared" si="1889"/>
        <v>75.477</v>
      </c>
      <c r="R7600" t="s">
        <v>124</v>
      </c>
      <c r="S7600">
        <v>2082</v>
      </c>
      <c r="T7600">
        <v>56.654</v>
      </c>
      <c r="U7600">
        <v>68.961</v>
      </c>
      <c r="V7600">
        <v>75.477</v>
      </c>
    </row>
    <row r="7601" spans="17:22">
      <c r="Q7601" s="10">
        <f ca="1" t="shared" si="1889"/>
        <v>76.1</v>
      </c>
      <c r="R7601" t="s">
        <v>124</v>
      </c>
      <c r="S7601">
        <v>2083</v>
      </c>
      <c r="T7601">
        <v>56.725</v>
      </c>
      <c r="U7601">
        <v>69.287</v>
      </c>
      <c r="V7601">
        <v>76.1</v>
      </c>
    </row>
    <row r="7602" spans="17:22">
      <c r="Q7602" s="10">
        <f ca="1" t="shared" si="1889"/>
        <v>76.714</v>
      </c>
      <c r="R7602" t="s">
        <v>124</v>
      </c>
      <c r="S7602">
        <v>2084</v>
      </c>
      <c r="T7602">
        <v>56.782</v>
      </c>
      <c r="U7602">
        <v>69.599</v>
      </c>
      <c r="V7602">
        <v>76.714</v>
      </c>
    </row>
    <row r="7603" spans="17:22">
      <c r="Q7603" s="10">
        <f ca="1" t="shared" si="1889"/>
        <v>77.319</v>
      </c>
      <c r="R7603" t="s">
        <v>124</v>
      </c>
      <c r="S7603">
        <v>2085</v>
      </c>
      <c r="T7603">
        <v>56.825</v>
      </c>
      <c r="U7603">
        <v>69.895</v>
      </c>
      <c r="V7603">
        <v>77.319</v>
      </c>
    </row>
    <row r="7604" spans="17:22">
      <c r="Q7604" s="10">
        <f ca="1" t="shared" si="1889"/>
        <v>77.915</v>
      </c>
      <c r="R7604" t="s">
        <v>124</v>
      </c>
      <c r="S7604">
        <v>2086</v>
      </c>
      <c r="T7604">
        <v>56.854</v>
      </c>
      <c r="U7604">
        <v>70.177</v>
      </c>
      <c r="V7604">
        <v>77.915</v>
      </c>
    </row>
    <row r="7605" spans="17:22">
      <c r="Q7605" s="10">
        <f ca="1" t="shared" si="1889"/>
        <v>78.502</v>
      </c>
      <c r="R7605" t="s">
        <v>124</v>
      </c>
      <c r="S7605">
        <v>2087</v>
      </c>
      <c r="T7605">
        <v>56.869</v>
      </c>
      <c r="U7605">
        <v>70.445</v>
      </c>
      <c r="V7605">
        <v>78.502</v>
      </c>
    </row>
    <row r="7606" spans="17:22">
      <c r="Q7606" s="10">
        <f ca="1" t="shared" si="1889"/>
        <v>79.081</v>
      </c>
      <c r="R7606" t="s">
        <v>124</v>
      </c>
      <c r="S7606">
        <v>2088</v>
      </c>
      <c r="T7606">
        <v>56.871</v>
      </c>
      <c r="U7606">
        <v>70.699</v>
      </c>
      <c r="V7606">
        <v>79.081</v>
      </c>
    </row>
    <row r="7607" spans="17:22">
      <c r="Q7607" s="10">
        <f ca="1" t="shared" si="1889"/>
        <v>79.65</v>
      </c>
      <c r="R7607" t="s">
        <v>124</v>
      </c>
      <c r="S7607">
        <v>2089</v>
      </c>
      <c r="T7607">
        <v>56.86</v>
      </c>
      <c r="U7607">
        <v>70.938</v>
      </c>
      <c r="V7607">
        <v>79.65</v>
      </c>
    </row>
    <row r="7608" spans="17:22">
      <c r="Q7608" s="10">
        <f ca="1" t="shared" si="1889"/>
        <v>80.211</v>
      </c>
      <c r="R7608" t="s">
        <v>124</v>
      </c>
      <c r="S7608">
        <v>2090</v>
      </c>
      <c r="T7608">
        <v>56.837</v>
      </c>
      <c r="U7608">
        <v>71.163</v>
      </c>
      <c r="V7608">
        <v>80.211</v>
      </c>
    </row>
    <row r="7609" spans="17:22">
      <c r="Q7609" s="10">
        <f ca="1" t="shared" si="1889"/>
        <v>80.763</v>
      </c>
      <c r="R7609" t="s">
        <v>124</v>
      </c>
      <c r="S7609">
        <v>2091</v>
      </c>
      <c r="T7609">
        <v>56.802</v>
      </c>
      <c r="U7609">
        <v>71.375</v>
      </c>
      <c r="V7609">
        <v>80.763</v>
      </c>
    </row>
    <row r="7610" spans="17:22">
      <c r="Q7610" s="10">
        <f ca="1" t="shared" si="1889"/>
        <v>81.306</v>
      </c>
      <c r="R7610" t="s">
        <v>124</v>
      </c>
      <c r="S7610">
        <v>2092</v>
      </c>
      <c r="T7610">
        <v>56.756</v>
      </c>
      <c r="U7610">
        <v>71.573</v>
      </c>
      <c r="V7610">
        <v>81.306</v>
      </c>
    </row>
    <row r="7611" spans="17:22">
      <c r="Q7611" s="10">
        <f ca="1" t="shared" si="1889"/>
        <v>81.84</v>
      </c>
      <c r="R7611" t="s">
        <v>124</v>
      </c>
      <c r="S7611">
        <v>2093</v>
      </c>
      <c r="T7611">
        <v>56.697</v>
      </c>
      <c r="U7611">
        <v>71.758</v>
      </c>
      <c r="V7611">
        <v>81.84</v>
      </c>
    </row>
    <row r="7612" spans="17:22">
      <c r="Q7612" s="10">
        <f ca="1" t="shared" si="1889"/>
        <v>82.366</v>
      </c>
      <c r="R7612" t="s">
        <v>124</v>
      </c>
      <c r="S7612">
        <v>2094</v>
      </c>
      <c r="T7612">
        <v>56.628</v>
      </c>
      <c r="U7612">
        <v>71.929</v>
      </c>
      <c r="V7612">
        <v>82.366</v>
      </c>
    </row>
    <row r="7613" spans="17:22">
      <c r="Q7613" s="10">
        <f ca="1" t="shared" si="1889"/>
        <v>82.882</v>
      </c>
      <c r="R7613" t="s">
        <v>124</v>
      </c>
      <c r="S7613">
        <v>2095</v>
      </c>
      <c r="T7613">
        <v>56.547</v>
      </c>
      <c r="U7613">
        <v>72.086</v>
      </c>
      <c r="V7613">
        <v>82.882</v>
      </c>
    </row>
    <row r="7614" spans="17:22">
      <c r="Q7614" s="10">
        <f ca="1" t="shared" si="1889"/>
        <v>83.389</v>
      </c>
      <c r="R7614" t="s">
        <v>124</v>
      </c>
      <c r="S7614">
        <v>2096</v>
      </c>
      <c r="T7614">
        <v>56.455</v>
      </c>
      <c r="U7614">
        <v>72.231</v>
      </c>
      <c r="V7614">
        <v>83.389</v>
      </c>
    </row>
    <row r="7615" spans="17:22">
      <c r="Q7615" s="10">
        <f ca="1" t="shared" si="1889"/>
        <v>83.887</v>
      </c>
      <c r="R7615" t="s">
        <v>124</v>
      </c>
      <c r="S7615">
        <v>2097</v>
      </c>
      <c r="T7615">
        <v>56.352</v>
      </c>
      <c r="U7615">
        <v>72.363</v>
      </c>
      <c r="V7615">
        <v>83.887</v>
      </c>
    </row>
    <row r="7616" spans="17:22">
      <c r="Q7616" s="10">
        <f ca="1" t="shared" si="1889"/>
        <v>84.375</v>
      </c>
      <c r="R7616" t="s">
        <v>124</v>
      </c>
      <c r="S7616">
        <v>2098</v>
      </c>
      <c r="T7616">
        <v>56.238</v>
      </c>
      <c r="U7616">
        <v>72.482</v>
      </c>
      <c r="V7616">
        <v>84.375</v>
      </c>
    </row>
    <row r="7617" spans="17:22">
      <c r="Q7617" s="10">
        <f ca="1" t="shared" si="1889"/>
        <v>84.854</v>
      </c>
      <c r="R7617" t="s">
        <v>124</v>
      </c>
      <c r="S7617">
        <v>2099</v>
      </c>
      <c r="T7617">
        <v>56.113</v>
      </c>
      <c r="U7617">
        <v>72.588</v>
      </c>
      <c r="V7617">
        <v>84.854</v>
      </c>
    </row>
    <row r="7618" spans="17:22">
      <c r="Q7618" s="10">
        <f ca="1" t="shared" si="1889"/>
        <v>85.324</v>
      </c>
      <c r="R7618" t="s">
        <v>124</v>
      </c>
      <c r="S7618">
        <v>2100</v>
      </c>
      <c r="T7618">
        <v>55.977</v>
      </c>
      <c r="U7618">
        <v>72.681</v>
      </c>
      <c r="V7618">
        <v>85.324</v>
      </c>
    </row>
    <row r="7619" spans="17:22">
      <c r="Q7619" s="10">
        <f ca="1" t="shared" si="1889"/>
        <v>1085.65</v>
      </c>
      <c r="R7619" t="s">
        <v>103</v>
      </c>
      <c r="S7619">
        <v>2020</v>
      </c>
      <c r="T7619">
        <v>1085.65</v>
      </c>
      <c r="U7619">
        <v>1085.65</v>
      </c>
      <c r="V7619">
        <v>1085.65</v>
      </c>
    </row>
    <row r="7620" spans="17:22">
      <c r="Q7620" s="10">
        <f ca="1" t="shared" si="1889"/>
        <v>1083.53</v>
      </c>
      <c r="R7620" t="s">
        <v>103</v>
      </c>
      <c r="S7620">
        <v>2021</v>
      </c>
      <c r="T7620">
        <v>1083.53</v>
      </c>
      <c r="U7620">
        <v>1083.53</v>
      </c>
      <c r="V7620">
        <v>1083.53</v>
      </c>
    </row>
    <row r="7621" spans="17:22">
      <c r="Q7621" s="10">
        <f ca="1" t="shared" si="1889"/>
        <v>1081.05</v>
      </c>
      <c r="R7621" t="s">
        <v>103</v>
      </c>
      <c r="S7621">
        <v>2022</v>
      </c>
      <c r="T7621">
        <v>1081.05</v>
      </c>
      <c r="U7621">
        <v>1081.05</v>
      </c>
      <c r="V7621">
        <v>1081.05</v>
      </c>
    </row>
    <row r="7622" spans="17:22">
      <c r="Q7622" s="10">
        <f ca="1" t="shared" si="1889"/>
        <v>1078.16</v>
      </c>
      <c r="R7622" t="s">
        <v>103</v>
      </c>
      <c r="S7622">
        <v>2023</v>
      </c>
      <c r="T7622">
        <v>1078.16</v>
      </c>
      <c r="U7622">
        <v>1078.16</v>
      </c>
      <c r="V7622">
        <v>1078.16</v>
      </c>
    </row>
    <row r="7623" spans="17:22">
      <c r="Q7623" s="10">
        <f ca="1" t="shared" si="1889"/>
        <v>1074.8</v>
      </c>
      <c r="R7623" t="s">
        <v>103</v>
      </c>
      <c r="S7623">
        <v>2024</v>
      </c>
      <c r="T7623">
        <v>1074.8</v>
      </c>
      <c r="U7623">
        <v>1074.8</v>
      </c>
      <c r="V7623">
        <v>1074.8</v>
      </c>
    </row>
    <row r="7624" spans="17:22">
      <c r="Q7624" s="10">
        <f ca="1" t="shared" si="1889"/>
        <v>1070.97</v>
      </c>
      <c r="R7624" t="s">
        <v>103</v>
      </c>
      <c r="S7624">
        <v>2025</v>
      </c>
      <c r="T7624">
        <v>1070.97</v>
      </c>
      <c r="U7624">
        <v>1070.97</v>
      </c>
      <c r="V7624">
        <v>1070.97</v>
      </c>
    </row>
    <row r="7625" spans="17:22">
      <c r="Q7625" s="10">
        <f ca="1" t="shared" si="1889"/>
        <v>1066.71</v>
      </c>
      <c r="R7625" t="s">
        <v>103</v>
      </c>
      <c r="S7625">
        <v>2026</v>
      </c>
      <c r="T7625">
        <v>1066.71</v>
      </c>
      <c r="U7625">
        <v>1066.71</v>
      </c>
      <c r="V7625">
        <v>1066.71</v>
      </c>
    </row>
    <row r="7626" spans="17:22">
      <c r="Q7626" s="10">
        <f ca="1" t="shared" si="1889"/>
        <v>1063.28</v>
      </c>
      <c r="R7626" t="s">
        <v>103</v>
      </c>
      <c r="S7626">
        <v>2027</v>
      </c>
      <c r="T7626">
        <v>1062.51</v>
      </c>
      <c r="U7626">
        <v>1063.16</v>
      </c>
      <c r="V7626">
        <v>1063.28</v>
      </c>
    </row>
    <row r="7627" spans="17:22">
      <c r="Q7627" s="10">
        <f ca="1" t="shared" si="1889"/>
        <v>1059.56</v>
      </c>
      <c r="R7627" t="s">
        <v>103</v>
      </c>
      <c r="S7627">
        <v>2028</v>
      </c>
      <c r="T7627">
        <v>1058.05</v>
      </c>
      <c r="U7627">
        <v>1059.34</v>
      </c>
      <c r="V7627">
        <v>1059.56</v>
      </c>
    </row>
    <row r="7628" spans="17:22">
      <c r="Q7628" s="10">
        <f ca="1" t="shared" si="1889"/>
        <v>1055.54</v>
      </c>
      <c r="R7628" t="s">
        <v>103</v>
      </c>
      <c r="S7628">
        <v>2029</v>
      </c>
      <c r="T7628">
        <v>1053.38</v>
      </c>
      <c r="U7628">
        <v>1055.28</v>
      </c>
      <c r="V7628">
        <v>1055.54</v>
      </c>
    </row>
    <row r="7629" spans="17:22">
      <c r="Q7629" s="10">
        <f ca="1" t="shared" si="1889"/>
        <v>1051.26</v>
      </c>
      <c r="R7629" t="s">
        <v>103</v>
      </c>
      <c r="S7629">
        <v>2030</v>
      </c>
      <c r="T7629">
        <v>1048.54</v>
      </c>
      <c r="U7629">
        <v>1050.99</v>
      </c>
      <c r="V7629">
        <v>1051.26</v>
      </c>
    </row>
    <row r="7630" spans="17:22">
      <c r="Q7630" s="10">
        <f ca="1" t="shared" ref="Q7630:Q7693" si="1890">OFFSET(S7630,0,MATCH($Q$3,$T$4:$V$4,0))</f>
        <v>1046.74</v>
      </c>
      <c r="R7630" t="s">
        <v>103</v>
      </c>
      <c r="S7630">
        <v>2031</v>
      </c>
      <c r="T7630">
        <v>1043.55</v>
      </c>
      <c r="U7630">
        <v>1046.5</v>
      </c>
      <c r="V7630">
        <v>1046.74</v>
      </c>
    </row>
    <row r="7631" spans="17:22">
      <c r="Q7631" s="10">
        <f ca="1" t="shared" si="1890"/>
        <v>1042</v>
      </c>
      <c r="R7631" t="s">
        <v>103</v>
      </c>
      <c r="S7631">
        <v>2032</v>
      </c>
      <c r="T7631">
        <v>1038.41</v>
      </c>
      <c r="U7631">
        <v>1041.83</v>
      </c>
      <c r="V7631">
        <v>1042</v>
      </c>
    </row>
    <row r="7632" spans="17:22">
      <c r="Q7632" s="10">
        <f ca="1" t="shared" si="1890"/>
        <v>1037.04</v>
      </c>
      <c r="R7632" t="s">
        <v>103</v>
      </c>
      <c r="S7632">
        <v>2033</v>
      </c>
      <c r="T7632">
        <v>1033.14</v>
      </c>
      <c r="U7632">
        <v>1036.99</v>
      </c>
      <c r="V7632">
        <v>1037.04</v>
      </c>
    </row>
    <row r="7633" spans="17:22">
      <c r="Q7633" s="10">
        <f ca="1" t="shared" si="1890"/>
        <v>1031.89</v>
      </c>
      <c r="R7633" t="s">
        <v>103</v>
      </c>
      <c r="S7633">
        <v>2034</v>
      </c>
      <c r="T7633">
        <v>1027.72</v>
      </c>
      <c r="U7633">
        <v>1031.97</v>
      </c>
      <c r="V7633">
        <v>1031.89</v>
      </c>
    </row>
    <row r="7634" spans="17:22">
      <c r="Q7634" s="10">
        <f ca="1" t="shared" si="1890"/>
        <v>1026.55</v>
      </c>
      <c r="R7634" t="s">
        <v>103</v>
      </c>
      <c r="S7634">
        <v>2035</v>
      </c>
      <c r="T7634">
        <v>1022.19</v>
      </c>
      <c r="U7634">
        <v>1026.81</v>
      </c>
      <c r="V7634">
        <v>1026.55</v>
      </c>
    </row>
    <row r="7635" spans="17:22">
      <c r="Q7635" s="10">
        <f ca="1" t="shared" si="1890"/>
        <v>1021.04</v>
      </c>
      <c r="R7635" t="s">
        <v>103</v>
      </c>
      <c r="S7635">
        <v>2036</v>
      </c>
      <c r="T7635">
        <v>1016.51</v>
      </c>
      <c r="U7635">
        <v>1021.49</v>
      </c>
      <c r="V7635">
        <v>1021.04</v>
      </c>
    </row>
    <row r="7636" spans="17:22">
      <c r="Q7636" s="10">
        <f ca="1" t="shared" si="1890"/>
        <v>1015.39</v>
      </c>
      <c r="R7636" t="s">
        <v>103</v>
      </c>
      <c r="S7636">
        <v>2037</v>
      </c>
      <c r="T7636">
        <v>1010.73</v>
      </c>
      <c r="U7636">
        <v>1016.05</v>
      </c>
      <c r="V7636">
        <v>1015.39</v>
      </c>
    </row>
    <row r="7637" spans="17:22">
      <c r="Q7637" s="10">
        <f ca="1" t="shared" si="1890"/>
        <v>1009.65</v>
      </c>
      <c r="R7637" t="s">
        <v>103</v>
      </c>
      <c r="S7637">
        <v>2038</v>
      </c>
      <c r="T7637">
        <v>1004.84</v>
      </c>
      <c r="U7637">
        <v>1010.52</v>
      </c>
      <c r="V7637">
        <v>1009.65</v>
      </c>
    </row>
    <row r="7638" spans="17:22">
      <c r="Q7638" s="10">
        <f ca="1" t="shared" si="1890"/>
        <v>1003.83</v>
      </c>
      <c r="R7638" t="s">
        <v>103</v>
      </c>
      <c r="S7638">
        <v>2039</v>
      </c>
      <c r="T7638">
        <v>998.861</v>
      </c>
      <c r="U7638">
        <v>1004.9</v>
      </c>
      <c r="V7638">
        <v>1003.83</v>
      </c>
    </row>
    <row r="7639" spans="17:22">
      <c r="Q7639" s="10">
        <f ca="1" t="shared" si="1890"/>
        <v>997.971</v>
      </c>
      <c r="R7639" t="s">
        <v>103</v>
      </c>
      <c r="S7639">
        <v>2040</v>
      </c>
      <c r="T7639">
        <v>992.826</v>
      </c>
      <c r="U7639">
        <v>999.243</v>
      </c>
      <c r="V7639">
        <v>997.971</v>
      </c>
    </row>
    <row r="7640" spans="17:22">
      <c r="Q7640" s="10">
        <f ca="1" t="shared" si="1890"/>
        <v>992.114</v>
      </c>
      <c r="R7640" t="s">
        <v>103</v>
      </c>
      <c r="S7640">
        <v>2041</v>
      </c>
      <c r="T7640">
        <v>986.737</v>
      </c>
      <c r="U7640">
        <v>993.556</v>
      </c>
      <c r="V7640">
        <v>992.114</v>
      </c>
    </row>
    <row r="7641" spans="17:22">
      <c r="Q7641" s="10">
        <f ca="1" t="shared" si="1890"/>
        <v>986.26</v>
      </c>
      <c r="R7641" t="s">
        <v>103</v>
      </c>
      <c r="S7641">
        <v>2042</v>
      </c>
      <c r="T7641">
        <v>980.598</v>
      </c>
      <c r="U7641">
        <v>987.844</v>
      </c>
      <c r="V7641">
        <v>986.26</v>
      </c>
    </row>
    <row r="7642" spans="17:22">
      <c r="Q7642" s="10">
        <f ca="1" t="shared" si="1890"/>
        <v>980.438</v>
      </c>
      <c r="R7642" t="s">
        <v>103</v>
      </c>
      <c r="S7642">
        <v>2043</v>
      </c>
      <c r="T7642">
        <v>974.411</v>
      </c>
      <c r="U7642">
        <v>982.138</v>
      </c>
      <c r="V7642">
        <v>980.438</v>
      </c>
    </row>
    <row r="7643" spans="17:22">
      <c r="Q7643" s="10">
        <f ca="1" t="shared" si="1890"/>
        <v>974.652</v>
      </c>
      <c r="R7643" t="s">
        <v>103</v>
      </c>
      <c r="S7643">
        <v>2044</v>
      </c>
      <c r="T7643">
        <v>968.198</v>
      </c>
      <c r="U7643">
        <v>976.432</v>
      </c>
      <c r="V7643">
        <v>974.652</v>
      </c>
    </row>
    <row r="7644" spans="17:22">
      <c r="Q7644" s="10">
        <f ca="1" t="shared" si="1890"/>
        <v>968.923</v>
      </c>
      <c r="R7644" t="s">
        <v>103</v>
      </c>
      <c r="S7644">
        <v>2045</v>
      </c>
      <c r="T7644">
        <v>961.943</v>
      </c>
      <c r="U7644">
        <v>970.738</v>
      </c>
      <c r="V7644">
        <v>968.923</v>
      </c>
    </row>
    <row r="7645" spans="17:22">
      <c r="Q7645" s="10">
        <f ca="1" t="shared" si="1890"/>
        <v>963.252</v>
      </c>
      <c r="R7645" t="s">
        <v>103</v>
      </c>
      <c r="S7645">
        <v>2046</v>
      </c>
      <c r="T7645">
        <v>955.668</v>
      </c>
      <c r="U7645">
        <v>965.059</v>
      </c>
      <c r="V7645">
        <v>963.252</v>
      </c>
    </row>
    <row r="7646" spans="17:22">
      <c r="Q7646" s="10">
        <f ca="1" t="shared" si="1890"/>
        <v>957.643</v>
      </c>
      <c r="R7646" t="s">
        <v>103</v>
      </c>
      <c r="S7646">
        <v>2047</v>
      </c>
      <c r="T7646">
        <v>949.365</v>
      </c>
      <c r="U7646">
        <v>959.415</v>
      </c>
      <c r="V7646">
        <v>957.643</v>
      </c>
    </row>
    <row r="7647" spans="17:22">
      <c r="Q7647" s="10">
        <f ca="1" t="shared" si="1890"/>
        <v>952.106</v>
      </c>
      <c r="R7647" t="s">
        <v>103</v>
      </c>
      <c r="S7647">
        <v>2048</v>
      </c>
      <c r="T7647">
        <v>943.028</v>
      </c>
      <c r="U7647">
        <v>953.79</v>
      </c>
      <c r="V7647">
        <v>952.106</v>
      </c>
    </row>
    <row r="7648" spans="17:22">
      <c r="Q7648" s="10">
        <f ca="1" t="shared" si="1890"/>
        <v>946.635</v>
      </c>
      <c r="R7648" t="s">
        <v>103</v>
      </c>
      <c r="S7648">
        <v>2049</v>
      </c>
      <c r="T7648">
        <v>936.677</v>
      </c>
      <c r="U7648">
        <v>948.204</v>
      </c>
      <c r="V7648">
        <v>946.635</v>
      </c>
    </row>
    <row r="7649" spans="17:22">
      <c r="Q7649" s="10">
        <f ca="1" t="shared" si="1890"/>
        <v>941.24</v>
      </c>
      <c r="R7649" t="s">
        <v>103</v>
      </c>
      <c r="S7649">
        <v>2050</v>
      </c>
      <c r="T7649">
        <v>930.296</v>
      </c>
      <c r="U7649">
        <v>942.642</v>
      </c>
      <c r="V7649">
        <v>941.24</v>
      </c>
    </row>
    <row r="7650" spans="17:22">
      <c r="Q7650" s="10">
        <f ca="1" t="shared" si="1890"/>
        <v>935.906</v>
      </c>
      <c r="R7650" t="s">
        <v>103</v>
      </c>
      <c r="S7650">
        <v>2051</v>
      </c>
      <c r="T7650">
        <v>923.886</v>
      </c>
      <c r="U7650">
        <v>937.104</v>
      </c>
      <c r="V7650">
        <v>935.906</v>
      </c>
    </row>
    <row r="7651" spans="17:22">
      <c r="Q7651" s="10">
        <f ca="1" t="shared" si="1890"/>
        <v>930.617</v>
      </c>
      <c r="R7651" t="s">
        <v>103</v>
      </c>
      <c r="S7651">
        <v>2052</v>
      </c>
      <c r="T7651">
        <v>917.467</v>
      </c>
      <c r="U7651">
        <v>931.584</v>
      </c>
      <c r="V7651">
        <v>930.617</v>
      </c>
    </row>
    <row r="7652" spans="17:22">
      <c r="Q7652" s="10">
        <f ca="1" t="shared" si="1890"/>
        <v>925.338</v>
      </c>
      <c r="R7652" t="s">
        <v>103</v>
      </c>
      <c r="S7652">
        <v>2053</v>
      </c>
      <c r="T7652">
        <v>911.032</v>
      </c>
      <c r="U7652">
        <v>926.066</v>
      </c>
      <c r="V7652">
        <v>925.338</v>
      </c>
    </row>
    <row r="7653" spans="17:22">
      <c r="Q7653" s="10">
        <f ca="1" t="shared" si="1890"/>
        <v>920.062</v>
      </c>
      <c r="R7653" t="s">
        <v>103</v>
      </c>
      <c r="S7653">
        <v>2054</v>
      </c>
      <c r="T7653">
        <v>904.6</v>
      </c>
      <c r="U7653">
        <v>920.532</v>
      </c>
      <c r="V7653">
        <v>920.062</v>
      </c>
    </row>
    <row r="7654" spans="17:22">
      <c r="Q7654" s="10">
        <f ca="1" t="shared" si="1890"/>
        <v>914.746</v>
      </c>
      <c r="R7654" t="s">
        <v>103</v>
      </c>
      <c r="S7654">
        <v>2055</v>
      </c>
      <c r="T7654">
        <v>898.172</v>
      </c>
      <c r="U7654">
        <v>914.959</v>
      </c>
      <c r="V7654">
        <v>914.746</v>
      </c>
    </row>
    <row r="7655" spans="17:22">
      <c r="Q7655" s="10">
        <f ca="1" t="shared" si="1890"/>
        <v>909.363</v>
      </c>
      <c r="R7655" t="s">
        <v>103</v>
      </c>
      <c r="S7655">
        <v>2056</v>
      </c>
      <c r="T7655">
        <v>891.757</v>
      </c>
      <c r="U7655">
        <v>909.346</v>
      </c>
      <c r="V7655">
        <v>909.363</v>
      </c>
    </row>
    <row r="7656" spans="17:22">
      <c r="Q7656" s="10">
        <f ca="1" t="shared" si="1890"/>
        <v>903.934</v>
      </c>
      <c r="R7656" t="s">
        <v>103</v>
      </c>
      <c r="S7656">
        <v>2057</v>
      </c>
      <c r="T7656">
        <v>885.339</v>
      </c>
      <c r="U7656">
        <v>903.677</v>
      </c>
      <c r="V7656">
        <v>903.934</v>
      </c>
    </row>
    <row r="7657" spans="17:22">
      <c r="Q7657" s="10">
        <f ca="1" t="shared" si="1890"/>
        <v>898.441</v>
      </c>
      <c r="R7657" t="s">
        <v>103</v>
      </c>
      <c r="S7657">
        <v>2058</v>
      </c>
      <c r="T7657">
        <v>878.916</v>
      </c>
      <c r="U7657">
        <v>897.944</v>
      </c>
      <c r="V7657">
        <v>898.441</v>
      </c>
    </row>
    <row r="7658" spans="17:22">
      <c r="Q7658" s="10">
        <f ca="1" t="shared" si="1890"/>
        <v>892.885</v>
      </c>
      <c r="R7658" t="s">
        <v>103</v>
      </c>
      <c r="S7658">
        <v>2059</v>
      </c>
      <c r="T7658">
        <v>872.474</v>
      </c>
      <c r="U7658">
        <v>892.139</v>
      </c>
      <c r="V7658">
        <v>892.885</v>
      </c>
    </row>
    <row r="7659" spans="17:22">
      <c r="Q7659" s="10">
        <f ca="1" t="shared" si="1890"/>
        <v>887.276</v>
      </c>
      <c r="R7659" t="s">
        <v>103</v>
      </c>
      <c r="S7659">
        <v>2060</v>
      </c>
      <c r="T7659">
        <v>866.001</v>
      </c>
      <c r="U7659">
        <v>886.267</v>
      </c>
      <c r="V7659">
        <v>887.276</v>
      </c>
    </row>
    <row r="7660" spans="17:22">
      <c r="Q7660" s="10">
        <f ca="1" t="shared" si="1890"/>
        <v>881.614</v>
      </c>
      <c r="R7660" t="s">
        <v>103</v>
      </c>
      <c r="S7660">
        <v>2061</v>
      </c>
      <c r="T7660">
        <v>859.486</v>
      </c>
      <c r="U7660">
        <v>880.313</v>
      </c>
      <c r="V7660">
        <v>881.614</v>
      </c>
    </row>
    <row r="7661" spans="17:22">
      <c r="Q7661" s="10">
        <f ca="1" t="shared" si="1890"/>
        <v>875.911</v>
      </c>
      <c r="R7661" t="s">
        <v>103</v>
      </c>
      <c r="S7661">
        <v>2062</v>
      </c>
      <c r="T7661">
        <v>852.924</v>
      </c>
      <c r="U7661">
        <v>874.282</v>
      </c>
      <c r="V7661">
        <v>875.911</v>
      </c>
    </row>
    <row r="7662" spans="17:22">
      <c r="Q7662" s="10">
        <f ca="1" t="shared" si="1890"/>
        <v>870.183</v>
      </c>
      <c r="R7662" t="s">
        <v>103</v>
      </c>
      <c r="S7662">
        <v>2063</v>
      </c>
      <c r="T7662">
        <v>846.31</v>
      </c>
      <c r="U7662">
        <v>868.179</v>
      </c>
      <c r="V7662">
        <v>870.183</v>
      </c>
    </row>
    <row r="7663" spans="17:22">
      <c r="Q7663" s="10">
        <f ca="1" t="shared" si="1890"/>
        <v>864.444</v>
      </c>
      <c r="R7663" t="s">
        <v>103</v>
      </c>
      <c r="S7663">
        <v>2064</v>
      </c>
      <c r="T7663">
        <v>839.638</v>
      </c>
      <c r="U7663">
        <v>862.008</v>
      </c>
      <c r="V7663">
        <v>864.444</v>
      </c>
    </row>
    <row r="7664" spans="17:22">
      <c r="Q7664" s="10">
        <f ca="1" t="shared" si="1890"/>
        <v>858.709</v>
      </c>
      <c r="R7664" t="s">
        <v>103</v>
      </c>
      <c r="S7664">
        <v>2065</v>
      </c>
      <c r="T7664">
        <v>832.904</v>
      </c>
      <c r="U7664">
        <v>855.773</v>
      </c>
      <c r="V7664">
        <v>858.709</v>
      </c>
    </row>
    <row r="7665" spans="17:22">
      <c r="Q7665" s="10">
        <f ca="1" t="shared" si="1890"/>
        <v>852.994</v>
      </c>
      <c r="R7665" t="s">
        <v>103</v>
      </c>
      <c r="S7665">
        <v>2066</v>
      </c>
      <c r="T7665">
        <v>826.105</v>
      </c>
      <c r="U7665">
        <v>849.481</v>
      </c>
      <c r="V7665">
        <v>852.994</v>
      </c>
    </row>
    <row r="7666" spans="17:22">
      <c r="Q7666" s="10">
        <f ca="1" t="shared" si="1890"/>
        <v>847.323</v>
      </c>
      <c r="R7666" t="s">
        <v>103</v>
      </c>
      <c r="S7666">
        <v>2067</v>
      </c>
      <c r="T7666">
        <v>819.243</v>
      </c>
      <c r="U7666">
        <v>843.148</v>
      </c>
      <c r="V7666">
        <v>847.323</v>
      </c>
    </row>
    <row r="7667" spans="17:22">
      <c r="Q7667" s="10">
        <f ca="1" t="shared" si="1890"/>
        <v>841.718</v>
      </c>
      <c r="R7667" t="s">
        <v>103</v>
      </c>
      <c r="S7667">
        <v>2068</v>
      </c>
      <c r="T7667">
        <v>812.323</v>
      </c>
      <c r="U7667">
        <v>836.796</v>
      </c>
      <c r="V7667">
        <v>841.718</v>
      </c>
    </row>
    <row r="7668" spans="17:22">
      <c r="Q7668" s="10">
        <f ca="1" t="shared" si="1890"/>
        <v>836.206</v>
      </c>
      <c r="R7668" t="s">
        <v>103</v>
      </c>
      <c r="S7668">
        <v>2069</v>
      </c>
      <c r="T7668">
        <v>805.349</v>
      </c>
      <c r="U7668">
        <v>830.441</v>
      </c>
      <c r="V7668">
        <v>836.206</v>
      </c>
    </row>
    <row r="7669" spans="17:22">
      <c r="Q7669" s="10">
        <f ca="1" t="shared" si="1890"/>
        <v>830.808</v>
      </c>
      <c r="R7669" t="s">
        <v>103</v>
      </c>
      <c r="S7669">
        <v>2070</v>
      </c>
      <c r="T7669">
        <v>798.326</v>
      </c>
      <c r="U7669">
        <v>824.105</v>
      </c>
      <c r="V7669">
        <v>830.808</v>
      </c>
    </row>
    <row r="7670" spans="17:22">
      <c r="Q7670" s="10">
        <f ca="1" t="shared" si="1890"/>
        <v>825.55</v>
      </c>
      <c r="R7670" t="s">
        <v>103</v>
      </c>
      <c r="S7670">
        <v>2071</v>
      </c>
      <c r="T7670">
        <v>791.259</v>
      </c>
      <c r="U7670">
        <v>817.805</v>
      </c>
      <c r="V7670">
        <v>825.55</v>
      </c>
    </row>
    <row r="7671" spans="17:22">
      <c r="Q7671" s="10">
        <f ca="1" t="shared" si="1890"/>
        <v>820.445</v>
      </c>
      <c r="R7671" t="s">
        <v>103</v>
      </c>
      <c r="S7671">
        <v>2072</v>
      </c>
      <c r="T7671">
        <v>784.155</v>
      </c>
      <c r="U7671">
        <v>811.563</v>
      </c>
      <c r="V7671">
        <v>820.445</v>
      </c>
    </row>
    <row r="7672" spans="17:22">
      <c r="Q7672" s="10">
        <f ca="1" t="shared" si="1890"/>
        <v>815.507</v>
      </c>
      <c r="R7672" t="s">
        <v>103</v>
      </c>
      <c r="S7672">
        <v>2073</v>
      </c>
      <c r="T7672">
        <v>777.023</v>
      </c>
      <c r="U7672">
        <v>805.395</v>
      </c>
      <c r="V7672">
        <v>815.507</v>
      </c>
    </row>
    <row r="7673" spans="17:22">
      <c r="Q7673" s="10">
        <f ca="1" t="shared" si="1890"/>
        <v>810.748</v>
      </c>
      <c r="R7673" t="s">
        <v>103</v>
      </c>
      <c r="S7673">
        <v>2074</v>
      </c>
      <c r="T7673">
        <v>769.869</v>
      </c>
      <c r="U7673">
        <v>799.322</v>
      </c>
      <c r="V7673">
        <v>810.748</v>
      </c>
    </row>
    <row r="7674" spans="17:22">
      <c r="Q7674" s="10">
        <f ca="1" t="shared" si="1890"/>
        <v>806.182</v>
      </c>
      <c r="R7674" t="s">
        <v>103</v>
      </c>
      <c r="S7674">
        <v>2075</v>
      </c>
      <c r="T7674">
        <v>762.703</v>
      </c>
      <c r="U7674">
        <v>793.363</v>
      </c>
      <c r="V7674">
        <v>806.182</v>
      </c>
    </row>
    <row r="7675" spans="17:22">
      <c r="Q7675" s="10">
        <f ca="1" t="shared" si="1890"/>
        <v>801.82</v>
      </c>
      <c r="R7675" t="s">
        <v>103</v>
      </c>
      <c r="S7675">
        <v>2076</v>
      </c>
      <c r="T7675">
        <v>755.535</v>
      </c>
      <c r="U7675">
        <v>787.534</v>
      </c>
      <c r="V7675">
        <v>801.82</v>
      </c>
    </row>
    <row r="7676" spans="17:22">
      <c r="Q7676" s="10">
        <f ca="1" t="shared" si="1890"/>
        <v>797.656</v>
      </c>
      <c r="R7676" t="s">
        <v>103</v>
      </c>
      <c r="S7676">
        <v>2077</v>
      </c>
      <c r="T7676">
        <v>748.383</v>
      </c>
      <c r="U7676">
        <v>781.843</v>
      </c>
      <c r="V7676">
        <v>797.656</v>
      </c>
    </row>
    <row r="7677" spans="17:22">
      <c r="Q7677" s="10">
        <f ca="1" t="shared" si="1890"/>
        <v>793.684</v>
      </c>
      <c r="R7677" t="s">
        <v>103</v>
      </c>
      <c r="S7677">
        <v>2078</v>
      </c>
      <c r="T7677">
        <v>741.272</v>
      </c>
      <c r="U7677">
        <v>776.297</v>
      </c>
      <c r="V7677">
        <v>793.684</v>
      </c>
    </row>
    <row r="7678" spans="17:22">
      <c r="Q7678" s="10">
        <f ca="1" t="shared" si="1890"/>
        <v>789.897</v>
      </c>
      <c r="R7678" t="s">
        <v>103</v>
      </c>
      <c r="S7678">
        <v>2079</v>
      </c>
      <c r="T7678">
        <v>734.221</v>
      </c>
      <c r="U7678">
        <v>770.899</v>
      </c>
      <c r="V7678">
        <v>789.897</v>
      </c>
    </row>
    <row r="7679" spans="17:22">
      <c r="Q7679" s="10">
        <f ca="1" t="shared" si="1890"/>
        <v>786.288</v>
      </c>
      <c r="R7679" t="s">
        <v>103</v>
      </c>
      <c r="S7679">
        <v>2080</v>
      </c>
      <c r="T7679">
        <v>727.252</v>
      </c>
      <c r="U7679">
        <v>765.657</v>
      </c>
      <c r="V7679">
        <v>786.288</v>
      </c>
    </row>
    <row r="7680" spans="17:22">
      <c r="Q7680" s="10">
        <f ca="1" t="shared" si="1890"/>
        <v>782.848</v>
      </c>
      <c r="R7680" t="s">
        <v>103</v>
      </c>
      <c r="S7680">
        <v>2081</v>
      </c>
      <c r="T7680">
        <v>720.386</v>
      </c>
      <c r="U7680">
        <v>760.573</v>
      </c>
      <c r="V7680">
        <v>782.848</v>
      </c>
    </row>
    <row r="7681" spans="17:22">
      <c r="Q7681" s="10">
        <f ca="1" t="shared" si="1890"/>
        <v>779.57</v>
      </c>
      <c r="R7681" t="s">
        <v>103</v>
      </c>
      <c r="S7681">
        <v>2082</v>
      </c>
      <c r="T7681">
        <v>713.628</v>
      </c>
      <c r="U7681">
        <v>755.641</v>
      </c>
      <c r="V7681">
        <v>779.57</v>
      </c>
    </row>
    <row r="7682" spans="17:22">
      <c r="Q7682" s="10">
        <f ca="1" t="shared" si="1890"/>
        <v>776.446</v>
      </c>
      <c r="R7682" t="s">
        <v>103</v>
      </c>
      <c r="S7682">
        <v>2083</v>
      </c>
      <c r="T7682">
        <v>706.984</v>
      </c>
      <c r="U7682">
        <v>750.853</v>
      </c>
      <c r="V7682">
        <v>776.446</v>
      </c>
    </row>
    <row r="7683" spans="17:22">
      <c r="Q7683" s="10">
        <f ca="1" t="shared" si="1890"/>
        <v>773.466</v>
      </c>
      <c r="R7683" t="s">
        <v>103</v>
      </c>
      <c r="S7683">
        <v>2084</v>
      </c>
      <c r="T7683">
        <v>700.457</v>
      </c>
      <c r="U7683">
        <v>746.204</v>
      </c>
      <c r="V7683">
        <v>773.466</v>
      </c>
    </row>
    <row r="7684" spans="17:22">
      <c r="Q7684" s="10">
        <f ca="1" t="shared" si="1890"/>
        <v>770.622</v>
      </c>
      <c r="R7684" t="s">
        <v>103</v>
      </c>
      <c r="S7684">
        <v>2085</v>
      </c>
      <c r="T7684">
        <v>694.051</v>
      </c>
      <c r="U7684">
        <v>741.684</v>
      </c>
      <c r="V7684">
        <v>770.622</v>
      </c>
    </row>
    <row r="7685" spans="17:22">
      <c r="Q7685" s="10">
        <f ca="1" t="shared" si="1890"/>
        <v>767.907</v>
      </c>
      <c r="R7685" t="s">
        <v>103</v>
      </c>
      <c r="S7685">
        <v>2086</v>
      </c>
      <c r="T7685">
        <v>687.769</v>
      </c>
      <c r="U7685">
        <v>737.285</v>
      </c>
      <c r="V7685">
        <v>767.907</v>
      </c>
    </row>
    <row r="7686" spans="17:22">
      <c r="Q7686" s="10">
        <f ca="1" t="shared" si="1890"/>
        <v>765.308</v>
      </c>
      <c r="R7686" t="s">
        <v>103</v>
      </c>
      <c r="S7686">
        <v>2087</v>
      </c>
      <c r="T7686">
        <v>681.605</v>
      </c>
      <c r="U7686">
        <v>732.999</v>
      </c>
      <c r="V7686">
        <v>765.308</v>
      </c>
    </row>
    <row r="7687" spans="17:22">
      <c r="Q7687" s="10">
        <f ca="1" t="shared" si="1890"/>
        <v>762.821</v>
      </c>
      <c r="R7687" t="s">
        <v>103</v>
      </c>
      <c r="S7687">
        <v>2088</v>
      </c>
      <c r="T7687">
        <v>675.549</v>
      </c>
      <c r="U7687">
        <v>728.818</v>
      </c>
      <c r="V7687">
        <v>762.821</v>
      </c>
    </row>
    <row r="7688" spans="17:22">
      <c r="Q7688" s="10">
        <f ca="1" t="shared" si="1890"/>
        <v>760.432</v>
      </c>
      <c r="R7688" t="s">
        <v>103</v>
      </c>
      <c r="S7688">
        <v>2089</v>
      </c>
      <c r="T7688">
        <v>669.593</v>
      </c>
      <c r="U7688">
        <v>724.732</v>
      </c>
      <c r="V7688">
        <v>760.432</v>
      </c>
    </row>
    <row r="7689" spans="17:22">
      <c r="Q7689" s="10">
        <f ca="1" t="shared" si="1890"/>
        <v>758.133</v>
      </c>
      <c r="R7689" t="s">
        <v>103</v>
      </c>
      <c r="S7689">
        <v>2090</v>
      </c>
      <c r="T7689">
        <v>663.73</v>
      </c>
      <c r="U7689">
        <v>720.734</v>
      </c>
      <c r="V7689">
        <v>758.133</v>
      </c>
    </row>
    <row r="7690" spans="17:22">
      <c r="Q7690" s="10">
        <f ca="1" t="shared" si="1890"/>
        <v>755.917</v>
      </c>
      <c r="R7690" t="s">
        <v>103</v>
      </c>
      <c r="S7690">
        <v>2091</v>
      </c>
      <c r="T7690">
        <v>657.95</v>
      </c>
      <c r="U7690">
        <v>716.814</v>
      </c>
      <c r="V7690">
        <v>755.917</v>
      </c>
    </row>
    <row r="7691" spans="17:22">
      <c r="Q7691" s="10">
        <f ca="1" t="shared" si="1890"/>
        <v>753.777</v>
      </c>
      <c r="R7691" t="s">
        <v>103</v>
      </c>
      <c r="S7691">
        <v>2092</v>
      </c>
      <c r="T7691">
        <v>652.252</v>
      </c>
      <c r="U7691">
        <v>712.967</v>
      </c>
      <c r="V7691">
        <v>753.777</v>
      </c>
    </row>
    <row r="7692" spans="17:22">
      <c r="Q7692" s="10">
        <f ca="1" t="shared" si="1890"/>
        <v>751.71</v>
      </c>
      <c r="R7692" t="s">
        <v>103</v>
      </c>
      <c r="S7692">
        <v>2093</v>
      </c>
      <c r="T7692">
        <v>646.633</v>
      </c>
      <c r="U7692">
        <v>709.188</v>
      </c>
      <c r="V7692">
        <v>751.71</v>
      </c>
    </row>
    <row r="7693" spans="17:22">
      <c r="Q7693" s="10">
        <f ca="1" t="shared" si="1890"/>
        <v>749.71</v>
      </c>
      <c r="R7693" t="s">
        <v>103</v>
      </c>
      <c r="S7693">
        <v>2094</v>
      </c>
      <c r="T7693">
        <v>641.092</v>
      </c>
      <c r="U7693">
        <v>705.473</v>
      </c>
      <c r="V7693">
        <v>749.71</v>
      </c>
    </row>
    <row r="7694" spans="17:22">
      <c r="Q7694" s="10">
        <f ca="1" t="shared" ref="Q7694:Q7757" si="1891">OFFSET(S7694,0,MATCH($Q$3,$T$4:$V$4,0))</f>
        <v>747.773</v>
      </c>
      <c r="R7694" t="s">
        <v>103</v>
      </c>
      <c r="S7694">
        <v>2095</v>
      </c>
      <c r="T7694">
        <v>635.626</v>
      </c>
      <c r="U7694">
        <v>701.815</v>
      </c>
      <c r="V7694">
        <v>747.773</v>
      </c>
    </row>
    <row r="7695" spans="17:22">
      <c r="Q7695" s="10">
        <f ca="1" t="shared" si="1891"/>
        <v>745.895</v>
      </c>
      <c r="R7695" t="s">
        <v>103</v>
      </c>
      <c r="S7695">
        <v>2096</v>
      </c>
      <c r="T7695">
        <v>630.233</v>
      </c>
      <c r="U7695">
        <v>698.21</v>
      </c>
      <c r="V7695">
        <v>745.895</v>
      </c>
    </row>
    <row r="7696" spans="17:22">
      <c r="Q7696" s="10">
        <f ca="1" t="shared" si="1891"/>
        <v>744.07</v>
      </c>
      <c r="R7696" t="s">
        <v>103</v>
      </c>
      <c r="S7696">
        <v>2097</v>
      </c>
      <c r="T7696">
        <v>624.912</v>
      </c>
      <c r="U7696">
        <v>694.654</v>
      </c>
      <c r="V7696">
        <v>744.07</v>
      </c>
    </row>
    <row r="7697" spans="17:22">
      <c r="Q7697" s="10">
        <f ca="1" t="shared" si="1891"/>
        <v>742.295</v>
      </c>
      <c r="R7697" t="s">
        <v>103</v>
      </c>
      <c r="S7697">
        <v>2098</v>
      </c>
      <c r="T7697">
        <v>619.66</v>
      </c>
      <c r="U7697">
        <v>691.141</v>
      </c>
      <c r="V7697">
        <v>742.295</v>
      </c>
    </row>
    <row r="7698" spans="17:22">
      <c r="Q7698" s="10">
        <f ca="1" t="shared" si="1891"/>
        <v>740.565</v>
      </c>
      <c r="R7698" t="s">
        <v>103</v>
      </c>
      <c r="S7698">
        <v>2099</v>
      </c>
      <c r="T7698">
        <v>614.475</v>
      </c>
      <c r="U7698">
        <v>687.665</v>
      </c>
      <c r="V7698">
        <v>740.565</v>
      </c>
    </row>
    <row r="7699" spans="17:22">
      <c r="Q7699" s="10">
        <f ca="1" t="shared" si="1891"/>
        <v>738.875</v>
      </c>
      <c r="R7699" t="s">
        <v>103</v>
      </c>
      <c r="S7699">
        <v>2100</v>
      </c>
      <c r="T7699">
        <v>609.357</v>
      </c>
      <c r="U7699">
        <v>684.222</v>
      </c>
      <c r="V7699">
        <v>738.875</v>
      </c>
    </row>
    <row r="7700" spans="17:22">
      <c r="Q7700" s="10">
        <f ca="1" t="shared" si="1891"/>
        <v>104.049</v>
      </c>
      <c r="R7700" t="s">
        <v>104</v>
      </c>
      <c r="S7700">
        <v>2020</v>
      </c>
      <c r="T7700">
        <v>104.049</v>
      </c>
      <c r="U7700">
        <v>104.049</v>
      </c>
      <c r="V7700">
        <v>104.049</v>
      </c>
    </row>
    <row r="7701" spans="17:22">
      <c r="Q7701" s="10">
        <f ca="1" t="shared" si="1891"/>
        <v>106.572</v>
      </c>
      <c r="R7701" t="s">
        <v>104</v>
      </c>
      <c r="S7701">
        <v>2021</v>
      </c>
      <c r="T7701">
        <v>106.572</v>
      </c>
      <c r="U7701">
        <v>106.572</v>
      </c>
      <c r="V7701">
        <v>106.572</v>
      </c>
    </row>
    <row r="7702" spans="17:22">
      <c r="Q7702" s="10">
        <f ca="1" t="shared" si="1891"/>
        <v>109.097</v>
      </c>
      <c r="R7702" t="s">
        <v>104</v>
      </c>
      <c r="S7702">
        <v>2022</v>
      </c>
      <c r="T7702">
        <v>109.097</v>
      </c>
      <c r="U7702">
        <v>109.097</v>
      </c>
      <c r="V7702">
        <v>109.097</v>
      </c>
    </row>
    <row r="7703" spans="17:22">
      <c r="Q7703" s="10">
        <f ca="1" t="shared" si="1891"/>
        <v>111.603</v>
      </c>
      <c r="R7703" t="s">
        <v>104</v>
      </c>
      <c r="S7703">
        <v>2023</v>
      </c>
      <c r="T7703">
        <v>111.603</v>
      </c>
      <c r="U7703">
        <v>111.603</v>
      </c>
      <c r="V7703">
        <v>111.603</v>
      </c>
    </row>
    <row r="7704" spans="17:22">
      <c r="Q7704" s="10">
        <f ca="1" t="shared" si="1891"/>
        <v>114.1</v>
      </c>
      <c r="R7704" t="s">
        <v>104</v>
      </c>
      <c r="S7704">
        <v>2024</v>
      </c>
      <c r="T7704">
        <v>114.1</v>
      </c>
      <c r="U7704">
        <v>114.1</v>
      </c>
      <c r="V7704">
        <v>114.1</v>
      </c>
    </row>
    <row r="7705" spans="17:22">
      <c r="Q7705" s="10">
        <f ca="1" t="shared" si="1891"/>
        <v>116.562</v>
      </c>
      <c r="R7705" t="s">
        <v>104</v>
      </c>
      <c r="S7705">
        <v>2025</v>
      </c>
      <c r="T7705">
        <v>116.562</v>
      </c>
      <c r="U7705">
        <v>116.562</v>
      </c>
      <c r="V7705">
        <v>116.562</v>
      </c>
    </row>
    <row r="7706" spans="17:22">
      <c r="Q7706" s="10">
        <f ca="1" t="shared" si="1891"/>
        <v>118.999</v>
      </c>
      <c r="R7706" t="s">
        <v>104</v>
      </c>
      <c r="S7706">
        <v>2026</v>
      </c>
      <c r="T7706">
        <v>118.999</v>
      </c>
      <c r="U7706">
        <v>118.999</v>
      </c>
      <c r="V7706">
        <v>118.999</v>
      </c>
    </row>
    <row r="7707" spans="17:22">
      <c r="Q7707" s="10">
        <f ca="1" t="shared" si="1891"/>
        <v>121.208</v>
      </c>
      <c r="R7707" t="s">
        <v>104</v>
      </c>
      <c r="S7707">
        <v>2027</v>
      </c>
      <c r="T7707">
        <v>120.374</v>
      </c>
      <c r="U7707">
        <v>120.51</v>
      </c>
      <c r="V7707">
        <v>121.208</v>
      </c>
    </row>
    <row r="7708" spans="17:22">
      <c r="Q7708" s="10">
        <f ca="1" t="shared" si="1891"/>
        <v>123.431</v>
      </c>
      <c r="R7708" t="s">
        <v>104</v>
      </c>
      <c r="S7708">
        <v>2028</v>
      </c>
      <c r="T7708">
        <v>121.734</v>
      </c>
      <c r="U7708">
        <v>122.002</v>
      </c>
      <c r="V7708">
        <v>123.431</v>
      </c>
    </row>
    <row r="7709" spans="17:22">
      <c r="Q7709" s="10">
        <f ca="1" t="shared" si="1891"/>
        <v>125.667</v>
      </c>
      <c r="R7709" t="s">
        <v>104</v>
      </c>
      <c r="S7709">
        <v>2029</v>
      </c>
      <c r="T7709">
        <v>123.089</v>
      </c>
      <c r="U7709">
        <v>123.486</v>
      </c>
      <c r="V7709">
        <v>125.667</v>
      </c>
    </row>
    <row r="7710" spans="17:22">
      <c r="Q7710" s="10">
        <f ca="1" t="shared" si="1891"/>
        <v>127.916</v>
      </c>
      <c r="R7710" t="s">
        <v>104</v>
      </c>
      <c r="S7710">
        <v>2030</v>
      </c>
      <c r="T7710">
        <v>124.449</v>
      </c>
      <c r="U7710">
        <v>124.971</v>
      </c>
      <c r="V7710">
        <v>127.916</v>
      </c>
    </row>
    <row r="7711" spans="17:22">
      <c r="Q7711" s="10">
        <f ca="1" t="shared" si="1891"/>
        <v>130.178</v>
      </c>
      <c r="R7711" t="s">
        <v>104</v>
      </c>
      <c r="S7711">
        <v>2031</v>
      </c>
      <c r="T7711">
        <v>125.824</v>
      </c>
      <c r="U7711">
        <v>126.466</v>
      </c>
      <c r="V7711">
        <v>130.178</v>
      </c>
    </row>
    <row r="7712" spans="17:22">
      <c r="Q7712" s="10">
        <f ca="1" t="shared" si="1891"/>
        <v>132.456</v>
      </c>
      <c r="R7712" t="s">
        <v>104</v>
      </c>
      <c r="S7712">
        <v>2032</v>
      </c>
      <c r="T7712">
        <v>127.216</v>
      </c>
      <c r="U7712">
        <v>127.975</v>
      </c>
      <c r="V7712">
        <v>132.456</v>
      </c>
    </row>
    <row r="7713" spans="17:22">
      <c r="Q7713" s="10">
        <f ca="1" t="shared" si="1891"/>
        <v>134.75</v>
      </c>
      <c r="R7713" t="s">
        <v>104</v>
      </c>
      <c r="S7713">
        <v>2033</v>
      </c>
      <c r="T7713">
        <v>128.624</v>
      </c>
      <c r="U7713">
        <v>129.495</v>
      </c>
      <c r="V7713">
        <v>134.75</v>
      </c>
    </row>
    <row r="7714" spans="17:22">
      <c r="Q7714" s="10">
        <f ca="1" t="shared" si="1891"/>
        <v>137.065</v>
      </c>
      <c r="R7714" t="s">
        <v>104</v>
      </c>
      <c r="S7714">
        <v>2034</v>
      </c>
      <c r="T7714">
        <v>130.046</v>
      </c>
      <c r="U7714">
        <v>131.027</v>
      </c>
      <c r="V7714">
        <v>137.065</v>
      </c>
    </row>
    <row r="7715" spans="17:22">
      <c r="Q7715" s="10">
        <f ca="1" t="shared" si="1891"/>
        <v>139.4</v>
      </c>
      <c r="R7715" t="s">
        <v>104</v>
      </c>
      <c r="S7715">
        <v>2035</v>
      </c>
      <c r="T7715">
        <v>131.482</v>
      </c>
      <c r="U7715">
        <v>132.569</v>
      </c>
      <c r="V7715">
        <v>139.4</v>
      </c>
    </row>
    <row r="7716" spans="17:22">
      <c r="Q7716" s="10">
        <f ca="1" t="shared" si="1891"/>
        <v>141.76</v>
      </c>
      <c r="R7716" t="s">
        <v>104</v>
      </c>
      <c r="S7716">
        <v>2036</v>
      </c>
      <c r="T7716">
        <v>132.929</v>
      </c>
      <c r="U7716">
        <v>134.122</v>
      </c>
      <c r="V7716">
        <v>141.76</v>
      </c>
    </row>
    <row r="7717" spans="17:22">
      <c r="Q7717" s="10">
        <f ca="1" t="shared" si="1891"/>
        <v>144.144</v>
      </c>
      <c r="R7717" t="s">
        <v>104</v>
      </c>
      <c r="S7717">
        <v>2037</v>
      </c>
      <c r="T7717">
        <v>134.383</v>
      </c>
      <c r="U7717">
        <v>135.683</v>
      </c>
      <c r="V7717">
        <v>144.144</v>
      </c>
    </row>
    <row r="7718" spans="17:22">
      <c r="Q7718" s="10">
        <f ca="1" t="shared" si="1891"/>
        <v>146.551</v>
      </c>
      <c r="R7718" t="s">
        <v>104</v>
      </c>
      <c r="S7718">
        <v>2038</v>
      </c>
      <c r="T7718">
        <v>135.84</v>
      </c>
      <c r="U7718">
        <v>137.247</v>
      </c>
      <c r="V7718">
        <v>146.551</v>
      </c>
    </row>
    <row r="7719" spans="17:22">
      <c r="Q7719" s="10">
        <f ca="1" t="shared" si="1891"/>
        <v>148.98</v>
      </c>
      <c r="R7719" t="s">
        <v>104</v>
      </c>
      <c r="S7719">
        <v>2039</v>
      </c>
      <c r="T7719">
        <v>137.294</v>
      </c>
      <c r="U7719">
        <v>138.811</v>
      </c>
      <c r="V7719">
        <v>148.98</v>
      </c>
    </row>
    <row r="7720" spans="17:22">
      <c r="Q7720" s="10">
        <f ca="1" t="shared" si="1891"/>
        <v>151.433</v>
      </c>
      <c r="R7720" t="s">
        <v>104</v>
      </c>
      <c r="S7720">
        <v>2040</v>
      </c>
      <c r="T7720">
        <v>138.741</v>
      </c>
      <c r="U7720">
        <v>140.373</v>
      </c>
      <c r="V7720">
        <v>151.433</v>
      </c>
    </row>
    <row r="7721" spans="17:22">
      <c r="Q7721" s="10">
        <f ca="1" t="shared" si="1891"/>
        <v>153.907</v>
      </c>
      <c r="R7721" t="s">
        <v>104</v>
      </c>
      <c r="S7721">
        <v>2041</v>
      </c>
      <c r="T7721">
        <v>140.173</v>
      </c>
      <c r="U7721">
        <v>141.926</v>
      </c>
      <c r="V7721">
        <v>153.907</v>
      </c>
    </row>
    <row r="7722" spans="17:22">
      <c r="Q7722" s="10">
        <f ca="1" t="shared" si="1891"/>
        <v>156.395</v>
      </c>
      <c r="R7722" t="s">
        <v>104</v>
      </c>
      <c r="S7722">
        <v>2042</v>
      </c>
      <c r="T7722">
        <v>141.584</v>
      </c>
      <c r="U7722">
        <v>143.465</v>
      </c>
      <c r="V7722">
        <v>156.395</v>
      </c>
    </row>
    <row r="7723" spans="17:22">
      <c r="Q7723" s="10">
        <f ca="1" t="shared" si="1891"/>
        <v>158.893</v>
      </c>
      <c r="R7723" t="s">
        <v>104</v>
      </c>
      <c r="S7723">
        <v>2043</v>
      </c>
      <c r="T7723">
        <v>142.966</v>
      </c>
      <c r="U7723">
        <v>144.981</v>
      </c>
      <c r="V7723">
        <v>158.893</v>
      </c>
    </row>
    <row r="7724" spans="17:22">
      <c r="Q7724" s="10">
        <f ca="1" t="shared" si="1891"/>
        <v>161.391</v>
      </c>
      <c r="R7724" t="s">
        <v>104</v>
      </c>
      <c r="S7724">
        <v>2044</v>
      </c>
      <c r="T7724">
        <v>144.31</v>
      </c>
      <c r="U7724">
        <v>146.468</v>
      </c>
      <c r="V7724">
        <v>161.391</v>
      </c>
    </row>
    <row r="7725" spans="17:22">
      <c r="Q7725" s="10">
        <f ca="1" t="shared" si="1891"/>
        <v>163.882</v>
      </c>
      <c r="R7725" t="s">
        <v>104</v>
      </c>
      <c r="S7725">
        <v>2045</v>
      </c>
      <c r="T7725">
        <v>145.607</v>
      </c>
      <c r="U7725">
        <v>147.916</v>
      </c>
      <c r="V7725">
        <v>163.882</v>
      </c>
    </row>
    <row r="7726" spans="17:22">
      <c r="Q7726" s="10">
        <f ca="1" t="shared" si="1891"/>
        <v>166.359</v>
      </c>
      <c r="R7726" t="s">
        <v>104</v>
      </c>
      <c r="S7726">
        <v>2046</v>
      </c>
      <c r="T7726">
        <v>146.85</v>
      </c>
      <c r="U7726">
        <v>149.319</v>
      </c>
      <c r="V7726">
        <v>166.359</v>
      </c>
    </row>
    <row r="7727" spans="17:22">
      <c r="Q7727" s="10">
        <f ca="1" t="shared" si="1891"/>
        <v>168.82</v>
      </c>
      <c r="R7727" t="s">
        <v>104</v>
      </c>
      <c r="S7727">
        <v>2047</v>
      </c>
      <c r="T7727">
        <v>148.037</v>
      </c>
      <c r="U7727">
        <v>150.673</v>
      </c>
      <c r="V7727">
        <v>168.82</v>
      </c>
    </row>
    <row r="7728" spans="17:22">
      <c r="Q7728" s="10">
        <f ca="1" t="shared" si="1891"/>
        <v>171.261</v>
      </c>
      <c r="R7728" t="s">
        <v>104</v>
      </c>
      <c r="S7728">
        <v>2048</v>
      </c>
      <c r="T7728">
        <v>149.164</v>
      </c>
      <c r="U7728">
        <v>151.976</v>
      </c>
      <c r="V7728">
        <v>171.261</v>
      </c>
    </row>
    <row r="7729" spans="17:22">
      <c r="Q7729" s="10">
        <f ca="1" t="shared" si="1891"/>
        <v>173.681</v>
      </c>
      <c r="R7729" t="s">
        <v>104</v>
      </c>
      <c r="S7729">
        <v>2049</v>
      </c>
      <c r="T7729">
        <v>150.231</v>
      </c>
      <c r="U7729">
        <v>153.226</v>
      </c>
      <c r="V7729">
        <v>173.681</v>
      </c>
    </row>
    <row r="7730" spans="17:22">
      <c r="Q7730" s="10">
        <f ca="1" t="shared" si="1891"/>
        <v>176.077</v>
      </c>
      <c r="R7730" t="s">
        <v>104</v>
      </c>
      <c r="S7730">
        <v>2050</v>
      </c>
      <c r="T7730">
        <v>151.235</v>
      </c>
      <c r="U7730">
        <v>154.423</v>
      </c>
      <c r="V7730">
        <v>176.077</v>
      </c>
    </row>
    <row r="7731" spans="17:22">
      <c r="Q7731" s="10">
        <f ca="1" t="shared" si="1891"/>
        <v>178.445</v>
      </c>
      <c r="R7731" t="s">
        <v>104</v>
      </c>
      <c r="S7731">
        <v>2051</v>
      </c>
      <c r="T7731">
        <v>152.176</v>
      </c>
      <c r="U7731">
        <v>155.563</v>
      </c>
      <c r="V7731">
        <v>178.445</v>
      </c>
    </row>
    <row r="7732" spans="17:22">
      <c r="Q7732" s="10">
        <f ca="1" t="shared" si="1891"/>
        <v>180.786</v>
      </c>
      <c r="R7732" t="s">
        <v>104</v>
      </c>
      <c r="S7732">
        <v>2052</v>
      </c>
      <c r="T7732">
        <v>153.055</v>
      </c>
      <c r="U7732">
        <v>156.646</v>
      </c>
      <c r="V7732">
        <v>180.786</v>
      </c>
    </row>
    <row r="7733" spans="17:22">
      <c r="Q7733" s="10">
        <f ca="1" t="shared" si="1891"/>
        <v>183.096</v>
      </c>
      <c r="R7733" t="s">
        <v>104</v>
      </c>
      <c r="S7733">
        <v>2053</v>
      </c>
      <c r="T7733">
        <v>153.869</v>
      </c>
      <c r="U7733">
        <v>157.671</v>
      </c>
      <c r="V7733">
        <v>183.096</v>
      </c>
    </row>
    <row r="7734" spans="17:22">
      <c r="Q7734" s="10">
        <f ca="1" t="shared" si="1891"/>
        <v>185.373</v>
      </c>
      <c r="R7734" t="s">
        <v>104</v>
      </c>
      <c r="S7734">
        <v>2054</v>
      </c>
      <c r="T7734">
        <v>154.622</v>
      </c>
      <c r="U7734">
        <v>158.637</v>
      </c>
      <c r="V7734">
        <v>185.373</v>
      </c>
    </row>
    <row r="7735" spans="17:22">
      <c r="Q7735" s="10">
        <f ca="1" t="shared" si="1891"/>
        <v>187.615</v>
      </c>
      <c r="R7735" t="s">
        <v>104</v>
      </c>
      <c r="S7735">
        <v>2055</v>
      </c>
      <c r="T7735">
        <v>155.314</v>
      </c>
      <c r="U7735">
        <v>159.546</v>
      </c>
      <c r="V7735">
        <v>187.615</v>
      </c>
    </row>
    <row r="7736" spans="17:22">
      <c r="Q7736" s="10">
        <f ca="1" t="shared" si="1891"/>
        <v>189.822</v>
      </c>
      <c r="R7736" t="s">
        <v>104</v>
      </c>
      <c r="S7736">
        <v>2056</v>
      </c>
      <c r="T7736">
        <v>155.945</v>
      </c>
      <c r="U7736">
        <v>160.394</v>
      </c>
      <c r="V7736">
        <v>189.822</v>
      </c>
    </row>
    <row r="7737" spans="17:22">
      <c r="Q7737" s="10">
        <f ca="1" t="shared" si="1891"/>
        <v>191.995</v>
      </c>
      <c r="R7737" t="s">
        <v>104</v>
      </c>
      <c r="S7737">
        <v>2057</v>
      </c>
      <c r="T7737">
        <v>156.522</v>
      </c>
      <c r="U7737">
        <v>161.188</v>
      </c>
      <c r="V7737">
        <v>191.995</v>
      </c>
    </row>
    <row r="7738" spans="17:22">
      <c r="Q7738" s="10">
        <f ca="1" t="shared" si="1891"/>
        <v>194.136</v>
      </c>
      <c r="R7738" t="s">
        <v>104</v>
      </c>
      <c r="S7738">
        <v>2058</v>
      </c>
      <c r="T7738">
        <v>157.049</v>
      </c>
      <c r="U7738">
        <v>161.93</v>
      </c>
      <c r="V7738">
        <v>194.136</v>
      </c>
    </row>
    <row r="7739" spans="17:22">
      <c r="Q7739" s="10">
        <f ca="1" t="shared" si="1891"/>
        <v>196.25</v>
      </c>
      <c r="R7739" t="s">
        <v>104</v>
      </c>
      <c r="S7739">
        <v>2059</v>
      </c>
      <c r="T7739">
        <v>157.531</v>
      </c>
      <c r="U7739">
        <v>162.627</v>
      </c>
      <c r="V7739">
        <v>196.25</v>
      </c>
    </row>
    <row r="7740" spans="17:22">
      <c r="Q7740" s="10">
        <f ca="1" t="shared" si="1891"/>
        <v>198.339</v>
      </c>
      <c r="R7740" t="s">
        <v>104</v>
      </c>
      <c r="S7740">
        <v>2060</v>
      </c>
      <c r="T7740">
        <v>157.974</v>
      </c>
      <c r="U7740">
        <v>163.283</v>
      </c>
      <c r="V7740">
        <v>198.339</v>
      </c>
    </row>
    <row r="7741" spans="17:22">
      <c r="Q7741" s="10">
        <f ca="1" t="shared" si="1891"/>
        <v>200.406</v>
      </c>
      <c r="R7741" t="s">
        <v>104</v>
      </c>
      <c r="S7741">
        <v>2061</v>
      </c>
      <c r="T7741">
        <v>158.384</v>
      </c>
      <c r="U7741">
        <v>163.902</v>
      </c>
      <c r="V7741">
        <v>200.406</v>
      </c>
    </row>
    <row r="7742" spans="17:22">
      <c r="Q7742" s="10">
        <f ca="1" t="shared" si="1891"/>
        <v>202.457</v>
      </c>
      <c r="R7742" t="s">
        <v>104</v>
      </c>
      <c r="S7742">
        <v>2062</v>
      </c>
      <c r="T7742">
        <v>158.766</v>
      </c>
      <c r="U7742">
        <v>164.489</v>
      </c>
      <c r="V7742">
        <v>202.457</v>
      </c>
    </row>
    <row r="7743" spans="17:22">
      <c r="Q7743" s="10">
        <f ca="1" t="shared" si="1891"/>
        <v>204.493</v>
      </c>
      <c r="R7743" t="s">
        <v>104</v>
      </c>
      <c r="S7743">
        <v>2063</v>
      </c>
      <c r="T7743">
        <v>159.124</v>
      </c>
      <c r="U7743">
        <v>165.052</v>
      </c>
      <c r="V7743">
        <v>204.493</v>
      </c>
    </row>
    <row r="7744" spans="17:22">
      <c r="Q7744" s="10">
        <f ca="1" t="shared" si="1891"/>
        <v>206.523</v>
      </c>
      <c r="R7744" t="s">
        <v>104</v>
      </c>
      <c r="S7744">
        <v>2064</v>
      </c>
      <c r="T7744">
        <v>159.462</v>
      </c>
      <c r="U7744">
        <v>165.595</v>
      </c>
      <c r="V7744">
        <v>206.523</v>
      </c>
    </row>
    <row r="7745" spans="17:22">
      <c r="Q7745" s="10">
        <f ca="1" t="shared" si="1891"/>
        <v>208.549</v>
      </c>
      <c r="R7745" t="s">
        <v>104</v>
      </c>
      <c r="S7745">
        <v>2065</v>
      </c>
      <c r="T7745">
        <v>159.786</v>
      </c>
      <c r="U7745">
        <v>166.125</v>
      </c>
      <c r="V7745">
        <v>208.549</v>
      </c>
    </row>
    <row r="7746" spans="17:22">
      <c r="Q7746" s="10">
        <f ca="1" t="shared" si="1891"/>
        <v>210.575</v>
      </c>
      <c r="R7746" t="s">
        <v>104</v>
      </c>
      <c r="S7746">
        <v>2066</v>
      </c>
      <c r="T7746">
        <v>160.097</v>
      </c>
      <c r="U7746">
        <v>166.646</v>
      </c>
      <c r="V7746">
        <v>210.575</v>
      </c>
    </row>
    <row r="7747" spans="17:22">
      <c r="Q7747" s="10">
        <f ca="1" t="shared" si="1891"/>
        <v>212.598</v>
      </c>
      <c r="R7747" t="s">
        <v>104</v>
      </c>
      <c r="S7747">
        <v>2067</v>
      </c>
      <c r="T7747">
        <v>160.391</v>
      </c>
      <c r="U7747">
        <v>167.152</v>
      </c>
      <c r="V7747">
        <v>212.598</v>
      </c>
    </row>
    <row r="7748" spans="17:22">
      <c r="Q7748" s="10">
        <f ca="1" t="shared" si="1891"/>
        <v>214.615</v>
      </c>
      <c r="R7748" t="s">
        <v>104</v>
      </c>
      <c r="S7748">
        <v>2068</v>
      </c>
      <c r="T7748">
        <v>160.663</v>
      </c>
      <c r="U7748">
        <v>167.636</v>
      </c>
      <c r="V7748">
        <v>214.615</v>
      </c>
    </row>
    <row r="7749" spans="17:22">
      <c r="Q7749" s="10">
        <f ca="1" t="shared" si="1891"/>
        <v>216.62</v>
      </c>
      <c r="R7749" t="s">
        <v>104</v>
      </c>
      <c r="S7749">
        <v>2069</v>
      </c>
      <c r="T7749">
        <v>160.903</v>
      </c>
      <c r="U7749">
        <v>168.093</v>
      </c>
      <c r="V7749">
        <v>216.62</v>
      </c>
    </row>
    <row r="7750" spans="17:22">
      <c r="Q7750" s="10">
        <f ca="1" t="shared" si="1891"/>
        <v>218.609</v>
      </c>
      <c r="R7750" t="s">
        <v>104</v>
      </c>
      <c r="S7750">
        <v>2070</v>
      </c>
      <c r="T7750">
        <v>161.107</v>
      </c>
      <c r="U7750">
        <v>168.513</v>
      </c>
      <c r="V7750">
        <v>218.609</v>
      </c>
    </row>
    <row r="7751" spans="17:22">
      <c r="Q7751" s="10">
        <f ca="1" t="shared" si="1891"/>
        <v>220.577</v>
      </c>
      <c r="R7751" t="s">
        <v>104</v>
      </c>
      <c r="S7751">
        <v>2071</v>
      </c>
      <c r="T7751">
        <v>161.266</v>
      </c>
      <c r="U7751">
        <v>168.891</v>
      </c>
      <c r="V7751">
        <v>220.577</v>
      </c>
    </row>
    <row r="7752" spans="17:22">
      <c r="Q7752" s="10">
        <f ca="1" t="shared" si="1891"/>
        <v>222.525</v>
      </c>
      <c r="R7752" t="s">
        <v>104</v>
      </c>
      <c r="S7752">
        <v>2072</v>
      </c>
      <c r="T7752">
        <v>161.379</v>
      </c>
      <c r="U7752">
        <v>169.226</v>
      </c>
      <c r="V7752">
        <v>222.525</v>
      </c>
    </row>
    <row r="7753" spans="17:22">
      <c r="Q7753" s="10">
        <f ca="1" t="shared" si="1891"/>
        <v>224.452</v>
      </c>
      <c r="R7753" t="s">
        <v>104</v>
      </c>
      <c r="S7753">
        <v>2073</v>
      </c>
      <c r="T7753">
        <v>161.442</v>
      </c>
      <c r="U7753">
        <v>169.519</v>
      </c>
      <c r="V7753">
        <v>224.452</v>
      </c>
    </row>
    <row r="7754" spans="17:22">
      <c r="Q7754" s="10">
        <f ca="1" t="shared" si="1891"/>
        <v>226.36</v>
      </c>
      <c r="R7754" t="s">
        <v>104</v>
      </c>
      <c r="S7754">
        <v>2074</v>
      </c>
      <c r="T7754">
        <v>161.455</v>
      </c>
      <c r="U7754">
        <v>169.769</v>
      </c>
      <c r="V7754">
        <v>226.36</v>
      </c>
    </row>
    <row r="7755" spans="17:22">
      <c r="Q7755" s="10">
        <f ca="1" t="shared" si="1891"/>
        <v>228.245</v>
      </c>
      <c r="R7755" t="s">
        <v>104</v>
      </c>
      <c r="S7755">
        <v>2075</v>
      </c>
      <c r="T7755">
        <v>161.413</v>
      </c>
      <c r="U7755">
        <v>169.978</v>
      </c>
      <c r="V7755">
        <v>228.245</v>
      </c>
    </row>
    <row r="7756" spans="17:22">
      <c r="Q7756" s="10">
        <f ca="1" t="shared" si="1891"/>
        <v>230.112</v>
      </c>
      <c r="R7756" t="s">
        <v>104</v>
      </c>
      <c r="S7756">
        <v>2076</v>
      </c>
      <c r="T7756">
        <v>161.317</v>
      </c>
      <c r="U7756">
        <v>170.148</v>
      </c>
      <c r="V7756">
        <v>230.112</v>
      </c>
    </row>
    <row r="7757" spans="17:22">
      <c r="Q7757" s="10">
        <f ca="1" t="shared" si="1891"/>
        <v>231.96</v>
      </c>
      <c r="R7757" t="s">
        <v>104</v>
      </c>
      <c r="S7757">
        <v>2077</v>
      </c>
      <c r="T7757">
        <v>161.172</v>
      </c>
      <c r="U7757">
        <v>170.283</v>
      </c>
      <c r="V7757">
        <v>231.96</v>
      </c>
    </row>
    <row r="7758" spans="17:22">
      <c r="Q7758" s="10">
        <f ca="1" t="shared" ref="Q7758:Q7821" si="1892">OFFSET(S7758,0,MATCH($Q$3,$T$4:$V$4,0))</f>
        <v>233.792</v>
      </c>
      <c r="R7758" t="s">
        <v>104</v>
      </c>
      <c r="S7758">
        <v>2078</v>
      </c>
      <c r="T7758">
        <v>160.982</v>
      </c>
      <c r="U7758">
        <v>170.392</v>
      </c>
      <c r="V7758">
        <v>233.792</v>
      </c>
    </row>
    <row r="7759" spans="17:22">
      <c r="Q7759" s="10">
        <f ca="1" t="shared" si="1892"/>
        <v>235.611</v>
      </c>
      <c r="R7759" t="s">
        <v>104</v>
      </c>
      <c r="S7759">
        <v>2079</v>
      </c>
      <c r="T7759">
        <v>160.756</v>
      </c>
      <c r="U7759">
        <v>170.479</v>
      </c>
      <c r="V7759">
        <v>235.611</v>
      </c>
    </row>
    <row r="7760" spans="17:22">
      <c r="Q7760" s="10">
        <f ca="1" t="shared" si="1892"/>
        <v>237.421</v>
      </c>
      <c r="R7760" t="s">
        <v>104</v>
      </c>
      <c r="S7760">
        <v>2080</v>
      </c>
      <c r="T7760">
        <v>160.497</v>
      </c>
      <c r="U7760">
        <v>170.552</v>
      </c>
      <c r="V7760">
        <v>237.421</v>
      </c>
    </row>
    <row r="7761" spans="17:22">
      <c r="Q7761" s="10">
        <f ca="1" t="shared" si="1892"/>
        <v>239.221</v>
      </c>
      <c r="R7761" t="s">
        <v>104</v>
      </c>
      <c r="S7761">
        <v>2081</v>
      </c>
      <c r="T7761">
        <v>160.215</v>
      </c>
      <c r="U7761">
        <v>170.618</v>
      </c>
      <c r="V7761">
        <v>239.221</v>
      </c>
    </row>
    <row r="7762" spans="17:22">
      <c r="Q7762" s="10">
        <f ca="1" t="shared" si="1892"/>
        <v>241.013</v>
      </c>
      <c r="R7762" t="s">
        <v>104</v>
      </c>
      <c r="S7762">
        <v>2082</v>
      </c>
      <c r="T7762">
        <v>159.914</v>
      </c>
      <c r="U7762">
        <v>170.679</v>
      </c>
      <c r="V7762">
        <v>241.013</v>
      </c>
    </row>
    <row r="7763" spans="17:22">
      <c r="Q7763" s="10">
        <f ca="1" t="shared" si="1892"/>
        <v>242.795</v>
      </c>
      <c r="R7763" t="s">
        <v>104</v>
      </c>
      <c r="S7763">
        <v>2083</v>
      </c>
      <c r="T7763">
        <v>159.601</v>
      </c>
      <c r="U7763">
        <v>170.739</v>
      </c>
      <c r="V7763">
        <v>242.795</v>
      </c>
    </row>
    <row r="7764" spans="17:22">
      <c r="Q7764" s="10">
        <f ca="1" t="shared" si="1892"/>
        <v>244.567</v>
      </c>
      <c r="R7764" t="s">
        <v>104</v>
      </c>
      <c r="S7764">
        <v>2084</v>
      </c>
      <c r="T7764">
        <v>159.283</v>
      </c>
      <c r="U7764">
        <v>170.799</v>
      </c>
      <c r="V7764">
        <v>244.567</v>
      </c>
    </row>
    <row r="7765" spans="17:22">
      <c r="Q7765" s="10">
        <f ca="1" t="shared" si="1892"/>
        <v>246.327</v>
      </c>
      <c r="R7765" t="s">
        <v>104</v>
      </c>
      <c r="S7765">
        <v>2085</v>
      </c>
      <c r="T7765">
        <v>158.965</v>
      </c>
      <c r="U7765">
        <v>170.862</v>
      </c>
      <c r="V7765">
        <v>246.327</v>
      </c>
    </row>
    <row r="7766" spans="17:22">
      <c r="Q7766" s="10">
        <f ca="1" t="shared" si="1892"/>
        <v>248.074</v>
      </c>
      <c r="R7766" t="s">
        <v>104</v>
      </c>
      <c r="S7766">
        <v>2086</v>
      </c>
      <c r="T7766">
        <v>158.654</v>
      </c>
      <c r="U7766">
        <v>170.928</v>
      </c>
      <c r="V7766">
        <v>248.074</v>
      </c>
    </row>
    <row r="7767" spans="17:22">
      <c r="Q7767" s="10">
        <f ca="1" t="shared" si="1892"/>
        <v>249.803</v>
      </c>
      <c r="R7767" t="s">
        <v>104</v>
      </c>
      <c r="S7767">
        <v>2087</v>
      </c>
      <c r="T7767">
        <v>158.349</v>
      </c>
      <c r="U7767">
        <v>170.996</v>
      </c>
      <c r="V7767">
        <v>249.803</v>
      </c>
    </row>
    <row r="7768" spans="17:22">
      <c r="Q7768" s="10">
        <f ca="1" t="shared" si="1892"/>
        <v>251.507</v>
      </c>
      <c r="R7768" t="s">
        <v>104</v>
      </c>
      <c r="S7768">
        <v>2088</v>
      </c>
      <c r="T7768">
        <v>158.052</v>
      </c>
      <c r="U7768">
        <v>171.062</v>
      </c>
      <c r="V7768">
        <v>251.507</v>
      </c>
    </row>
    <row r="7769" spans="17:22">
      <c r="Q7769" s="10">
        <f ca="1" t="shared" si="1892"/>
        <v>253.182</v>
      </c>
      <c r="R7769" t="s">
        <v>104</v>
      </c>
      <c r="S7769">
        <v>2089</v>
      </c>
      <c r="T7769">
        <v>157.76</v>
      </c>
      <c r="U7769">
        <v>171.121</v>
      </c>
      <c r="V7769">
        <v>253.182</v>
      </c>
    </row>
    <row r="7770" spans="17:22">
      <c r="Q7770" s="10">
        <f ca="1" t="shared" si="1892"/>
        <v>254.82</v>
      </c>
      <c r="R7770" t="s">
        <v>104</v>
      </c>
      <c r="S7770">
        <v>2090</v>
      </c>
      <c r="T7770">
        <v>157.475</v>
      </c>
      <c r="U7770">
        <v>171.169</v>
      </c>
      <c r="V7770">
        <v>254.82</v>
      </c>
    </row>
    <row r="7771" spans="17:22">
      <c r="Q7771" s="10">
        <f ca="1" t="shared" si="1892"/>
        <v>256.416</v>
      </c>
      <c r="R7771" t="s">
        <v>104</v>
      </c>
      <c r="S7771">
        <v>2091</v>
      </c>
      <c r="T7771">
        <v>157.194</v>
      </c>
      <c r="U7771">
        <v>171.203</v>
      </c>
      <c r="V7771">
        <v>256.416</v>
      </c>
    </row>
    <row r="7772" spans="17:22">
      <c r="Q7772" s="10">
        <f ca="1" t="shared" si="1892"/>
        <v>257.968</v>
      </c>
      <c r="R7772" t="s">
        <v>104</v>
      </c>
      <c r="S7772">
        <v>2092</v>
      </c>
      <c r="T7772">
        <v>156.91</v>
      </c>
      <c r="U7772">
        <v>171.212</v>
      </c>
      <c r="V7772">
        <v>257.968</v>
      </c>
    </row>
    <row r="7773" spans="17:22">
      <c r="Q7773" s="10">
        <f ca="1" t="shared" si="1892"/>
        <v>259.472</v>
      </c>
      <c r="R7773" t="s">
        <v>104</v>
      </c>
      <c r="S7773">
        <v>2093</v>
      </c>
      <c r="T7773">
        <v>156.615</v>
      </c>
      <c r="U7773">
        <v>171.189</v>
      </c>
      <c r="V7773">
        <v>259.472</v>
      </c>
    </row>
    <row r="7774" spans="17:22">
      <c r="Q7774" s="10">
        <f ca="1" t="shared" si="1892"/>
        <v>260.926</v>
      </c>
      <c r="R7774" t="s">
        <v>104</v>
      </c>
      <c r="S7774">
        <v>2094</v>
      </c>
      <c r="T7774">
        <v>156.301</v>
      </c>
      <c r="U7774">
        <v>171.125</v>
      </c>
      <c r="V7774">
        <v>260.926</v>
      </c>
    </row>
    <row r="7775" spans="17:22">
      <c r="Q7775" s="10">
        <f ca="1" t="shared" si="1892"/>
        <v>262.328</v>
      </c>
      <c r="R7775" t="s">
        <v>104</v>
      </c>
      <c r="S7775">
        <v>2095</v>
      </c>
      <c r="T7775">
        <v>155.958</v>
      </c>
      <c r="U7775">
        <v>171.008</v>
      </c>
      <c r="V7775">
        <v>262.328</v>
      </c>
    </row>
    <row r="7776" spans="17:22">
      <c r="Q7776" s="10">
        <f ca="1" t="shared" si="1892"/>
        <v>263.674</v>
      </c>
      <c r="R7776" t="s">
        <v>104</v>
      </c>
      <c r="S7776">
        <v>2096</v>
      </c>
      <c r="T7776">
        <v>155.579</v>
      </c>
      <c r="U7776">
        <v>170.832</v>
      </c>
      <c r="V7776">
        <v>263.674</v>
      </c>
    </row>
    <row r="7777" spans="17:22">
      <c r="Q7777" s="10">
        <f ca="1" t="shared" si="1892"/>
        <v>264.964</v>
      </c>
      <c r="R7777" t="s">
        <v>104</v>
      </c>
      <c r="S7777">
        <v>2097</v>
      </c>
      <c r="T7777">
        <v>155.154</v>
      </c>
      <c r="U7777">
        <v>170.586</v>
      </c>
      <c r="V7777">
        <v>264.964</v>
      </c>
    </row>
    <row r="7778" spans="17:22">
      <c r="Q7778" s="10">
        <f ca="1" t="shared" si="1892"/>
        <v>266.193</v>
      </c>
      <c r="R7778" t="s">
        <v>104</v>
      </c>
      <c r="S7778">
        <v>2098</v>
      </c>
      <c r="T7778">
        <v>154.673</v>
      </c>
      <c r="U7778">
        <v>170.26</v>
      </c>
      <c r="V7778">
        <v>266.193</v>
      </c>
    </row>
    <row r="7779" spans="17:22">
      <c r="Q7779" s="10">
        <f ca="1" t="shared" si="1892"/>
        <v>267.36</v>
      </c>
      <c r="R7779" t="s">
        <v>104</v>
      </c>
      <c r="S7779">
        <v>2099</v>
      </c>
      <c r="T7779">
        <v>154.129</v>
      </c>
      <c r="U7779">
        <v>169.846</v>
      </c>
      <c r="V7779">
        <v>267.36</v>
      </c>
    </row>
    <row r="7780" spans="17:22">
      <c r="Q7780" s="10">
        <f ca="1" t="shared" si="1892"/>
        <v>268.462</v>
      </c>
      <c r="R7780" t="s">
        <v>104</v>
      </c>
      <c r="S7780">
        <v>2100</v>
      </c>
      <c r="T7780">
        <v>153.513</v>
      </c>
      <c r="U7780">
        <v>169.333</v>
      </c>
      <c r="V7780">
        <v>268.462</v>
      </c>
    </row>
    <row r="7781" spans="17:22">
      <c r="Q7781" s="10">
        <f ca="1" t="shared" si="1892"/>
        <v>11.435</v>
      </c>
      <c r="R7781" t="s">
        <v>105</v>
      </c>
      <c r="S7781">
        <v>2020</v>
      </c>
      <c r="T7781">
        <v>11.435</v>
      </c>
      <c r="U7781">
        <v>11.435</v>
      </c>
      <c r="V7781">
        <v>11.435</v>
      </c>
    </row>
    <row r="7782" spans="17:22">
      <c r="Q7782" s="10">
        <f ca="1" t="shared" si="1892"/>
        <v>12.166</v>
      </c>
      <c r="R7782" t="s">
        <v>105</v>
      </c>
      <c r="S7782">
        <v>2021</v>
      </c>
      <c r="T7782">
        <v>12.166</v>
      </c>
      <c r="U7782">
        <v>12.166</v>
      </c>
      <c r="V7782">
        <v>12.166</v>
      </c>
    </row>
    <row r="7783" spans="17:22">
      <c r="Q7783" s="10">
        <f ca="1" t="shared" si="1892"/>
        <v>12.94</v>
      </c>
      <c r="R7783" t="s">
        <v>105</v>
      </c>
      <c r="S7783">
        <v>2022</v>
      </c>
      <c r="T7783">
        <v>12.94</v>
      </c>
      <c r="U7783">
        <v>12.94</v>
      </c>
      <c r="V7783">
        <v>12.94</v>
      </c>
    </row>
    <row r="7784" spans="17:22">
      <c r="Q7784" s="10">
        <f ca="1" t="shared" si="1892"/>
        <v>13.758</v>
      </c>
      <c r="R7784" t="s">
        <v>105</v>
      </c>
      <c r="S7784">
        <v>2023</v>
      </c>
      <c r="T7784">
        <v>13.758</v>
      </c>
      <c r="U7784">
        <v>13.758</v>
      </c>
      <c r="V7784">
        <v>13.758</v>
      </c>
    </row>
    <row r="7785" spans="17:22">
      <c r="Q7785" s="10">
        <f ca="1" t="shared" si="1892"/>
        <v>14.623</v>
      </c>
      <c r="R7785" t="s">
        <v>105</v>
      </c>
      <c r="S7785">
        <v>2024</v>
      </c>
      <c r="T7785">
        <v>14.623</v>
      </c>
      <c r="U7785">
        <v>14.623</v>
      </c>
      <c r="V7785">
        <v>14.623</v>
      </c>
    </row>
    <row r="7786" spans="17:22">
      <c r="Q7786" s="10">
        <f ca="1" t="shared" si="1892"/>
        <v>15.537</v>
      </c>
      <c r="R7786" t="s">
        <v>105</v>
      </c>
      <c r="S7786">
        <v>2025</v>
      </c>
      <c r="T7786">
        <v>15.537</v>
      </c>
      <c r="U7786">
        <v>15.537</v>
      </c>
      <c r="V7786">
        <v>15.537</v>
      </c>
    </row>
    <row r="7787" spans="17:22">
      <c r="Q7787" s="10">
        <f ca="1" t="shared" si="1892"/>
        <v>16.501</v>
      </c>
      <c r="R7787" t="s">
        <v>105</v>
      </c>
      <c r="S7787">
        <v>2026</v>
      </c>
      <c r="T7787">
        <v>16.501</v>
      </c>
      <c r="U7787">
        <v>16.501</v>
      </c>
      <c r="V7787">
        <v>16.501</v>
      </c>
    </row>
    <row r="7788" spans="17:22">
      <c r="Q7788" s="10">
        <f ca="1" t="shared" si="1892"/>
        <v>17.623</v>
      </c>
      <c r="R7788" t="s">
        <v>105</v>
      </c>
      <c r="S7788">
        <v>2027</v>
      </c>
      <c r="T7788">
        <v>17.402</v>
      </c>
      <c r="U7788">
        <v>17.52</v>
      </c>
      <c r="V7788">
        <v>17.623</v>
      </c>
    </row>
    <row r="7789" spans="17:22">
      <c r="Q7789" s="10">
        <f ca="1" t="shared" si="1892"/>
        <v>18.815</v>
      </c>
      <c r="R7789" t="s">
        <v>105</v>
      </c>
      <c r="S7789">
        <v>2028</v>
      </c>
      <c r="T7789">
        <v>18.344</v>
      </c>
      <c r="U7789">
        <v>18.594</v>
      </c>
      <c r="V7789">
        <v>18.815</v>
      </c>
    </row>
    <row r="7790" spans="17:22">
      <c r="Q7790" s="10">
        <f ca="1" t="shared" si="1892"/>
        <v>20.08</v>
      </c>
      <c r="R7790" t="s">
        <v>105</v>
      </c>
      <c r="S7790">
        <v>2029</v>
      </c>
      <c r="T7790">
        <v>19.328</v>
      </c>
      <c r="U7790">
        <v>19.723</v>
      </c>
      <c r="V7790">
        <v>20.08</v>
      </c>
    </row>
    <row r="7791" spans="17:22">
      <c r="Q7791" s="10">
        <f ca="1" t="shared" si="1892"/>
        <v>21.421</v>
      </c>
      <c r="R7791" t="s">
        <v>105</v>
      </c>
      <c r="S7791">
        <v>2030</v>
      </c>
      <c r="T7791">
        <v>20.358</v>
      </c>
      <c r="U7791">
        <v>20.912</v>
      </c>
      <c r="V7791">
        <v>21.421</v>
      </c>
    </row>
    <row r="7792" spans="17:22">
      <c r="Q7792" s="10">
        <f ca="1" t="shared" si="1892"/>
        <v>22.84</v>
      </c>
      <c r="R7792" t="s">
        <v>105</v>
      </c>
      <c r="S7792">
        <v>2031</v>
      </c>
      <c r="T7792">
        <v>21.435</v>
      </c>
      <c r="U7792">
        <v>22.161</v>
      </c>
      <c r="V7792">
        <v>22.84</v>
      </c>
    </row>
    <row r="7793" spans="17:22">
      <c r="Q7793" s="10">
        <f ca="1" t="shared" si="1892"/>
        <v>24.341</v>
      </c>
      <c r="R7793" t="s">
        <v>105</v>
      </c>
      <c r="S7793">
        <v>2032</v>
      </c>
      <c r="T7793">
        <v>22.56</v>
      </c>
      <c r="U7793">
        <v>23.474</v>
      </c>
      <c r="V7793">
        <v>24.341</v>
      </c>
    </row>
    <row r="7794" spans="17:22">
      <c r="Q7794" s="10">
        <f ca="1" t="shared" si="1892"/>
        <v>25.928</v>
      </c>
      <c r="R7794" t="s">
        <v>105</v>
      </c>
      <c r="S7794">
        <v>2033</v>
      </c>
      <c r="T7794">
        <v>23.735</v>
      </c>
      <c r="U7794">
        <v>24.851</v>
      </c>
      <c r="V7794">
        <v>25.928</v>
      </c>
    </row>
    <row r="7795" spans="17:22">
      <c r="Q7795" s="10">
        <f ca="1" t="shared" si="1892"/>
        <v>27.603</v>
      </c>
      <c r="R7795" t="s">
        <v>105</v>
      </c>
      <c r="S7795">
        <v>2034</v>
      </c>
      <c r="T7795">
        <v>24.96</v>
      </c>
      <c r="U7795">
        <v>26.295</v>
      </c>
      <c r="V7795">
        <v>27.603</v>
      </c>
    </row>
    <row r="7796" spans="17:22">
      <c r="Q7796" s="10">
        <f ca="1" t="shared" si="1892"/>
        <v>29.371</v>
      </c>
      <c r="R7796" t="s">
        <v>105</v>
      </c>
      <c r="S7796">
        <v>2035</v>
      </c>
      <c r="T7796">
        <v>26.236</v>
      </c>
      <c r="U7796">
        <v>27.807</v>
      </c>
      <c r="V7796">
        <v>29.371</v>
      </c>
    </row>
    <row r="7797" spans="17:22">
      <c r="Q7797" s="10">
        <f ca="1" t="shared" si="1892"/>
        <v>31.234</v>
      </c>
      <c r="R7797" t="s">
        <v>105</v>
      </c>
      <c r="S7797">
        <v>2036</v>
      </c>
      <c r="T7797">
        <v>27.563</v>
      </c>
      <c r="U7797">
        <v>29.389</v>
      </c>
      <c r="V7797">
        <v>31.234</v>
      </c>
    </row>
    <row r="7798" spans="17:22">
      <c r="Q7798" s="10">
        <f ca="1" t="shared" si="1892"/>
        <v>33.197</v>
      </c>
      <c r="R7798" t="s">
        <v>105</v>
      </c>
      <c r="S7798">
        <v>2037</v>
      </c>
      <c r="T7798">
        <v>28.942</v>
      </c>
      <c r="U7798">
        <v>31.043</v>
      </c>
      <c r="V7798">
        <v>33.197</v>
      </c>
    </row>
    <row r="7799" spans="17:22">
      <c r="Q7799" s="10">
        <f ca="1" t="shared" si="1892"/>
        <v>35.264</v>
      </c>
      <c r="R7799" t="s">
        <v>105</v>
      </c>
      <c r="S7799">
        <v>2038</v>
      </c>
      <c r="T7799">
        <v>30.373</v>
      </c>
      <c r="U7799">
        <v>32.77</v>
      </c>
      <c r="V7799">
        <v>35.264</v>
      </c>
    </row>
    <row r="7800" spans="17:22">
      <c r="Q7800" s="10">
        <f ca="1" t="shared" si="1892"/>
        <v>37.439</v>
      </c>
      <c r="R7800" t="s">
        <v>105</v>
      </c>
      <c r="S7800">
        <v>2039</v>
      </c>
      <c r="T7800">
        <v>31.857</v>
      </c>
      <c r="U7800">
        <v>34.573</v>
      </c>
      <c r="V7800">
        <v>37.439</v>
      </c>
    </row>
    <row r="7801" spans="17:22">
      <c r="Q7801" s="10">
        <f ca="1" t="shared" si="1892"/>
        <v>39.726</v>
      </c>
      <c r="R7801" t="s">
        <v>105</v>
      </c>
      <c r="S7801">
        <v>2040</v>
      </c>
      <c r="T7801">
        <v>33.394</v>
      </c>
      <c r="U7801">
        <v>36.452</v>
      </c>
      <c r="V7801">
        <v>39.726</v>
      </c>
    </row>
    <row r="7802" spans="17:22">
      <c r="Q7802" s="10">
        <f ca="1" t="shared" si="1892"/>
        <v>42.13</v>
      </c>
      <c r="R7802" t="s">
        <v>105</v>
      </c>
      <c r="S7802">
        <v>2041</v>
      </c>
      <c r="T7802">
        <v>34.983</v>
      </c>
      <c r="U7802">
        <v>38.409</v>
      </c>
      <c r="V7802">
        <v>42.13</v>
      </c>
    </row>
    <row r="7803" spans="17:22">
      <c r="Q7803" s="10">
        <f ca="1" t="shared" si="1892"/>
        <v>44.654</v>
      </c>
      <c r="R7803" t="s">
        <v>105</v>
      </c>
      <c r="S7803">
        <v>2042</v>
      </c>
      <c r="T7803">
        <v>36.625</v>
      </c>
      <c r="U7803">
        <v>40.446</v>
      </c>
      <c r="V7803">
        <v>44.654</v>
      </c>
    </row>
    <row r="7804" spans="17:22">
      <c r="Q7804" s="10">
        <f ca="1" t="shared" si="1892"/>
        <v>47.304</v>
      </c>
      <c r="R7804" t="s">
        <v>105</v>
      </c>
      <c r="S7804">
        <v>2043</v>
      </c>
      <c r="T7804">
        <v>38.32</v>
      </c>
      <c r="U7804">
        <v>42.564</v>
      </c>
      <c r="V7804">
        <v>47.304</v>
      </c>
    </row>
    <row r="7805" spans="17:22">
      <c r="Q7805" s="10">
        <f ca="1" t="shared" si="1892"/>
        <v>50.083</v>
      </c>
      <c r="R7805" t="s">
        <v>105</v>
      </c>
      <c r="S7805">
        <v>2044</v>
      </c>
      <c r="T7805">
        <v>40.068</v>
      </c>
      <c r="U7805">
        <v>44.766</v>
      </c>
      <c r="V7805">
        <v>50.083</v>
      </c>
    </row>
    <row r="7806" spans="17:22">
      <c r="Q7806" s="10">
        <f ca="1" t="shared" si="1892"/>
        <v>52.997</v>
      </c>
      <c r="R7806" t="s">
        <v>105</v>
      </c>
      <c r="S7806">
        <v>2045</v>
      </c>
      <c r="T7806">
        <v>41.867</v>
      </c>
      <c r="U7806">
        <v>47.051</v>
      </c>
      <c r="V7806">
        <v>52.997</v>
      </c>
    </row>
    <row r="7807" spans="17:22">
      <c r="Q7807" s="10">
        <f ca="1" t="shared" si="1892"/>
        <v>56.049</v>
      </c>
      <c r="R7807" t="s">
        <v>105</v>
      </c>
      <c r="S7807">
        <v>2046</v>
      </c>
      <c r="T7807">
        <v>43.719</v>
      </c>
      <c r="U7807">
        <v>49.422</v>
      </c>
      <c r="V7807">
        <v>56.049</v>
      </c>
    </row>
    <row r="7808" spans="17:22">
      <c r="Q7808" s="10">
        <f ca="1" t="shared" si="1892"/>
        <v>59.244</v>
      </c>
      <c r="R7808" t="s">
        <v>105</v>
      </c>
      <c r="S7808">
        <v>2047</v>
      </c>
      <c r="T7808">
        <v>45.622</v>
      </c>
      <c r="U7808">
        <v>51.88</v>
      </c>
      <c r="V7808">
        <v>59.244</v>
      </c>
    </row>
    <row r="7809" spans="17:22">
      <c r="Q7809" s="10">
        <f ca="1" t="shared" si="1892"/>
        <v>62.587</v>
      </c>
      <c r="R7809" t="s">
        <v>105</v>
      </c>
      <c r="S7809">
        <v>2048</v>
      </c>
      <c r="T7809">
        <v>47.576</v>
      </c>
      <c r="U7809">
        <v>54.426</v>
      </c>
      <c r="V7809">
        <v>62.587</v>
      </c>
    </row>
    <row r="7810" spans="17:22">
      <c r="Q7810" s="10">
        <f ca="1" t="shared" si="1892"/>
        <v>66.08</v>
      </c>
      <c r="R7810" t="s">
        <v>105</v>
      </c>
      <c r="S7810">
        <v>2049</v>
      </c>
      <c r="T7810">
        <v>49.581</v>
      </c>
      <c r="U7810">
        <v>57.061</v>
      </c>
      <c r="V7810">
        <v>66.08</v>
      </c>
    </row>
    <row r="7811" spans="17:22">
      <c r="Q7811" s="10">
        <f ca="1" t="shared" si="1892"/>
        <v>69.729</v>
      </c>
      <c r="R7811" t="s">
        <v>105</v>
      </c>
      <c r="S7811">
        <v>2050</v>
      </c>
      <c r="T7811">
        <v>51.638</v>
      </c>
      <c r="U7811">
        <v>59.786</v>
      </c>
      <c r="V7811">
        <v>69.729</v>
      </c>
    </row>
    <row r="7812" spans="17:22">
      <c r="Q7812" s="10">
        <f ca="1" t="shared" si="1892"/>
        <v>73.538</v>
      </c>
      <c r="R7812" t="s">
        <v>105</v>
      </c>
      <c r="S7812">
        <v>2051</v>
      </c>
      <c r="T7812">
        <v>53.745</v>
      </c>
      <c r="U7812">
        <v>62.603</v>
      </c>
      <c r="V7812">
        <v>73.538</v>
      </c>
    </row>
    <row r="7813" spans="17:22">
      <c r="Q7813" s="10">
        <f ca="1" t="shared" si="1892"/>
        <v>77.509</v>
      </c>
      <c r="R7813" t="s">
        <v>105</v>
      </c>
      <c r="S7813">
        <v>2052</v>
      </c>
      <c r="T7813">
        <v>55.902</v>
      </c>
      <c r="U7813">
        <v>65.511</v>
      </c>
      <c r="V7813">
        <v>77.509</v>
      </c>
    </row>
    <row r="7814" spans="17:22">
      <c r="Q7814" s="10">
        <f ca="1" t="shared" si="1892"/>
        <v>81.646</v>
      </c>
      <c r="R7814" t="s">
        <v>105</v>
      </c>
      <c r="S7814">
        <v>2053</v>
      </c>
      <c r="T7814">
        <v>58.109</v>
      </c>
      <c r="U7814">
        <v>68.512</v>
      </c>
      <c r="V7814">
        <v>81.646</v>
      </c>
    </row>
    <row r="7815" spans="17:22">
      <c r="Q7815" s="10">
        <f ca="1" t="shared" si="1892"/>
        <v>85.954</v>
      </c>
      <c r="R7815" t="s">
        <v>105</v>
      </c>
      <c r="S7815">
        <v>2054</v>
      </c>
      <c r="T7815">
        <v>60.365</v>
      </c>
      <c r="U7815">
        <v>71.608</v>
      </c>
      <c r="V7815">
        <v>85.954</v>
      </c>
    </row>
    <row r="7816" spans="17:22">
      <c r="Q7816" s="10">
        <f ca="1" t="shared" si="1892"/>
        <v>90.434</v>
      </c>
      <c r="R7816" t="s">
        <v>105</v>
      </c>
      <c r="S7816">
        <v>2055</v>
      </c>
      <c r="T7816">
        <v>62.67</v>
      </c>
      <c r="U7816">
        <v>74.798</v>
      </c>
      <c r="V7816">
        <v>90.434</v>
      </c>
    </row>
    <row r="7817" spans="17:22">
      <c r="Q7817" s="10">
        <f ca="1" t="shared" si="1892"/>
        <v>95.09</v>
      </c>
      <c r="R7817" t="s">
        <v>105</v>
      </c>
      <c r="S7817">
        <v>2056</v>
      </c>
      <c r="T7817">
        <v>65.023</v>
      </c>
      <c r="U7817">
        <v>78.084</v>
      </c>
      <c r="V7817">
        <v>95.09</v>
      </c>
    </row>
    <row r="7818" spans="17:22">
      <c r="Q7818" s="10">
        <f ca="1" t="shared" si="1892"/>
        <v>99.924</v>
      </c>
      <c r="R7818" t="s">
        <v>105</v>
      </c>
      <c r="S7818">
        <v>2057</v>
      </c>
      <c r="T7818">
        <v>67.423</v>
      </c>
      <c r="U7818">
        <v>81.465</v>
      </c>
      <c r="V7818">
        <v>99.924</v>
      </c>
    </row>
    <row r="7819" spans="17:22">
      <c r="Q7819" s="10">
        <f ca="1" t="shared" si="1892"/>
        <v>104.938</v>
      </c>
      <c r="R7819" t="s">
        <v>105</v>
      </c>
      <c r="S7819">
        <v>2058</v>
      </c>
      <c r="T7819">
        <v>69.869</v>
      </c>
      <c r="U7819">
        <v>84.94</v>
      </c>
      <c r="V7819">
        <v>104.938</v>
      </c>
    </row>
    <row r="7820" spans="17:22">
      <c r="Q7820" s="10">
        <f ca="1" t="shared" si="1892"/>
        <v>110.136</v>
      </c>
      <c r="R7820" t="s">
        <v>105</v>
      </c>
      <c r="S7820">
        <v>2059</v>
      </c>
      <c r="T7820">
        <v>72.36</v>
      </c>
      <c r="U7820">
        <v>88.51</v>
      </c>
      <c r="V7820">
        <v>110.136</v>
      </c>
    </row>
    <row r="7821" spans="17:22">
      <c r="Q7821" s="10">
        <f ca="1" t="shared" si="1892"/>
        <v>115.519</v>
      </c>
      <c r="R7821" t="s">
        <v>105</v>
      </c>
      <c r="S7821">
        <v>2060</v>
      </c>
      <c r="T7821">
        <v>74.895</v>
      </c>
      <c r="U7821">
        <v>92.173</v>
      </c>
      <c r="V7821">
        <v>115.519</v>
      </c>
    </row>
    <row r="7822" spans="17:22">
      <c r="Q7822" s="10">
        <f ca="1" t="shared" ref="Q7822:Q7885" si="1893">OFFSET(S7822,0,MATCH($Q$3,$T$4:$V$4,0))</f>
        <v>121.088</v>
      </c>
      <c r="R7822" t="s">
        <v>105</v>
      </c>
      <c r="S7822">
        <v>2061</v>
      </c>
      <c r="T7822">
        <v>77.472</v>
      </c>
      <c r="U7822">
        <v>95.928</v>
      </c>
      <c r="V7822">
        <v>121.088</v>
      </c>
    </row>
    <row r="7823" spans="17:22">
      <c r="Q7823" s="10">
        <f ca="1" t="shared" si="1893"/>
        <v>126.844</v>
      </c>
      <c r="R7823" t="s">
        <v>105</v>
      </c>
      <c r="S7823">
        <v>2062</v>
      </c>
      <c r="T7823">
        <v>80.089</v>
      </c>
      <c r="U7823">
        <v>99.774</v>
      </c>
      <c r="V7823">
        <v>126.844</v>
      </c>
    </row>
    <row r="7824" spans="17:22">
      <c r="Q7824" s="10">
        <f ca="1" t="shared" si="1893"/>
        <v>132.792</v>
      </c>
      <c r="R7824" t="s">
        <v>105</v>
      </c>
      <c r="S7824">
        <v>2063</v>
      </c>
      <c r="T7824">
        <v>82.743</v>
      </c>
      <c r="U7824">
        <v>103.71</v>
      </c>
      <c r="V7824">
        <v>132.792</v>
      </c>
    </row>
    <row r="7825" spans="17:22">
      <c r="Q7825" s="10">
        <f ca="1" t="shared" si="1893"/>
        <v>138.93</v>
      </c>
      <c r="R7825" t="s">
        <v>105</v>
      </c>
      <c r="S7825">
        <v>2064</v>
      </c>
      <c r="T7825">
        <v>85.432</v>
      </c>
      <c r="U7825">
        <v>107.733</v>
      </c>
      <c r="V7825">
        <v>138.93</v>
      </c>
    </row>
    <row r="7826" spans="17:22">
      <c r="Q7826" s="10">
        <f ca="1" t="shared" si="1893"/>
        <v>145.261</v>
      </c>
      <c r="R7826" t="s">
        <v>105</v>
      </c>
      <c r="S7826">
        <v>2065</v>
      </c>
      <c r="T7826">
        <v>88.153</v>
      </c>
      <c r="U7826">
        <v>111.841</v>
      </c>
      <c r="V7826">
        <v>145.261</v>
      </c>
    </row>
    <row r="7827" spans="17:22">
      <c r="Q7827" s="10">
        <f ca="1" t="shared" si="1893"/>
        <v>151.785</v>
      </c>
      <c r="R7827" t="s">
        <v>105</v>
      </c>
      <c r="S7827">
        <v>2066</v>
      </c>
      <c r="T7827">
        <v>90.903</v>
      </c>
      <c r="U7827">
        <v>116.032</v>
      </c>
      <c r="V7827">
        <v>151.785</v>
      </c>
    </row>
    <row r="7828" spans="17:22">
      <c r="Q7828" s="10">
        <f ca="1" t="shared" si="1893"/>
        <v>158.502</v>
      </c>
      <c r="R7828" t="s">
        <v>105</v>
      </c>
      <c r="S7828">
        <v>2067</v>
      </c>
      <c r="T7828">
        <v>93.677</v>
      </c>
      <c r="U7828">
        <v>120.304</v>
      </c>
      <c r="V7828">
        <v>158.502</v>
      </c>
    </row>
    <row r="7829" spans="17:22">
      <c r="Q7829" s="10">
        <f ca="1" t="shared" si="1893"/>
        <v>165.412</v>
      </c>
      <c r="R7829" t="s">
        <v>105</v>
      </c>
      <c r="S7829">
        <v>2068</v>
      </c>
      <c r="T7829">
        <v>96.473</v>
      </c>
      <c r="U7829">
        <v>124.653</v>
      </c>
      <c r="V7829">
        <v>165.412</v>
      </c>
    </row>
    <row r="7830" spans="17:22">
      <c r="Q7830" s="10">
        <f ca="1" t="shared" si="1893"/>
        <v>172.517</v>
      </c>
      <c r="R7830" t="s">
        <v>105</v>
      </c>
      <c r="S7830">
        <v>2069</v>
      </c>
      <c r="T7830">
        <v>99.285</v>
      </c>
      <c r="U7830">
        <v>129.074</v>
      </c>
      <c r="V7830">
        <v>172.517</v>
      </c>
    </row>
    <row r="7831" spans="17:22">
      <c r="Q7831" s="10">
        <f ca="1" t="shared" si="1893"/>
        <v>179.815</v>
      </c>
      <c r="R7831" t="s">
        <v>105</v>
      </c>
      <c r="S7831">
        <v>2070</v>
      </c>
      <c r="T7831">
        <v>102.109</v>
      </c>
      <c r="U7831">
        <v>133.564</v>
      </c>
      <c r="V7831">
        <v>179.815</v>
      </c>
    </row>
    <row r="7832" spans="17:22">
      <c r="Q7832" s="10">
        <f ca="1" t="shared" si="1893"/>
        <v>187.306</v>
      </c>
      <c r="R7832" t="s">
        <v>105</v>
      </c>
      <c r="S7832">
        <v>2071</v>
      </c>
      <c r="T7832">
        <v>104.94</v>
      </c>
      <c r="U7832">
        <v>138.117</v>
      </c>
      <c r="V7832">
        <v>187.306</v>
      </c>
    </row>
    <row r="7833" spans="17:22">
      <c r="Q7833" s="10">
        <f ca="1" t="shared" si="1893"/>
        <v>194.988</v>
      </c>
      <c r="R7833" t="s">
        <v>105</v>
      </c>
      <c r="S7833">
        <v>2072</v>
      </c>
      <c r="T7833">
        <v>107.773</v>
      </c>
      <c r="U7833">
        <v>142.731</v>
      </c>
      <c r="V7833">
        <v>194.988</v>
      </c>
    </row>
    <row r="7834" spans="17:22">
      <c r="Q7834" s="10">
        <f ca="1" t="shared" si="1893"/>
        <v>202.858</v>
      </c>
      <c r="R7834" t="s">
        <v>105</v>
      </c>
      <c r="S7834">
        <v>2073</v>
      </c>
      <c r="T7834">
        <v>110.603</v>
      </c>
      <c r="U7834">
        <v>147.4</v>
      </c>
      <c r="V7834">
        <v>202.858</v>
      </c>
    </row>
    <row r="7835" spans="17:22">
      <c r="Q7835" s="10">
        <f ca="1" t="shared" si="1893"/>
        <v>210.913</v>
      </c>
      <c r="R7835" t="s">
        <v>105</v>
      </c>
      <c r="S7835">
        <v>2074</v>
      </c>
      <c r="T7835">
        <v>113.422</v>
      </c>
      <c r="U7835">
        <v>152.119</v>
      </c>
      <c r="V7835">
        <v>210.913</v>
      </c>
    </row>
    <row r="7836" spans="17:22">
      <c r="Q7836" s="10">
        <f ca="1" t="shared" si="1893"/>
        <v>219.148</v>
      </c>
      <c r="R7836" t="s">
        <v>105</v>
      </c>
      <c r="S7836">
        <v>2075</v>
      </c>
      <c r="T7836">
        <v>116.225</v>
      </c>
      <c r="U7836">
        <v>156.883</v>
      </c>
      <c r="V7836">
        <v>219.148</v>
      </c>
    </row>
    <row r="7837" spans="17:22">
      <c r="Q7837" s="10">
        <f ca="1" t="shared" si="1893"/>
        <v>227.561</v>
      </c>
      <c r="R7837" t="s">
        <v>105</v>
      </c>
      <c r="S7837">
        <v>2076</v>
      </c>
      <c r="T7837">
        <v>119.005</v>
      </c>
      <c r="U7837">
        <v>161.687</v>
      </c>
      <c r="V7837">
        <v>227.561</v>
      </c>
    </row>
    <row r="7838" spans="17:22">
      <c r="Q7838" s="10">
        <f ca="1" t="shared" si="1893"/>
        <v>236.146</v>
      </c>
      <c r="R7838" t="s">
        <v>105</v>
      </c>
      <c r="S7838">
        <v>2077</v>
      </c>
      <c r="T7838">
        <v>121.757</v>
      </c>
      <c r="U7838">
        <v>166.526</v>
      </c>
      <c r="V7838">
        <v>236.146</v>
      </c>
    </row>
    <row r="7839" spans="17:22">
      <c r="Q7839" s="10">
        <f ca="1" t="shared" si="1893"/>
        <v>244.895</v>
      </c>
      <c r="R7839" t="s">
        <v>105</v>
      </c>
      <c r="S7839">
        <v>2078</v>
      </c>
      <c r="T7839">
        <v>124.479</v>
      </c>
      <c r="U7839">
        <v>171.393</v>
      </c>
      <c r="V7839">
        <v>244.895</v>
      </c>
    </row>
    <row r="7840" spans="17:22">
      <c r="Q7840" s="10">
        <f ca="1" t="shared" si="1893"/>
        <v>253.807</v>
      </c>
      <c r="R7840" t="s">
        <v>105</v>
      </c>
      <c r="S7840">
        <v>2079</v>
      </c>
      <c r="T7840">
        <v>127.164</v>
      </c>
      <c r="U7840">
        <v>176.283</v>
      </c>
      <c r="V7840">
        <v>253.807</v>
      </c>
    </row>
    <row r="7841" spans="17:22">
      <c r="Q7841" s="10">
        <f ca="1" t="shared" si="1893"/>
        <v>262.874</v>
      </c>
      <c r="R7841" t="s">
        <v>105</v>
      </c>
      <c r="S7841">
        <v>2080</v>
      </c>
      <c r="T7841">
        <v>129.811</v>
      </c>
      <c r="U7841">
        <v>181.187</v>
      </c>
      <c r="V7841">
        <v>262.874</v>
      </c>
    </row>
    <row r="7842" spans="17:22">
      <c r="Q7842" s="10">
        <f ca="1" t="shared" si="1893"/>
        <v>272.086</v>
      </c>
      <c r="R7842" t="s">
        <v>105</v>
      </c>
      <c r="S7842">
        <v>2081</v>
      </c>
      <c r="T7842">
        <v>132.414</v>
      </c>
      <c r="U7842">
        <v>186.101</v>
      </c>
      <c r="V7842">
        <v>272.086</v>
      </c>
    </row>
    <row r="7843" spans="17:22">
      <c r="Q7843" s="10">
        <f ca="1" t="shared" si="1893"/>
        <v>281.438</v>
      </c>
      <c r="R7843" t="s">
        <v>105</v>
      </c>
      <c r="S7843">
        <v>2082</v>
      </c>
      <c r="T7843">
        <v>134.969</v>
      </c>
      <c r="U7843">
        <v>191.019</v>
      </c>
      <c r="V7843">
        <v>281.438</v>
      </c>
    </row>
    <row r="7844" spans="17:22">
      <c r="Q7844" s="10">
        <f ca="1" t="shared" si="1893"/>
        <v>290.922</v>
      </c>
      <c r="R7844" t="s">
        <v>105</v>
      </c>
      <c r="S7844">
        <v>2083</v>
      </c>
      <c r="T7844">
        <v>137.471</v>
      </c>
      <c r="U7844">
        <v>195.934</v>
      </c>
      <c r="V7844">
        <v>290.922</v>
      </c>
    </row>
    <row r="7845" spans="17:22">
      <c r="Q7845" s="10">
        <f ca="1" t="shared" si="1893"/>
        <v>300.527</v>
      </c>
      <c r="R7845" t="s">
        <v>105</v>
      </c>
      <c r="S7845">
        <v>2084</v>
      </c>
      <c r="T7845">
        <v>139.916</v>
      </c>
      <c r="U7845">
        <v>200.84</v>
      </c>
      <c r="V7845">
        <v>300.527</v>
      </c>
    </row>
    <row r="7846" spans="17:22">
      <c r="Q7846" s="10">
        <f ca="1" t="shared" si="1893"/>
        <v>310.243</v>
      </c>
      <c r="R7846" t="s">
        <v>105</v>
      </c>
      <c r="S7846">
        <v>2085</v>
      </c>
      <c r="T7846">
        <v>142.3</v>
      </c>
      <c r="U7846">
        <v>205.731</v>
      </c>
      <c r="V7846">
        <v>310.243</v>
      </c>
    </row>
    <row r="7847" spans="17:22">
      <c r="Q7847" s="10">
        <f ca="1" t="shared" si="1893"/>
        <v>320.062</v>
      </c>
      <c r="R7847" t="s">
        <v>105</v>
      </c>
      <c r="S7847">
        <v>2086</v>
      </c>
      <c r="T7847">
        <v>144.617</v>
      </c>
      <c r="U7847">
        <v>210.601</v>
      </c>
      <c r="V7847">
        <v>320.062</v>
      </c>
    </row>
    <row r="7848" spans="17:22">
      <c r="Q7848" s="10">
        <f ca="1" t="shared" si="1893"/>
        <v>329.974</v>
      </c>
      <c r="R7848" t="s">
        <v>105</v>
      </c>
      <c r="S7848">
        <v>2087</v>
      </c>
      <c r="T7848">
        <v>146.866</v>
      </c>
      <c r="U7848">
        <v>215.441</v>
      </c>
      <c r="V7848">
        <v>329.974</v>
      </c>
    </row>
    <row r="7849" spans="17:22">
      <c r="Q7849" s="10">
        <f ca="1" t="shared" si="1893"/>
        <v>339.967</v>
      </c>
      <c r="R7849" t="s">
        <v>105</v>
      </c>
      <c r="S7849">
        <v>2088</v>
      </c>
      <c r="T7849">
        <v>149.043</v>
      </c>
      <c r="U7849">
        <v>220.246</v>
      </c>
      <c r="V7849">
        <v>339.967</v>
      </c>
    </row>
    <row r="7850" spans="17:22">
      <c r="Q7850" s="10">
        <f ca="1" t="shared" si="1893"/>
        <v>350.035</v>
      </c>
      <c r="R7850" t="s">
        <v>105</v>
      </c>
      <c r="S7850">
        <v>2089</v>
      </c>
      <c r="T7850">
        <v>151.146</v>
      </c>
      <c r="U7850">
        <v>225.01</v>
      </c>
      <c r="V7850">
        <v>350.035</v>
      </c>
    </row>
    <row r="7851" spans="17:22">
      <c r="Q7851" s="10">
        <f ca="1" t="shared" si="1893"/>
        <v>360.163</v>
      </c>
      <c r="R7851" t="s">
        <v>105</v>
      </c>
      <c r="S7851">
        <v>2090</v>
      </c>
      <c r="T7851">
        <v>153.171</v>
      </c>
      <c r="U7851">
        <v>229.724</v>
      </c>
      <c r="V7851">
        <v>360.163</v>
      </c>
    </row>
    <row r="7852" spans="17:22">
      <c r="Q7852" s="10">
        <f ca="1" t="shared" si="1893"/>
        <v>370.341</v>
      </c>
      <c r="R7852" t="s">
        <v>105</v>
      </c>
      <c r="S7852">
        <v>2091</v>
      </c>
      <c r="T7852">
        <v>155.118</v>
      </c>
      <c r="U7852">
        <v>234.38</v>
      </c>
      <c r="V7852">
        <v>370.341</v>
      </c>
    </row>
    <row r="7853" spans="17:22">
      <c r="Q7853" s="10">
        <f ca="1" t="shared" si="1893"/>
        <v>380.558</v>
      </c>
      <c r="R7853" t="s">
        <v>105</v>
      </c>
      <c r="S7853">
        <v>2092</v>
      </c>
      <c r="T7853">
        <v>156.983</v>
      </c>
      <c r="U7853">
        <v>238.977</v>
      </c>
      <c r="V7853">
        <v>380.558</v>
      </c>
    </row>
    <row r="7854" spans="17:22">
      <c r="Q7854" s="10">
        <f ca="1" t="shared" si="1893"/>
        <v>390.803</v>
      </c>
      <c r="R7854" t="s">
        <v>105</v>
      </c>
      <c r="S7854">
        <v>2093</v>
      </c>
      <c r="T7854">
        <v>158.765</v>
      </c>
      <c r="U7854">
        <v>243.503</v>
      </c>
      <c r="V7854">
        <v>390.803</v>
      </c>
    </row>
    <row r="7855" spans="17:22">
      <c r="Q7855" s="10">
        <f ca="1" t="shared" si="1893"/>
        <v>401.064</v>
      </c>
      <c r="R7855" t="s">
        <v>105</v>
      </c>
      <c r="S7855">
        <v>2094</v>
      </c>
      <c r="T7855">
        <v>160.462</v>
      </c>
      <c r="U7855">
        <v>247.954</v>
      </c>
      <c r="V7855">
        <v>401.064</v>
      </c>
    </row>
    <row r="7856" spans="17:22">
      <c r="Q7856" s="10">
        <f ca="1" t="shared" si="1893"/>
        <v>411.327</v>
      </c>
      <c r="R7856" t="s">
        <v>105</v>
      </c>
      <c r="S7856">
        <v>2095</v>
      </c>
      <c r="T7856">
        <v>162.071</v>
      </c>
      <c r="U7856">
        <v>252.324</v>
      </c>
      <c r="V7856">
        <v>411.327</v>
      </c>
    </row>
    <row r="7857" spans="17:22">
      <c r="Q7857" s="10">
        <f ca="1" t="shared" si="1893"/>
        <v>421.578</v>
      </c>
      <c r="R7857" t="s">
        <v>105</v>
      </c>
      <c r="S7857">
        <v>2096</v>
      </c>
      <c r="T7857">
        <v>163.593</v>
      </c>
      <c r="U7857">
        <v>256.609</v>
      </c>
      <c r="V7857">
        <v>421.578</v>
      </c>
    </row>
    <row r="7858" spans="17:22">
      <c r="Q7858" s="10">
        <f ca="1" t="shared" si="1893"/>
        <v>431.81</v>
      </c>
      <c r="R7858" t="s">
        <v>105</v>
      </c>
      <c r="S7858">
        <v>2097</v>
      </c>
      <c r="T7858">
        <v>165.026</v>
      </c>
      <c r="U7858">
        <v>260.8</v>
      </c>
      <c r="V7858">
        <v>431.81</v>
      </c>
    </row>
    <row r="7859" spans="17:22">
      <c r="Q7859" s="10">
        <f ca="1" t="shared" si="1893"/>
        <v>442.007</v>
      </c>
      <c r="R7859" t="s">
        <v>105</v>
      </c>
      <c r="S7859">
        <v>2098</v>
      </c>
      <c r="T7859">
        <v>166.37</v>
      </c>
      <c r="U7859">
        <v>264.895</v>
      </c>
      <c r="V7859">
        <v>442.007</v>
      </c>
    </row>
    <row r="7860" spans="17:22">
      <c r="Q7860" s="10">
        <f ca="1" t="shared" si="1893"/>
        <v>452.154</v>
      </c>
      <c r="R7860" t="s">
        <v>105</v>
      </c>
      <c r="S7860">
        <v>2099</v>
      </c>
      <c r="T7860">
        <v>167.623</v>
      </c>
      <c r="U7860">
        <v>268.887</v>
      </c>
      <c r="V7860">
        <v>452.154</v>
      </c>
    </row>
    <row r="7861" spans="17:22">
      <c r="Q7861" s="10">
        <f ca="1" t="shared" si="1893"/>
        <v>462.242</v>
      </c>
      <c r="R7861" t="s">
        <v>105</v>
      </c>
      <c r="S7861">
        <v>2100</v>
      </c>
      <c r="T7861">
        <v>168.787</v>
      </c>
      <c r="U7861">
        <v>272.774</v>
      </c>
      <c r="V7861">
        <v>462.242</v>
      </c>
    </row>
    <row r="7862" spans="17:22">
      <c r="Q7862" s="10">
        <f ca="1" t="shared" si="1893"/>
        <v>12.009</v>
      </c>
      <c r="R7862" t="s">
        <v>129</v>
      </c>
      <c r="S7862">
        <v>2020</v>
      </c>
      <c r="T7862">
        <v>12.009</v>
      </c>
      <c r="U7862">
        <v>12.009</v>
      </c>
      <c r="V7862">
        <v>12.009</v>
      </c>
    </row>
    <row r="7863" spans="17:22">
      <c r="Q7863" s="10">
        <f ca="1" t="shared" si="1893"/>
        <v>12.359</v>
      </c>
      <c r="R7863" t="s">
        <v>129</v>
      </c>
      <c r="S7863">
        <v>2021</v>
      </c>
      <c r="T7863">
        <v>12.359</v>
      </c>
      <c r="U7863">
        <v>12.359</v>
      </c>
      <c r="V7863">
        <v>12.359</v>
      </c>
    </row>
    <row r="7864" spans="17:22">
      <c r="Q7864" s="10">
        <f ca="1" t="shared" si="1893"/>
        <v>12.707</v>
      </c>
      <c r="R7864" t="s">
        <v>129</v>
      </c>
      <c r="S7864">
        <v>2022</v>
      </c>
      <c r="T7864">
        <v>12.707</v>
      </c>
      <c r="U7864">
        <v>12.707</v>
      </c>
      <c r="V7864">
        <v>12.707</v>
      </c>
    </row>
    <row r="7865" spans="17:22">
      <c r="Q7865" s="10">
        <f ca="1" t="shared" si="1893"/>
        <v>13.051</v>
      </c>
      <c r="R7865" t="s">
        <v>129</v>
      </c>
      <c r="S7865">
        <v>2023</v>
      </c>
      <c r="T7865">
        <v>13.051</v>
      </c>
      <c r="U7865">
        <v>13.051</v>
      </c>
      <c r="V7865">
        <v>13.051</v>
      </c>
    </row>
    <row r="7866" spans="17:22">
      <c r="Q7866" s="10">
        <f ca="1" t="shared" si="1893"/>
        <v>13.395</v>
      </c>
      <c r="R7866" t="s">
        <v>129</v>
      </c>
      <c r="S7866">
        <v>2024</v>
      </c>
      <c r="T7866">
        <v>13.395</v>
      </c>
      <c r="U7866">
        <v>13.395</v>
      </c>
      <c r="V7866">
        <v>13.395</v>
      </c>
    </row>
    <row r="7867" spans="17:22">
      <c r="Q7867" s="10">
        <f ca="1" t="shared" si="1893"/>
        <v>13.741</v>
      </c>
      <c r="R7867" t="s">
        <v>129</v>
      </c>
      <c r="S7867">
        <v>2025</v>
      </c>
      <c r="T7867">
        <v>13.741</v>
      </c>
      <c r="U7867">
        <v>13.741</v>
      </c>
      <c r="V7867">
        <v>13.741</v>
      </c>
    </row>
    <row r="7868" spans="17:22">
      <c r="Q7868" s="10">
        <f ca="1" t="shared" si="1893"/>
        <v>14.092</v>
      </c>
      <c r="R7868" t="s">
        <v>129</v>
      </c>
      <c r="S7868">
        <v>2026</v>
      </c>
      <c r="T7868">
        <v>14.092</v>
      </c>
      <c r="U7868">
        <v>14.092</v>
      </c>
      <c r="V7868">
        <v>14.092</v>
      </c>
    </row>
    <row r="7869" spans="17:22">
      <c r="Q7869" s="10">
        <f ca="1" t="shared" si="1893"/>
        <v>14.462</v>
      </c>
      <c r="R7869" t="s">
        <v>129</v>
      </c>
      <c r="S7869">
        <v>2027</v>
      </c>
      <c r="T7869">
        <v>14.356</v>
      </c>
      <c r="U7869">
        <v>14.377</v>
      </c>
      <c r="V7869">
        <v>14.462</v>
      </c>
    </row>
    <row r="7870" spans="17:22">
      <c r="Q7870" s="10">
        <f ca="1" t="shared" si="1893"/>
        <v>14.836</v>
      </c>
      <c r="R7870" t="s">
        <v>129</v>
      </c>
      <c r="S7870">
        <v>2028</v>
      </c>
      <c r="T7870">
        <v>14.618</v>
      </c>
      <c r="U7870">
        <v>14.66</v>
      </c>
      <c r="V7870">
        <v>14.836</v>
      </c>
    </row>
    <row r="7871" spans="17:22">
      <c r="Q7871" s="10">
        <f ca="1" t="shared" si="1893"/>
        <v>15.213</v>
      </c>
      <c r="R7871" t="s">
        <v>129</v>
      </c>
      <c r="S7871">
        <v>2029</v>
      </c>
      <c r="T7871">
        <v>14.878</v>
      </c>
      <c r="U7871">
        <v>14.942</v>
      </c>
      <c r="V7871">
        <v>15.213</v>
      </c>
    </row>
    <row r="7872" spans="17:22">
      <c r="Q7872" s="10">
        <f ca="1" t="shared" si="1893"/>
        <v>15.593</v>
      </c>
      <c r="R7872" t="s">
        <v>129</v>
      </c>
      <c r="S7872">
        <v>2030</v>
      </c>
      <c r="T7872">
        <v>15.137</v>
      </c>
      <c r="U7872">
        <v>15.223</v>
      </c>
      <c r="V7872">
        <v>15.593</v>
      </c>
    </row>
    <row r="7873" spans="17:22">
      <c r="Q7873" s="10">
        <f ca="1" t="shared" si="1893"/>
        <v>15.974</v>
      </c>
      <c r="R7873" t="s">
        <v>129</v>
      </c>
      <c r="S7873">
        <v>2031</v>
      </c>
      <c r="T7873">
        <v>15.396</v>
      </c>
      <c r="U7873">
        <v>15.503</v>
      </c>
      <c r="V7873">
        <v>15.974</v>
      </c>
    </row>
    <row r="7874" spans="17:22">
      <c r="Q7874" s="10">
        <f ca="1" t="shared" si="1893"/>
        <v>16.358</v>
      </c>
      <c r="R7874" t="s">
        <v>129</v>
      </c>
      <c r="S7874">
        <v>2032</v>
      </c>
      <c r="T7874">
        <v>15.655</v>
      </c>
      <c r="U7874">
        <v>15.784</v>
      </c>
      <c r="V7874">
        <v>16.358</v>
      </c>
    </row>
    <row r="7875" spans="17:22">
      <c r="Q7875" s="10">
        <f ca="1" t="shared" si="1893"/>
        <v>16.744</v>
      </c>
      <c r="R7875" t="s">
        <v>129</v>
      </c>
      <c r="S7875">
        <v>2033</v>
      </c>
      <c r="T7875">
        <v>15.913</v>
      </c>
      <c r="U7875">
        <v>16.064</v>
      </c>
      <c r="V7875">
        <v>16.744</v>
      </c>
    </row>
    <row r="7876" spans="17:22">
      <c r="Q7876" s="10">
        <f ca="1" t="shared" si="1893"/>
        <v>17.133</v>
      </c>
      <c r="R7876" t="s">
        <v>129</v>
      </c>
      <c r="S7876">
        <v>2034</v>
      </c>
      <c r="T7876">
        <v>16.17</v>
      </c>
      <c r="U7876">
        <v>16.343</v>
      </c>
      <c r="V7876">
        <v>17.133</v>
      </c>
    </row>
    <row r="7877" spans="17:22">
      <c r="Q7877" s="10">
        <f ca="1" t="shared" si="1893"/>
        <v>17.524</v>
      </c>
      <c r="R7877" t="s">
        <v>129</v>
      </c>
      <c r="S7877">
        <v>2035</v>
      </c>
      <c r="T7877">
        <v>16.427</v>
      </c>
      <c r="U7877">
        <v>16.622</v>
      </c>
      <c r="V7877">
        <v>17.524</v>
      </c>
    </row>
    <row r="7878" spans="17:22">
      <c r="Q7878" s="10">
        <f ca="1" t="shared" si="1893"/>
        <v>17.917</v>
      </c>
      <c r="R7878" t="s">
        <v>129</v>
      </c>
      <c r="S7878">
        <v>2036</v>
      </c>
      <c r="T7878">
        <v>16.682</v>
      </c>
      <c r="U7878">
        <v>16.9</v>
      </c>
      <c r="V7878">
        <v>17.917</v>
      </c>
    </row>
    <row r="7879" spans="17:22">
      <c r="Q7879" s="10">
        <f ca="1" t="shared" si="1893"/>
        <v>18.313</v>
      </c>
      <c r="R7879" t="s">
        <v>129</v>
      </c>
      <c r="S7879">
        <v>2037</v>
      </c>
      <c r="T7879">
        <v>16.935</v>
      </c>
      <c r="U7879">
        <v>17.177</v>
      </c>
      <c r="V7879">
        <v>18.313</v>
      </c>
    </row>
    <row r="7880" spans="17:22">
      <c r="Q7880" s="10">
        <f ca="1" t="shared" si="1893"/>
        <v>18.71</v>
      </c>
      <c r="R7880" t="s">
        <v>129</v>
      </c>
      <c r="S7880">
        <v>2038</v>
      </c>
      <c r="T7880">
        <v>17.186</v>
      </c>
      <c r="U7880">
        <v>17.452</v>
      </c>
      <c r="V7880">
        <v>18.71</v>
      </c>
    </row>
    <row r="7881" spans="17:22">
      <c r="Q7881" s="10">
        <f ca="1" t="shared" si="1893"/>
        <v>19.109</v>
      </c>
      <c r="R7881" t="s">
        <v>129</v>
      </c>
      <c r="S7881">
        <v>2039</v>
      </c>
      <c r="T7881">
        <v>17.433</v>
      </c>
      <c r="U7881">
        <v>17.724</v>
      </c>
      <c r="V7881">
        <v>19.109</v>
      </c>
    </row>
    <row r="7882" spans="17:22">
      <c r="Q7882" s="10">
        <f ca="1" t="shared" si="1893"/>
        <v>19.508</v>
      </c>
      <c r="R7882" t="s">
        <v>129</v>
      </c>
      <c r="S7882">
        <v>2040</v>
      </c>
      <c r="T7882">
        <v>17.676</v>
      </c>
      <c r="U7882">
        <v>17.993</v>
      </c>
      <c r="V7882">
        <v>19.508</v>
      </c>
    </row>
    <row r="7883" spans="17:22">
      <c r="Q7883" s="10">
        <f ca="1" t="shared" si="1893"/>
        <v>19.908</v>
      </c>
      <c r="R7883" t="s">
        <v>129</v>
      </c>
      <c r="S7883">
        <v>2041</v>
      </c>
      <c r="T7883">
        <v>17.915</v>
      </c>
      <c r="U7883">
        <v>18.257</v>
      </c>
      <c r="V7883">
        <v>19.908</v>
      </c>
    </row>
    <row r="7884" spans="17:22">
      <c r="Q7884" s="10">
        <f ca="1" t="shared" si="1893"/>
        <v>20.309</v>
      </c>
      <c r="R7884" t="s">
        <v>129</v>
      </c>
      <c r="S7884">
        <v>2042</v>
      </c>
      <c r="T7884">
        <v>18.147</v>
      </c>
      <c r="U7884">
        <v>18.517</v>
      </c>
      <c r="V7884">
        <v>20.309</v>
      </c>
    </row>
    <row r="7885" spans="17:22">
      <c r="Q7885" s="10">
        <f ca="1" t="shared" si="1893"/>
        <v>20.709</v>
      </c>
      <c r="R7885" t="s">
        <v>129</v>
      </c>
      <c r="S7885">
        <v>2043</v>
      </c>
      <c r="T7885">
        <v>18.375</v>
      </c>
      <c r="U7885">
        <v>18.772</v>
      </c>
      <c r="V7885">
        <v>20.709</v>
      </c>
    </row>
    <row r="7886" spans="17:22">
      <c r="Q7886" s="10">
        <f ca="1" t="shared" ref="Q7886:Q7949" si="1894">OFFSET(S7886,0,MATCH($Q$3,$T$4:$V$4,0))</f>
        <v>21.11</v>
      </c>
      <c r="R7886" t="s">
        <v>129</v>
      </c>
      <c r="S7886">
        <v>2044</v>
      </c>
      <c r="T7886">
        <v>18.596</v>
      </c>
      <c r="U7886">
        <v>19.022</v>
      </c>
      <c r="V7886">
        <v>21.11</v>
      </c>
    </row>
    <row r="7887" spans="17:22">
      <c r="Q7887" s="10">
        <f ca="1" t="shared" si="1894"/>
        <v>21.511</v>
      </c>
      <c r="R7887" t="s">
        <v>129</v>
      </c>
      <c r="S7887">
        <v>2045</v>
      </c>
      <c r="T7887">
        <v>18.812</v>
      </c>
      <c r="U7887">
        <v>19.267</v>
      </c>
      <c r="V7887">
        <v>21.511</v>
      </c>
    </row>
    <row r="7888" spans="17:22">
      <c r="Q7888" s="10">
        <f ca="1" t="shared" si="1894"/>
        <v>21.913</v>
      </c>
      <c r="R7888" t="s">
        <v>129</v>
      </c>
      <c r="S7888">
        <v>2046</v>
      </c>
      <c r="T7888">
        <v>19.021</v>
      </c>
      <c r="U7888">
        <v>19.507</v>
      </c>
      <c r="V7888">
        <v>21.913</v>
      </c>
    </row>
    <row r="7889" spans="17:22">
      <c r="Q7889" s="10">
        <f ca="1" t="shared" si="1894"/>
        <v>22.314</v>
      </c>
      <c r="R7889" t="s">
        <v>129</v>
      </c>
      <c r="S7889">
        <v>2047</v>
      </c>
      <c r="T7889">
        <v>19.223</v>
      </c>
      <c r="U7889">
        <v>19.742</v>
      </c>
      <c r="V7889">
        <v>22.314</v>
      </c>
    </row>
    <row r="7890" spans="17:22">
      <c r="Q7890" s="10">
        <f ca="1" t="shared" si="1894"/>
        <v>22.716</v>
      </c>
      <c r="R7890" t="s">
        <v>129</v>
      </c>
      <c r="S7890">
        <v>2048</v>
      </c>
      <c r="T7890">
        <v>19.42</v>
      </c>
      <c r="U7890">
        <v>19.971</v>
      </c>
      <c r="V7890">
        <v>22.716</v>
      </c>
    </row>
    <row r="7891" spans="17:22">
      <c r="Q7891" s="10">
        <f ca="1" t="shared" si="1894"/>
        <v>23.119</v>
      </c>
      <c r="R7891" t="s">
        <v>129</v>
      </c>
      <c r="S7891">
        <v>2049</v>
      </c>
      <c r="T7891">
        <v>19.612</v>
      </c>
      <c r="U7891">
        <v>20.196</v>
      </c>
      <c r="V7891">
        <v>23.119</v>
      </c>
    </row>
    <row r="7892" spans="17:22">
      <c r="Q7892" s="10">
        <f ca="1" t="shared" si="1894"/>
        <v>23.522</v>
      </c>
      <c r="R7892" t="s">
        <v>129</v>
      </c>
      <c r="S7892">
        <v>2050</v>
      </c>
      <c r="T7892">
        <v>19.798</v>
      </c>
      <c r="U7892">
        <v>20.416</v>
      </c>
      <c r="V7892">
        <v>23.522</v>
      </c>
    </row>
    <row r="7893" spans="17:22">
      <c r="Q7893" s="10">
        <f ca="1" t="shared" si="1894"/>
        <v>23.926</v>
      </c>
      <c r="R7893" t="s">
        <v>129</v>
      </c>
      <c r="S7893">
        <v>2051</v>
      </c>
      <c r="T7893">
        <v>19.979</v>
      </c>
      <c r="U7893">
        <v>20.632</v>
      </c>
      <c r="V7893">
        <v>23.926</v>
      </c>
    </row>
    <row r="7894" spans="17:22">
      <c r="Q7894" s="10">
        <f ca="1" t="shared" si="1894"/>
        <v>24.33</v>
      </c>
      <c r="R7894" t="s">
        <v>129</v>
      </c>
      <c r="S7894">
        <v>2052</v>
      </c>
      <c r="T7894">
        <v>20.154</v>
      </c>
      <c r="U7894">
        <v>20.843</v>
      </c>
      <c r="V7894">
        <v>24.33</v>
      </c>
    </row>
    <row r="7895" spans="17:22">
      <c r="Q7895" s="10">
        <f ca="1" t="shared" si="1894"/>
        <v>24.733</v>
      </c>
      <c r="R7895" t="s">
        <v>129</v>
      </c>
      <c r="S7895">
        <v>2053</v>
      </c>
      <c r="T7895">
        <v>20.323</v>
      </c>
      <c r="U7895">
        <v>21.047</v>
      </c>
      <c r="V7895">
        <v>24.733</v>
      </c>
    </row>
    <row r="7896" spans="17:22">
      <c r="Q7896" s="10">
        <f ca="1" t="shared" si="1894"/>
        <v>25.135</v>
      </c>
      <c r="R7896" t="s">
        <v>129</v>
      </c>
      <c r="S7896">
        <v>2054</v>
      </c>
      <c r="T7896">
        <v>20.484</v>
      </c>
      <c r="U7896">
        <v>21.245</v>
      </c>
      <c r="V7896">
        <v>25.135</v>
      </c>
    </row>
    <row r="7897" spans="17:22">
      <c r="Q7897" s="10">
        <f ca="1" t="shared" si="1894"/>
        <v>25.534</v>
      </c>
      <c r="R7897" t="s">
        <v>129</v>
      </c>
      <c r="S7897">
        <v>2055</v>
      </c>
      <c r="T7897">
        <v>20.637</v>
      </c>
      <c r="U7897">
        <v>21.436</v>
      </c>
      <c r="V7897">
        <v>25.534</v>
      </c>
    </row>
    <row r="7898" spans="17:22">
      <c r="Q7898" s="10">
        <f ca="1" t="shared" si="1894"/>
        <v>25.929</v>
      </c>
      <c r="R7898" t="s">
        <v>129</v>
      </c>
      <c r="S7898">
        <v>2056</v>
      </c>
      <c r="T7898">
        <v>20.782</v>
      </c>
      <c r="U7898">
        <v>21.618</v>
      </c>
      <c r="V7898">
        <v>25.929</v>
      </c>
    </row>
    <row r="7899" spans="17:22">
      <c r="Q7899" s="10">
        <f ca="1" t="shared" si="1894"/>
        <v>26.321</v>
      </c>
      <c r="R7899" t="s">
        <v>129</v>
      </c>
      <c r="S7899">
        <v>2057</v>
      </c>
      <c r="T7899">
        <v>20.918</v>
      </c>
      <c r="U7899">
        <v>21.792</v>
      </c>
      <c r="V7899">
        <v>26.321</v>
      </c>
    </row>
    <row r="7900" spans="17:22">
      <c r="Q7900" s="10">
        <f ca="1" t="shared" si="1894"/>
        <v>26.711</v>
      </c>
      <c r="R7900" t="s">
        <v>129</v>
      </c>
      <c r="S7900">
        <v>2058</v>
      </c>
      <c r="T7900">
        <v>21.045</v>
      </c>
      <c r="U7900">
        <v>21.959</v>
      </c>
      <c r="V7900">
        <v>26.711</v>
      </c>
    </row>
    <row r="7901" spans="17:22">
      <c r="Q7901" s="10">
        <f ca="1" t="shared" si="1894"/>
        <v>27.097</v>
      </c>
      <c r="R7901" t="s">
        <v>129</v>
      </c>
      <c r="S7901">
        <v>2059</v>
      </c>
      <c r="T7901">
        <v>21.165</v>
      </c>
      <c r="U7901">
        <v>22.118</v>
      </c>
      <c r="V7901">
        <v>27.097</v>
      </c>
    </row>
    <row r="7902" spans="17:22">
      <c r="Q7902" s="10">
        <f ca="1" t="shared" si="1894"/>
        <v>27.481</v>
      </c>
      <c r="R7902" t="s">
        <v>129</v>
      </c>
      <c r="S7902">
        <v>2060</v>
      </c>
      <c r="T7902">
        <v>21.278</v>
      </c>
      <c r="U7902">
        <v>22.271</v>
      </c>
      <c r="V7902">
        <v>27.481</v>
      </c>
    </row>
    <row r="7903" spans="17:22">
      <c r="Q7903" s="10">
        <f ca="1" t="shared" si="1894"/>
        <v>27.862</v>
      </c>
      <c r="R7903" t="s">
        <v>129</v>
      </c>
      <c r="S7903">
        <v>2061</v>
      </c>
      <c r="T7903">
        <v>21.384</v>
      </c>
      <c r="U7903">
        <v>22.418</v>
      </c>
      <c r="V7903">
        <v>27.862</v>
      </c>
    </row>
    <row r="7904" spans="17:22">
      <c r="Q7904" s="10">
        <f ca="1" t="shared" si="1894"/>
        <v>28.241</v>
      </c>
      <c r="R7904" t="s">
        <v>129</v>
      </c>
      <c r="S7904">
        <v>2062</v>
      </c>
      <c r="T7904">
        <v>21.482</v>
      </c>
      <c r="U7904">
        <v>22.557</v>
      </c>
      <c r="V7904">
        <v>28.241</v>
      </c>
    </row>
    <row r="7905" spans="17:22">
      <c r="Q7905" s="10">
        <f ca="1" t="shared" si="1894"/>
        <v>28.616</v>
      </c>
      <c r="R7905" t="s">
        <v>129</v>
      </c>
      <c r="S7905">
        <v>2063</v>
      </c>
      <c r="T7905">
        <v>21.572</v>
      </c>
      <c r="U7905">
        <v>22.689</v>
      </c>
      <c r="V7905">
        <v>28.616</v>
      </c>
    </row>
    <row r="7906" spans="17:22">
      <c r="Q7906" s="10">
        <f ca="1" t="shared" si="1894"/>
        <v>28.988</v>
      </c>
      <c r="R7906" t="s">
        <v>129</v>
      </c>
      <c r="S7906">
        <v>2064</v>
      </c>
      <c r="T7906">
        <v>21.654</v>
      </c>
      <c r="U7906">
        <v>22.814</v>
      </c>
      <c r="V7906">
        <v>28.988</v>
      </c>
    </row>
    <row r="7907" spans="17:22">
      <c r="Q7907" s="10">
        <f ca="1" t="shared" si="1894"/>
        <v>29.355</v>
      </c>
      <c r="R7907" t="s">
        <v>129</v>
      </c>
      <c r="S7907">
        <v>2065</v>
      </c>
      <c r="T7907">
        <v>21.727</v>
      </c>
      <c r="U7907">
        <v>22.929</v>
      </c>
      <c r="V7907">
        <v>29.355</v>
      </c>
    </row>
    <row r="7908" spans="17:22">
      <c r="Q7908" s="10">
        <f ca="1" t="shared" si="1894"/>
        <v>29.717</v>
      </c>
      <c r="R7908" t="s">
        <v>129</v>
      </c>
      <c r="S7908">
        <v>2066</v>
      </c>
      <c r="T7908">
        <v>21.791</v>
      </c>
      <c r="U7908">
        <v>23.037</v>
      </c>
      <c r="V7908">
        <v>29.717</v>
      </c>
    </row>
    <row r="7909" spans="17:22">
      <c r="Q7909" s="10">
        <f ca="1" t="shared" si="1894"/>
        <v>30.074</v>
      </c>
      <c r="R7909" t="s">
        <v>129</v>
      </c>
      <c r="S7909">
        <v>2067</v>
      </c>
      <c r="T7909">
        <v>21.847</v>
      </c>
      <c r="U7909">
        <v>23.136</v>
      </c>
      <c r="V7909">
        <v>30.074</v>
      </c>
    </row>
    <row r="7910" spans="17:22">
      <c r="Q7910" s="10">
        <f ca="1" t="shared" si="1894"/>
        <v>30.428</v>
      </c>
      <c r="R7910" t="s">
        <v>129</v>
      </c>
      <c r="S7910">
        <v>2068</v>
      </c>
      <c r="T7910">
        <v>21.894</v>
      </c>
      <c r="U7910">
        <v>23.228</v>
      </c>
      <c r="V7910">
        <v>30.428</v>
      </c>
    </row>
    <row r="7911" spans="17:22">
      <c r="Q7911" s="10">
        <f ca="1" t="shared" si="1894"/>
        <v>30.778</v>
      </c>
      <c r="R7911" t="s">
        <v>129</v>
      </c>
      <c r="S7911">
        <v>2069</v>
      </c>
      <c r="T7911">
        <v>21.936</v>
      </c>
      <c r="U7911">
        <v>23.313</v>
      </c>
      <c r="V7911">
        <v>30.778</v>
      </c>
    </row>
    <row r="7912" spans="17:22">
      <c r="Q7912" s="10">
        <f ca="1" t="shared" si="1894"/>
        <v>31.125</v>
      </c>
      <c r="R7912" t="s">
        <v>129</v>
      </c>
      <c r="S7912">
        <v>2070</v>
      </c>
      <c r="T7912">
        <v>21.972</v>
      </c>
      <c r="U7912">
        <v>23.393</v>
      </c>
      <c r="V7912">
        <v>31.125</v>
      </c>
    </row>
    <row r="7913" spans="17:22">
      <c r="Q7913" s="10">
        <f ca="1" t="shared" si="1894"/>
        <v>31.47</v>
      </c>
      <c r="R7913" t="s">
        <v>129</v>
      </c>
      <c r="S7913">
        <v>2071</v>
      </c>
      <c r="T7913">
        <v>22.004</v>
      </c>
      <c r="U7913">
        <v>23.467</v>
      </c>
      <c r="V7913">
        <v>31.47</v>
      </c>
    </row>
    <row r="7914" spans="17:22">
      <c r="Q7914" s="10">
        <f ca="1" t="shared" si="1894"/>
        <v>31.812</v>
      </c>
      <c r="R7914" t="s">
        <v>129</v>
      </c>
      <c r="S7914">
        <v>2072</v>
      </c>
      <c r="T7914">
        <v>22.031</v>
      </c>
      <c r="U7914">
        <v>23.537</v>
      </c>
      <c r="V7914">
        <v>31.812</v>
      </c>
    </row>
    <row r="7915" spans="17:22">
      <c r="Q7915" s="10">
        <f ca="1" t="shared" si="1894"/>
        <v>32.151</v>
      </c>
      <c r="R7915" t="s">
        <v>129</v>
      </c>
      <c r="S7915">
        <v>2073</v>
      </c>
      <c r="T7915">
        <v>22.052</v>
      </c>
      <c r="U7915">
        <v>23.601</v>
      </c>
      <c r="V7915">
        <v>32.151</v>
      </c>
    </row>
    <row r="7916" spans="17:22">
      <c r="Q7916" s="10">
        <f ca="1" t="shared" si="1894"/>
        <v>32.488</v>
      </c>
      <c r="R7916" t="s">
        <v>129</v>
      </c>
      <c r="S7916">
        <v>2074</v>
      </c>
      <c r="T7916">
        <v>22.068</v>
      </c>
      <c r="U7916">
        <v>23.66</v>
      </c>
      <c r="V7916">
        <v>32.488</v>
      </c>
    </row>
    <row r="7917" spans="17:22">
      <c r="Q7917" s="10">
        <f ca="1" t="shared" si="1894"/>
        <v>32.821</v>
      </c>
      <c r="R7917" t="s">
        <v>129</v>
      </c>
      <c r="S7917">
        <v>2075</v>
      </c>
      <c r="T7917">
        <v>22.078</v>
      </c>
      <c r="U7917">
        <v>23.712</v>
      </c>
      <c r="V7917">
        <v>32.821</v>
      </c>
    </row>
    <row r="7918" spans="17:22">
      <c r="Q7918" s="10">
        <f ca="1" t="shared" si="1894"/>
        <v>33.151</v>
      </c>
      <c r="R7918" t="s">
        <v>129</v>
      </c>
      <c r="S7918">
        <v>2076</v>
      </c>
      <c r="T7918">
        <v>22.081</v>
      </c>
      <c r="U7918">
        <v>23.759</v>
      </c>
      <c r="V7918">
        <v>33.151</v>
      </c>
    </row>
    <row r="7919" spans="17:22">
      <c r="Q7919" s="10">
        <f ca="1" t="shared" si="1894"/>
        <v>33.477</v>
      </c>
      <c r="R7919" t="s">
        <v>129</v>
      </c>
      <c r="S7919">
        <v>2077</v>
      </c>
      <c r="T7919">
        <v>22.078</v>
      </c>
      <c r="U7919">
        <v>23.799</v>
      </c>
      <c r="V7919">
        <v>33.477</v>
      </c>
    </row>
    <row r="7920" spans="17:22">
      <c r="Q7920" s="10">
        <f ca="1" t="shared" si="1894"/>
        <v>33.799</v>
      </c>
      <c r="R7920" t="s">
        <v>129</v>
      </c>
      <c r="S7920">
        <v>2078</v>
      </c>
      <c r="T7920">
        <v>22.067</v>
      </c>
      <c r="U7920">
        <v>23.833</v>
      </c>
      <c r="V7920">
        <v>33.799</v>
      </c>
    </row>
    <row r="7921" spans="17:22">
      <c r="Q7921" s="10">
        <f ca="1" t="shared" si="1894"/>
        <v>34.118</v>
      </c>
      <c r="R7921" t="s">
        <v>129</v>
      </c>
      <c r="S7921">
        <v>2079</v>
      </c>
      <c r="T7921">
        <v>22.049</v>
      </c>
      <c r="U7921">
        <v>23.86</v>
      </c>
      <c r="V7921">
        <v>34.118</v>
      </c>
    </row>
    <row r="7922" spans="17:22">
      <c r="Q7922" s="10">
        <f ca="1" t="shared" si="1894"/>
        <v>34.432</v>
      </c>
      <c r="R7922" t="s">
        <v>129</v>
      </c>
      <c r="S7922">
        <v>2080</v>
      </c>
      <c r="T7922">
        <v>22.022</v>
      </c>
      <c r="U7922">
        <v>23.88</v>
      </c>
      <c r="V7922">
        <v>34.432</v>
      </c>
    </row>
    <row r="7923" spans="17:22">
      <c r="Q7923" s="10">
        <f ca="1" t="shared" si="1894"/>
        <v>34.743</v>
      </c>
      <c r="R7923" t="s">
        <v>129</v>
      </c>
      <c r="S7923">
        <v>2081</v>
      </c>
      <c r="T7923">
        <v>21.987</v>
      </c>
      <c r="U7923">
        <v>23.893</v>
      </c>
      <c r="V7923">
        <v>34.743</v>
      </c>
    </row>
    <row r="7924" spans="17:22">
      <c r="Q7924" s="10">
        <f ca="1" t="shared" si="1894"/>
        <v>35.049</v>
      </c>
      <c r="R7924" t="s">
        <v>129</v>
      </c>
      <c r="S7924">
        <v>2082</v>
      </c>
      <c r="T7924">
        <v>21.944</v>
      </c>
      <c r="U7924">
        <v>23.899</v>
      </c>
      <c r="V7924">
        <v>35.049</v>
      </c>
    </row>
    <row r="7925" spans="17:22">
      <c r="Q7925" s="10">
        <f ca="1" t="shared" si="1894"/>
        <v>35.352</v>
      </c>
      <c r="R7925" t="s">
        <v>129</v>
      </c>
      <c r="S7925">
        <v>2083</v>
      </c>
      <c r="T7925">
        <v>21.894</v>
      </c>
      <c r="U7925">
        <v>23.899</v>
      </c>
      <c r="V7925">
        <v>35.352</v>
      </c>
    </row>
    <row r="7926" spans="17:22">
      <c r="Q7926" s="10">
        <f ca="1" t="shared" si="1894"/>
        <v>35.65</v>
      </c>
      <c r="R7926" t="s">
        <v>129</v>
      </c>
      <c r="S7926">
        <v>2084</v>
      </c>
      <c r="T7926">
        <v>21.836</v>
      </c>
      <c r="U7926">
        <v>23.893</v>
      </c>
      <c r="V7926">
        <v>35.65</v>
      </c>
    </row>
    <row r="7927" spans="17:22">
      <c r="Q7927" s="10">
        <f ca="1" t="shared" si="1894"/>
        <v>35.945</v>
      </c>
      <c r="R7927" t="s">
        <v>129</v>
      </c>
      <c r="S7927">
        <v>2085</v>
      </c>
      <c r="T7927">
        <v>21.773</v>
      </c>
      <c r="U7927">
        <v>23.882</v>
      </c>
      <c r="V7927">
        <v>35.945</v>
      </c>
    </row>
    <row r="7928" spans="17:22">
      <c r="Q7928" s="10">
        <f ca="1" t="shared" si="1894"/>
        <v>36.236</v>
      </c>
      <c r="R7928" t="s">
        <v>129</v>
      </c>
      <c r="S7928">
        <v>2086</v>
      </c>
      <c r="T7928">
        <v>21.702</v>
      </c>
      <c r="U7928">
        <v>23.864</v>
      </c>
      <c r="V7928">
        <v>36.236</v>
      </c>
    </row>
    <row r="7929" spans="17:22">
      <c r="Q7929" s="10">
        <f ca="1" t="shared" si="1894"/>
        <v>36.522</v>
      </c>
      <c r="R7929" t="s">
        <v>129</v>
      </c>
      <c r="S7929">
        <v>2087</v>
      </c>
      <c r="T7929">
        <v>21.626</v>
      </c>
      <c r="U7929">
        <v>23.841</v>
      </c>
      <c r="V7929">
        <v>36.522</v>
      </c>
    </row>
    <row r="7930" spans="17:22">
      <c r="Q7930" s="10">
        <f ca="1" t="shared" si="1894"/>
        <v>36.803</v>
      </c>
      <c r="R7930" t="s">
        <v>129</v>
      </c>
      <c r="S7930">
        <v>2088</v>
      </c>
      <c r="T7930">
        <v>21.543</v>
      </c>
      <c r="U7930">
        <v>23.812</v>
      </c>
      <c r="V7930">
        <v>36.803</v>
      </c>
    </row>
    <row r="7931" spans="17:22">
      <c r="Q7931" s="10">
        <f ca="1" t="shared" si="1894"/>
        <v>37.079</v>
      </c>
      <c r="R7931" t="s">
        <v>129</v>
      </c>
      <c r="S7931">
        <v>2089</v>
      </c>
      <c r="T7931">
        <v>21.453</v>
      </c>
      <c r="U7931">
        <v>23.776</v>
      </c>
      <c r="V7931">
        <v>37.079</v>
      </c>
    </row>
    <row r="7932" spans="17:22">
      <c r="Q7932" s="10">
        <f ca="1" t="shared" si="1894"/>
        <v>37.348</v>
      </c>
      <c r="R7932" t="s">
        <v>129</v>
      </c>
      <c r="S7932">
        <v>2090</v>
      </c>
      <c r="T7932">
        <v>21.355</v>
      </c>
      <c r="U7932">
        <v>23.734</v>
      </c>
      <c r="V7932">
        <v>37.348</v>
      </c>
    </row>
    <row r="7933" spans="17:22">
      <c r="Q7933" s="10">
        <f ca="1" t="shared" si="1894"/>
        <v>37.61</v>
      </c>
      <c r="R7933" t="s">
        <v>129</v>
      </c>
      <c r="S7933">
        <v>2091</v>
      </c>
      <c r="T7933">
        <v>21.25</v>
      </c>
      <c r="U7933">
        <v>23.684</v>
      </c>
      <c r="V7933">
        <v>37.61</v>
      </c>
    </row>
    <row r="7934" spans="17:22">
      <c r="Q7934" s="10">
        <f ca="1" t="shared" si="1894"/>
        <v>37.865</v>
      </c>
      <c r="R7934" t="s">
        <v>129</v>
      </c>
      <c r="S7934">
        <v>2092</v>
      </c>
      <c r="T7934">
        <v>21.139</v>
      </c>
      <c r="U7934">
        <v>23.627</v>
      </c>
      <c r="V7934">
        <v>37.865</v>
      </c>
    </row>
    <row r="7935" spans="17:22">
      <c r="Q7935" s="10">
        <f ca="1" t="shared" si="1894"/>
        <v>38.114</v>
      </c>
      <c r="R7935" t="s">
        <v>129</v>
      </c>
      <c r="S7935">
        <v>2093</v>
      </c>
      <c r="T7935">
        <v>21.022</v>
      </c>
      <c r="U7935">
        <v>23.563</v>
      </c>
      <c r="V7935">
        <v>38.114</v>
      </c>
    </row>
    <row r="7936" spans="17:22">
      <c r="Q7936" s="10">
        <f ca="1" t="shared" si="1894"/>
        <v>38.357</v>
      </c>
      <c r="R7936" t="s">
        <v>129</v>
      </c>
      <c r="S7936">
        <v>2094</v>
      </c>
      <c r="T7936">
        <v>20.9</v>
      </c>
      <c r="U7936">
        <v>23.494</v>
      </c>
      <c r="V7936">
        <v>38.357</v>
      </c>
    </row>
    <row r="7937" spans="17:22">
      <c r="Q7937" s="10">
        <f ca="1" t="shared" si="1894"/>
        <v>38.593</v>
      </c>
      <c r="R7937" t="s">
        <v>129</v>
      </c>
      <c r="S7937">
        <v>2095</v>
      </c>
      <c r="T7937">
        <v>20.776</v>
      </c>
      <c r="U7937">
        <v>23.419</v>
      </c>
      <c r="V7937">
        <v>38.593</v>
      </c>
    </row>
    <row r="7938" spans="17:22">
      <c r="Q7938" s="10">
        <f ca="1" t="shared" si="1894"/>
        <v>38.824</v>
      </c>
      <c r="R7938" t="s">
        <v>129</v>
      </c>
      <c r="S7938">
        <v>2096</v>
      </c>
      <c r="T7938">
        <v>20.648</v>
      </c>
      <c r="U7938">
        <v>23.34</v>
      </c>
      <c r="V7938">
        <v>38.824</v>
      </c>
    </row>
    <row r="7939" spans="17:22">
      <c r="Q7939" s="10">
        <f ca="1" t="shared" si="1894"/>
        <v>39.049</v>
      </c>
      <c r="R7939" t="s">
        <v>129</v>
      </c>
      <c r="S7939">
        <v>2097</v>
      </c>
      <c r="T7939">
        <v>20.52</v>
      </c>
      <c r="U7939">
        <v>23.256</v>
      </c>
      <c r="V7939">
        <v>39.049</v>
      </c>
    </row>
    <row r="7940" spans="17:22">
      <c r="Q7940" s="10">
        <f ca="1" t="shared" si="1894"/>
        <v>39.269</v>
      </c>
      <c r="R7940" t="s">
        <v>129</v>
      </c>
      <c r="S7940">
        <v>2098</v>
      </c>
      <c r="T7940">
        <v>20.392</v>
      </c>
      <c r="U7940">
        <v>23.169</v>
      </c>
      <c r="V7940">
        <v>39.269</v>
      </c>
    </row>
    <row r="7941" spans="17:22">
      <c r="Q7941" s="10">
        <f ca="1" t="shared" si="1894"/>
        <v>39.485</v>
      </c>
      <c r="R7941" t="s">
        <v>129</v>
      </c>
      <c r="S7941">
        <v>2099</v>
      </c>
      <c r="T7941">
        <v>20.264</v>
      </c>
      <c r="U7941">
        <v>23.078</v>
      </c>
      <c r="V7941">
        <v>39.485</v>
      </c>
    </row>
    <row r="7942" spans="17:22">
      <c r="Q7942" s="10">
        <f ca="1" t="shared" si="1894"/>
        <v>39.696</v>
      </c>
      <c r="R7942" t="s">
        <v>129</v>
      </c>
      <c r="S7942">
        <v>2100</v>
      </c>
      <c r="T7942">
        <v>20.139</v>
      </c>
      <c r="U7942">
        <v>22.985</v>
      </c>
      <c r="V7942">
        <v>39.696</v>
      </c>
    </row>
    <row r="7943" spans="17:22">
      <c r="Q7943" s="10">
        <f ca="1" t="shared" si="1894"/>
        <v>11.66</v>
      </c>
      <c r="R7943" t="s">
        <v>106</v>
      </c>
      <c r="S7943">
        <v>2020</v>
      </c>
      <c r="T7943">
        <v>11.66</v>
      </c>
      <c r="U7943">
        <v>11.66</v>
      </c>
      <c r="V7943">
        <v>11.66</v>
      </c>
    </row>
    <row r="7944" spans="17:22">
      <c r="Q7944" s="10">
        <f ca="1" t="shared" si="1894"/>
        <v>13.468</v>
      </c>
      <c r="R7944" t="s">
        <v>106</v>
      </c>
      <c r="S7944">
        <v>2021</v>
      </c>
      <c r="T7944">
        <v>13.468</v>
      </c>
      <c r="U7944">
        <v>13.468</v>
      </c>
      <c r="V7944">
        <v>13.468</v>
      </c>
    </row>
    <row r="7945" spans="17:22">
      <c r="Q7945" s="10">
        <f ca="1" t="shared" si="1894"/>
        <v>15.476</v>
      </c>
      <c r="R7945" t="s">
        <v>106</v>
      </c>
      <c r="S7945">
        <v>2022</v>
      </c>
      <c r="T7945">
        <v>15.476</v>
      </c>
      <c r="U7945">
        <v>15.476</v>
      </c>
      <c r="V7945">
        <v>15.476</v>
      </c>
    </row>
    <row r="7946" spans="17:22">
      <c r="Q7946" s="10">
        <f ca="1" t="shared" si="1894"/>
        <v>17.686</v>
      </c>
      <c r="R7946" t="s">
        <v>106</v>
      </c>
      <c r="S7946">
        <v>2023</v>
      </c>
      <c r="T7946">
        <v>17.686</v>
      </c>
      <c r="U7946">
        <v>17.686</v>
      </c>
      <c r="V7946">
        <v>17.686</v>
      </c>
    </row>
    <row r="7947" spans="17:22">
      <c r="Q7947" s="10">
        <f ca="1" t="shared" si="1894"/>
        <v>20.091</v>
      </c>
      <c r="R7947" t="s">
        <v>106</v>
      </c>
      <c r="S7947">
        <v>2024</v>
      </c>
      <c r="T7947">
        <v>20.091</v>
      </c>
      <c r="U7947">
        <v>20.091</v>
      </c>
      <c r="V7947">
        <v>20.091</v>
      </c>
    </row>
    <row r="7948" spans="17:22">
      <c r="Q7948" s="10">
        <f ca="1" t="shared" si="1894"/>
        <v>22.68</v>
      </c>
      <c r="R7948" t="s">
        <v>106</v>
      </c>
      <c r="S7948">
        <v>2025</v>
      </c>
      <c r="T7948">
        <v>22.68</v>
      </c>
      <c r="U7948">
        <v>22.68</v>
      </c>
      <c r="V7948">
        <v>22.68</v>
      </c>
    </row>
    <row r="7949" spans="17:22">
      <c r="Q7949" s="10">
        <f ca="1" t="shared" si="1894"/>
        <v>25.434</v>
      </c>
      <c r="R7949" t="s">
        <v>106</v>
      </c>
      <c r="S7949">
        <v>2026</v>
      </c>
      <c r="T7949">
        <v>25.434</v>
      </c>
      <c r="U7949">
        <v>25.434</v>
      </c>
      <c r="V7949">
        <v>25.434</v>
      </c>
    </row>
    <row r="7950" spans="17:22">
      <c r="Q7950" s="10">
        <f ca="1" t="shared" ref="Q7950:Q8013" si="1895">OFFSET(S7950,0,MATCH($Q$3,$T$4:$V$4,0))</f>
        <v>28.42</v>
      </c>
      <c r="R7950" t="s">
        <v>106</v>
      </c>
      <c r="S7950">
        <v>2027</v>
      </c>
      <c r="T7950">
        <v>28.214</v>
      </c>
      <c r="U7950">
        <v>28.309</v>
      </c>
      <c r="V7950">
        <v>28.42</v>
      </c>
    </row>
    <row r="7951" spans="17:22">
      <c r="Q7951" s="10">
        <f ca="1" t="shared" si="1895"/>
        <v>31.535</v>
      </c>
      <c r="R7951" t="s">
        <v>106</v>
      </c>
      <c r="S7951">
        <v>2028</v>
      </c>
      <c r="T7951">
        <v>31.079</v>
      </c>
      <c r="U7951">
        <v>31.287</v>
      </c>
      <c r="V7951">
        <v>31.535</v>
      </c>
    </row>
    <row r="7952" spans="17:22">
      <c r="Q7952" s="10">
        <f ca="1" t="shared" si="1895"/>
        <v>34.753</v>
      </c>
      <c r="R7952" t="s">
        <v>106</v>
      </c>
      <c r="S7952">
        <v>2029</v>
      </c>
      <c r="T7952">
        <v>34.003</v>
      </c>
      <c r="U7952">
        <v>34.34</v>
      </c>
      <c r="V7952">
        <v>34.753</v>
      </c>
    </row>
    <row r="7953" spans="17:22">
      <c r="Q7953" s="10">
        <f ca="1" t="shared" si="1895"/>
        <v>38.047</v>
      </c>
      <c r="R7953" t="s">
        <v>106</v>
      </c>
      <c r="S7953">
        <v>2030</v>
      </c>
      <c r="T7953">
        <v>36.959</v>
      </c>
      <c r="U7953">
        <v>37.441</v>
      </c>
      <c r="V7953">
        <v>38.047</v>
      </c>
    </row>
    <row r="7954" spans="17:22">
      <c r="Q7954" s="10">
        <f ca="1" t="shared" si="1895"/>
        <v>41.387</v>
      </c>
      <c r="R7954" t="s">
        <v>106</v>
      </c>
      <c r="S7954">
        <v>2031</v>
      </c>
      <c r="T7954">
        <v>39.922</v>
      </c>
      <c r="U7954">
        <v>40.561</v>
      </c>
      <c r="V7954">
        <v>41.387</v>
      </c>
    </row>
    <row r="7955" spans="17:22">
      <c r="Q7955" s="10">
        <f ca="1" t="shared" si="1895"/>
        <v>44.732</v>
      </c>
      <c r="R7955" t="s">
        <v>106</v>
      </c>
      <c r="S7955">
        <v>2032</v>
      </c>
      <c r="T7955">
        <v>42.853</v>
      </c>
      <c r="U7955">
        <v>43.66</v>
      </c>
      <c r="V7955">
        <v>44.732</v>
      </c>
    </row>
    <row r="7956" spans="17:22">
      <c r="Q7956" s="10">
        <f ca="1" t="shared" si="1895"/>
        <v>48.038</v>
      </c>
      <c r="R7956" t="s">
        <v>106</v>
      </c>
      <c r="S7956">
        <v>2033</v>
      </c>
      <c r="T7956">
        <v>45.709</v>
      </c>
      <c r="U7956">
        <v>46.696</v>
      </c>
      <c r="V7956">
        <v>48.038</v>
      </c>
    </row>
    <row r="7957" spans="17:22">
      <c r="Q7957" s="10">
        <f ca="1" t="shared" si="1895"/>
        <v>51.263</v>
      </c>
      <c r="R7957" t="s">
        <v>106</v>
      </c>
      <c r="S7957">
        <v>2034</v>
      </c>
      <c r="T7957">
        <v>48.451</v>
      </c>
      <c r="U7957">
        <v>49.627</v>
      </c>
      <c r="V7957">
        <v>51.263</v>
      </c>
    </row>
    <row r="7958" spans="17:22">
      <c r="Q7958" s="10">
        <f ca="1" t="shared" si="1895"/>
        <v>54.367</v>
      </c>
      <c r="R7958" t="s">
        <v>106</v>
      </c>
      <c r="S7958">
        <v>2035</v>
      </c>
      <c r="T7958">
        <v>51.042</v>
      </c>
      <c r="U7958">
        <v>52.416</v>
      </c>
      <c r="V7958">
        <v>54.367</v>
      </c>
    </row>
    <row r="7959" spans="17:22">
      <c r="Q7959" s="10">
        <f ca="1" t="shared" si="1895"/>
        <v>57.317</v>
      </c>
      <c r="R7959" t="s">
        <v>106</v>
      </c>
      <c r="S7959">
        <v>2036</v>
      </c>
      <c r="T7959">
        <v>53.453</v>
      </c>
      <c r="U7959">
        <v>55.033</v>
      </c>
      <c r="V7959">
        <v>57.317</v>
      </c>
    </row>
    <row r="7960" spans="17:22">
      <c r="Q7960" s="10">
        <f ca="1" t="shared" si="1895"/>
        <v>60.104</v>
      </c>
      <c r="R7960" t="s">
        <v>106</v>
      </c>
      <c r="S7960">
        <v>2037</v>
      </c>
      <c r="T7960">
        <v>55.678</v>
      </c>
      <c r="U7960">
        <v>57.469</v>
      </c>
      <c r="V7960">
        <v>60.104</v>
      </c>
    </row>
    <row r="7961" spans="17:22">
      <c r="Q7961" s="10">
        <f ca="1" t="shared" si="1895"/>
        <v>62.729</v>
      </c>
      <c r="R7961" t="s">
        <v>106</v>
      </c>
      <c r="S7961">
        <v>2038</v>
      </c>
      <c r="T7961">
        <v>57.72</v>
      </c>
      <c r="U7961">
        <v>59.726</v>
      </c>
      <c r="V7961">
        <v>62.729</v>
      </c>
    </row>
    <row r="7962" spans="17:22">
      <c r="Q7962" s="10">
        <f ca="1" t="shared" si="1895"/>
        <v>65.2</v>
      </c>
      <c r="R7962" t="s">
        <v>106</v>
      </c>
      <c r="S7962">
        <v>2039</v>
      </c>
      <c r="T7962">
        <v>59.59</v>
      </c>
      <c r="U7962">
        <v>61.814</v>
      </c>
      <c r="V7962">
        <v>65.2</v>
      </c>
    </row>
    <row r="7963" spans="17:22">
      <c r="Q7963" s="10">
        <f ca="1" t="shared" si="1895"/>
        <v>67.53</v>
      </c>
      <c r="R7963" t="s">
        <v>106</v>
      </c>
      <c r="S7963">
        <v>2040</v>
      </c>
      <c r="T7963">
        <v>61.305</v>
      </c>
      <c r="U7963">
        <v>63.747</v>
      </c>
      <c r="V7963">
        <v>67.53</v>
      </c>
    </row>
    <row r="7964" spans="17:22">
      <c r="Q7964" s="10">
        <f ca="1" t="shared" si="1895"/>
        <v>69.734</v>
      </c>
      <c r="R7964" t="s">
        <v>106</v>
      </c>
      <c r="S7964">
        <v>2041</v>
      </c>
      <c r="T7964">
        <v>62.88</v>
      </c>
      <c r="U7964">
        <v>65.54</v>
      </c>
      <c r="V7964">
        <v>69.734</v>
      </c>
    </row>
    <row r="7965" spans="17:22">
      <c r="Q7965" s="10">
        <f ca="1" t="shared" si="1895"/>
        <v>71.815</v>
      </c>
      <c r="R7965" t="s">
        <v>106</v>
      </c>
      <c r="S7965">
        <v>2042</v>
      </c>
      <c r="T7965">
        <v>64.318</v>
      </c>
      <c r="U7965">
        <v>67.196</v>
      </c>
      <c r="V7965">
        <v>71.815</v>
      </c>
    </row>
    <row r="7966" spans="17:22">
      <c r="Q7966" s="10">
        <f ca="1" t="shared" si="1895"/>
        <v>73.772</v>
      </c>
      <c r="R7966" t="s">
        <v>106</v>
      </c>
      <c r="S7966">
        <v>2043</v>
      </c>
      <c r="T7966">
        <v>65.621</v>
      </c>
      <c r="U7966">
        <v>68.717</v>
      </c>
      <c r="V7966">
        <v>73.772</v>
      </c>
    </row>
    <row r="7967" spans="17:22">
      <c r="Q7967" s="10">
        <f ca="1" t="shared" si="1895"/>
        <v>75.606</v>
      </c>
      <c r="R7967" t="s">
        <v>106</v>
      </c>
      <c r="S7967">
        <v>2044</v>
      </c>
      <c r="T7967">
        <v>66.789</v>
      </c>
      <c r="U7967">
        <v>70.101</v>
      </c>
      <c r="V7967">
        <v>75.606</v>
      </c>
    </row>
    <row r="7968" spans="17:22">
      <c r="Q7968" s="10">
        <f ca="1" t="shared" si="1895"/>
        <v>77.317</v>
      </c>
      <c r="R7968" t="s">
        <v>106</v>
      </c>
      <c r="S7968">
        <v>2045</v>
      </c>
      <c r="T7968">
        <v>67.822</v>
      </c>
      <c r="U7968">
        <v>71.352</v>
      </c>
      <c r="V7968">
        <v>77.317</v>
      </c>
    </row>
    <row r="7969" spans="17:22">
      <c r="Q7969" s="10">
        <f ca="1" t="shared" si="1895"/>
        <v>78.908</v>
      </c>
      <c r="R7969" t="s">
        <v>106</v>
      </c>
      <c r="S7969">
        <v>2046</v>
      </c>
      <c r="T7969">
        <v>68.723</v>
      </c>
      <c r="U7969">
        <v>72.471</v>
      </c>
      <c r="V7969">
        <v>78.908</v>
      </c>
    </row>
    <row r="7970" spans="17:22">
      <c r="Q7970" s="10">
        <f ca="1" t="shared" si="1895"/>
        <v>80.391</v>
      </c>
      <c r="R7970" t="s">
        <v>106</v>
      </c>
      <c r="S7970">
        <v>2047</v>
      </c>
      <c r="T7970">
        <v>69.505</v>
      </c>
      <c r="U7970">
        <v>73.47</v>
      </c>
      <c r="V7970">
        <v>80.391</v>
      </c>
    </row>
    <row r="7971" spans="17:22">
      <c r="Q7971" s="10">
        <f ca="1" t="shared" si="1895"/>
        <v>81.776</v>
      </c>
      <c r="R7971" t="s">
        <v>106</v>
      </c>
      <c r="S7971">
        <v>2048</v>
      </c>
      <c r="T7971">
        <v>70.181</v>
      </c>
      <c r="U7971">
        <v>74.362</v>
      </c>
      <c r="V7971">
        <v>81.776</v>
      </c>
    </row>
    <row r="7972" spans="17:22">
      <c r="Q7972" s="10">
        <f ca="1" t="shared" si="1895"/>
        <v>83.077</v>
      </c>
      <c r="R7972" t="s">
        <v>106</v>
      </c>
      <c r="S7972">
        <v>2049</v>
      </c>
      <c r="T7972">
        <v>70.766</v>
      </c>
      <c r="U7972">
        <v>75.161</v>
      </c>
      <c r="V7972">
        <v>83.077</v>
      </c>
    </row>
    <row r="7973" spans="17:22">
      <c r="Q7973" s="10">
        <f ca="1" t="shared" si="1895"/>
        <v>84.306</v>
      </c>
      <c r="R7973" t="s">
        <v>106</v>
      </c>
      <c r="S7973">
        <v>2050</v>
      </c>
      <c r="T7973">
        <v>71.274</v>
      </c>
      <c r="U7973">
        <v>75.879</v>
      </c>
      <c r="V7973">
        <v>84.306</v>
      </c>
    </row>
    <row r="7974" spans="17:22">
      <c r="Q7974" s="10">
        <f ca="1" t="shared" si="1895"/>
        <v>85.473</v>
      </c>
      <c r="R7974" t="s">
        <v>106</v>
      </c>
      <c r="S7974">
        <v>2051</v>
      </c>
      <c r="T7974">
        <v>71.715</v>
      </c>
      <c r="U7974">
        <v>76.528</v>
      </c>
      <c r="V7974">
        <v>85.473</v>
      </c>
    </row>
    <row r="7975" spans="17:22">
      <c r="Q7975" s="10">
        <f ca="1" t="shared" si="1895"/>
        <v>86.584</v>
      </c>
      <c r="R7975" t="s">
        <v>106</v>
      </c>
      <c r="S7975">
        <v>2052</v>
      </c>
      <c r="T7975">
        <v>72.097</v>
      </c>
      <c r="U7975">
        <v>77.113</v>
      </c>
      <c r="V7975">
        <v>86.584</v>
      </c>
    </row>
    <row r="7976" spans="17:22">
      <c r="Q7976" s="10">
        <f ca="1" t="shared" si="1895"/>
        <v>87.643</v>
      </c>
      <c r="R7976" t="s">
        <v>106</v>
      </c>
      <c r="S7976">
        <v>2053</v>
      </c>
      <c r="T7976">
        <v>72.425</v>
      </c>
      <c r="U7976">
        <v>77.641</v>
      </c>
      <c r="V7976">
        <v>87.643</v>
      </c>
    </row>
    <row r="7977" spans="17:22">
      <c r="Q7977" s="10">
        <f ca="1" t="shared" si="1895"/>
        <v>88.655</v>
      </c>
      <c r="R7977" t="s">
        <v>106</v>
      </c>
      <c r="S7977">
        <v>2054</v>
      </c>
      <c r="T7977">
        <v>72.701</v>
      </c>
      <c r="U7977">
        <v>78.116</v>
      </c>
      <c r="V7977">
        <v>88.655</v>
      </c>
    </row>
    <row r="7978" spans="17:22">
      <c r="Q7978" s="10">
        <f ca="1" t="shared" si="1895"/>
        <v>89.622</v>
      </c>
      <c r="R7978" t="s">
        <v>106</v>
      </c>
      <c r="S7978">
        <v>2055</v>
      </c>
      <c r="T7978">
        <v>72.93</v>
      </c>
      <c r="U7978">
        <v>78.54</v>
      </c>
      <c r="V7978">
        <v>89.622</v>
      </c>
    </row>
    <row r="7979" spans="17:22">
      <c r="Q7979" s="10">
        <f ca="1" t="shared" si="1895"/>
        <v>90.547</v>
      </c>
      <c r="R7979" t="s">
        <v>106</v>
      </c>
      <c r="S7979">
        <v>2056</v>
      </c>
      <c r="T7979">
        <v>73.114</v>
      </c>
      <c r="U7979">
        <v>78.919</v>
      </c>
      <c r="V7979">
        <v>90.547</v>
      </c>
    </row>
    <row r="7980" spans="17:22">
      <c r="Q7980" s="10">
        <f ca="1" t="shared" si="1895"/>
        <v>91.435</v>
      </c>
      <c r="R7980" t="s">
        <v>106</v>
      </c>
      <c r="S7980">
        <v>2057</v>
      </c>
      <c r="T7980">
        <v>73.26</v>
      </c>
      <c r="U7980">
        <v>79.256</v>
      </c>
      <c r="V7980">
        <v>91.435</v>
      </c>
    </row>
    <row r="7981" spans="17:22">
      <c r="Q7981" s="10">
        <f ca="1" t="shared" si="1895"/>
        <v>92.288</v>
      </c>
      <c r="R7981" t="s">
        <v>106</v>
      </c>
      <c r="S7981">
        <v>2058</v>
      </c>
      <c r="T7981">
        <v>73.371</v>
      </c>
      <c r="U7981">
        <v>79.555</v>
      </c>
      <c r="V7981">
        <v>92.288</v>
      </c>
    </row>
    <row r="7982" spans="17:22">
      <c r="Q7982" s="10">
        <f ca="1" t="shared" si="1895"/>
        <v>93.111</v>
      </c>
      <c r="R7982" t="s">
        <v>106</v>
      </c>
      <c r="S7982">
        <v>2059</v>
      </c>
      <c r="T7982">
        <v>73.455</v>
      </c>
      <c r="U7982">
        <v>79.819</v>
      </c>
      <c r="V7982">
        <v>93.111</v>
      </c>
    </row>
    <row r="7983" spans="17:22">
      <c r="Q7983" s="10">
        <f ca="1" t="shared" si="1895"/>
        <v>93.908</v>
      </c>
      <c r="R7983" t="s">
        <v>106</v>
      </c>
      <c r="S7983">
        <v>2060</v>
      </c>
      <c r="T7983">
        <v>73.515</v>
      </c>
      <c r="U7983">
        <v>80.052</v>
      </c>
      <c r="V7983">
        <v>93.908</v>
      </c>
    </row>
    <row r="7984" spans="17:22">
      <c r="Q7984" s="10">
        <f ca="1" t="shared" si="1895"/>
        <v>94.679</v>
      </c>
      <c r="R7984" t="s">
        <v>106</v>
      </c>
      <c r="S7984">
        <v>2061</v>
      </c>
      <c r="T7984">
        <v>73.554</v>
      </c>
      <c r="U7984">
        <v>80.256</v>
      </c>
      <c r="V7984">
        <v>94.679</v>
      </c>
    </row>
    <row r="7985" spans="17:22">
      <c r="Q7985" s="10">
        <f ca="1" t="shared" si="1895"/>
        <v>95.427</v>
      </c>
      <c r="R7985" t="s">
        <v>106</v>
      </c>
      <c r="S7985">
        <v>2062</v>
      </c>
      <c r="T7985">
        <v>73.575</v>
      </c>
      <c r="U7985">
        <v>80.433</v>
      </c>
      <c r="V7985">
        <v>95.427</v>
      </c>
    </row>
    <row r="7986" spans="17:22">
      <c r="Q7986" s="10">
        <f ca="1" t="shared" si="1895"/>
        <v>96.154</v>
      </c>
      <c r="R7986" t="s">
        <v>106</v>
      </c>
      <c r="S7986">
        <v>2063</v>
      </c>
      <c r="T7986">
        <v>73.575</v>
      </c>
      <c r="U7986">
        <v>80.583</v>
      </c>
      <c r="V7986">
        <v>96.154</v>
      </c>
    </row>
    <row r="7987" spans="17:22">
      <c r="Q7987" s="10">
        <f ca="1" t="shared" si="1895"/>
        <v>96.861</v>
      </c>
      <c r="R7987" t="s">
        <v>106</v>
      </c>
      <c r="S7987">
        <v>2064</v>
      </c>
      <c r="T7987">
        <v>73.554</v>
      </c>
      <c r="U7987">
        <v>80.707</v>
      </c>
      <c r="V7987">
        <v>96.861</v>
      </c>
    </row>
    <row r="7988" spans="17:22">
      <c r="Q7988" s="10">
        <f ca="1" t="shared" si="1895"/>
        <v>97.548</v>
      </c>
      <c r="R7988" t="s">
        <v>106</v>
      </c>
      <c r="S7988">
        <v>2065</v>
      </c>
      <c r="T7988">
        <v>73.513</v>
      </c>
      <c r="U7988">
        <v>80.804</v>
      </c>
      <c r="V7988">
        <v>97.548</v>
      </c>
    </row>
    <row r="7989" spans="17:22">
      <c r="Q7989" s="10">
        <f ca="1" t="shared" si="1895"/>
        <v>98.217</v>
      </c>
      <c r="R7989" t="s">
        <v>106</v>
      </c>
      <c r="S7989">
        <v>2066</v>
      </c>
      <c r="T7989">
        <v>73.449</v>
      </c>
      <c r="U7989">
        <v>80.875</v>
      </c>
      <c r="V7989">
        <v>98.217</v>
      </c>
    </row>
    <row r="7990" spans="17:22">
      <c r="Q7990" s="10">
        <f ca="1" t="shared" si="1895"/>
        <v>98.87</v>
      </c>
      <c r="R7990" t="s">
        <v>106</v>
      </c>
      <c r="S7990">
        <v>2067</v>
      </c>
      <c r="T7990">
        <v>73.364</v>
      </c>
      <c r="U7990">
        <v>80.921</v>
      </c>
      <c r="V7990">
        <v>98.87</v>
      </c>
    </row>
    <row r="7991" spans="17:22">
      <c r="Q7991" s="10">
        <f ca="1" t="shared" si="1895"/>
        <v>99.507</v>
      </c>
      <c r="R7991" t="s">
        <v>106</v>
      </c>
      <c r="S7991">
        <v>2068</v>
      </c>
      <c r="T7991">
        <v>73.26</v>
      </c>
      <c r="U7991">
        <v>80.943</v>
      </c>
      <c r="V7991">
        <v>99.507</v>
      </c>
    </row>
    <row r="7992" spans="17:22">
      <c r="Q7992" s="10">
        <f ca="1" t="shared" si="1895"/>
        <v>100.13</v>
      </c>
      <c r="R7992" t="s">
        <v>106</v>
      </c>
      <c r="S7992">
        <v>2069</v>
      </c>
      <c r="T7992">
        <v>73.138</v>
      </c>
      <c r="U7992">
        <v>80.943</v>
      </c>
      <c r="V7992">
        <v>100.13</v>
      </c>
    </row>
    <row r="7993" spans="17:22">
      <c r="Q7993" s="10">
        <f ca="1" t="shared" si="1895"/>
        <v>100.741</v>
      </c>
      <c r="R7993" t="s">
        <v>106</v>
      </c>
      <c r="S7993">
        <v>2070</v>
      </c>
      <c r="T7993">
        <v>72.998</v>
      </c>
      <c r="U7993">
        <v>80.922</v>
      </c>
      <c r="V7993">
        <v>100.741</v>
      </c>
    </row>
    <row r="7994" spans="17:22">
      <c r="Q7994" s="10">
        <f ca="1" t="shared" si="1895"/>
        <v>101.341</v>
      </c>
      <c r="R7994" t="s">
        <v>106</v>
      </c>
      <c r="S7994">
        <v>2071</v>
      </c>
      <c r="T7994">
        <v>72.843</v>
      </c>
      <c r="U7994">
        <v>80.879</v>
      </c>
      <c r="V7994">
        <v>101.341</v>
      </c>
    </row>
    <row r="7995" spans="17:22">
      <c r="Q7995" s="10">
        <f ca="1" t="shared" si="1895"/>
        <v>101.93</v>
      </c>
      <c r="R7995" t="s">
        <v>106</v>
      </c>
      <c r="S7995">
        <v>2072</v>
      </c>
      <c r="T7995">
        <v>72.671</v>
      </c>
      <c r="U7995">
        <v>80.817</v>
      </c>
      <c r="V7995">
        <v>101.93</v>
      </c>
    </row>
    <row r="7996" spans="17:22">
      <c r="Q7996" s="10">
        <f ca="1" t="shared" si="1895"/>
        <v>102.51</v>
      </c>
      <c r="R7996" t="s">
        <v>106</v>
      </c>
      <c r="S7996">
        <v>2073</v>
      </c>
      <c r="T7996">
        <v>72.482</v>
      </c>
      <c r="U7996">
        <v>80.737</v>
      </c>
      <c r="V7996">
        <v>102.51</v>
      </c>
    </row>
    <row r="7997" spans="17:22">
      <c r="Q7997" s="10">
        <f ca="1" t="shared" si="1895"/>
        <v>103.081</v>
      </c>
      <c r="R7997" t="s">
        <v>106</v>
      </c>
      <c r="S7997">
        <v>2074</v>
      </c>
      <c r="T7997">
        <v>72.276</v>
      </c>
      <c r="U7997">
        <v>80.639</v>
      </c>
      <c r="V7997">
        <v>103.081</v>
      </c>
    </row>
    <row r="7998" spans="17:22">
      <c r="Q7998" s="10">
        <f ca="1" t="shared" si="1895"/>
        <v>103.644</v>
      </c>
      <c r="R7998" t="s">
        <v>106</v>
      </c>
      <c r="S7998">
        <v>2075</v>
      </c>
      <c r="T7998">
        <v>72.052</v>
      </c>
      <c r="U7998">
        <v>80.523</v>
      </c>
      <c r="V7998">
        <v>103.644</v>
      </c>
    </row>
    <row r="7999" spans="17:22">
      <c r="Q7999" s="10">
        <f ca="1" t="shared" si="1895"/>
        <v>104.2</v>
      </c>
      <c r="R7999" t="s">
        <v>106</v>
      </c>
      <c r="S7999">
        <v>2076</v>
      </c>
      <c r="T7999">
        <v>71.81</v>
      </c>
      <c r="U7999">
        <v>80.391</v>
      </c>
      <c r="V7999">
        <v>104.2</v>
      </c>
    </row>
    <row r="8000" spans="17:22">
      <c r="Q8000" s="10">
        <f ca="1" t="shared" si="1895"/>
        <v>104.749</v>
      </c>
      <c r="R8000" t="s">
        <v>106</v>
      </c>
      <c r="S8000">
        <v>2077</v>
      </c>
      <c r="T8000">
        <v>71.55</v>
      </c>
      <c r="U8000">
        <v>80.244</v>
      </c>
      <c r="V8000">
        <v>104.749</v>
      </c>
    </row>
    <row r="8001" spans="17:22">
      <c r="Q8001" s="10">
        <f ca="1" t="shared" si="1895"/>
        <v>105.292</v>
      </c>
      <c r="R8001" t="s">
        <v>106</v>
      </c>
      <c r="S8001">
        <v>2078</v>
      </c>
      <c r="T8001">
        <v>71.273</v>
      </c>
      <c r="U8001">
        <v>80.082</v>
      </c>
      <c r="V8001">
        <v>105.292</v>
      </c>
    </row>
    <row r="8002" spans="17:22">
      <c r="Q8002" s="10">
        <f ca="1" t="shared" si="1895"/>
        <v>105.829</v>
      </c>
      <c r="R8002" t="s">
        <v>106</v>
      </c>
      <c r="S8002">
        <v>2079</v>
      </c>
      <c r="T8002">
        <v>70.982</v>
      </c>
      <c r="U8002">
        <v>79.908</v>
      </c>
      <c r="V8002">
        <v>105.829</v>
      </c>
    </row>
    <row r="8003" spans="17:22">
      <c r="Q8003" s="10">
        <f ca="1" t="shared" si="1895"/>
        <v>106.361</v>
      </c>
      <c r="R8003" t="s">
        <v>106</v>
      </c>
      <c r="S8003">
        <v>2080</v>
      </c>
      <c r="T8003">
        <v>70.677</v>
      </c>
      <c r="U8003">
        <v>79.721</v>
      </c>
      <c r="V8003">
        <v>106.361</v>
      </c>
    </row>
    <row r="8004" spans="17:22">
      <c r="Q8004" s="10">
        <f ca="1" t="shared" si="1895"/>
        <v>106.888</v>
      </c>
      <c r="R8004" t="s">
        <v>106</v>
      </c>
      <c r="S8004">
        <v>2081</v>
      </c>
      <c r="T8004">
        <v>70.358</v>
      </c>
      <c r="U8004">
        <v>79.525</v>
      </c>
      <c r="V8004">
        <v>106.888</v>
      </c>
    </row>
    <row r="8005" spans="17:22">
      <c r="Q8005" s="10">
        <f ca="1" t="shared" si="1895"/>
        <v>107.409</v>
      </c>
      <c r="R8005" t="s">
        <v>106</v>
      </c>
      <c r="S8005">
        <v>2082</v>
      </c>
      <c r="T8005">
        <v>70.028</v>
      </c>
      <c r="U8005">
        <v>79.318</v>
      </c>
      <c r="V8005">
        <v>107.409</v>
      </c>
    </row>
    <row r="8006" spans="17:22">
      <c r="Q8006" s="10">
        <f ca="1" t="shared" si="1895"/>
        <v>107.928</v>
      </c>
      <c r="R8006" t="s">
        <v>106</v>
      </c>
      <c r="S8006">
        <v>2083</v>
      </c>
      <c r="T8006">
        <v>69.687</v>
      </c>
      <c r="U8006">
        <v>79.102</v>
      </c>
      <c r="V8006">
        <v>107.928</v>
      </c>
    </row>
    <row r="8007" spans="17:22">
      <c r="Q8007" s="10">
        <f ca="1" t="shared" si="1895"/>
        <v>108.442</v>
      </c>
      <c r="R8007" t="s">
        <v>106</v>
      </c>
      <c r="S8007">
        <v>2084</v>
      </c>
      <c r="T8007">
        <v>69.336</v>
      </c>
      <c r="U8007">
        <v>78.877</v>
      </c>
      <c r="V8007">
        <v>108.442</v>
      </c>
    </row>
    <row r="8008" spans="17:22">
      <c r="Q8008" s="10">
        <f ca="1" t="shared" si="1895"/>
        <v>108.952</v>
      </c>
      <c r="R8008" t="s">
        <v>106</v>
      </c>
      <c r="S8008">
        <v>2085</v>
      </c>
      <c r="T8008">
        <v>68.976</v>
      </c>
      <c r="U8008">
        <v>78.645</v>
      </c>
      <c r="V8008">
        <v>108.952</v>
      </c>
    </row>
    <row r="8009" spans="17:22">
      <c r="Q8009" s="10">
        <f ca="1" t="shared" si="1895"/>
        <v>109.46</v>
      </c>
      <c r="R8009" t="s">
        <v>106</v>
      </c>
      <c r="S8009">
        <v>2086</v>
      </c>
      <c r="T8009">
        <v>68.608</v>
      </c>
      <c r="U8009">
        <v>78.405</v>
      </c>
      <c r="V8009">
        <v>109.46</v>
      </c>
    </row>
    <row r="8010" spans="17:22">
      <c r="Q8010" s="10">
        <f ca="1" t="shared" si="1895"/>
        <v>109.964</v>
      </c>
      <c r="R8010" t="s">
        <v>106</v>
      </c>
      <c r="S8010">
        <v>2087</v>
      </c>
      <c r="T8010">
        <v>68.233</v>
      </c>
      <c r="U8010">
        <v>78.158</v>
      </c>
      <c r="V8010">
        <v>109.964</v>
      </c>
    </row>
    <row r="8011" spans="17:22">
      <c r="Q8011" s="10">
        <f ca="1" t="shared" si="1895"/>
        <v>110.465</v>
      </c>
      <c r="R8011" t="s">
        <v>106</v>
      </c>
      <c r="S8011">
        <v>2088</v>
      </c>
      <c r="T8011">
        <v>67.85</v>
      </c>
      <c r="U8011">
        <v>77.904</v>
      </c>
      <c r="V8011">
        <v>110.465</v>
      </c>
    </row>
    <row r="8012" spans="17:22">
      <c r="Q8012" s="10">
        <f ca="1" t="shared" si="1895"/>
        <v>110.962</v>
      </c>
      <c r="R8012" t="s">
        <v>106</v>
      </c>
      <c r="S8012">
        <v>2089</v>
      </c>
      <c r="T8012">
        <v>67.46</v>
      </c>
      <c r="U8012">
        <v>77.644</v>
      </c>
      <c r="V8012">
        <v>110.962</v>
      </c>
    </row>
    <row r="8013" spans="17:22">
      <c r="Q8013" s="10">
        <f ca="1" t="shared" si="1895"/>
        <v>111.454</v>
      </c>
      <c r="R8013" t="s">
        <v>106</v>
      </c>
      <c r="S8013">
        <v>2090</v>
      </c>
      <c r="T8013">
        <v>67.063</v>
      </c>
      <c r="U8013">
        <v>77.377</v>
      </c>
      <c r="V8013">
        <v>111.454</v>
      </c>
    </row>
    <row r="8014" spans="17:22">
      <c r="Q8014" s="10">
        <f ca="1" t="shared" ref="Q8014:Q8077" si="1896">OFFSET(S8014,0,MATCH($Q$3,$T$4:$V$4,0))</f>
        <v>111.942</v>
      </c>
      <c r="R8014" t="s">
        <v>106</v>
      </c>
      <c r="S8014">
        <v>2091</v>
      </c>
      <c r="T8014">
        <v>66.66</v>
      </c>
      <c r="U8014">
        <v>77.103</v>
      </c>
      <c r="V8014">
        <v>111.942</v>
      </c>
    </row>
    <row r="8015" spans="17:22">
      <c r="Q8015" s="10">
        <f ca="1" t="shared" si="1896"/>
        <v>112.425</v>
      </c>
      <c r="R8015" t="s">
        <v>106</v>
      </c>
      <c r="S8015">
        <v>2092</v>
      </c>
      <c r="T8015">
        <v>66.25</v>
      </c>
      <c r="U8015">
        <v>76.823</v>
      </c>
      <c r="V8015">
        <v>112.425</v>
      </c>
    </row>
    <row r="8016" spans="17:22">
      <c r="Q8016" s="10">
        <f ca="1" t="shared" si="1896"/>
        <v>112.903</v>
      </c>
      <c r="R8016" t="s">
        <v>106</v>
      </c>
      <c r="S8016">
        <v>2093</v>
      </c>
      <c r="T8016">
        <v>65.833</v>
      </c>
      <c r="U8016">
        <v>76.536</v>
      </c>
      <c r="V8016">
        <v>112.903</v>
      </c>
    </row>
    <row r="8017" spans="17:22">
      <c r="Q8017" s="10">
        <f ca="1" t="shared" si="1896"/>
        <v>113.376</v>
      </c>
      <c r="R8017" t="s">
        <v>106</v>
      </c>
      <c r="S8017">
        <v>2094</v>
      </c>
      <c r="T8017">
        <v>65.41</v>
      </c>
      <c r="U8017">
        <v>76.239</v>
      </c>
      <c r="V8017">
        <v>113.376</v>
      </c>
    </row>
    <row r="8018" spans="17:22">
      <c r="Q8018" s="10">
        <f ca="1" t="shared" si="1896"/>
        <v>113.844</v>
      </c>
      <c r="R8018" t="s">
        <v>106</v>
      </c>
      <c r="S8018">
        <v>2095</v>
      </c>
      <c r="T8018">
        <v>64.98</v>
      </c>
      <c r="U8018">
        <v>75.934</v>
      </c>
      <c r="V8018">
        <v>113.844</v>
      </c>
    </row>
    <row r="8019" spans="17:22">
      <c r="Q8019" s="10">
        <f ca="1" t="shared" si="1896"/>
        <v>114.306</v>
      </c>
      <c r="R8019" t="s">
        <v>106</v>
      </c>
      <c r="S8019">
        <v>2096</v>
      </c>
      <c r="T8019">
        <v>64.542</v>
      </c>
      <c r="U8019">
        <v>75.619</v>
      </c>
      <c r="V8019">
        <v>114.306</v>
      </c>
    </row>
    <row r="8020" spans="17:22">
      <c r="Q8020" s="10">
        <f ca="1" t="shared" si="1896"/>
        <v>114.762</v>
      </c>
      <c r="R8020" t="s">
        <v>106</v>
      </c>
      <c r="S8020">
        <v>2097</v>
      </c>
      <c r="T8020">
        <v>64.098</v>
      </c>
      <c r="U8020">
        <v>75.293</v>
      </c>
      <c r="V8020">
        <v>114.762</v>
      </c>
    </row>
    <row r="8021" spans="17:22">
      <c r="Q8021" s="10">
        <f ca="1" t="shared" si="1896"/>
        <v>115.213</v>
      </c>
      <c r="R8021" t="s">
        <v>106</v>
      </c>
      <c r="S8021">
        <v>2098</v>
      </c>
      <c r="T8021">
        <v>63.647</v>
      </c>
      <c r="U8021">
        <v>74.956</v>
      </c>
      <c r="V8021">
        <v>115.213</v>
      </c>
    </row>
    <row r="8022" spans="17:22">
      <c r="Q8022" s="10">
        <f ca="1" t="shared" si="1896"/>
        <v>115.658</v>
      </c>
      <c r="R8022" t="s">
        <v>106</v>
      </c>
      <c r="S8022">
        <v>2099</v>
      </c>
      <c r="T8022">
        <v>63.188</v>
      </c>
      <c r="U8022">
        <v>74.607</v>
      </c>
      <c r="V8022">
        <v>115.658</v>
      </c>
    </row>
    <row r="8023" spans="17:22">
      <c r="Q8023" s="10">
        <f ca="1" t="shared" si="1896"/>
        <v>116.097</v>
      </c>
      <c r="R8023" t="s">
        <v>106</v>
      </c>
      <c r="S8023">
        <v>2100</v>
      </c>
      <c r="T8023">
        <v>62.723</v>
      </c>
      <c r="U8023">
        <v>74.246</v>
      </c>
      <c r="V8023">
        <v>116.097</v>
      </c>
    </row>
    <row r="8024" spans="17:22">
      <c r="Q8024" s="10">
        <f ca="1" t="shared" si="1896"/>
        <v>0.06</v>
      </c>
      <c r="R8024" t="s">
        <v>538</v>
      </c>
      <c r="S8024">
        <v>2020</v>
      </c>
      <c r="T8024">
        <v>0.06</v>
      </c>
      <c r="U8024">
        <v>0.06</v>
      </c>
      <c r="V8024">
        <v>0.06</v>
      </c>
    </row>
    <row r="8025" spans="17:22">
      <c r="Q8025" s="10">
        <f ca="1" t="shared" si="1896"/>
        <v>0.064</v>
      </c>
      <c r="R8025" t="s">
        <v>538</v>
      </c>
      <c r="S8025">
        <v>2021</v>
      </c>
      <c r="T8025">
        <v>0.064</v>
      </c>
      <c r="U8025">
        <v>0.064</v>
      </c>
      <c r="V8025">
        <v>0.064</v>
      </c>
    </row>
    <row r="8026" spans="17:22">
      <c r="Q8026" s="10">
        <f ca="1" t="shared" si="1896"/>
        <v>0.067</v>
      </c>
      <c r="R8026" t="s">
        <v>538</v>
      </c>
      <c r="S8026">
        <v>2022</v>
      </c>
      <c r="T8026">
        <v>0.067</v>
      </c>
      <c r="U8026">
        <v>0.067</v>
      </c>
      <c r="V8026">
        <v>0.067</v>
      </c>
    </row>
    <row r="8027" spans="17:22">
      <c r="Q8027" s="10">
        <f ca="1" t="shared" si="1896"/>
        <v>0.07</v>
      </c>
      <c r="R8027" t="s">
        <v>538</v>
      </c>
      <c r="S8027">
        <v>2023</v>
      </c>
      <c r="T8027">
        <v>0.07</v>
      </c>
      <c r="U8027">
        <v>0.07</v>
      </c>
      <c r="V8027">
        <v>0.07</v>
      </c>
    </row>
    <row r="8028" spans="17:22">
      <c r="Q8028" s="10">
        <f ca="1" t="shared" si="1896"/>
        <v>0.073</v>
      </c>
      <c r="R8028" t="s">
        <v>538</v>
      </c>
      <c r="S8028">
        <v>2024</v>
      </c>
      <c r="T8028">
        <v>0.073</v>
      </c>
      <c r="U8028">
        <v>0.073</v>
      </c>
      <c r="V8028">
        <v>0.073</v>
      </c>
    </row>
    <row r="8029" spans="17:22">
      <c r="Q8029" s="10">
        <f ca="1" t="shared" si="1896"/>
        <v>0.077</v>
      </c>
      <c r="R8029" t="s">
        <v>538</v>
      </c>
      <c r="S8029">
        <v>2025</v>
      </c>
      <c r="T8029">
        <v>0.077</v>
      </c>
      <c r="U8029">
        <v>0.077</v>
      </c>
      <c r="V8029">
        <v>0.077</v>
      </c>
    </row>
    <row r="8030" spans="17:22">
      <c r="Q8030" s="10">
        <f ca="1" t="shared" si="1896"/>
        <v>0.08</v>
      </c>
      <c r="R8030" t="s">
        <v>538</v>
      </c>
      <c r="S8030">
        <v>2026</v>
      </c>
      <c r="T8030">
        <v>0.08</v>
      </c>
      <c r="U8030">
        <v>0.08</v>
      </c>
      <c r="V8030">
        <v>0.08</v>
      </c>
    </row>
    <row r="8031" spans="17:22">
      <c r="Q8031" s="10">
        <f ca="1" t="shared" si="1896"/>
        <v>0.084</v>
      </c>
      <c r="R8031" t="s">
        <v>538</v>
      </c>
      <c r="S8031">
        <v>2027</v>
      </c>
      <c r="T8031">
        <v>0.083</v>
      </c>
      <c r="U8031">
        <v>0.084</v>
      </c>
      <c r="V8031">
        <v>0.084</v>
      </c>
    </row>
    <row r="8032" spans="17:22">
      <c r="Q8032" s="10">
        <f ca="1" t="shared" si="1896"/>
        <v>0.088</v>
      </c>
      <c r="R8032" t="s">
        <v>538</v>
      </c>
      <c r="S8032">
        <v>2028</v>
      </c>
      <c r="T8032">
        <v>0.086</v>
      </c>
      <c r="U8032">
        <v>0.087</v>
      </c>
      <c r="V8032">
        <v>0.088</v>
      </c>
    </row>
    <row r="8033" spans="17:22">
      <c r="Q8033" s="10">
        <f ca="1" t="shared" si="1896"/>
        <v>0.093</v>
      </c>
      <c r="R8033" t="s">
        <v>538</v>
      </c>
      <c r="S8033">
        <v>2029</v>
      </c>
      <c r="T8033">
        <v>0.09</v>
      </c>
      <c r="U8033">
        <v>0.091</v>
      </c>
      <c r="V8033">
        <v>0.093</v>
      </c>
    </row>
    <row r="8034" spans="17:22">
      <c r="Q8034" s="10">
        <f ca="1" t="shared" si="1896"/>
        <v>0.097</v>
      </c>
      <c r="R8034" t="s">
        <v>538</v>
      </c>
      <c r="S8034">
        <v>2030</v>
      </c>
      <c r="T8034">
        <v>0.093</v>
      </c>
      <c r="U8034">
        <v>0.095</v>
      </c>
      <c r="V8034">
        <v>0.097</v>
      </c>
    </row>
    <row r="8035" spans="17:22">
      <c r="Q8035" s="10">
        <f ca="1" t="shared" si="1896"/>
        <v>0.102</v>
      </c>
      <c r="R8035" t="s">
        <v>538</v>
      </c>
      <c r="S8035">
        <v>2031</v>
      </c>
      <c r="T8035">
        <v>0.096</v>
      </c>
      <c r="U8035">
        <v>0.099</v>
      </c>
      <c r="V8035">
        <v>0.102</v>
      </c>
    </row>
    <row r="8036" spans="17:22">
      <c r="Q8036" s="10">
        <f ca="1" t="shared" si="1896"/>
        <v>0.107</v>
      </c>
      <c r="R8036" t="s">
        <v>538</v>
      </c>
      <c r="S8036">
        <v>2032</v>
      </c>
      <c r="T8036">
        <v>0.1</v>
      </c>
      <c r="U8036">
        <v>0.102</v>
      </c>
      <c r="V8036">
        <v>0.107</v>
      </c>
    </row>
    <row r="8037" spans="17:22">
      <c r="Q8037" s="10">
        <f ca="1" t="shared" si="1896"/>
        <v>0.112</v>
      </c>
      <c r="R8037" t="s">
        <v>538</v>
      </c>
      <c r="S8037">
        <v>2033</v>
      </c>
      <c r="T8037">
        <v>0.103</v>
      </c>
      <c r="U8037">
        <v>0.106</v>
      </c>
      <c r="V8037">
        <v>0.112</v>
      </c>
    </row>
    <row r="8038" spans="17:22">
      <c r="Q8038" s="10">
        <f ca="1" t="shared" si="1896"/>
        <v>0.118</v>
      </c>
      <c r="R8038" t="s">
        <v>538</v>
      </c>
      <c r="S8038">
        <v>2034</v>
      </c>
      <c r="T8038">
        <v>0.107</v>
      </c>
      <c r="U8038">
        <v>0.111</v>
      </c>
      <c r="V8038">
        <v>0.118</v>
      </c>
    </row>
    <row r="8039" spans="17:22">
      <c r="Q8039" s="10">
        <f ca="1" t="shared" si="1896"/>
        <v>0.123</v>
      </c>
      <c r="R8039" t="s">
        <v>538</v>
      </c>
      <c r="S8039">
        <v>2035</v>
      </c>
      <c r="T8039">
        <v>0.11</v>
      </c>
      <c r="U8039">
        <v>0.115</v>
      </c>
      <c r="V8039">
        <v>0.123</v>
      </c>
    </row>
    <row r="8040" spans="17:22">
      <c r="Q8040" s="10">
        <f ca="1" t="shared" si="1896"/>
        <v>0.129</v>
      </c>
      <c r="R8040" t="s">
        <v>538</v>
      </c>
      <c r="S8040">
        <v>2036</v>
      </c>
      <c r="T8040">
        <v>0.114</v>
      </c>
      <c r="U8040">
        <v>0.119</v>
      </c>
      <c r="V8040">
        <v>0.129</v>
      </c>
    </row>
    <row r="8041" spans="17:22">
      <c r="Q8041" s="10">
        <f ca="1" t="shared" si="1896"/>
        <v>0.135</v>
      </c>
      <c r="R8041" t="s">
        <v>538</v>
      </c>
      <c r="S8041">
        <v>2037</v>
      </c>
      <c r="T8041">
        <v>0.118</v>
      </c>
      <c r="U8041">
        <v>0.123</v>
      </c>
      <c r="V8041">
        <v>0.135</v>
      </c>
    </row>
    <row r="8042" spans="17:22">
      <c r="Q8042" s="10">
        <f ca="1" t="shared" si="1896"/>
        <v>0.141</v>
      </c>
      <c r="R8042" t="s">
        <v>538</v>
      </c>
      <c r="S8042">
        <v>2038</v>
      </c>
      <c r="T8042">
        <v>0.122</v>
      </c>
      <c r="U8042">
        <v>0.128</v>
      </c>
      <c r="V8042">
        <v>0.141</v>
      </c>
    </row>
    <row r="8043" spans="17:22">
      <c r="Q8043" s="10">
        <f ca="1" t="shared" si="1896"/>
        <v>0.147</v>
      </c>
      <c r="R8043" t="s">
        <v>538</v>
      </c>
      <c r="S8043">
        <v>2039</v>
      </c>
      <c r="T8043">
        <v>0.126</v>
      </c>
      <c r="U8043">
        <v>0.133</v>
      </c>
      <c r="V8043">
        <v>0.147</v>
      </c>
    </row>
    <row r="8044" spans="17:22">
      <c r="Q8044" s="10">
        <f ca="1" t="shared" si="1896"/>
        <v>0.154</v>
      </c>
      <c r="R8044" t="s">
        <v>538</v>
      </c>
      <c r="S8044">
        <v>2040</v>
      </c>
      <c r="T8044">
        <v>0.13</v>
      </c>
      <c r="U8044">
        <v>0.138</v>
      </c>
      <c r="V8044">
        <v>0.154</v>
      </c>
    </row>
    <row r="8045" spans="17:22">
      <c r="Q8045" s="10">
        <f ca="1" t="shared" si="1896"/>
        <v>0.16</v>
      </c>
      <c r="R8045" t="s">
        <v>538</v>
      </c>
      <c r="S8045">
        <v>2041</v>
      </c>
      <c r="T8045">
        <v>0.134</v>
      </c>
      <c r="U8045">
        <v>0.142</v>
      </c>
      <c r="V8045">
        <v>0.16</v>
      </c>
    </row>
    <row r="8046" spans="17:22">
      <c r="Q8046" s="10">
        <f ca="1" t="shared" si="1896"/>
        <v>0.167</v>
      </c>
      <c r="R8046" t="s">
        <v>538</v>
      </c>
      <c r="S8046">
        <v>2042</v>
      </c>
      <c r="T8046">
        <v>0.138</v>
      </c>
      <c r="U8046">
        <v>0.148</v>
      </c>
      <c r="V8046">
        <v>0.167</v>
      </c>
    </row>
    <row r="8047" spans="17:22">
      <c r="Q8047" s="10">
        <f ca="1" t="shared" si="1896"/>
        <v>0.175</v>
      </c>
      <c r="R8047" t="s">
        <v>538</v>
      </c>
      <c r="S8047">
        <v>2043</v>
      </c>
      <c r="T8047">
        <v>0.143</v>
      </c>
      <c r="U8047">
        <v>0.153</v>
      </c>
      <c r="V8047">
        <v>0.175</v>
      </c>
    </row>
    <row r="8048" spans="17:22">
      <c r="Q8048" s="10">
        <f ca="1" t="shared" si="1896"/>
        <v>0.182</v>
      </c>
      <c r="R8048" t="s">
        <v>538</v>
      </c>
      <c r="S8048">
        <v>2044</v>
      </c>
      <c r="T8048">
        <v>0.147</v>
      </c>
      <c r="U8048">
        <v>0.158</v>
      </c>
      <c r="V8048">
        <v>0.182</v>
      </c>
    </row>
    <row r="8049" spans="17:22">
      <c r="Q8049" s="10">
        <f ca="1" t="shared" si="1896"/>
        <v>0.19</v>
      </c>
      <c r="R8049" t="s">
        <v>538</v>
      </c>
      <c r="S8049">
        <v>2045</v>
      </c>
      <c r="T8049">
        <v>0.152</v>
      </c>
      <c r="U8049">
        <v>0.164</v>
      </c>
      <c r="V8049">
        <v>0.19</v>
      </c>
    </row>
    <row r="8050" spans="17:22">
      <c r="Q8050" s="10">
        <f ca="1" t="shared" si="1896"/>
        <v>0.198</v>
      </c>
      <c r="R8050" t="s">
        <v>538</v>
      </c>
      <c r="S8050">
        <v>2046</v>
      </c>
      <c r="T8050">
        <v>0.156</v>
      </c>
      <c r="U8050">
        <v>0.169</v>
      </c>
      <c r="V8050">
        <v>0.198</v>
      </c>
    </row>
    <row r="8051" spans="17:22">
      <c r="Q8051" s="10">
        <f ca="1" t="shared" si="1896"/>
        <v>0.206</v>
      </c>
      <c r="R8051" t="s">
        <v>538</v>
      </c>
      <c r="S8051">
        <v>2047</v>
      </c>
      <c r="T8051">
        <v>0.161</v>
      </c>
      <c r="U8051">
        <v>0.175</v>
      </c>
      <c r="V8051">
        <v>0.206</v>
      </c>
    </row>
    <row r="8052" spans="17:22">
      <c r="Q8052" s="10">
        <f ca="1" t="shared" si="1896"/>
        <v>0.215</v>
      </c>
      <c r="R8052" t="s">
        <v>538</v>
      </c>
      <c r="S8052">
        <v>2048</v>
      </c>
      <c r="T8052">
        <v>0.165</v>
      </c>
      <c r="U8052">
        <v>0.18</v>
      </c>
      <c r="V8052">
        <v>0.215</v>
      </c>
    </row>
    <row r="8053" spans="17:22">
      <c r="Q8053" s="10">
        <f ca="1" t="shared" si="1896"/>
        <v>0.223</v>
      </c>
      <c r="R8053" t="s">
        <v>538</v>
      </c>
      <c r="S8053">
        <v>2049</v>
      </c>
      <c r="T8053">
        <v>0.17</v>
      </c>
      <c r="U8053">
        <v>0.186</v>
      </c>
      <c r="V8053">
        <v>0.223</v>
      </c>
    </row>
    <row r="8054" spans="17:22">
      <c r="Q8054" s="10">
        <f ca="1" t="shared" si="1896"/>
        <v>0.232</v>
      </c>
      <c r="R8054" t="s">
        <v>538</v>
      </c>
      <c r="S8054">
        <v>2050</v>
      </c>
      <c r="T8054">
        <v>0.174</v>
      </c>
      <c r="U8054">
        <v>0.192</v>
      </c>
      <c r="V8054">
        <v>0.232</v>
      </c>
    </row>
    <row r="8055" spans="17:22">
      <c r="Q8055" s="10">
        <f ca="1" t="shared" si="1896"/>
        <v>0.241</v>
      </c>
      <c r="R8055" t="s">
        <v>538</v>
      </c>
      <c r="S8055">
        <v>2051</v>
      </c>
      <c r="T8055">
        <v>0.179</v>
      </c>
      <c r="U8055">
        <v>0.198</v>
      </c>
      <c r="V8055">
        <v>0.241</v>
      </c>
    </row>
    <row r="8056" spans="17:22">
      <c r="Q8056" s="10">
        <f ca="1" t="shared" si="1896"/>
        <v>0.25</v>
      </c>
      <c r="R8056" t="s">
        <v>538</v>
      </c>
      <c r="S8056">
        <v>2052</v>
      </c>
      <c r="T8056">
        <v>0.183</v>
      </c>
      <c r="U8056">
        <v>0.204</v>
      </c>
      <c r="V8056">
        <v>0.25</v>
      </c>
    </row>
    <row r="8057" spans="17:22">
      <c r="Q8057" s="10">
        <f ca="1" t="shared" si="1896"/>
        <v>0.26</v>
      </c>
      <c r="R8057" t="s">
        <v>538</v>
      </c>
      <c r="S8057">
        <v>2053</v>
      </c>
      <c r="T8057">
        <v>0.188</v>
      </c>
      <c r="U8057">
        <v>0.21</v>
      </c>
      <c r="V8057">
        <v>0.26</v>
      </c>
    </row>
    <row r="8058" spans="17:22">
      <c r="Q8058" s="10">
        <f ca="1" t="shared" si="1896"/>
        <v>0.269</v>
      </c>
      <c r="R8058" t="s">
        <v>538</v>
      </c>
      <c r="S8058">
        <v>2054</v>
      </c>
      <c r="T8058">
        <v>0.193</v>
      </c>
      <c r="U8058">
        <v>0.216</v>
      </c>
      <c r="V8058">
        <v>0.269</v>
      </c>
    </row>
    <row r="8059" spans="17:22">
      <c r="Q8059" s="10">
        <f ca="1" t="shared" si="1896"/>
        <v>0.279</v>
      </c>
      <c r="R8059" t="s">
        <v>538</v>
      </c>
      <c r="S8059">
        <v>2055</v>
      </c>
      <c r="T8059">
        <v>0.197</v>
      </c>
      <c r="U8059">
        <v>0.222</v>
      </c>
      <c r="V8059">
        <v>0.279</v>
      </c>
    </row>
    <row r="8060" spans="17:22">
      <c r="Q8060" s="10">
        <f ca="1" t="shared" si="1896"/>
        <v>0.29</v>
      </c>
      <c r="R8060" t="s">
        <v>538</v>
      </c>
      <c r="S8060">
        <v>2056</v>
      </c>
      <c r="T8060">
        <v>0.201</v>
      </c>
      <c r="U8060">
        <v>0.228</v>
      </c>
      <c r="V8060">
        <v>0.29</v>
      </c>
    </row>
    <row r="8061" spans="17:22">
      <c r="Q8061" s="10">
        <f ca="1" t="shared" si="1896"/>
        <v>0.3</v>
      </c>
      <c r="R8061" t="s">
        <v>538</v>
      </c>
      <c r="S8061">
        <v>2057</v>
      </c>
      <c r="T8061">
        <v>0.206</v>
      </c>
      <c r="U8061">
        <v>0.234</v>
      </c>
      <c r="V8061">
        <v>0.3</v>
      </c>
    </row>
    <row r="8062" spans="17:22">
      <c r="Q8062" s="10">
        <f ca="1" t="shared" si="1896"/>
        <v>0.311</v>
      </c>
      <c r="R8062" t="s">
        <v>538</v>
      </c>
      <c r="S8062">
        <v>2058</v>
      </c>
      <c r="T8062">
        <v>0.21</v>
      </c>
      <c r="U8062">
        <v>0.24</v>
      </c>
      <c r="V8062">
        <v>0.311</v>
      </c>
    </row>
    <row r="8063" spans="17:22">
      <c r="Q8063" s="10">
        <f ca="1" t="shared" si="1896"/>
        <v>0.322</v>
      </c>
      <c r="R8063" t="s">
        <v>538</v>
      </c>
      <c r="S8063">
        <v>2059</v>
      </c>
      <c r="T8063">
        <v>0.214</v>
      </c>
      <c r="U8063">
        <v>0.246</v>
      </c>
      <c r="V8063">
        <v>0.322</v>
      </c>
    </row>
    <row r="8064" spans="17:22">
      <c r="Q8064" s="10">
        <f ca="1" t="shared" si="1896"/>
        <v>0.333</v>
      </c>
      <c r="R8064" t="s">
        <v>538</v>
      </c>
      <c r="S8064">
        <v>2060</v>
      </c>
      <c r="T8064">
        <v>0.219</v>
      </c>
      <c r="U8064">
        <v>0.252</v>
      </c>
      <c r="V8064">
        <v>0.333</v>
      </c>
    </row>
    <row r="8065" spans="17:22">
      <c r="Q8065" s="10">
        <f ca="1" t="shared" si="1896"/>
        <v>0.345</v>
      </c>
      <c r="R8065" t="s">
        <v>538</v>
      </c>
      <c r="S8065">
        <v>2061</v>
      </c>
      <c r="T8065">
        <v>0.223</v>
      </c>
      <c r="U8065">
        <v>0.258</v>
      </c>
      <c r="V8065">
        <v>0.345</v>
      </c>
    </row>
    <row r="8066" spans="17:22">
      <c r="Q8066" s="10">
        <f ca="1" t="shared" si="1896"/>
        <v>0.356</v>
      </c>
      <c r="R8066" t="s">
        <v>538</v>
      </c>
      <c r="S8066">
        <v>2062</v>
      </c>
      <c r="T8066">
        <v>0.227</v>
      </c>
      <c r="U8066">
        <v>0.264</v>
      </c>
      <c r="V8066">
        <v>0.356</v>
      </c>
    </row>
    <row r="8067" spans="17:22">
      <c r="Q8067" s="10">
        <f ca="1" t="shared" si="1896"/>
        <v>0.368</v>
      </c>
      <c r="R8067" t="s">
        <v>538</v>
      </c>
      <c r="S8067">
        <v>2063</v>
      </c>
      <c r="T8067">
        <v>0.231</v>
      </c>
      <c r="U8067">
        <v>0.27</v>
      </c>
      <c r="V8067">
        <v>0.368</v>
      </c>
    </row>
    <row r="8068" spans="17:22">
      <c r="Q8068" s="10">
        <f ca="1" t="shared" si="1896"/>
        <v>0.38</v>
      </c>
      <c r="R8068" t="s">
        <v>538</v>
      </c>
      <c r="S8068">
        <v>2064</v>
      </c>
      <c r="T8068">
        <v>0.235</v>
      </c>
      <c r="U8068">
        <v>0.276</v>
      </c>
      <c r="V8068">
        <v>0.38</v>
      </c>
    </row>
    <row r="8069" spans="17:22">
      <c r="Q8069" s="10">
        <f ca="1" t="shared" si="1896"/>
        <v>0.392</v>
      </c>
      <c r="R8069" t="s">
        <v>538</v>
      </c>
      <c r="S8069">
        <v>2065</v>
      </c>
      <c r="T8069">
        <v>0.239</v>
      </c>
      <c r="U8069">
        <v>0.282</v>
      </c>
      <c r="V8069">
        <v>0.392</v>
      </c>
    </row>
    <row r="8070" spans="17:22">
      <c r="Q8070" s="10">
        <f ca="1" t="shared" si="1896"/>
        <v>0.404</v>
      </c>
      <c r="R8070" t="s">
        <v>538</v>
      </c>
      <c r="S8070">
        <v>2066</v>
      </c>
      <c r="T8070">
        <v>0.243</v>
      </c>
      <c r="U8070">
        <v>0.288</v>
      </c>
      <c r="V8070">
        <v>0.404</v>
      </c>
    </row>
    <row r="8071" spans="17:22">
      <c r="Q8071" s="10">
        <f ca="1" t="shared" si="1896"/>
        <v>0.417</v>
      </c>
      <c r="R8071" t="s">
        <v>538</v>
      </c>
      <c r="S8071">
        <v>2067</v>
      </c>
      <c r="T8071">
        <v>0.247</v>
      </c>
      <c r="U8071">
        <v>0.294</v>
      </c>
      <c r="V8071">
        <v>0.417</v>
      </c>
    </row>
    <row r="8072" spans="17:22">
      <c r="Q8072" s="10">
        <f ca="1" t="shared" si="1896"/>
        <v>0.43</v>
      </c>
      <c r="R8072" t="s">
        <v>538</v>
      </c>
      <c r="S8072">
        <v>2068</v>
      </c>
      <c r="T8072">
        <v>0.251</v>
      </c>
      <c r="U8072">
        <v>0.3</v>
      </c>
      <c r="V8072">
        <v>0.43</v>
      </c>
    </row>
    <row r="8073" spans="17:22">
      <c r="Q8073" s="10">
        <f ca="1" t="shared" si="1896"/>
        <v>0.443</v>
      </c>
      <c r="R8073" t="s">
        <v>538</v>
      </c>
      <c r="S8073">
        <v>2069</v>
      </c>
      <c r="T8073">
        <v>0.255</v>
      </c>
      <c r="U8073">
        <v>0.307</v>
      </c>
      <c r="V8073">
        <v>0.443</v>
      </c>
    </row>
    <row r="8074" spans="17:22">
      <c r="Q8074" s="10">
        <f ca="1" t="shared" si="1896"/>
        <v>0.456</v>
      </c>
      <c r="R8074" t="s">
        <v>538</v>
      </c>
      <c r="S8074">
        <v>2070</v>
      </c>
      <c r="T8074">
        <v>0.259</v>
      </c>
      <c r="U8074">
        <v>0.313</v>
      </c>
      <c r="V8074">
        <v>0.456</v>
      </c>
    </row>
    <row r="8075" spans="17:22">
      <c r="Q8075" s="10">
        <f ca="1" t="shared" si="1896"/>
        <v>0.469</v>
      </c>
      <c r="R8075" t="s">
        <v>538</v>
      </c>
      <c r="S8075">
        <v>2071</v>
      </c>
      <c r="T8075">
        <v>0.262</v>
      </c>
      <c r="U8075">
        <v>0.319</v>
      </c>
      <c r="V8075">
        <v>0.469</v>
      </c>
    </row>
    <row r="8076" spans="17:22">
      <c r="Q8076" s="10">
        <f ca="1" t="shared" si="1896"/>
        <v>0.482</v>
      </c>
      <c r="R8076" t="s">
        <v>538</v>
      </c>
      <c r="S8076">
        <v>2072</v>
      </c>
      <c r="T8076">
        <v>0.266</v>
      </c>
      <c r="U8076">
        <v>0.325</v>
      </c>
      <c r="V8076">
        <v>0.482</v>
      </c>
    </row>
    <row r="8077" spans="17:22">
      <c r="Q8077" s="10">
        <f ca="1" t="shared" si="1896"/>
        <v>0.495</v>
      </c>
      <c r="R8077" t="s">
        <v>538</v>
      </c>
      <c r="S8077">
        <v>2073</v>
      </c>
      <c r="T8077">
        <v>0.269</v>
      </c>
      <c r="U8077">
        <v>0.33</v>
      </c>
      <c r="V8077">
        <v>0.495</v>
      </c>
    </row>
    <row r="8078" spans="17:22">
      <c r="Q8078" s="10">
        <f ca="1" t="shared" ref="Q8078:Q8141" si="1897">OFFSET(S8078,0,MATCH($Q$3,$T$4:$V$4,0))</f>
        <v>0.509</v>
      </c>
      <c r="R8078" t="s">
        <v>538</v>
      </c>
      <c r="S8078">
        <v>2074</v>
      </c>
      <c r="T8078">
        <v>0.272</v>
      </c>
      <c r="U8078">
        <v>0.336</v>
      </c>
      <c r="V8078">
        <v>0.509</v>
      </c>
    </row>
    <row r="8079" spans="17:22">
      <c r="Q8079" s="10">
        <f ca="1" t="shared" si="1897"/>
        <v>0.523</v>
      </c>
      <c r="R8079" t="s">
        <v>538</v>
      </c>
      <c r="S8079">
        <v>2075</v>
      </c>
      <c r="T8079">
        <v>0.276</v>
      </c>
      <c r="U8079">
        <v>0.342</v>
      </c>
      <c r="V8079">
        <v>0.523</v>
      </c>
    </row>
    <row r="8080" spans="17:22">
      <c r="Q8080" s="10">
        <f ca="1" t="shared" si="1897"/>
        <v>0.537</v>
      </c>
      <c r="R8080" t="s">
        <v>538</v>
      </c>
      <c r="S8080">
        <v>2076</v>
      </c>
      <c r="T8080">
        <v>0.279</v>
      </c>
      <c r="U8080">
        <v>0.348</v>
      </c>
      <c r="V8080">
        <v>0.537</v>
      </c>
    </row>
    <row r="8081" spans="17:22">
      <c r="Q8081" s="10">
        <f ca="1" t="shared" si="1897"/>
        <v>0.552</v>
      </c>
      <c r="R8081" t="s">
        <v>538</v>
      </c>
      <c r="S8081">
        <v>2077</v>
      </c>
      <c r="T8081">
        <v>0.282</v>
      </c>
      <c r="U8081">
        <v>0.353</v>
      </c>
      <c r="V8081">
        <v>0.552</v>
      </c>
    </row>
    <row r="8082" spans="17:22">
      <c r="Q8082" s="10">
        <f ca="1" t="shared" si="1897"/>
        <v>0.566</v>
      </c>
      <c r="R8082" t="s">
        <v>538</v>
      </c>
      <c r="S8082">
        <v>2078</v>
      </c>
      <c r="T8082">
        <v>0.285</v>
      </c>
      <c r="U8082">
        <v>0.359</v>
      </c>
      <c r="V8082">
        <v>0.566</v>
      </c>
    </row>
    <row r="8083" spans="17:22">
      <c r="Q8083" s="10">
        <f ca="1" t="shared" si="1897"/>
        <v>0.581</v>
      </c>
      <c r="R8083" t="s">
        <v>538</v>
      </c>
      <c r="S8083">
        <v>2079</v>
      </c>
      <c r="T8083">
        <v>0.287</v>
      </c>
      <c r="U8083">
        <v>0.364</v>
      </c>
      <c r="V8083">
        <v>0.581</v>
      </c>
    </row>
    <row r="8084" spans="17:22">
      <c r="Q8084" s="10">
        <f ca="1" t="shared" si="1897"/>
        <v>0.596</v>
      </c>
      <c r="R8084" t="s">
        <v>538</v>
      </c>
      <c r="S8084">
        <v>2080</v>
      </c>
      <c r="T8084">
        <v>0.29</v>
      </c>
      <c r="U8084">
        <v>0.369</v>
      </c>
      <c r="V8084">
        <v>0.596</v>
      </c>
    </row>
    <row r="8085" spans="17:22">
      <c r="Q8085" s="10">
        <f ca="1" t="shared" si="1897"/>
        <v>0.611</v>
      </c>
      <c r="R8085" t="s">
        <v>538</v>
      </c>
      <c r="S8085">
        <v>2081</v>
      </c>
      <c r="T8085">
        <v>0.293</v>
      </c>
      <c r="U8085">
        <v>0.374</v>
      </c>
      <c r="V8085">
        <v>0.611</v>
      </c>
    </row>
    <row r="8086" spans="17:22">
      <c r="Q8086" s="10">
        <f ca="1" t="shared" si="1897"/>
        <v>0.626</v>
      </c>
      <c r="R8086" t="s">
        <v>538</v>
      </c>
      <c r="S8086">
        <v>2082</v>
      </c>
      <c r="T8086">
        <v>0.295</v>
      </c>
      <c r="U8086">
        <v>0.379</v>
      </c>
      <c r="V8086">
        <v>0.626</v>
      </c>
    </row>
    <row r="8087" spans="17:22">
      <c r="Q8087" s="10">
        <f ca="1" t="shared" si="1897"/>
        <v>0.641</v>
      </c>
      <c r="R8087" t="s">
        <v>538</v>
      </c>
      <c r="S8087">
        <v>2083</v>
      </c>
      <c r="T8087">
        <v>0.297</v>
      </c>
      <c r="U8087">
        <v>0.384</v>
      </c>
      <c r="V8087">
        <v>0.641</v>
      </c>
    </row>
    <row r="8088" spans="17:22">
      <c r="Q8088" s="10">
        <f ca="1" t="shared" si="1897"/>
        <v>0.656</v>
      </c>
      <c r="R8088" t="s">
        <v>538</v>
      </c>
      <c r="S8088">
        <v>2084</v>
      </c>
      <c r="T8088">
        <v>0.299</v>
      </c>
      <c r="U8088">
        <v>0.389</v>
      </c>
      <c r="V8088">
        <v>0.656</v>
      </c>
    </row>
    <row r="8089" spans="17:22">
      <c r="Q8089" s="10">
        <f ca="1" t="shared" si="1897"/>
        <v>0.671</v>
      </c>
      <c r="R8089" t="s">
        <v>538</v>
      </c>
      <c r="S8089">
        <v>2085</v>
      </c>
      <c r="T8089">
        <v>0.301</v>
      </c>
      <c r="U8089">
        <v>0.393</v>
      </c>
      <c r="V8089">
        <v>0.671</v>
      </c>
    </row>
    <row r="8090" spans="17:22">
      <c r="Q8090" s="10">
        <f ca="1" t="shared" si="1897"/>
        <v>0.686</v>
      </c>
      <c r="R8090" t="s">
        <v>538</v>
      </c>
      <c r="S8090">
        <v>2086</v>
      </c>
      <c r="T8090">
        <v>0.303</v>
      </c>
      <c r="U8090">
        <v>0.398</v>
      </c>
      <c r="V8090">
        <v>0.686</v>
      </c>
    </row>
    <row r="8091" spans="17:22">
      <c r="Q8091" s="10">
        <f ca="1" t="shared" si="1897"/>
        <v>0.702</v>
      </c>
      <c r="R8091" t="s">
        <v>538</v>
      </c>
      <c r="S8091">
        <v>2087</v>
      </c>
      <c r="T8091">
        <v>0.305</v>
      </c>
      <c r="U8091">
        <v>0.403</v>
      </c>
      <c r="V8091">
        <v>0.702</v>
      </c>
    </row>
    <row r="8092" spans="17:22">
      <c r="Q8092" s="10">
        <f ca="1" t="shared" si="1897"/>
        <v>0.717</v>
      </c>
      <c r="R8092" t="s">
        <v>538</v>
      </c>
      <c r="S8092">
        <v>2088</v>
      </c>
      <c r="T8092">
        <v>0.307</v>
      </c>
      <c r="U8092">
        <v>0.407</v>
      </c>
      <c r="V8092">
        <v>0.717</v>
      </c>
    </row>
    <row r="8093" spans="17:22">
      <c r="Q8093" s="10">
        <f ca="1" t="shared" si="1897"/>
        <v>0.732</v>
      </c>
      <c r="R8093" t="s">
        <v>538</v>
      </c>
      <c r="S8093">
        <v>2089</v>
      </c>
      <c r="T8093">
        <v>0.309</v>
      </c>
      <c r="U8093">
        <v>0.411</v>
      </c>
      <c r="V8093">
        <v>0.732</v>
      </c>
    </row>
    <row r="8094" spans="17:22">
      <c r="Q8094" s="10">
        <f ca="1" t="shared" si="1897"/>
        <v>0.748</v>
      </c>
      <c r="R8094" t="s">
        <v>538</v>
      </c>
      <c r="S8094">
        <v>2090</v>
      </c>
      <c r="T8094">
        <v>0.31</v>
      </c>
      <c r="U8094">
        <v>0.416</v>
      </c>
      <c r="V8094">
        <v>0.748</v>
      </c>
    </row>
    <row r="8095" spans="17:22">
      <c r="Q8095" s="10">
        <f ca="1" t="shared" si="1897"/>
        <v>0.763</v>
      </c>
      <c r="R8095" t="s">
        <v>538</v>
      </c>
      <c r="S8095">
        <v>2091</v>
      </c>
      <c r="T8095">
        <v>0.311</v>
      </c>
      <c r="U8095">
        <v>0.419</v>
      </c>
      <c r="V8095">
        <v>0.763</v>
      </c>
    </row>
    <row r="8096" spans="17:22">
      <c r="Q8096" s="10">
        <f ca="1" t="shared" si="1897"/>
        <v>0.779</v>
      </c>
      <c r="R8096" t="s">
        <v>538</v>
      </c>
      <c r="S8096">
        <v>2092</v>
      </c>
      <c r="T8096">
        <v>0.312</v>
      </c>
      <c r="U8096">
        <v>0.423</v>
      </c>
      <c r="V8096">
        <v>0.779</v>
      </c>
    </row>
    <row r="8097" spans="17:22">
      <c r="Q8097" s="10">
        <f ca="1" t="shared" si="1897"/>
        <v>0.795</v>
      </c>
      <c r="R8097" t="s">
        <v>538</v>
      </c>
      <c r="S8097">
        <v>2093</v>
      </c>
      <c r="T8097">
        <v>0.313</v>
      </c>
      <c r="U8097">
        <v>0.426</v>
      </c>
      <c r="V8097">
        <v>0.795</v>
      </c>
    </row>
    <row r="8098" spans="17:22">
      <c r="Q8098" s="10">
        <f ca="1" t="shared" si="1897"/>
        <v>0.811</v>
      </c>
      <c r="R8098" t="s">
        <v>538</v>
      </c>
      <c r="S8098">
        <v>2094</v>
      </c>
      <c r="T8098">
        <v>0.313</v>
      </c>
      <c r="U8098">
        <v>0.429</v>
      </c>
      <c r="V8098">
        <v>0.811</v>
      </c>
    </row>
    <row r="8099" spans="17:22">
      <c r="Q8099" s="10">
        <f ca="1" t="shared" si="1897"/>
        <v>0.827</v>
      </c>
      <c r="R8099" t="s">
        <v>538</v>
      </c>
      <c r="S8099">
        <v>2095</v>
      </c>
      <c r="T8099">
        <v>0.314</v>
      </c>
      <c r="U8099">
        <v>0.432</v>
      </c>
      <c r="V8099">
        <v>0.827</v>
      </c>
    </row>
    <row r="8100" spans="17:22">
      <c r="Q8100" s="10">
        <f ca="1" t="shared" si="1897"/>
        <v>0.842</v>
      </c>
      <c r="R8100" t="s">
        <v>538</v>
      </c>
      <c r="S8100">
        <v>2096</v>
      </c>
      <c r="T8100">
        <v>0.314</v>
      </c>
      <c r="U8100">
        <v>0.435</v>
      </c>
      <c r="V8100">
        <v>0.842</v>
      </c>
    </row>
    <row r="8101" spans="17:22">
      <c r="Q8101" s="10">
        <f ca="1" t="shared" si="1897"/>
        <v>0.858</v>
      </c>
      <c r="R8101" t="s">
        <v>538</v>
      </c>
      <c r="S8101">
        <v>2097</v>
      </c>
      <c r="T8101">
        <v>0.314</v>
      </c>
      <c r="U8101">
        <v>0.437</v>
      </c>
      <c r="V8101">
        <v>0.858</v>
      </c>
    </row>
    <row r="8102" spans="17:22">
      <c r="Q8102" s="10">
        <f ca="1" t="shared" si="1897"/>
        <v>0.874</v>
      </c>
      <c r="R8102" t="s">
        <v>538</v>
      </c>
      <c r="S8102">
        <v>2098</v>
      </c>
      <c r="T8102">
        <v>0.314</v>
      </c>
      <c r="U8102">
        <v>0.439</v>
      </c>
      <c r="V8102">
        <v>0.874</v>
      </c>
    </row>
    <row r="8103" spans="17:22">
      <c r="Q8103" s="10">
        <f ca="1" t="shared" si="1897"/>
        <v>0.889</v>
      </c>
      <c r="R8103" t="s">
        <v>538</v>
      </c>
      <c r="S8103">
        <v>2099</v>
      </c>
      <c r="T8103">
        <v>0.313</v>
      </c>
      <c r="U8103">
        <v>0.442</v>
      </c>
      <c r="V8103">
        <v>0.889</v>
      </c>
    </row>
    <row r="8104" spans="17:22">
      <c r="Q8104" s="10">
        <f ca="1" t="shared" si="1897"/>
        <v>0.904</v>
      </c>
      <c r="R8104" t="s">
        <v>538</v>
      </c>
      <c r="S8104">
        <v>2100</v>
      </c>
      <c r="T8104">
        <v>0.312</v>
      </c>
      <c r="U8104">
        <v>0.444</v>
      </c>
      <c r="V8104">
        <v>0.904</v>
      </c>
    </row>
    <row r="8105" spans="17:22">
      <c r="Q8105" s="10">
        <f ca="1" t="shared" si="1897"/>
        <v>0.299</v>
      </c>
      <c r="R8105" t="s">
        <v>539</v>
      </c>
      <c r="S8105">
        <v>2020</v>
      </c>
      <c r="T8105">
        <v>0.289</v>
      </c>
      <c r="U8105">
        <v>0.292</v>
      </c>
      <c r="V8105">
        <v>0.299</v>
      </c>
    </row>
    <row r="8106" spans="17:22">
      <c r="Q8106" s="10">
        <f ca="1" t="shared" si="1897"/>
        <v>0.302</v>
      </c>
      <c r="R8106" t="s">
        <v>539</v>
      </c>
      <c r="S8106">
        <v>2021</v>
      </c>
      <c r="T8106">
        <v>0.291</v>
      </c>
      <c r="U8106">
        <v>0.295</v>
      </c>
      <c r="V8106">
        <v>0.302</v>
      </c>
    </row>
    <row r="8107" spans="17:22">
      <c r="Q8107" s="10">
        <f ca="1" t="shared" si="1897"/>
        <v>0.306</v>
      </c>
      <c r="R8107" t="s">
        <v>539</v>
      </c>
      <c r="S8107">
        <v>2022</v>
      </c>
      <c r="T8107">
        <v>0.293</v>
      </c>
      <c r="U8107">
        <v>0.297</v>
      </c>
      <c r="V8107">
        <v>0.306</v>
      </c>
    </row>
    <row r="8108" spans="17:22">
      <c r="Q8108" s="10">
        <f ca="1" t="shared" si="1897"/>
        <v>0.309</v>
      </c>
      <c r="R8108" t="s">
        <v>539</v>
      </c>
      <c r="S8108">
        <v>2023</v>
      </c>
      <c r="T8108">
        <v>0.294</v>
      </c>
      <c r="U8108">
        <v>0.299</v>
      </c>
      <c r="V8108">
        <v>0.309</v>
      </c>
    </row>
    <row r="8109" spans="17:22">
      <c r="Q8109" s="10">
        <f ca="1" t="shared" si="1897"/>
        <v>0.313</v>
      </c>
      <c r="R8109" t="s">
        <v>539</v>
      </c>
      <c r="S8109">
        <v>2024</v>
      </c>
      <c r="T8109">
        <v>0.296</v>
      </c>
      <c r="U8109">
        <v>0.301</v>
      </c>
      <c r="V8109">
        <v>0.313</v>
      </c>
    </row>
    <row r="8110" spans="17:22">
      <c r="Q8110" s="10">
        <f ca="1" t="shared" si="1897"/>
        <v>0.316</v>
      </c>
      <c r="R8110" t="s">
        <v>539</v>
      </c>
      <c r="S8110">
        <v>2025</v>
      </c>
      <c r="T8110">
        <v>0.297</v>
      </c>
      <c r="U8110">
        <v>0.303</v>
      </c>
      <c r="V8110">
        <v>0.316</v>
      </c>
    </row>
    <row r="8111" spans="17:22">
      <c r="Q8111" s="10">
        <f ca="1" t="shared" si="1897"/>
        <v>0.32</v>
      </c>
      <c r="R8111" t="s">
        <v>539</v>
      </c>
      <c r="S8111">
        <v>2026</v>
      </c>
      <c r="T8111">
        <v>0.298</v>
      </c>
      <c r="U8111">
        <v>0.305</v>
      </c>
      <c r="V8111">
        <v>0.32</v>
      </c>
    </row>
    <row r="8112" spans="17:22">
      <c r="Q8112" s="10">
        <f ca="1" t="shared" si="1897"/>
        <v>0.323</v>
      </c>
      <c r="R8112" t="s">
        <v>539</v>
      </c>
      <c r="S8112">
        <v>2027</v>
      </c>
      <c r="T8112">
        <v>0.299</v>
      </c>
      <c r="U8112">
        <v>0.306</v>
      </c>
      <c r="V8112">
        <v>0.323</v>
      </c>
    </row>
    <row r="8113" spans="17:22">
      <c r="Q8113" s="10">
        <f ca="1" t="shared" si="1897"/>
        <v>0.326</v>
      </c>
      <c r="R8113" t="s">
        <v>539</v>
      </c>
      <c r="S8113">
        <v>2028</v>
      </c>
      <c r="T8113">
        <v>0.3</v>
      </c>
      <c r="U8113">
        <v>0.308</v>
      </c>
      <c r="V8113">
        <v>0.326</v>
      </c>
    </row>
    <row r="8114" spans="17:22">
      <c r="Q8114" s="10">
        <f ca="1" t="shared" si="1897"/>
        <v>0.329</v>
      </c>
      <c r="R8114" t="s">
        <v>539</v>
      </c>
      <c r="S8114">
        <v>2029</v>
      </c>
      <c r="T8114">
        <v>0.301</v>
      </c>
      <c r="U8114">
        <v>0.309</v>
      </c>
      <c r="V8114">
        <v>0.329</v>
      </c>
    </row>
    <row r="8115" spans="17:22">
      <c r="Q8115" s="10">
        <f ca="1" t="shared" si="1897"/>
        <v>0.332</v>
      </c>
      <c r="R8115" t="s">
        <v>539</v>
      </c>
      <c r="S8115">
        <v>2030</v>
      </c>
      <c r="T8115">
        <v>0.302</v>
      </c>
      <c r="U8115">
        <v>0.311</v>
      </c>
      <c r="V8115">
        <v>0.332</v>
      </c>
    </row>
    <row r="8116" spans="17:22">
      <c r="Q8116" s="10">
        <f ca="1" t="shared" si="1897"/>
        <v>0.335</v>
      </c>
      <c r="R8116" t="s">
        <v>539</v>
      </c>
      <c r="S8116">
        <v>2031</v>
      </c>
      <c r="T8116">
        <v>0.302</v>
      </c>
      <c r="U8116">
        <v>0.312</v>
      </c>
      <c r="V8116">
        <v>0.335</v>
      </c>
    </row>
    <row r="8117" spans="17:22">
      <c r="Q8117" s="10">
        <f ca="1" t="shared" si="1897"/>
        <v>0.337</v>
      </c>
      <c r="R8117" t="s">
        <v>539</v>
      </c>
      <c r="S8117">
        <v>2032</v>
      </c>
      <c r="T8117">
        <v>0.303</v>
      </c>
      <c r="U8117">
        <v>0.313</v>
      </c>
      <c r="V8117">
        <v>0.337</v>
      </c>
    </row>
    <row r="8118" spans="17:22">
      <c r="Q8118" s="10">
        <f ca="1" t="shared" si="1897"/>
        <v>0.34</v>
      </c>
      <c r="R8118" t="s">
        <v>539</v>
      </c>
      <c r="S8118">
        <v>2033</v>
      </c>
      <c r="T8118">
        <v>0.303</v>
      </c>
      <c r="U8118">
        <v>0.314</v>
      </c>
      <c r="V8118">
        <v>0.34</v>
      </c>
    </row>
    <row r="8119" spans="17:22">
      <c r="Q8119" s="10">
        <f ca="1" t="shared" si="1897"/>
        <v>0.343</v>
      </c>
      <c r="R8119" t="s">
        <v>539</v>
      </c>
      <c r="S8119">
        <v>2034</v>
      </c>
      <c r="T8119">
        <v>0.304</v>
      </c>
      <c r="U8119">
        <v>0.315</v>
      </c>
      <c r="V8119">
        <v>0.343</v>
      </c>
    </row>
    <row r="8120" spans="17:22">
      <c r="Q8120" s="10">
        <f ca="1" t="shared" si="1897"/>
        <v>0.345</v>
      </c>
      <c r="R8120" t="s">
        <v>539</v>
      </c>
      <c r="S8120">
        <v>2035</v>
      </c>
      <c r="T8120">
        <v>0.304</v>
      </c>
      <c r="U8120">
        <v>0.316</v>
      </c>
      <c r="V8120">
        <v>0.345</v>
      </c>
    </row>
    <row r="8121" spans="17:22">
      <c r="Q8121" s="10">
        <f ca="1" t="shared" si="1897"/>
        <v>0.348</v>
      </c>
      <c r="R8121" t="s">
        <v>539</v>
      </c>
      <c r="S8121">
        <v>2036</v>
      </c>
      <c r="T8121">
        <v>0.304</v>
      </c>
      <c r="U8121">
        <v>0.317</v>
      </c>
      <c r="V8121">
        <v>0.348</v>
      </c>
    </row>
    <row r="8122" spans="17:22">
      <c r="Q8122" s="10">
        <f ca="1" t="shared" si="1897"/>
        <v>0.35</v>
      </c>
      <c r="R8122" t="s">
        <v>539</v>
      </c>
      <c r="S8122">
        <v>2037</v>
      </c>
      <c r="T8122">
        <v>0.304</v>
      </c>
      <c r="U8122">
        <v>0.317</v>
      </c>
      <c r="V8122">
        <v>0.35</v>
      </c>
    </row>
    <row r="8123" spans="17:22">
      <c r="Q8123" s="10">
        <f ca="1" t="shared" si="1897"/>
        <v>0.352</v>
      </c>
      <c r="R8123" t="s">
        <v>539</v>
      </c>
      <c r="S8123">
        <v>2038</v>
      </c>
      <c r="T8123">
        <v>0.304</v>
      </c>
      <c r="U8123">
        <v>0.318</v>
      </c>
      <c r="V8123">
        <v>0.352</v>
      </c>
    </row>
    <row r="8124" spans="17:22">
      <c r="Q8124" s="10">
        <f ca="1" t="shared" si="1897"/>
        <v>0.354</v>
      </c>
      <c r="R8124" t="s">
        <v>539</v>
      </c>
      <c r="S8124">
        <v>2039</v>
      </c>
      <c r="T8124">
        <v>0.304</v>
      </c>
      <c r="U8124">
        <v>0.318</v>
      </c>
      <c r="V8124">
        <v>0.354</v>
      </c>
    </row>
    <row r="8125" spans="17:22">
      <c r="Q8125" s="10">
        <f ca="1" t="shared" si="1897"/>
        <v>0.357</v>
      </c>
      <c r="R8125" t="s">
        <v>539</v>
      </c>
      <c r="S8125">
        <v>2040</v>
      </c>
      <c r="T8125">
        <v>0.304</v>
      </c>
      <c r="U8125">
        <v>0.319</v>
      </c>
      <c r="V8125">
        <v>0.357</v>
      </c>
    </row>
    <row r="8126" spans="17:22">
      <c r="Q8126" s="10">
        <f ca="1" t="shared" si="1897"/>
        <v>0.359</v>
      </c>
      <c r="R8126" t="s">
        <v>539</v>
      </c>
      <c r="S8126">
        <v>2041</v>
      </c>
      <c r="T8126">
        <v>0.303</v>
      </c>
      <c r="U8126">
        <v>0.319</v>
      </c>
      <c r="V8126">
        <v>0.359</v>
      </c>
    </row>
    <row r="8127" spans="17:22">
      <c r="Q8127" s="10">
        <f ca="1" t="shared" si="1897"/>
        <v>0.361</v>
      </c>
      <c r="R8127" t="s">
        <v>539</v>
      </c>
      <c r="S8127">
        <v>2042</v>
      </c>
      <c r="T8127">
        <v>0.303</v>
      </c>
      <c r="U8127">
        <v>0.319</v>
      </c>
      <c r="V8127">
        <v>0.361</v>
      </c>
    </row>
    <row r="8128" spans="17:22">
      <c r="Q8128" s="10">
        <f ca="1" t="shared" si="1897"/>
        <v>0.363</v>
      </c>
      <c r="R8128" t="s">
        <v>539</v>
      </c>
      <c r="S8128">
        <v>2043</v>
      </c>
      <c r="T8128">
        <v>0.302</v>
      </c>
      <c r="U8128">
        <v>0.319</v>
      </c>
      <c r="V8128">
        <v>0.363</v>
      </c>
    </row>
    <row r="8129" spans="17:22">
      <c r="Q8129" s="10">
        <f ca="1" t="shared" si="1897"/>
        <v>0.365</v>
      </c>
      <c r="R8129" t="s">
        <v>539</v>
      </c>
      <c r="S8129">
        <v>2044</v>
      </c>
      <c r="T8129">
        <v>0.302</v>
      </c>
      <c r="U8129">
        <v>0.319</v>
      </c>
      <c r="V8129">
        <v>0.365</v>
      </c>
    </row>
    <row r="8130" spans="17:22">
      <c r="Q8130" s="10">
        <f ca="1" t="shared" si="1897"/>
        <v>0.366</v>
      </c>
      <c r="R8130" t="s">
        <v>539</v>
      </c>
      <c r="S8130">
        <v>2045</v>
      </c>
      <c r="T8130">
        <v>0.301</v>
      </c>
      <c r="U8130">
        <v>0.319</v>
      </c>
      <c r="V8130">
        <v>0.366</v>
      </c>
    </row>
    <row r="8131" spans="17:22">
      <c r="Q8131" s="10">
        <f ca="1" t="shared" si="1897"/>
        <v>0.368</v>
      </c>
      <c r="R8131" t="s">
        <v>539</v>
      </c>
      <c r="S8131">
        <v>2046</v>
      </c>
      <c r="T8131">
        <v>0.3</v>
      </c>
      <c r="U8131">
        <v>0.319</v>
      </c>
      <c r="V8131">
        <v>0.368</v>
      </c>
    </row>
    <row r="8132" spans="17:22">
      <c r="Q8132" s="10">
        <f ca="1" t="shared" si="1897"/>
        <v>0.37</v>
      </c>
      <c r="R8132" t="s">
        <v>539</v>
      </c>
      <c r="S8132">
        <v>2047</v>
      </c>
      <c r="T8132">
        <v>0.299</v>
      </c>
      <c r="U8132">
        <v>0.319</v>
      </c>
      <c r="V8132">
        <v>0.37</v>
      </c>
    </row>
    <row r="8133" spans="17:22">
      <c r="Q8133" s="10">
        <f ca="1" t="shared" si="1897"/>
        <v>0.372</v>
      </c>
      <c r="R8133" t="s">
        <v>539</v>
      </c>
      <c r="S8133">
        <v>2048</v>
      </c>
      <c r="T8133">
        <v>0.298</v>
      </c>
      <c r="U8133">
        <v>0.318</v>
      </c>
      <c r="V8133">
        <v>0.372</v>
      </c>
    </row>
    <row r="8134" spans="17:22">
      <c r="Q8134" s="10">
        <f ca="1" t="shared" si="1897"/>
        <v>0.374</v>
      </c>
      <c r="R8134" t="s">
        <v>539</v>
      </c>
      <c r="S8134">
        <v>2049</v>
      </c>
      <c r="T8134">
        <v>0.297</v>
      </c>
      <c r="U8134">
        <v>0.318</v>
      </c>
      <c r="V8134">
        <v>0.374</v>
      </c>
    </row>
    <row r="8135" spans="17:22">
      <c r="Q8135" s="10">
        <f ca="1" t="shared" si="1897"/>
        <v>0.375</v>
      </c>
      <c r="R8135" t="s">
        <v>539</v>
      </c>
      <c r="S8135">
        <v>2050</v>
      </c>
      <c r="T8135">
        <v>0.296</v>
      </c>
      <c r="U8135">
        <v>0.317</v>
      </c>
      <c r="V8135">
        <v>0.375</v>
      </c>
    </row>
    <row r="8136" spans="17:22">
      <c r="Q8136" s="10">
        <f ca="1" t="shared" si="1897"/>
        <v>0.377</v>
      </c>
      <c r="R8136" t="s">
        <v>539</v>
      </c>
      <c r="S8136">
        <v>2051</v>
      </c>
      <c r="T8136">
        <v>0.295</v>
      </c>
      <c r="U8136">
        <v>0.317</v>
      </c>
      <c r="V8136">
        <v>0.377</v>
      </c>
    </row>
    <row r="8137" spans="17:22">
      <c r="Q8137" s="10">
        <f ca="1" t="shared" si="1897"/>
        <v>0.378</v>
      </c>
      <c r="R8137" t="s">
        <v>539</v>
      </c>
      <c r="S8137">
        <v>2052</v>
      </c>
      <c r="T8137">
        <v>0.293</v>
      </c>
      <c r="U8137">
        <v>0.316</v>
      </c>
      <c r="V8137">
        <v>0.378</v>
      </c>
    </row>
    <row r="8138" spans="17:22">
      <c r="Q8138" s="10">
        <f ca="1" t="shared" si="1897"/>
        <v>0.38</v>
      </c>
      <c r="R8138" t="s">
        <v>539</v>
      </c>
      <c r="S8138">
        <v>2053</v>
      </c>
      <c r="T8138">
        <v>0.292</v>
      </c>
      <c r="U8138">
        <v>0.316</v>
      </c>
      <c r="V8138">
        <v>0.38</v>
      </c>
    </row>
    <row r="8139" spans="17:22">
      <c r="Q8139" s="10">
        <f ca="1" t="shared" si="1897"/>
        <v>0.381</v>
      </c>
      <c r="R8139" t="s">
        <v>539</v>
      </c>
      <c r="S8139">
        <v>2054</v>
      </c>
      <c r="T8139">
        <v>0.291</v>
      </c>
      <c r="U8139">
        <v>0.315</v>
      </c>
      <c r="V8139">
        <v>0.381</v>
      </c>
    </row>
    <row r="8140" spans="17:22">
      <c r="Q8140" s="10">
        <f ca="1" t="shared" si="1897"/>
        <v>0.383</v>
      </c>
      <c r="R8140" t="s">
        <v>539</v>
      </c>
      <c r="S8140">
        <v>2055</v>
      </c>
      <c r="T8140">
        <v>0.289</v>
      </c>
      <c r="U8140">
        <v>0.314</v>
      </c>
      <c r="V8140">
        <v>0.383</v>
      </c>
    </row>
    <row r="8141" spans="17:22">
      <c r="Q8141" s="10">
        <f ca="1" t="shared" si="1897"/>
        <v>0.384</v>
      </c>
      <c r="R8141" t="s">
        <v>539</v>
      </c>
      <c r="S8141">
        <v>2056</v>
      </c>
      <c r="T8141">
        <v>0.288</v>
      </c>
      <c r="U8141">
        <v>0.313</v>
      </c>
      <c r="V8141">
        <v>0.384</v>
      </c>
    </row>
    <row r="8142" spans="17:22">
      <c r="Q8142" s="10">
        <f ca="1" t="shared" ref="Q8142:Q8205" si="1898">OFFSET(S8142,0,MATCH($Q$3,$T$4:$V$4,0))</f>
        <v>0.385</v>
      </c>
      <c r="R8142" t="s">
        <v>539</v>
      </c>
      <c r="S8142">
        <v>2057</v>
      </c>
      <c r="T8142">
        <v>0.286</v>
      </c>
      <c r="U8142">
        <v>0.312</v>
      </c>
      <c r="V8142">
        <v>0.385</v>
      </c>
    </row>
    <row r="8143" spans="17:22">
      <c r="Q8143" s="10">
        <f ca="1" t="shared" si="1898"/>
        <v>0.386</v>
      </c>
      <c r="R8143" t="s">
        <v>539</v>
      </c>
      <c r="S8143">
        <v>2058</v>
      </c>
      <c r="T8143">
        <v>0.284</v>
      </c>
      <c r="U8143">
        <v>0.311</v>
      </c>
      <c r="V8143">
        <v>0.386</v>
      </c>
    </row>
    <row r="8144" spans="17:22">
      <c r="Q8144" s="10">
        <f ca="1" t="shared" si="1898"/>
        <v>0.388</v>
      </c>
      <c r="R8144" t="s">
        <v>539</v>
      </c>
      <c r="S8144">
        <v>2059</v>
      </c>
      <c r="T8144">
        <v>0.283</v>
      </c>
      <c r="U8144">
        <v>0.31</v>
      </c>
      <c r="V8144">
        <v>0.388</v>
      </c>
    </row>
    <row r="8145" spans="17:22">
      <c r="Q8145" s="10">
        <f ca="1" t="shared" si="1898"/>
        <v>0.389</v>
      </c>
      <c r="R8145" t="s">
        <v>539</v>
      </c>
      <c r="S8145">
        <v>2060</v>
      </c>
      <c r="T8145">
        <v>0.281</v>
      </c>
      <c r="U8145">
        <v>0.309</v>
      </c>
      <c r="V8145">
        <v>0.389</v>
      </c>
    </row>
    <row r="8146" spans="17:22">
      <c r="Q8146" s="10">
        <f ca="1" t="shared" si="1898"/>
        <v>0.39</v>
      </c>
      <c r="R8146" t="s">
        <v>539</v>
      </c>
      <c r="S8146">
        <v>2061</v>
      </c>
      <c r="T8146">
        <v>0.279</v>
      </c>
      <c r="U8146">
        <v>0.308</v>
      </c>
      <c r="V8146">
        <v>0.39</v>
      </c>
    </row>
    <row r="8147" spans="17:22">
      <c r="Q8147" s="10">
        <f ca="1" t="shared" si="1898"/>
        <v>0.391</v>
      </c>
      <c r="R8147" t="s">
        <v>539</v>
      </c>
      <c r="S8147">
        <v>2062</v>
      </c>
      <c r="T8147">
        <v>0.277</v>
      </c>
      <c r="U8147">
        <v>0.306</v>
      </c>
      <c r="V8147">
        <v>0.391</v>
      </c>
    </row>
    <row r="8148" spans="17:22">
      <c r="Q8148" s="10">
        <f ca="1" t="shared" si="1898"/>
        <v>0.392</v>
      </c>
      <c r="R8148" t="s">
        <v>539</v>
      </c>
      <c r="S8148">
        <v>2063</v>
      </c>
      <c r="T8148">
        <v>0.276</v>
      </c>
      <c r="U8148">
        <v>0.305</v>
      </c>
      <c r="V8148">
        <v>0.392</v>
      </c>
    </row>
    <row r="8149" spans="17:22">
      <c r="Q8149" s="10">
        <f ca="1" t="shared" si="1898"/>
        <v>0.393</v>
      </c>
      <c r="R8149" t="s">
        <v>539</v>
      </c>
      <c r="S8149">
        <v>2064</v>
      </c>
      <c r="T8149">
        <v>0.274</v>
      </c>
      <c r="U8149">
        <v>0.304</v>
      </c>
      <c r="V8149">
        <v>0.393</v>
      </c>
    </row>
    <row r="8150" spans="17:22">
      <c r="Q8150" s="10">
        <f ca="1" t="shared" si="1898"/>
        <v>0.394</v>
      </c>
      <c r="R8150" t="s">
        <v>539</v>
      </c>
      <c r="S8150">
        <v>2065</v>
      </c>
      <c r="T8150">
        <v>0.272</v>
      </c>
      <c r="U8150">
        <v>0.303</v>
      </c>
      <c r="V8150">
        <v>0.394</v>
      </c>
    </row>
    <row r="8151" spans="17:22">
      <c r="Q8151" s="10">
        <f ca="1" t="shared" si="1898"/>
        <v>0.395</v>
      </c>
      <c r="R8151" t="s">
        <v>539</v>
      </c>
      <c r="S8151">
        <v>2066</v>
      </c>
      <c r="T8151">
        <v>0.27</v>
      </c>
      <c r="U8151">
        <v>0.301</v>
      </c>
      <c r="V8151">
        <v>0.395</v>
      </c>
    </row>
    <row r="8152" spans="17:22">
      <c r="Q8152" s="10">
        <f ca="1" t="shared" si="1898"/>
        <v>0.396</v>
      </c>
      <c r="R8152" t="s">
        <v>539</v>
      </c>
      <c r="S8152">
        <v>2067</v>
      </c>
      <c r="T8152">
        <v>0.268</v>
      </c>
      <c r="U8152">
        <v>0.3</v>
      </c>
      <c r="V8152">
        <v>0.396</v>
      </c>
    </row>
    <row r="8153" spans="17:22">
      <c r="Q8153" s="10">
        <f ca="1" t="shared" si="1898"/>
        <v>0.397</v>
      </c>
      <c r="R8153" t="s">
        <v>539</v>
      </c>
      <c r="S8153">
        <v>2068</v>
      </c>
      <c r="T8153">
        <v>0.266</v>
      </c>
      <c r="U8153">
        <v>0.299</v>
      </c>
      <c r="V8153">
        <v>0.397</v>
      </c>
    </row>
    <row r="8154" spans="17:22">
      <c r="Q8154" s="10">
        <f ca="1" t="shared" si="1898"/>
        <v>0.398</v>
      </c>
      <c r="R8154" t="s">
        <v>539</v>
      </c>
      <c r="S8154">
        <v>2069</v>
      </c>
      <c r="T8154">
        <v>0.264</v>
      </c>
      <c r="U8154">
        <v>0.297</v>
      </c>
      <c r="V8154">
        <v>0.398</v>
      </c>
    </row>
    <row r="8155" spans="17:22">
      <c r="Q8155" s="10">
        <f ca="1" t="shared" si="1898"/>
        <v>0.399</v>
      </c>
      <c r="R8155" t="s">
        <v>539</v>
      </c>
      <c r="S8155">
        <v>2070</v>
      </c>
      <c r="T8155">
        <v>0.262</v>
      </c>
      <c r="U8155">
        <v>0.296</v>
      </c>
      <c r="V8155">
        <v>0.399</v>
      </c>
    </row>
    <row r="8156" spans="17:22">
      <c r="Q8156" s="10">
        <f ca="1" t="shared" si="1898"/>
        <v>0.4</v>
      </c>
      <c r="R8156" t="s">
        <v>539</v>
      </c>
      <c r="S8156">
        <v>2071</v>
      </c>
      <c r="T8156">
        <v>0.26</v>
      </c>
      <c r="U8156">
        <v>0.295</v>
      </c>
      <c r="V8156">
        <v>0.4</v>
      </c>
    </row>
    <row r="8157" spans="17:22">
      <c r="Q8157" s="10">
        <f ca="1" t="shared" si="1898"/>
        <v>0.401</v>
      </c>
      <c r="R8157" t="s">
        <v>539</v>
      </c>
      <c r="S8157">
        <v>2072</v>
      </c>
      <c r="T8157">
        <v>0.258</v>
      </c>
      <c r="U8157">
        <v>0.293</v>
      </c>
      <c r="V8157">
        <v>0.401</v>
      </c>
    </row>
    <row r="8158" spans="17:22">
      <c r="Q8158" s="10">
        <f ca="1" t="shared" si="1898"/>
        <v>0.402</v>
      </c>
      <c r="R8158" t="s">
        <v>539</v>
      </c>
      <c r="S8158">
        <v>2073</v>
      </c>
      <c r="T8158">
        <v>0.256</v>
      </c>
      <c r="U8158">
        <v>0.292</v>
      </c>
      <c r="V8158">
        <v>0.402</v>
      </c>
    </row>
    <row r="8159" spans="17:22">
      <c r="Q8159" s="10">
        <f ca="1" t="shared" si="1898"/>
        <v>0.403</v>
      </c>
      <c r="R8159" t="s">
        <v>539</v>
      </c>
      <c r="S8159">
        <v>2074</v>
      </c>
      <c r="T8159">
        <v>0.254</v>
      </c>
      <c r="U8159">
        <v>0.291</v>
      </c>
      <c r="V8159">
        <v>0.403</v>
      </c>
    </row>
    <row r="8160" spans="17:22">
      <c r="Q8160" s="10">
        <f ca="1" t="shared" si="1898"/>
        <v>0.405</v>
      </c>
      <c r="R8160" t="s">
        <v>539</v>
      </c>
      <c r="S8160">
        <v>2075</v>
      </c>
      <c r="T8160">
        <v>0.252</v>
      </c>
      <c r="U8160">
        <v>0.289</v>
      </c>
      <c r="V8160">
        <v>0.405</v>
      </c>
    </row>
    <row r="8161" spans="17:22">
      <c r="Q8161" s="10">
        <f ca="1" t="shared" si="1898"/>
        <v>0.406</v>
      </c>
      <c r="R8161" t="s">
        <v>539</v>
      </c>
      <c r="S8161">
        <v>2076</v>
      </c>
      <c r="T8161">
        <v>0.25</v>
      </c>
      <c r="U8161">
        <v>0.288</v>
      </c>
      <c r="V8161">
        <v>0.406</v>
      </c>
    </row>
    <row r="8162" spans="17:22">
      <c r="Q8162" s="10">
        <f ca="1" t="shared" si="1898"/>
        <v>0.407</v>
      </c>
      <c r="R8162" t="s">
        <v>539</v>
      </c>
      <c r="S8162">
        <v>2077</v>
      </c>
      <c r="T8162">
        <v>0.248</v>
      </c>
      <c r="U8162">
        <v>0.287</v>
      </c>
      <c r="V8162">
        <v>0.407</v>
      </c>
    </row>
    <row r="8163" spans="17:22">
      <c r="Q8163" s="10">
        <f ca="1" t="shared" si="1898"/>
        <v>0.408</v>
      </c>
      <c r="R8163" t="s">
        <v>539</v>
      </c>
      <c r="S8163">
        <v>2078</v>
      </c>
      <c r="T8163">
        <v>0.245</v>
      </c>
      <c r="U8163">
        <v>0.285</v>
      </c>
      <c r="V8163">
        <v>0.408</v>
      </c>
    </row>
    <row r="8164" spans="17:22">
      <c r="Q8164" s="10">
        <f ca="1" t="shared" si="1898"/>
        <v>0.409</v>
      </c>
      <c r="R8164" t="s">
        <v>539</v>
      </c>
      <c r="S8164">
        <v>2079</v>
      </c>
      <c r="T8164">
        <v>0.243</v>
      </c>
      <c r="U8164">
        <v>0.284</v>
      </c>
      <c r="V8164">
        <v>0.409</v>
      </c>
    </row>
    <row r="8165" spans="17:22">
      <c r="Q8165" s="10">
        <f ca="1" t="shared" si="1898"/>
        <v>0.41</v>
      </c>
      <c r="R8165" t="s">
        <v>539</v>
      </c>
      <c r="S8165">
        <v>2080</v>
      </c>
      <c r="T8165">
        <v>0.241</v>
      </c>
      <c r="U8165">
        <v>0.283</v>
      </c>
      <c r="V8165">
        <v>0.41</v>
      </c>
    </row>
    <row r="8166" spans="17:22">
      <c r="Q8166" s="10">
        <f ca="1" t="shared" si="1898"/>
        <v>0.411</v>
      </c>
      <c r="R8166" t="s">
        <v>539</v>
      </c>
      <c r="S8166">
        <v>2081</v>
      </c>
      <c r="T8166">
        <v>0.239</v>
      </c>
      <c r="U8166">
        <v>0.281</v>
      </c>
      <c r="V8166">
        <v>0.411</v>
      </c>
    </row>
    <row r="8167" spans="17:22">
      <c r="Q8167" s="10">
        <f ca="1" t="shared" si="1898"/>
        <v>0.412</v>
      </c>
      <c r="R8167" t="s">
        <v>539</v>
      </c>
      <c r="S8167">
        <v>2082</v>
      </c>
      <c r="T8167">
        <v>0.237</v>
      </c>
      <c r="U8167">
        <v>0.28</v>
      </c>
      <c r="V8167">
        <v>0.412</v>
      </c>
    </row>
    <row r="8168" spans="17:22">
      <c r="Q8168" s="10">
        <f ca="1" t="shared" si="1898"/>
        <v>0.413</v>
      </c>
      <c r="R8168" t="s">
        <v>539</v>
      </c>
      <c r="S8168">
        <v>2083</v>
      </c>
      <c r="T8168">
        <v>0.234</v>
      </c>
      <c r="U8168">
        <v>0.278</v>
      </c>
      <c r="V8168">
        <v>0.413</v>
      </c>
    </row>
    <row r="8169" spans="17:22">
      <c r="Q8169" s="10">
        <f ca="1" t="shared" si="1898"/>
        <v>0.414</v>
      </c>
      <c r="R8169" t="s">
        <v>539</v>
      </c>
      <c r="S8169">
        <v>2084</v>
      </c>
      <c r="T8169">
        <v>0.232</v>
      </c>
      <c r="U8169">
        <v>0.277</v>
      </c>
      <c r="V8169">
        <v>0.414</v>
      </c>
    </row>
    <row r="8170" spans="17:22">
      <c r="Q8170" s="10">
        <f ca="1" t="shared" si="1898"/>
        <v>0.415</v>
      </c>
      <c r="R8170" t="s">
        <v>539</v>
      </c>
      <c r="S8170">
        <v>2085</v>
      </c>
      <c r="T8170">
        <v>0.23</v>
      </c>
      <c r="U8170">
        <v>0.276</v>
      </c>
      <c r="V8170">
        <v>0.415</v>
      </c>
    </row>
    <row r="8171" spans="17:22">
      <c r="Q8171" s="10">
        <f ca="1" t="shared" si="1898"/>
        <v>0.416</v>
      </c>
      <c r="R8171" t="s">
        <v>539</v>
      </c>
      <c r="S8171">
        <v>2086</v>
      </c>
      <c r="T8171">
        <v>0.228</v>
      </c>
      <c r="U8171">
        <v>0.274</v>
      </c>
      <c r="V8171">
        <v>0.416</v>
      </c>
    </row>
    <row r="8172" spans="17:22">
      <c r="Q8172" s="10">
        <f ca="1" t="shared" si="1898"/>
        <v>0.417</v>
      </c>
      <c r="R8172" t="s">
        <v>539</v>
      </c>
      <c r="S8172">
        <v>2087</v>
      </c>
      <c r="T8172">
        <v>0.225</v>
      </c>
      <c r="U8172">
        <v>0.273</v>
      </c>
      <c r="V8172">
        <v>0.417</v>
      </c>
    </row>
    <row r="8173" spans="17:22">
      <c r="Q8173" s="10">
        <f ca="1" t="shared" si="1898"/>
        <v>0.418</v>
      </c>
      <c r="R8173" t="s">
        <v>539</v>
      </c>
      <c r="S8173">
        <v>2088</v>
      </c>
      <c r="T8173">
        <v>0.223</v>
      </c>
      <c r="U8173">
        <v>0.271</v>
      </c>
      <c r="V8173">
        <v>0.418</v>
      </c>
    </row>
    <row r="8174" spans="17:22">
      <c r="Q8174" s="10">
        <f ca="1" t="shared" si="1898"/>
        <v>0.419</v>
      </c>
      <c r="R8174" t="s">
        <v>539</v>
      </c>
      <c r="S8174">
        <v>2089</v>
      </c>
      <c r="T8174">
        <v>0.221</v>
      </c>
      <c r="U8174">
        <v>0.27</v>
      </c>
      <c r="V8174">
        <v>0.419</v>
      </c>
    </row>
    <row r="8175" spans="17:22">
      <c r="Q8175" s="10">
        <f ca="1" t="shared" si="1898"/>
        <v>0.421</v>
      </c>
      <c r="R8175" t="s">
        <v>539</v>
      </c>
      <c r="S8175">
        <v>2090</v>
      </c>
      <c r="T8175">
        <v>0.218</v>
      </c>
      <c r="U8175">
        <v>0.269</v>
      </c>
      <c r="V8175">
        <v>0.421</v>
      </c>
    </row>
    <row r="8176" spans="17:22">
      <c r="Q8176" s="10">
        <f ca="1" t="shared" si="1898"/>
        <v>0.422</v>
      </c>
      <c r="R8176" t="s">
        <v>539</v>
      </c>
      <c r="S8176">
        <v>2091</v>
      </c>
      <c r="T8176">
        <v>0.216</v>
      </c>
      <c r="U8176">
        <v>0.267</v>
      </c>
      <c r="V8176">
        <v>0.422</v>
      </c>
    </row>
    <row r="8177" spans="17:22">
      <c r="Q8177" s="10">
        <f ca="1" t="shared" si="1898"/>
        <v>0.423</v>
      </c>
      <c r="R8177" t="s">
        <v>539</v>
      </c>
      <c r="S8177">
        <v>2092</v>
      </c>
      <c r="T8177">
        <v>0.214</v>
      </c>
      <c r="U8177">
        <v>0.266</v>
      </c>
      <c r="V8177">
        <v>0.423</v>
      </c>
    </row>
    <row r="8178" spans="17:22">
      <c r="Q8178" s="10">
        <f ca="1" t="shared" si="1898"/>
        <v>0.424</v>
      </c>
      <c r="R8178" t="s">
        <v>539</v>
      </c>
      <c r="S8178">
        <v>2093</v>
      </c>
      <c r="T8178">
        <v>0.211</v>
      </c>
      <c r="U8178">
        <v>0.264</v>
      </c>
      <c r="V8178">
        <v>0.424</v>
      </c>
    </row>
    <row r="8179" spans="17:22">
      <c r="Q8179" s="10">
        <f ca="1" t="shared" si="1898"/>
        <v>0.425</v>
      </c>
      <c r="R8179" t="s">
        <v>539</v>
      </c>
      <c r="S8179">
        <v>2094</v>
      </c>
      <c r="T8179">
        <v>0.209</v>
      </c>
      <c r="U8179">
        <v>0.263</v>
      </c>
      <c r="V8179">
        <v>0.425</v>
      </c>
    </row>
    <row r="8180" spans="17:22">
      <c r="Q8180" s="10">
        <f ca="1" t="shared" si="1898"/>
        <v>0.426</v>
      </c>
      <c r="R8180" t="s">
        <v>539</v>
      </c>
      <c r="S8180">
        <v>2095</v>
      </c>
      <c r="T8180">
        <v>0.206</v>
      </c>
      <c r="U8180">
        <v>0.262</v>
      </c>
      <c r="V8180">
        <v>0.426</v>
      </c>
    </row>
    <row r="8181" spans="17:22">
      <c r="Q8181" s="10">
        <f ca="1" t="shared" si="1898"/>
        <v>0.427</v>
      </c>
      <c r="R8181" t="s">
        <v>539</v>
      </c>
      <c r="S8181">
        <v>2096</v>
      </c>
      <c r="T8181">
        <v>0.204</v>
      </c>
      <c r="U8181">
        <v>0.26</v>
      </c>
      <c r="V8181">
        <v>0.427</v>
      </c>
    </row>
    <row r="8182" spans="17:22">
      <c r="Q8182" s="10">
        <f ca="1" t="shared" si="1898"/>
        <v>0.429</v>
      </c>
      <c r="R8182" t="s">
        <v>539</v>
      </c>
      <c r="S8182">
        <v>2097</v>
      </c>
      <c r="T8182">
        <v>0.201</v>
      </c>
      <c r="U8182">
        <v>0.259</v>
      </c>
      <c r="V8182">
        <v>0.429</v>
      </c>
    </row>
    <row r="8183" spans="17:22">
      <c r="Q8183" s="10">
        <f ca="1" t="shared" si="1898"/>
        <v>0.43</v>
      </c>
      <c r="R8183" t="s">
        <v>539</v>
      </c>
      <c r="S8183">
        <v>2098</v>
      </c>
      <c r="T8183">
        <v>0.199</v>
      </c>
      <c r="U8183">
        <v>0.258</v>
      </c>
      <c r="V8183">
        <v>0.43</v>
      </c>
    </row>
    <row r="8184" spans="17:22">
      <c r="Q8184" s="10">
        <f ca="1" t="shared" si="1898"/>
        <v>0.431</v>
      </c>
      <c r="R8184" t="s">
        <v>539</v>
      </c>
      <c r="S8184">
        <v>2099</v>
      </c>
      <c r="T8184">
        <v>0.196</v>
      </c>
      <c r="U8184">
        <v>0.257</v>
      </c>
      <c r="V8184">
        <v>0.431</v>
      </c>
    </row>
    <row r="8185" spans="17:22">
      <c r="Q8185" s="10">
        <f ca="1" t="shared" si="1898"/>
        <v>0.432</v>
      </c>
      <c r="R8185" t="s">
        <v>539</v>
      </c>
      <c r="S8185">
        <v>2100</v>
      </c>
      <c r="T8185">
        <v>0.194</v>
      </c>
      <c r="U8185">
        <v>0.255</v>
      </c>
      <c r="V8185">
        <v>0.432</v>
      </c>
    </row>
    <row r="8186" spans="17:22">
      <c r="Q8186" s="10">
        <f ca="1" t="shared" si="1898"/>
        <v>623.928</v>
      </c>
      <c r="R8186" t="s">
        <v>108</v>
      </c>
      <c r="S8186">
        <v>2020</v>
      </c>
      <c r="T8186">
        <v>623.928</v>
      </c>
      <c r="U8186">
        <v>623.928</v>
      </c>
      <c r="V8186">
        <v>623.928</v>
      </c>
    </row>
    <row r="8187" spans="17:22">
      <c r="Q8187" s="10">
        <f ca="1" t="shared" si="1898"/>
        <v>632.02</v>
      </c>
      <c r="R8187" t="s">
        <v>108</v>
      </c>
      <c r="S8187">
        <v>2021</v>
      </c>
      <c r="T8187">
        <v>632.02</v>
      </c>
      <c r="U8187">
        <v>632.02</v>
      </c>
      <c r="V8187">
        <v>632.02</v>
      </c>
    </row>
    <row r="8188" spans="17:22">
      <c r="Q8188" s="10">
        <f ca="1" t="shared" si="1898"/>
        <v>639.257</v>
      </c>
      <c r="R8188" t="s">
        <v>108</v>
      </c>
      <c r="S8188">
        <v>2022</v>
      </c>
      <c r="T8188">
        <v>639.257</v>
      </c>
      <c r="U8188">
        <v>639.257</v>
      </c>
      <c r="V8188">
        <v>639.257</v>
      </c>
    </row>
    <row r="8189" spans="17:22">
      <c r="Q8189" s="10">
        <f ca="1" t="shared" si="1898"/>
        <v>645.705</v>
      </c>
      <c r="R8189" t="s">
        <v>108</v>
      </c>
      <c r="S8189">
        <v>2023</v>
      </c>
      <c r="T8189">
        <v>645.705</v>
      </c>
      <c r="U8189">
        <v>645.705</v>
      </c>
      <c r="V8189">
        <v>645.705</v>
      </c>
    </row>
    <row r="8190" spans="17:22">
      <c r="Q8190" s="10">
        <f ca="1" t="shared" si="1898"/>
        <v>651.426</v>
      </c>
      <c r="R8190" t="s">
        <v>108</v>
      </c>
      <c r="S8190">
        <v>2024</v>
      </c>
      <c r="T8190">
        <v>651.426</v>
      </c>
      <c r="U8190">
        <v>651.426</v>
      </c>
      <c r="V8190">
        <v>651.426</v>
      </c>
    </row>
    <row r="8191" spans="17:22">
      <c r="Q8191" s="10">
        <f ca="1" t="shared" si="1898"/>
        <v>656.456</v>
      </c>
      <c r="R8191" t="s">
        <v>108</v>
      </c>
      <c r="S8191">
        <v>2025</v>
      </c>
      <c r="T8191">
        <v>656.456</v>
      </c>
      <c r="U8191">
        <v>656.456</v>
      </c>
      <c r="V8191">
        <v>656.456</v>
      </c>
    </row>
    <row r="8192" spans="17:22">
      <c r="Q8192" s="10">
        <f ca="1" t="shared" si="1898"/>
        <v>660.831</v>
      </c>
      <c r="R8192" t="s">
        <v>108</v>
      </c>
      <c r="S8192">
        <v>2026</v>
      </c>
      <c r="T8192">
        <v>660.831</v>
      </c>
      <c r="U8192">
        <v>660.831</v>
      </c>
      <c r="V8192">
        <v>660.831</v>
      </c>
    </row>
    <row r="8193" spans="17:22">
      <c r="Q8193" s="10">
        <f ca="1" t="shared" si="1898"/>
        <v>666.073</v>
      </c>
      <c r="R8193" t="s">
        <v>108</v>
      </c>
      <c r="S8193">
        <v>2027</v>
      </c>
      <c r="T8193">
        <v>665.114</v>
      </c>
      <c r="U8193">
        <v>665.688</v>
      </c>
      <c r="V8193">
        <v>666.073</v>
      </c>
    </row>
    <row r="8194" spans="17:22">
      <c r="Q8194" s="10">
        <f ca="1" t="shared" si="1898"/>
        <v>670.75</v>
      </c>
      <c r="R8194" t="s">
        <v>108</v>
      </c>
      <c r="S8194">
        <v>2028</v>
      </c>
      <c r="T8194">
        <v>668.791</v>
      </c>
      <c r="U8194">
        <v>669.962</v>
      </c>
      <c r="V8194">
        <v>670.75</v>
      </c>
    </row>
    <row r="8195" spans="17:22">
      <c r="Q8195" s="10">
        <f ca="1" t="shared" si="1898"/>
        <v>674.873</v>
      </c>
      <c r="R8195" t="s">
        <v>108</v>
      </c>
      <c r="S8195">
        <v>2029</v>
      </c>
      <c r="T8195">
        <v>671.89</v>
      </c>
      <c r="U8195">
        <v>673.673</v>
      </c>
      <c r="V8195">
        <v>674.873</v>
      </c>
    </row>
    <row r="8196" spans="17:22">
      <c r="Q8196" s="10">
        <f ca="1" t="shared" si="1898"/>
        <v>678.451</v>
      </c>
      <c r="R8196" t="s">
        <v>108</v>
      </c>
      <c r="S8196">
        <v>2030</v>
      </c>
      <c r="T8196">
        <v>674.43</v>
      </c>
      <c r="U8196">
        <v>676.834</v>
      </c>
      <c r="V8196">
        <v>678.451</v>
      </c>
    </row>
    <row r="8197" spans="17:22">
      <c r="Q8197" s="10">
        <f ca="1" t="shared" si="1898"/>
        <v>681.495</v>
      </c>
      <c r="R8197" t="s">
        <v>108</v>
      </c>
      <c r="S8197">
        <v>2031</v>
      </c>
      <c r="T8197">
        <v>676.435</v>
      </c>
      <c r="U8197">
        <v>679.461</v>
      </c>
      <c r="V8197">
        <v>681.495</v>
      </c>
    </row>
    <row r="8198" spans="17:22">
      <c r="Q8198" s="10">
        <f ca="1" t="shared" si="1898"/>
        <v>684.019</v>
      </c>
      <c r="R8198" t="s">
        <v>108</v>
      </c>
      <c r="S8198">
        <v>2032</v>
      </c>
      <c r="T8198">
        <v>677.931</v>
      </c>
      <c r="U8198">
        <v>681.576</v>
      </c>
      <c r="V8198">
        <v>684.019</v>
      </c>
    </row>
    <row r="8199" spans="17:22">
      <c r="Q8199" s="10">
        <f ca="1" t="shared" si="1898"/>
        <v>686.042</v>
      </c>
      <c r="R8199" t="s">
        <v>108</v>
      </c>
      <c r="S8199">
        <v>2033</v>
      </c>
      <c r="T8199">
        <v>678.945</v>
      </c>
      <c r="U8199">
        <v>683.201</v>
      </c>
      <c r="V8199">
        <v>686.042</v>
      </c>
    </row>
    <row r="8200" spans="17:22">
      <c r="Q8200" s="10">
        <f ca="1" t="shared" si="1898"/>
        <v>687.578</v>
      </c>
      <c r="R8200" t="s">
        <v>108</v>
      </c>
      <c r="S8200">
        <v>2034</v>
      </c>
      <c r="T8200">
        <v>679.503</v>
      </c>
      <c r="U8200">
        <v>684.356</v>
      </c>
      <c r="V8200">
        <v>687.578</v>
      </c>
    </row>
    <row r="8201" spans="17:22">
      <c r="Q8201" s="10">
        <f ca="1" t="shared" si="1898"/>
        <v>688.638</v>
      </c>
      <c r="R8201" t="s">
        <v>108</v>
      </c>
      <c r="S8201">
        <v>2035</v>
      </c>
      <c r="T8201">
        <v>679.626</v>
      </c>
      <c r="U8201">
        <v>685.057</v>
      </c>
      <c r="V8201">
        <v>688.638</v>
      </c>
    </row>
    <row r="8202" spans="17:22">
      <c r="Q8202" s="10">
        <f ca="1" t="shared" si="1898"/>
        <v>689.238</v>
      </c>
      <c r="R8202" t="s">
        <v>108</v>
      </c>
      <c r="S8202">
        <v>2036</v>
      </c>
      <c r="T8202">
        <v>679.339</v>
      </c>
      <c r="U8202">
        <v>685.322</v>
      </c>
      <c r="V8202">
        <v>689.238</v>
      </c>
    </row>
    <row r="8203" spans="17:22">
      <c r="Q8203" s="10">
        <f ca="1" t="shared" si="1898"/>
        <v>689.391</v>
      </c>
      <c r="R8203" t="s">
        <v>108</v>
      </c>
      <c r="S8203">
        <v>2037</v>
      </c>
      <c r="T8203">
        <v>678.667</v>
      </c>
      <c r="U8203">
        <v>685.175</v>
      </c>
      <c r="V8203">
        <v>689.391</v>
      </c>
    </row>
    <row r="8204" spans="17:22">
      <c r="Q8204" s="10">
        <f ca="1" t="shared" si="1898"/>
        <v>689.114</v>
      </c>
      <c r="R8204" t="s">
        <v>108</v>
      </c>
      <c r="S8204">
        <v>2038</v>
      </c>
      <c r="T8204">
        <v>677.64</v>
      </c>
      <c r="U8204">
        <v>684.637</v>
      </c>
      <c r="V8204">
        <v>689.114</v>
      </c>
    </row>
    <row r="8205" spans="17:22">
      <c r="Q8205" s="10">
        <f ca="1" t="shared" si="1898"/>
        <v>688.421</v>
      </c>
      <c r="R8205" t="s">
        <v>108</v>
      </c>
      <c r="S8205">
        <v>2039</v>
      </c>
      <c r="T8205">
        <v>676.286</v>
      </c>
      <c r="U8205">
        <v>683.731</v>
      </c>
      <c r="V8205">
        <v>688.421</v>
      </c>
    </row>
    <row r="8206" spans="17:22">
      <c r="Q8206" s="10">
        <f ca="1" t="shared" ref="Q8206:Q8269" si="1899">OFFSET(S8206,0,MATCH($Q$3,$T$4:$V$4,0))</f>
        <v>687.328</v>
      </c>
      <c r="R8206" t="s">
        <v>108</v>
      </c>
      <c r="S8206">
        <v>2040</v>
      </c>
      <c r="T8206">
        <v>674.628</v>
      </c>
      <c r="U8206">
        <v>682.475</v>
      </c>
      <c r="V8206">
        <v>687.328</v>
      </c>
    </row>
    <row r="8207" spans="17:22">
      <c r="Q8207" s="10">
        <f ca="1" t="shared" si="1899"/>
        <v>685.844</v>
      </c>
      <c r="R8207" t="s">
        <v>108</v>
      </c>
      <c r="S8207">
        <v>2041</v>
      </c>
      <c r="T8207">
        <v>672.688</v>
      </c>
      <c r="U8207">
        <v>680.889</v>
      </c>
      <c r="V8207">
        <v>685.844</v>
      </c>
    </row>
    <row r="8208" spans="17:22">
      <c r="Q8208" s="10">
        <f ca="1" t="shared" si="1899"/>
        <v>683.988</v>
      </c>
      <c r="R8208" t="s">
        <v>108</v>
      </c>
      <c r="S8208">
        <v>2042</v>
      </c>
      <c r="T8208">
        <v>670.481</v>
      </c>
      <c r="U8208">
        <v>678.986</v>
      </c>
      <c r="V8208">
        <v>683.988</v>
      </c>
    </row>
    <row r="8209" spans="17:22">
      <c r="Q8209" s="10">
        <f ca="1" t="shared" si="1899"/>
        <v>681.773</v>
      </c>
      <c r="R8209" t="s">
        <v>108</v>
      </c>
      <c r="S8209">
        <v>2043</v>
      </c>
      <c r="T8209">
        <v>668.017</v>
      </c>
      <c r="U8209">
        <v>676.777</v>
      </c>
      <c r="V8209">
        <v>681.773</v>
      </c>
    </row>
    <row r="8210" spans="17:22">
      <c r="Q8210" s="10">
        <f ca="1" t="shared" si="1899"/>
        <v>679.216</v>
      </c>
      <c r="R8210" t="s">
        <v>108</v>
      </c>
      <c r="S8210">
        <v>2044</v>
      </c>
      <c r="T8210">
        <v>665.305</v>
      </c>
      <c r="U8210">
        <v>674.274</v>
      </c>
      <c r="V8210">
        <v>679.216</v>
      </c>
    </row>
    <row r="8211" spans="17:22">
      <c r="Q8211" s="10">
        <f ca="1" t="shared" si="1899"/>
        <v>676.332</v>
      </c>
      <c r="R8211" t="s">
        <v>108</v>
      </c>
      <c r="S8211">
        <v>2045</v>
      </c>
      <c r="T8211">
        <v>662.354</v>
      </c>
      <c r="U8211">
        <v>671.49</v>
      </c>
      <c r="V8211">
        <v>676.332</v>
      </c>
    </row>
    <row r="8212" spans="17:22">
      <c r="Q8212" s="10">
        <f ca="1" t="shared" si="1899"/>
        <v>673.138</v>
      </c>
      <c r="R8212" t="s">
        <v>108</v>
      </c>
      <c r="S8212">
        <v>2046</v>
      </c>
      <c r="T8212">
        <v>659.173</v>
      </c>
      <c r="U8212">
        <v>668.434</v>
      </c>
      <c r="V8212">
        <v>673.138</v>
      </c>
    </row>
    <row r="8213" spans="17:22">
      <c r="Q8213" s="10">
        <f ca="1" t="shared" si="1899"/>
        <v>669.675</v>
      </c>
      <c r="R8213" t="s">
        <v>108</v>
      </c>
      <c r="S8213">
        <v>2047</v>
      </c>
      <c r="T8213">
        <v>655.782</v>
      </c>
      <c r="U8213">
        <v>665.136</v>
      </c>
      <c r="V8213">
        <v>669.675</v>
      </c>
    </row>
    <row r="8214" spans="17:22">
      <c r="Q8214" s="10">
        <f ca="1" t="shared" si="1899"/>
        <v>665.988</v>
      </c>
      <c r="R8214" t="s">
        <v>108</v>
      </c>
      <c r="S8214">
        <v>2048</v>
      </c>
      <c r="T8214">
        <v>652.198</v>
      </c>
      <c r="U8214">
        <v>661.629</v>
      </c>
      <c r="V8214">
        <v>665.988</v>
      </c>
    </row>
    <row r="8215" spans="17:22">
      <c r="Q8215" s="10">
        <f ca="1" t="shared" si="1899"/>
        <v>662.124</v>
      </c>
      <c r="R8215" t="s">
        <v>108</v>
      </c>
      <c r="S8215">
        <v>2049</v>
      </c>
      <c r="T8215">
        <v>648.442</v>
      </c>
      <c r="U8215">
        <v>657.944</v>
      </c>
      <c r="V8215">
        <v>662.124</v>
      </c>
    </row>
    <row r="8216" spans="17:22">
      <c r="Q8216" s="10">
        <f ca="1" t="shared" si="1899"/>
        <v>658.127</v>
      </c>
      <c r="R8216" t="s">
        <v>108</v>
      </c>
      <c r="S8216">
        <v>2050</v>
      </c>
      <c r="T8216">
        <v>644.531</v>
      </c>
      <c r="U8216">
        <v>654.11</v>
      </c>
      <c r="V8216">
        <v>658.127</v>
      </c>
    </row>
    <row r="8217" spans="17:22">
      <c r="Q8217" s="10">
        <f ca="1" t="shared" si="1899"/>
        <v>654.035</v>
      </c>
      <c r="R8217" t="s">
        <v>108</v>
      </c>
      <c r="S8217">
        <v>2051</v>
      </c>
      <c r="T8217">
        <v>640.481</v>
      </c>
      <c r="U8217">
        <v>650.154</v>
      </c>
      <c r="V8217">
        <v>654.035</v>
      </c>
    </row>
    <row r="8218" spans="17:22">
      <c r="Q8218" s="10">
        <f ca="1" t="shared" si="1899"/>
        <v>649.864</v>
      </c>
      <c r="R8218" t="s">
        <v>108</v>
      </c>
      <c r="S8218">
        <v>2052</v>
      </c>
      <c r="T8218">
        <v>636.295</v>
      </c>
      <c r="U8218">
        <v>646.082</v>
      </c>
      <c r="V8218">
        <v>649.864</v>
      </c>
    </row>
    <row r="8219" spans="17:22">
      <c r="Q8219" s="10">
        <f ca="1" t="shared" si="1899"/>
        <v>645.624</v>
      </c>
      <c r="R8219" t="s">
        <v>108</v>
      </c>
      <c r="S8219">
        <v>2053</v>
      </c>
      <c r="T8219">
        <v>631.971</v>
      </c>
      <c r="U8219">
        <v>641.895</v>
      </c>
      <c r="V8219">
        <v>645.624</v>
      </c>
    </row>
    <row r="8220" spans="17:22">
      <c r="Q8220" s="10">
        <f ca="1" t="shared" si="1899"/>
        <v>641.323</v>
      </c>
      <c r="R8220" t="s">
        <v>108</v>
      </c>
      <c r="S8220">
        <v>2054</v>
      </c>
      <c r="T8220">
        <v>627.509</v>
      </c>
      <c r="U8220">
        <v>637.594</v>
      </c>
      <c r="V8220">
        <v>641.323</v>
      </c>
    </row>
    <row r="8221" spans="17:22">
      <c r="Q8221" s="10">
        <f ca="1" t="shared" si="1899"/>
        <v>636.971</v>
      </c>
      <c r="R8221" t="s">
        <v>108</v>
      </c>
      <c r="S8221">
        <v>2055</v>
      </c>
      <c r="T8221">
        <v>622.905</v>
      </c>
      <c r="U8221">
        <v>633.181</v>
      </c>
      <c r="V8221">
        <v>636.971</v>
      </c>
    </row>
    <row r="8222" spans="17:22">
      <c r="Q8222" s="10">
        <f ca="1" t="shared" si="1899"/>
        <v>632.579</v>
      </c>
      <c r="R8222" t="s">
        <v>108</v>
      </c>
      <c r="S8222">
        <v>2056</v>
      </c>
      <c r="T8222">
        <v>618.165</v>
      </c>
      <c r="U8222">
        <v>628.659</v>
      </c>
      <c r="V8222">
        <v>632.579</v>
      </c>
    </row>
    <row r="8223" spans="17:22">
      <c r="Q8223" s="10">
        <f ca="1" t="shared" si="1899"/>
        <v>628.174</v>
      </c>
      <c r="R8223" t="s">
        <v>108</v>
      </c>
      <c r="S8223">
        <v>2057</v>
      </c>
      <c r="T8223">
        <v>613.298</v>
      </c>
      <c r="U8223">
        <v>624.049</v>
      </c>
      <c r="V8223">
        <v>628.174</v>
      </c>
    </row>
    <row r="8224" spans="17:22">
      <c r="Q8224" s="10">
        <f ca="1" t="shared" si="1899"/>
        <v>623.782</v>
      </c>
      <c r="R8224" t="s">
        <v>108</v>
      </c>
      <c r="S8224">
        <v>2058</v>
      </c>
      <c r="T8224">
        <v>608.327</v>
      </c>
      <c r="U8224">
        <v>619.377</v>
      </c>
      <c r="V8224">
        <v>623.782</v>
      </c>
    </row>
    <row r="8225" spans="17:22">
      <c r="Q8225" s="10">
        <f ca="1" t="shared" si="1899"/>
        <v>619.433</v>
      </c>
      <c r="R8225" t="s">
        <v>108</v>
      </c>
      <c r="S8225">
        <v>2059</v>
      </c>
      <c r="T8225">
        <v>603.266</v>
      </c>
      <c r="U8225">
        <v>614.667</v>
      </c>
      <c r="V8225">
        <v>619.433</v>
      </c>
    </row>
    <row r="8226" spans="17:22">
      <c r="Q8226" s="10">
        <f ca="1" t="shared" si="1899"/>
        <v>615.155</v>
      </c>
      <c r="R8226" t="s">
        <v>108</v>
      </c>
      <c r="S8226">
        <v>2060</v>
      </c>
      <c r="T8226">
        <v>598.135</v>
      </c>
      <c r="U8226">
        <v>609.946</v>
      </c>
      <c r="V8226">
        <v>615.155</v>
      </c>
    </row>
    <row r="8227" spans="17:22">
      <c r="Q8227" s="10">
        <f ca="1" t="shared" si="1899"/>
        <v>610.969</v>
      </c>
      <c r="R8227" t="s">
        <v>108</v>
      </c>
      <c r="S8227">
        <v>2061</v>
      </c>
      <c r="T8227">
        <v>592.947</v>
      </c>
      <c r="U8227">
        <v>605.231</v>
      </c>
      <c r="V8227">
        <v>610.969</v>
      </c>
    </row>
    <row r="8228" spans="17:22">
      <c r="Q8228" s="10">
        <f ca="1" t="shared" si="1899"/>
        <v>606.866</v>
      </c>
      <c r="R8228" t="s">
        <v>108</v>
      </c>
      <c r="S8228">
        <v>2062</v>
      </c>
      <c r="T8228">
        <v>587.704</v>
      </c>
      <c r="U8228">
        <v>600.521</v>
      </c>
      <c r="V8228">
        <v>606.866</v>
      </c>
    </row>
    <row r="8229" spans="17:22">
      <c r="Q8229" s="10">
        <f ca="1" t="shared" si="1899"/>
        <v>602.833</v>
      </c>
      <c r="R8229" t="s">
        <v>108</v>
      </c>
      <c r="S8229">
        <v>2063</v>
      </c>
      <c r="T8229">
        <v>582.406</v>
      </c>
      <c r="U8229">
        <v>595.813</v>
      </c>
      <c r="V8229">
        <v>602.833</v>
      </c>
    </row>
    <row r="8230" spans="17:22">
      <c r="Q8230" s="10">
        <f ca="1" t="shared" si="1899"/>
        <v>598.854</v>
      </c>
      <c r="R8230" t="s">
        <v>108</v>
      </c>
      <c r="S8230">
        <v>2064</v>
      </c>
      <c r="T8230">
        <v>577.052</v>
      </c>
      <c r="U8230">
        <v>591.1</v>
      </c>
      <c r="V8230">
        <v>598.854</v>
      </c>
    </row>
    <row r="8231" spans="17:22">
      <c r="Q8231" s="10">
        <f ca="1" t="shared" si="1899"/>
        <v>594.915</v>
      </c>
      <c r="R8231" t="s">
        <v>108</v>
      </c>
      <c r="S8231">
        <v>2065</v>
      </c>
      <c r="T8231">
        <v>571.643</v>
      </c>
      <c r="U8231">
        <v>586.376</v>
      </c>
      <c r="V8231">
        <v>594.915</v>
      </c>
    </row>
    <row r="8232" spans="17:22">
      <c r="Q8232" s="10">
        <f ca="1" t="shared" si="1899"/>
        <v>591.005</v>
      </c>
      <c r="R8232" t="s">
        <v>108</v>
      </c>
      <c r="S8232">
        <v>2066</v>
      </c>
      <c r="T8232">
        <v>566.178</v>
      </c>
      <c r="U8232">
        <v>581.638</v>
      </c>
      <c r="V8232">
        <v>591.005</v>
      </c>
    </row>
    <row r="8233" spans="17:22">
      <c r="Q8233" s="10">
        <f ca="1" t="shared" si="1899"/>
        <v>587.13</v>
      </c>
      <c r="R8233" t="s">
        <v>108</v>
      </c>
      <c r="S8233">
        <v>2067</v>
      </c>
      <c r="T8233">
        <v>560.671</v>
      </c>
      <c r="U8233">
        <v>576.897</v>
      </c>
      <c r="V8233">
        <v>587.13</v>
      </c>
    </row>
    <row r="8234" spans="17:22">
      <c r="Q8234" s="10">
        <f ca="1" t="shared" si="1899"/>
        <v>583.3</v>
      </c>
      <c r="R8234" t="s">
        <v>108</v>
      </c>
      <c r="S8234">
        <v>2068</v>
      </c>
      <c r="T8234">
        <v>555.135</v>
      </c>
      <c r="U8234">
        <v>572.165</v>
      </c>
      <c r="V8234">
        <v>583.3</v>
      </c>
    </row>
    <row r="8235" spans="17:22">
      <c r="Q8235" s="10">
        <f ca="1" t="shared" si="1899"/>
        <v>579.525</v>
      </c>
      <c r="R8235" t="s">
        <v>108</v>
      </c>
      <c r="S8235">
        <v>2069</v>
      </c>
      <c r="T8235">
        <v>549.584</v>
      </c>
      <c r="U8235">
        <v>567.459</v>
      </c>
      <c r="V8235">
        <v>579.525</v>
      </c>
    </row>
    <row r="8236" spans="17:22">
      <c r="Q8236" s="10">
        <f ca="1" t="shared" si="1899"/>
        <v>575.818</v>
      </c>
      <c r="R8236" t="s">
        <v>108</v>
      </c>
      <c r="S8236">
        <v>2070</v>
      </c>
      <c r="T8236">
        <v>544.03</v>
      </c>
      <c r="U8236">
        <v>562.79</v>
      </c>
      <c r="V8236">
        <v>575.818</v>
      </c>
    </row>
    <row r="8237" spans="17:22">
      <c r="Q8237" s="10">
        <f ca="1" t="shared" si="1899"/>
        <v>572.183</v>
      </c>
      <c r="R8237" t="s">
        <v>108</v>
      </c>
      <c r="S8237">
        <v>2071</v>
      </c>
      <c r="T8237">
        <v>538.485</v>
      </c>
      <c r="U8237">
        <v>558.17</v>
      </c>
      <c r="V8237">
        <v>572.183</v>
      </c>
    </row>
    <row r="8238" spans="17:22">
      <c r="Q8238" s="10">
        <f ca="1" t="shared" si="1899"/>
        <v>568.619</v>
      </c>
      <c r="R8238" t="s">
        <v>108</v>
      </c>
      <c r="S8238">
        <v>2072</v>
      </c>
      <c r="T8238">
        <v>532.959</v>
      </c>
      <c r="U8238">
        <v>553.598</v>
      </c>
      <c r="V8238">
        <v>568.619</v>
      </c>
    </row>
    <row r="8239" spans="17:22">
      <c r="Q8239" s="10">
        <f ca="1" t="shared" si="1899"/>
        <v>565.113</v>
      </c>
      <c r="R8239" t="s">
        <v>108</v>
      </c>
      <c r="S8239">
        <v>2073</v>
      </c>
      <c r="T8239">
        <v>527.452</v>
      </c>
      <c r="U8239">
        <v>549.073</v>
      </c>
      <c r="V8239">
        <v>565.113</v>
      </c>
    </row>
    <row r="8240" spans="17:22">
      <c r="Q8240" s="10">
        <f ca="1" t="shared" si="1899"/>
        <v>561.663</v>
      </c>
      <c r="R8240" t="s">
        <v>108</v>
      </c>
      <c r="S8240">
        <v>2074</v>
      </c>
      <c r="T8240">
        <v>521.97</v>
      </c>
      <c r="U8240">
        <v>544.591</v>
      </c>
      <c r="V8240">
        <v>561.663</v>
      </c>
    </row>
    <row r="8241" spans="17:22">
      <c r="Q8241" s="10">
        <f ca="1" t="shared" si="1899"/>
        <v>558.257</v>
      </c>
      <c r="R8241" t="s">
        <v>108</v>
      </c>
      <c r="S8241">
        <v>2075</v>
      </c>
      <c r="T8241">
        <v>516.518</v>
      </c>
      <c r="U8241">
        <v>540.148</v>
      </c>
      <c r="V8241">
        <v>558.257</v>
      </c>
    </row>
    <row r="8242" spans="17:22">
      <c r="Q8242" s="10">
        <f ca="1" t="shared" si="1899"/>
        <v>554.89</v>
      </c>
      <c r="R8242" t="s">
        <v>108</v>
      </c>
      <c r="S8242">
        <v>2076</v>
      </c>
      <c r="T8242">
        <v>511.1</v>
      </c>
      <c r="U8242">
        <v>535.744</v>
      </c>
      <c r="V8242">
        <v>554.89</v>
      </c>
    </row>
    <row r="8243" spans="17:22">
      <c r="Q8243" s="10">
        <f ca="1" t="shared" si="1899"/>
        <v>551.565</v>
      </c>
      <c r="R8243" t="s">
        <v>108</v>
      </c>
      <c r="S8243">
        <v>2077</v>
      </c>
      <c r="T8243">
        <v>505.717</v>
      </c>
      <c r="U8243">
        <v>531.38</v>
      </c>
      <c r="V8243">
        <v>551.565</v>
      </c>
    </row>
    <row r="8244" spans="17:22">
      <c r="Q8244" s="10">
        <f ca="1" t="shared" si="1899"/>
        <v>548.282</v>
      </c>
      <c r="R8244" t="s">
        <v>108</v>
      </c>
      <c r="S8244">
        <v>2078</v>
      </c>
      <c r="T8244">
        <v>500.371</v>
      </c>
      <c r="U8244">
        <v>527.058</v>
      </c>
      <c r="V8244">
        <v>548.282</v>
      </c>
    </row>
    <row r="8245" spans="17:22">
      <c r="Q8245" s="10">
        <f ca="1" t="shared" si="1899"/>
        <v>545.048</v>
      </c>
      <c r="R8245" t="s">
        <v>108</v>
      </c>
      <c r="S8245">
        <v>2079</v>
      </c>
      <c r="T8245">
        <v>495.064</v>
      </c>
      <c r="U8245">
        <v>522.781</v>
      </c>
      <c r="V8245">
        <v>545.048</v>
      </c>
    </row>
    <row r="8246" spans="17:22">
      <c r="Q8246" s="10">
        <f ca="1" t="shared" si="1899"/>
        <v>541.864</v>
      </c>
      <c r="R8246" t="s">
        <v>108</v>
      </c>
      <c r="S8246">
        <v>2080</v>
      </c>
      <c r="T8246">
        <v>489.799</v>
      </c>
      <c r="U8246">
        <v>518.55</v>
      </c>
      <c r="V8246">
        <v>541.864</v>
      </c>
    </row>
    <row r="8247" spans="17:22">
      <c r="Q8247" s="10">
        <f ca="1" t="shared" si="1899"/>
        <v>538.734</v>
      </c>
      <c r="R8247" t="s">
        <v>108</v>
      </c>
      <c r="S8247">
        <v>2081</v>
      </c>
      <c r="T8247">
        <v>484.576</v>
      </c>
      <c r="U8247">
        <v>514.369</v>
      </c>
      <c r="V8247">
        <v>538.734</v>
      </c>
    </row>
    <row r="8248" spans="17:22">
      <c r="Q8248" s="10">
        <f ca="1" t="shared" si="1899"/>
        <v>535.675</v>
      </c>
      <c r="R8248" t="s">
        <v>108</v>
      </c>
      <c r="S8248">
        <v>2082</v>
      </c>
      <c r="T8248">
        <v>479.398</v>
      </c>
      <c r="U8248">
        <v>510.242</v>
      </c>
      <c r="V8248">
        <v>535.675</v>
      </c>
    </row>
    <row r="8249" spans="17:22">
      <c r="Q8249" s="10">
        <f ca="1" t="shared" si="1899"/>
        <v>532.699</v>
      </c>
      <c r="R8249" t="s">
        <v>108</v>
      </c>
      <c r="S8249">
        <v>2083</v>
      </c>
      <c r="T8249">
        <v>474.263</v>
      </c>
      <c r="U8249">
        <v>506.171</v>
      </c>
      <c r="V8249">
        <v>532.699</v>
      </c>
    </row>
    <row r="8250" spans="17:22">
      <c r="Q8250" s="10">
        <f ca="1" t="shared" si="1899"/>
        <v>529.82</v>
      </c>
      <c r="R8250" t="s">
        <v>108</v>
      </c>
      <c r="S8250">
        <v>2084</v>
      </c>
      <c r="T8250">
        <v>469.172</v>
      </c>
      <c r="U8250">
        <v>502.161</v>
      </c>
      <c r="V8250">
        <v>529.82</v>
      </c>
    </row>
    <row r="8251" spans="17:22">
      <c r="Q8251" s="10">
        <f ca="1" t="shared" si="1899"/>
        <v>527.057</v>
      </c>
      <c r="R8251" t="s">
        <v>108</v>
      </c>
      <c r="S8251">
        <v>2085</v>
      </c>
      <c r="T8251">
        <v>464.126</v>
      </c>
      <c r="U8251">
        <v>498.215</v>
      </c>
      <c r="V8251">
        <v>527.057</v>
      </c>
    </row>
    <row r="8252" spans="17:22">
      <c r="Q8252" s="10">
        <f ca="1" t="shared" si="1899"/>
        <v>524.418</v>
      </c>
      <c r="R8252" t="s">
        <v>108</v>
      </c>
      <c r="S8252">
        <v>2086</v>
      </c>
      <c r="T8252">
        <v>459.126</v>
      </c>
      <c r="U8252">
        <v>494.338</v>
      </c>
      <c r="V8252">
        <v>524.418</v>
      </c>
    </row>
    <row r="8253" spans="17:22">
      <c r="Q8253" s="10">
        <f ca="1" t="shared" si="1899"/>
        <v>521.914</v>
      </c>
      <c r="R8253" t="s">
        <v>108</v>
      </c>
      <c r="S8253">
        <v>2087</v>
      </c>
      <c r="T8253">
        <v>454.17</v>
      </c>
      <c r="U8253">
        <v>490.531</v>
      </c>
      <c r="V8253">
        <v>521.914</v>
      </c>
    </row>
    <row r="8254" spans="17:22">
      <c r="Q8254" s="10">
        <f ca="1" t="shared" si="1899"/>
        <v>519.546</v>
      </c>
      <c r="R8254" t="s">
        <v>108</v>
      </c>
      <c r="S8254">
        <v>2088</v>
      </c>
      <c r="T8254">
        <v>449.26</v>
      </c>
      <c r="U8254">
        <v>486.797</v>
      </c>
      <c r="V8254">
        <v>519.546</v>
      </c>
    </row>
    <row r="8255" spans="17:22">
      <c r="Q8255" s="10">
        <f ca="1" t="shared" si="1899"/>
        <v>517.319</v>
      </c>
      <c r="R8255" t="s">
        <v>108</v>
      </c>
      <c r="S8255">
        <v>2089</v>
      </c>
      <c r="T8255">
        <v>444.395</v>
      </c>
      <c r="U8255">
        <v>483.14</v>
      </c>
      <c r="V8255">
        <v>517.319</v>
      </c>
    </row>
    <row r="8256" spans="17:22">
      <c r="Q8256" s="10">
        <f ca="1" t="shared" si="1899"/>
        <v>515.239</v>
      </c>
      <c r="R8256" t="s">
        <v>108</v>
      </c>
      <c r="S8256">
        <v>2090</v>
      </c>
      <c r="T8256">
        <v>439.577</v>
      </c>
      <c r="U8256">
        <v>479.56</v>
      </c>
      <c r="V8256">
        <v>515.239</v>
      </c>
    </row>
    <row r="8257" spans="17:22">
      <c r="Q8257" s="10">
        <f ca="1" t="shared" si="1899"/>
        <v>513.306</v>
      </c>
      <c r="R8257" t="s">
        <v>108</v>
      </c>
      <c r="S8257">
        <v>2091</v>
      </c>
      <c r="T8257">
        <v>434.804</v>
      </c>
      <c r="U8257">
        <v>476.059</v>
      </c>
      <c r="V8257">
        <v>513.306</v>
      </c>
    </row>
    <row r="8258" spans="17:22">
      <c r="Q8258" s="10">
        <f ca="1" t="shared" si="1899"/>
        <v>511.516</v>
      </c>
      <c r="R8258" t="s">
        <v>108</v>
      </c>
      <c r="S8258">
        <v>2092</v>
      </c>
      <c r="T8258">
        <v>430.075</v>
      </c>
      <c r="U8258">
        <v>472.641</v>
      </c>
      <c r="V8258">
        <v>511.516</v>
      </c>
    </row>
    <row r="8259" spans="17:22">
      <c r="Q8259" s="10">
        <f ca="1" t="shared" si="1899"/>
        <v>509.868</v>
      </c>
      <c r="R8259" t="s">
        <v>108</v>
      </c>
      <c r="S8259">
        <v>2093</v>
      </c>
      <c r="T8259">
        <v>425.391</v>
      </c>
      <c r="U8259">
        <v>469.303</v>
      </c>
      <c r="V8259">
        <v>509.868</v>
      </c>
    </row>
    <row r="8260" spans="17:22">
      <c r="Q8260" s="10">
        <f ca="1" t="shared" si="1899"/>
        <v>508.353</v>
      </c>
      <c r="R8260" t="s">
        <v>108</v>
      </c>
      <c r="S8260">
        <v>2094</v>
      </c>
      <c r="T8260">
        <v>420.748</v>
      </c>
      <c r="U8260">
        <v>466.047</v>
      </c>
      <c r="V8260">
        <v>508.353</v>
      </c>
    </row>
    <row r="8261" spans="17:22">
      <c r="Q8261" s="10">
        <f ca="1" t="shared" si="1899"/>
        <v>506.966</v>
      </c>
      <c r="R8261" t="s">
        <v>108</v>
      </c>
      <c r="S8261">
        <v>2095</v>
      </c>
      <c r="T8261">
        <v>416.147</v>
      </c>
      <c r="U8261">
        <v>462.873</v>
      </c>
      <c r="V8261">
        <v>506.966</v>
      </c>
    </row>
    <row r="8262" spans="17:22">
      <c r="Q8262" s="10">
        <f ca="1" t="shared" si="1899"/>
        <v>505.706</v>
      </c>
      <c r="R8262" t="s">
        <v>108</v>
      </c>
      <c r="S8262">
        <v>2096</v>
      </c>
      <c r="T8262">
        <v>411.585</v>
      </c>
      <c r="U8262">
        <v>459.781</v>
      </c>
      <c r="V8262">
        <v>505.706</v>
      </c>
    </row>
    <row r="8263" spans="17:22">
      <c r="Q8263" s="10">
        <f ca="1" t="shared" si="1899"/>
        <v>504.563</v>
      </c>
      <c r="R8263" t="s">
        <v>108</v>
      </c>
      <c r="S8263">
        <v>2097</v>
      </c>
      <c r="T8263">
        <v>407.063</v>
      </c>
      <c r="U8263">
        <v>456.771</v>
      </c>
      <c r="V8263">
        <v>504.563</v>
      </c>
    </row>
    <row r="8264" spans="17:22">
      <c r="Q8264" s="10">
        <f ca="1" t="shared" si="1899"/>
        <v>503.536</v>
      </c>
      <c r="R8264" t="s">
        <v>108</v>
      </c>
      <c r="S8264">
        <v>2098</v>
      </c>
      <c r="T8264">
        <v>402.576</v>
      </c>
      <c r="U8264">
        <v>453.846</v>
      </c>
      <c r="V8264">
        <v>503.536</v>
      </c>
    </row>
    <row r="8265" spans="17:22">
      <c r="Q8265" s="10">
        <f ca="1" t="shared" si="1899"/>
        <v>502.618</v>
      </c>
      <c r="R8265" t="s">
        <v>108</v>
      </c>
      <c r="S8265">
        <v>2099</v>
      </c>
      <c r="T8265">
        <v>398.127</v>
      </c>
      <c r="U8265">
        <v>451.003</v>
      </c>
      <c r="V8265">
        <v>502.618</v>
      </c>
    </row>
    <row r="8266" spans="17:22">
      <c r="Q8266" s="10">
        <f ca="1" t="shared" si="1899"/>
        <v>501.804</v>
      </c>
      <c r="R8266" t="s">
        <v>108</v>
      </c>
      <c r="S8266">
        <v>2100</v>
      </c>
      <c r="T8266">
        <v>393.712</v>
      </c>
      <c r="U8266">
        <v>448.244</v>
      </c>
      <c r="V8266">
        <v>501.804</v>
      </c>
    </row>
    <row r="8267" spans="17:22">
      <c r="Q8267" s="10">
        <f ca="1" t="shared" si="1899"/>
        <v>68.991</v>
      </c>
      <c r="R8267" t="s">
        <v>109</v>
      </c>
      <c r="S8267">
        <v>2020</v>
      </c>
      <c r="T8267">
        <v>68.991</v>
      </c>
      <c r="U8267">
        <v>68.991</v>
      </c>
      <c r="V8267">
        <v>68.991</v>
      </c>
    </row>
    <row r="8268" spans="17:22">
      <c r="Q8268" s="10">
        <f ca="1" t="shared" si="1899"/>
        <v>69.919</v>
      </c>
      <c r="R8268" t="s">
        <v>109</v>
      </c>
      <c r="S8268">
        <v>2021</v>
      </c>
      <c r="T8268">
        <v>69.919</v>
      </c>
      <c r="U8268">
        <v>69.919</v>
      </c>
      <c r="V8268">
        <v>69.919</v>
      </c>
    </row>
    <row r="8269" spans="17:22">
      <c r="Q8269" s="10">
        <f ca="1" t="shared" si="1899"/>
        <v>70.759</v>
      </c>
      <c r="R8269" t="s">
        <v>109</v>
      </c>
      <c r="S8269">
        <v>2022</v>
      </c>
      <c r="T8269">
        <v>70.759</v>
      </c>
      <c r="U8269">
        <v>70.759</v>
      </c>
      <c r="V8269">
        <v>70.759</v>
      </c>
    </row>
    <row r="8270" spans="17:22">
      <c r="Q8270" s="10">
        <f ca="1" t="shared" ref="Q8270:Q8333" si="1900">OFFSET(S8270,0,MATCH($Q$3,$T$4:$V$4,0))</f>
        <v>71.534</v>
      </c>
      <c r="R8270" t="s">
        <v>109</v>
      </c>
      <c r="S8270">
        <v>2023</v>
      </c>
      <c r="T8270">
        <v>71.534</v>
      </c>
      <c r="U8270">
        <v>71.534</v>
      </c>
      <c r="V8270">
        <v>71.534</v>
      </c>
    </row>
    <row r="8271" spans="17:22">
      <c r="Q8271" s="10">
        <f ca="1" t="shared" si="1900"/>
        <v>72.277</v>
      </c>
      <c r="R8271" t="s">
        <v>109</v>
      </c>
      <c r="S8271">
        <v>2024</v>
      </c>
      <c r="T8271">
        <v>72.277</v>
      </c>
      <c r="U8271">
        <v>72.277</v>
      </c>
      <c r="V8271">
        <v>72.277</v>
      </c>
    </row>
    <row r="8272" spans="17:22">
      <c r="Q8272" s="10">
        <f ca="1" t="shared" si="1900"/>
        <v>72.988</v>
      </c>
      <c r="R8272" t="s">
        <v>109</v>
      </c>
      <c r="S8272">
        <v>2025</v>
      </c>
      <c r="T8272">
        <v>72.988</v>
      </c>
      <c r="U8272">
        <v>72.988</v>
      </c>
      <c r="V8272">
        <v>72.988</v>
      </c>
    </row>
    <row r="8273" spans="17:22">
      <c r="Q8273" s="10">
        <f ca="1" t="shared" si="1900"/>
        <v>73.715</v>
      </c>
      <c r="R8273" t="s">
        <v>109</v>
      </c>
      <c r="S8273">
        <v>2026</v>
      </c>
      <c r="T8273">
        <v>73.715</v>
      </c>
      <c r="U8273">
        <v>73.715</v>
      </c>
      <c r="V8273">
        <v>73.715</v>
      </c>
    </row>
    <row r="8274" spans="17:22">
      <c r="Q8274" s="10">
        <f ca="1" t="shared" si="1900"/>
        <v>74.389</v>
      </c>
      <c r="R8274" t="s">
        <v>109</v>
      </c>
      <c r="S8274">
        <v>2027</v>
      </c>
      <c r="T8274">
        <v>74.619</v>
      </c>
      <c r="U8274">
        <v>74.753</v>
      </c>
      <c r="V8274">
        <v>74.389</v>
      </c>
    </row>
    <row r="8275" spans="17:22">
      <c r="Q8275" s="10">
        <f ca="1" t="shared" si="1900"/>
        <v>75.055</v>
      </c>
      <c r="R8275" t="s">
        <v>109</v>
      </c>
      <c r="S8275">
        <v>2028</v>
      </c>
      <c r="T8275">
        <v>75.523</v>
      </c>
      <c r="U8275">
        <v>75.792</v>
      </c>
      <c r="V8275">
        <v>75.055</v>
      </c>
    </row>
    <row r="8276" spans="17:22">
      <c r="Q8276" s="10">
        <f ca="1" t="shared" si="1900"/>
        <v>75.717</v>
      </c>
      <c r="R8276" t="s">
        <v>109</v>
      </c>
      <c r="S8276">
        <v>2029</v>
      </c>
      <c r="T8276">
        <v>76.422</v>
      </c>
      <c r="U8276">
        <v>76.829</v>
      </c>
      <c r="V8276">
        <v>75.717</v>
      </c>
    </row>
    <row r="8277" spans="17:22">
      <c r="Q8277" s="10">
        <f ca="1" t="shared" si="1900"/>
        <v>76.381</v>
      </c>
      <c r="R8277" t="s">
        <v>109</v>
      </c>
      <c r="S8277">
        <v>2030</v>
      </c>
      <c r="T8277">
        <v>77.309</v>
      </c>
      <c r="U8277">
        <v>77.857</v>
      </c>
      <c r="V8277">
        <v>76.381</v>
      </c>
    </row>
    <row r="8278" spans="17:22">
      <c r="Q8278" s="10">
        <f ca="1" t="shared" si="1900"/>
        <v>77.051</v>
      </c>
      <c r="R8278" t="s">
        <v>109</v>
      </c>
      <c r="S8278">
        <v>2031</v>
      </c>
      <c r="T8278">
        <v>78.181</v>
      </c>
      <c r="U8278">
        <v>78.873</v>
      </c>
      <c r="V8278">
        <v>77.051</v>
      </c>
    </row>
    <row r="8279" spans="17:22">
      <c r="Q8279" s="10">
        <f ca="1" t="shared" si="1900"/>
        <v>77.72</v>
      </c>
      <c r="R8279" t="s">
        <v>109</v>
      </c>
      <c r="S8279">
        <v>2032</v>
      </c>
      <c r="T8279">
        <v>79.032</v>
      </c>
      <c r="U8279">
        <v>79.871</v>
      </c>
      <c r="V8279">
        <v>77.72</v>
      </c>
    </row>
    <row r="8280" spans="17:22">
      <c r="Q8280" s="10">
        <f ca="1" t="shared" si="1900"/>
        <v>78.38</v>
      </c>
      <c r="R8280" t="s">
        <v>109</v>
      </c>
      <c r="S8280">
        <v>2033</v>
      </c>
      <c r="T8280">
        <v>79.859</v>
      </c>
      <c r="U8280">
        <v>80.848</v>
      </c>
      <c r="V8280">
        <v>78.38</v>
      </c>
    </row>
    <row r="8281" spans="17:22">
      <c r="Q8281" s="10">
        <f ca="1" t="shared" si="1900"/>
        <v>79.025</v>
      </c>
      <c r="R8281" t="s">
        <v>109</v>
      </c>
      <c r="S8281">
        <v>2034</v>
      </c>
      <c r="T8281">
        <v>80.659</v>
      </c>
      <c r="U8281">
        <v>81.801</v>
      </c>
      <c r="V8281">
        <v>79.025</v>
      </c>
    </row>
    <row r="8282" spans="17:22">
      <c r="Q8282" s="10">
        <f ca="1" t="shared" si="1900"/>
        <v>79.646</v>
      </c>
      <c r="R8282" t="s">
        <v>109</v>
      </c>
      <c r="S8282">
        <v>2035</v>
      </c>
      <c r="T8282">
        <v>81.427</v>
      </c>
      <c r="U8282">
        <v>82.725</v>
      </c>
      <c r="V8282">
        <v>79.646</v>
      </c>
    </row>
    <row r="8283" spans="17:22">
      <c r="Q8283" s="10">
        <f ca="1" t="shared" si="1900"/>
        <v>80.237</v>
      </c>
      <c r="R8283" t="s">
        <v>109</v>
      </c>
      <c r="S8283">
        <v>2036</v>
      </c>
      <c r="T8283">
        <v>82.16</v>
      </c>
      <c r="U8283">
        <v>83.618</v>
      </c>
      <c r="V8283">
        <v>80.237</v>
      </c>
    </row>
    <row r="8284" spans="17:22">
      <c r="Q8284" s="10">
        <f ca="1" t="shared" si="1900"/>
        <v>80.792</v>
      </c>
      <c r="R8284" t="s">
        <v>109</v>
      </c>
      <c r="S8284">
        <v>2037</v>
      </c>
      <c r="T8284">
        <v>82.854</v>
      </c>
      <c r="U8284">
        <v>84.475</v>
      </c>
      <c r="V8284">
        <v>80.792</v>
      </c>
    </row>
    <row r="8285" spans="17:22">
      <c r="Q8285" s="10">
        <f ca="1" t="shared" si="1900"/>
        <v>81.31</v>
      </c>
      <c r="R8285" t="s">
        <v>109</v>
      </c>
      <c r="S8285">
        <v>2038</v>
      </c>
      <c r="T8285">
        <v>83.505</v>
      </c>
      <c r="U8285">
        <v>85.293</v>
      </c>
      <c r="V8285">
        <v>81.31</v>
      </c>
    </row>
    <row r="8286" spans="17:22">
      <c r="Q8286" s="10">
        <f ca="1" t="shared" si="1900"/>
        <v>81.785</v>
      </c>
      <c r="R8286" t="s">
        <v>109</v>
      </c>
      <c r="S8286">
        <v>2039</v>
      </c>
      <c r="T8286">
        <v>84.109</v>
      </c>
      <c r="U8286">
        <v>86.067</v>
      </c>
      <c r="V8286">
        <v>81.785</v>
      </c>
    </row>
    <row r="8287" spans="17:22">
      <c r="Q8287" s="10">
        <f ca="1" t="shared" si="1900"/>
        <v>82.216</v>
      </c>
      <c r="R8287" t="s">
        <v>109</v>
      </c>
      <c r="S8287">
        <v>2040</v>
      </c>
      <c r="T8287">
        <v>84.664</v>
      </c>
      <c r="U8287">
        <v>86.795</v>
      </c>
      <c r="V8287">
        <v>82.216</v>
      </c>
    </row>
    <row r="8288" spans="17:22">
      <c r="Q8288" s="10">
        <f ca="1" t="shared" si="1900"/>
        <v>82.598</v>
      </c>
      <c r="R8288" t="s">
        <v>109</v>
      </c>
      <c r="S8288">
        <v>2041</v>
      </c>
      <c r="T8288">
        <v>85.166</v>
      </c>
      <c r="U8288">
        <v>87.474</v>
      </c>
      <c r="V8288">
        <v>82.598</v>
      </c>
    </row>
    <row r="8289" spans="17:22">
      <c r="Q8289" s="10">
        <f ca="1" t="shared" si="1900"/>
        <v>82.931</v>
      </c>
      <c r="R8289" t="s">
        <v>109</v>
      </c>
      <c r="S8289">
        <v>2042</v>
      </c>
      <c r="T8289">
        <v>85.615</v>
      </c>
      <c r="U8289">
        <v>88.103</v>
      </c>
      <c r="V8289">
        <v>82.931</v>
      </c>
    </row>
    <row r="8290" spans="17:22">
      <c r="Q8290" s="10">
        <f ca="1" t="shared" si="1900"/>
        <v>83.213</v>
      </c>
      <c r="R8290" t="s">
        <v>109</v>
      </c>
      <c r="S8290">
        <v>2043</v>
      </c>
      <c r="T8290">
        <v>86.014</v>
      </c>
      <c r="U8290">
        <v>88.685</v>
      </c>
      <c r="V8290">
        <v>83.213</v>
      </c>
    </row>
    <row r="8291" spans="17:22">
      <c r="Q8291" s="10">
        <f ca="1" t="shared" si="1900"/>
        <v>83.443</v>
      </c>
      <c r="R8291" t="s">
        <v>109</v>
      </c>
      <c r="S8291">
        <v>2044</v>
      </c>
      <c r="T8291">
        <v>86.363</v>
      </c>
      <c r="U8291">
        <v>89.219</v>
      </c>
      <c r="V8291">
        <v>83.443</v>
      </c>
    </row>
    <row r="8292" spans="17:22">
      <c r="Q8292" s="10">
        <f ca="1" t="shared" si="1900"/>
        <v>83.621</v>
      </c>
      <c r="R8292" t="s">
        <v>109</v>
      </c>
      <c r="S8292">
        <v>2045</v>
      </c>
      <c r="T8292">
        <v>86.665</v>
      </c>
      <c r="U8292">
        <v>89.707</v>
      </c>
      <c r="V8292">
        <v>83.621</v>
      </c>
    </row>
    <row r="8293" spans="17:22">
      <c r="Q8293" s="10">
        <f ca="1" t="shared" si="1900"/>
        <v>83.745</v>
      </c>
      <c r="R8293" t="s">
        <v>109</v>
      </c>
      <c r="S8293">
        <v>2046</v>
      </c>
      <c r="T8293">
        <v>86.922</v>
      </c>
      <c r="U8293">
        <v>90.151</v>
      </c>
      <c r="V8293">
        <v>83.745</v>
      </c>
    </row>
    <row r="8294" spans="17:22">
      <c r="Q8294" s="10">
        <f ca="1" t="shared" si="1900"/>
        <v>83.821</v>
      </c>
      <c r="R8294" t="s">
        <v>109</v>
      </c>
      <c r="S8294">
        <v>2047</v>
      </c>
      <c r="T8294">
        <v>87.138</v>
      </c>
      <c r="U8294">
        <v>90.555</v>
      </c>
      <c r="V8294">
        <v>83.821</v>
      </c>
    </row>
    <row r="8295" spans="17:22">
      <c r="Q8295" s="10">
        <f ca="1" t="shared" si="1900"/>
        <v>83.854</v>
      </c>
      <c r="R8295" t="s">
        <v>109</v>
      </c>
      <c r="S8295">
        <v>2048</v>
      </c>
      <c r="T8295">
        <v>87.318</v>
      </c>
      <c r="U8295">
        <v>90.924</v>
      </c>
      <c r="V8295">
        <v>83.854</v>
      </c>
    </row>
    <row r="8296" spans="17:22">
      <c r="Q8296" s="10">
        <f ca="1" t="shared" si="1900"/>
        <v>83.85</v>
      </c>
      <c r="R8296" t="s">
        <v>109</v>
      </c>
      <c r="S8296">
        <v>2049</v>
      </c>
      <c r="T8296">
        <v>87.466</v>
      </c>
      <c r="U8296">
        <v>91.263</v>
      </c>
      <c r="V8296">
        <v>83.85</v>
      </c>
    </row>
    <row r="8297" spans="17:22">
      <c r="Q8297" s="10">
        <f ca="1" t="shared" si="1900"/>
        <v>83.813</v>
      </c>
      <c r="R8297" t="s">
        <v>109</v>
      </c>
      <c r="S8297">
        <v>2050</v>
      </c>
      <c r="T8297">
        <v>87.588</v>
      </c>
      <c r="U8297">
        <v>91.577</v>
      </c>
      <c r="V8297">
        <v>83.813</v>
      </c>
    </row>
    <row r="8298" spans="17:22">
      <c r="Q8298" s="10">
        <f ca="1" t="shared" si="1900"/>
        <v>83.751</v>
      </c>
      <c r="R8298" t="s">
        <v>109</v>
      </c>
      <c r="S8298">
        <v>2051</v>
      </c>
      <c r="T8298">
        <v>87.689</v>
      </c>
      <c r="U8298">
        <v>91.871</v>
      </c>
      <c r="V8298">
        <v>83.751</v>
      </c>
    </row>
    <row r="8299" spans="17:22">
      <c r="Q8299" s="10">
        <f ca="1" t="shared" si="1900"/>
        <v>83.667</v>
      </c>
      <c r="R8299" t="s">
        <v>109</v>
      </c>
      <c r="S8299">
        <v>2052</v>
      </c>
      <c r="T8299">
        <v>87.771</v>
      </c>
      <c r="U8299">
        <v>92.147</v>
      </c>
      <c r="V8299">
        <v>83.667</v>
      </c>
    </row>
    <row r="8300" spans="17:22">
      <c r="Q8300" s="10">
        <f ca="1" t="shared" si="1900"/>
        <v>83.569</v>
      </c>
      <c r="R8300" t="s">
        <v>109</v>
      </c>
      <c r="S8300">
        <v>2053</v>
      </c>
      <c r="T8300">
        <v>87.837</v>
      </c>
      <c r="U8300">
        <v>92.408</v>
      </c>
      <c r="V8300">
        <v>83.569</v>
      </c>
    </row>
    <row r="8301" spans="17:22">
      <c r="Q8301" s="10">
        <f ca="1" t="shared" si="1900"/>
        <v>83.463</v>
      </c>
      <c r="R8301" t="s">
        <v>109</v>
      </c>
      <c r="S8301">
        <v>2054</v>
      </c>
      <c r="T8301">
        <v>87.891</v>
      </c>
      <c r="U8301">
        <v>92.658</v>
      </c>
      <c r="V8301">
        <v>83.463</v>
      </c>
    </row>
    <row r="8302" spans="17:22">
      <c r="Q8302" s="10">
        <f ca="1" t="shared" si="1900"/>
        <v>83.353</v>
      </c>
      <c r="R8302" t="s">
        <v>109</v>
      </c>
      <c r="S8302">
        <v>2055</v>
      </c>
      <c r="T8302">
        <v>87.935</v>
      </c>
      <c r="U8302">
        <v>92.897</v>
      </c>
      <c r="V8302">
        <v>83.353</v>
      </c>
    </row>
    <row r="8303" spans="17:22">
      <c r="Q8303" s="10">
        <f ca="1" t="shared" si="1900"/>
        <v>83.246</v>
      </c>
      <c r="R8303" t="s">
        <v>109</v>
      </c>
      <c r="S8303">
        <v>2056</v>
      </c>
      <c r="T8303">
        <v>87.972</v>
      </c>
      <c r="U8303">
        <v>93.13</v>
      </c>
      <c r="V8303">
        <v>83.246</v>
      </c>
    </row>
    <row r="8304" spans="17:22">
      <c r="Q8304" s="10">
        <f ca="1" t="shared" si="1900"/>
        <v>83.144</v>
      </c>
      <c r="R8304" t="s">
        <v>109</v>
      </c>
      <c r="S8304">
        <v>2057</v>
      </c>
      <c r="T8304">
        <v>88</v>
      </c>
      <c r="U8304">
        <v>93.355</v>
      </c>
      <c r="V8304">
        <v>83.144</v>
      </c>
    </row>
    <row r="8305" spans="17:22">
      <c r="Q8305" s="10">
        <f ca="1" t="shared" si="1900"/>
        <v>83.048</v>
      </c>
      <c r="R8305" t="s">
        <v>109</v>
      </c>
      <c r="S8305">
        <v>2058</v>
      </c>
      <c r="T8305">
        <v>88.02</v>
      </c>
      <c r="U8305">
        <v>93.573</v>
      </c>
      <c r="V8305">
        <v>83.048</v>
      </c>
    </row>
    <row r="8306" spans="17:22">
      <c r="Q8306" s="10">
        <f ca="1" t="shared" si="1900"/>
        <v>82.961</v>
      </c>
      <c r="R8306" t="s">
        <v>109</v>
      </c>
      <c r="S8306">
        <v>2059</v>
      </c>
      <c r="T8306">
        <v>88.029</v>
      </c>
      <c r="U8306">
        <v>93.784</v>
      </c>
      <c r="V8306">
        <v>82.961</v>
      </c>
    </row>
    <row r="8307" spans="17:22">
      <c r="Q8307" s="10">
        <f ca="1" t="shared" si="1900"/>
        <v>82.884</v>
      </c>
      <c r="R8307" t="s">
        <v>109</v>
      </c>
      <c r="S8307">
        <v>2060</v>
      </c>
      <c r="T8307">
        <v>88.027</v>
      </c>
      <c r="U8307">
        <v>93.986</v>
      </c>
      <c r="V8307">
        <v>82.884</v>
      </c>
    </row>
    <row r="8308" spans="17:22">
      <c r="Q8308" s="10">
        <f ca="1" t="shared" si="1900"/>
        <v>82.819</v>
      </c>
      <c r="R8308" t="s">
        <v>109</v>
      </c>
      <c r="S8308">
        <v>2061</v>
      </c>
      <c r="T8308">
        <v>88.013</v>
      </c>
      <c r="U8308">
        <v>94.181</v>
      </c>
      <c r="V8308">
        <v>82.819</v>
      </c>
    </row>
    <row r="8309" spans="17:22">
      <c r="Q8309" s="10">
        <f ca="1" t="shared" si="1900"/>
        <v>82.767</v>
      </c>
      <c r="R8309" t="s">
        <v>109</v>
      </c>
      <c r="S8309">
        <v>2062</v>
      </c>
      <c r="T8309">
        <v>87.986</v>
      </c>
      <c r="U8309">
        <v>94.369</v>
      </c>
      <c r="V8309">
        <v>82.767</v>
      </c>
    </row>
    <row r="8310" spans="17:22">
      <c r="Q8310" s="10">
        <f ca="1" t="shared" si="1900"/>
        <v>82.731</v>
      </c>
      <c r="R8310" t="s">
        <v>109</v>
      </c>
      <c r="S8310">
        <v>2063</v>
      </c>
      <c r="T8310">
        <v>87.948</v>
      </c>
      <c r="U8310">
        <v>94.55</v>
      </c>
      <c r="V8310">
        <v>82.731</v>
      </c>
    </row>
    <row r="8311" spans="17:22">
      <c r="Q8311" s="10">
        <f ca="1" t="shared" si="1900"/>
        <v>82.711</v>
      </c>
      <c r="R8311" t="s">
        <v>109</v>
      </c>
      <c r="S8311">
        <v>2064</v>
      </c>
      <c r="T8311">
        <v>87.899</v>
      </c>
      <c r="U8311">
        <v>94.728</v>
      </c>
      <c r="V8311">
        <v>82.711</v>
      </c>
    </row>
    <row r="8312" spans="17:22">
      <c r="Q8312" s="10">
        <f ca="1" t="shared" si="1900"/>
        <v>82.71</v>
      </c>
      <c r="R8312" t="s">
        <v>109</v>
      </c>
      <c r="S8312">
        <v>2065</v>
      </c>
      <c r="T8312">
        <v>87.84</v>
      </c>
      <c r="U8312">
        <v>94.902</v>
      </c>
      <c r="V8312">
        <v>82.71</v>
      </c>
    </row>
    <row r="8313" spans="17:22">
      <c r="Q8313" s="10">
        <f ca="1" t="shared" si="1900"/>
        <v>82.728</v>
      </c>
      <c r="R8313" t="s">
        <v>109</v>
      </c>
      <c r="S8313">
        <v>2066</v>
      </c>
      <c r="T8313">
        <v>87.77</v>
      </c>
      <c r="U8313">
        <v>95.074</v>
      </c>
      <c r="V8313">
        <v>82.728</v>
      </c>
    </row>
    <row r="8314" spans="17:22">
      <c r="Q8314" s="10">
        <f ca="1" t="shared" si="1900"/>
        <v>82.767</v>
      </c>
      <c r="R8314" t="s">
        <v>109</v>
      </c>
      <c r="S8314">
        <v>2067</v>
      </c>
      <c r="T8314">
        <v>87.691</v>
      </c>
      <c r="U8314">
        <v>95.245</v>
      </c>
      <c r="V8314">
        <v>82.767</v>
      </c>
    </row>
    <row r="8315" spans="17:22">
      <c r="Q8315" s="10">
        <f ca="1" t="shared" si="1900"/>
        <v>82.827</v>
      </c>
      <c r="R8315" t="s">
        <v>109</v>
      </c>
      <c r="S8315">
        <v>2068</v>
      </c>
      <c r="T8315">
        <v>87.603</v>
      </c>
      <c r="U8315">
        <v>95.413</v>
      </c>
      <c r="V8315">
        <v>82.827</v>
      </c>
    </row>
    <row r="8316" spans="17:22">
      <c r="Q8316" s="10">
        <f ca="1" t="shared" si="1900"/>
        <v>82.909</v>
      </c>
      <c r="R8316" t="s">
        <v>109</v>
      </c>
      <c r="S8316">
        <v>2069</v>
      </c>
      <c r="T8316">
        <v>87.506</v>
      </c>
      <c r="U8316">
        <v>95.579</v>
      </c>
      <c r="V8316">
        <v>82.909</v>
      </c>
    </row>
    <row r="8317" spans="17:22">
      <c r="Q8317" s="10">
        <f ca="1" t="shared" si="1900"/>
        <v>83.014</v>
      </c>
      <c r="R8317" t="s">
        <v>109</v>
      </c>
      <c r="S8317">
        <v>2070</v>
      </c>
      <c r="T8317">
        <v>87.4</v>
      </c>
      <c r="U8317">
        <v>95.744</v>
      </c>
      <c r="V8317">
        <v>83.014</v>
      </c>
    </row>
    <row r="8318" spans="17:22">
      <c r="Q8318" s="10">
        <f ca="1" t="shared" si="1900"/>
        <v>83.143</v>
      </c>
      <c r="R8318" t="s">
        <v>109</v>
      </c>
      <c r="S8318">
        <v>2071</v>
      </c>
      <c r="T8318">
        <v>87.285</v>
      </c>
      <c r="U8318">
        <v>95.906</v>
      </c>
      <c r="V8318">
        <v>83.143</v>
      </c>
    </row>
    <row r="8319" spans="17:22">
      <c r="Q8319" s="10">
        <f ca="1" t="shared" si="1900"/>
        <v>83.296</v>
      </c>
      <c r="R8319" t="s">
        <v>109</v>
      </c>
      <c r="S8319">
        <v>2072</v>
      </c>
      <c r="T8319">
        <v>87.161</v>
      </c>
      <c r="U8319">
        <v>96.068</v>
      </c>
      <c r="V8319">
        <v>83.296</v>
      </c>
    </row>
    <row r="8320" spans="17:22">
      <c r="Q8320" s="10">
        <f ca="1" t="shared" si="1900"/>
        <v>83.473</v>
      </c>
      <c r="R8320" t="s">
        <v>109</v>
      </c>
      <c r="S8320">
        <v>2073</v>
      </c>
      <c r="T8320">
        <v>87.028</v>
      </c>
      <c r="U8320">
        <v>96.231</v>
      </c>
      <c r="V8320">
        <v>83.473</v>
      </c>
    </row>
    <row r="8321" spans="17:22">
      <c r="Q8321" s="10">
        <f ca="1" t="shared" si="1900"/>
        <v>83.674</v>
      </c>
      <c r="R8321" t="s">
        <v>109</v>
      </c>
      <c r="S8321">
        <v>2074</v>
      </c>
      <c r="T8321">
        <v>86.885</v>
      </c>
      <c r="U8321">
        <v>96.397</v>
      </c>
      <c r="V8321">
        <v>83.674</v>
      </c>
    </row>
    <row r="8322" spans="17:22">
      <c r="Q8322" s="10">
        <f ca="1" t="shared" si="1900"/>
        <v>83.899</v>
      </c>
      <c r="R8322" t="s">
        <v>109</v>
      </c>
      <c r="S8322">
        <v>2075</v>
      </c>
      <c r="T8322">
        <v>86.733</v>
      </c>
      <c r="U8322">
        <v>96.567</v>
      </c>
      <c r="V8322">
        <v>83.899</v>
      </c>
    </row>
    <row r="8323" spans="17:22">
      <c r="Q8323" s="10">
        <f ca="1" t="shared" si="1900"/>
        <v>84.148</v>
      </c>
      <c r="R8323" t="s">
        <v>109</v>
      </c>
      <c r="S8323">
        <v>2076</v>
      </c>
      <c r="T8323">
        <v>86.571</v>
      </c>
      <c r="U8323">
        <v>96.743</v>
      </c>
      <c r="V8323">
        <v>84.148</v>
      </c>
    </row>
    <row r="8324" spans="17:22">
      <c r="Q8324" s="10">
        <f ca="1" t="shared" si="1900"/>
        <v>84.421</v>
      </c>
      <c r="R8324" t="s">
        <v>109</v>
      </c>
      <c r="S8324">
        <v>2077</v>
      </c>
      <c r="T8324">
        <v>86.4</v>
      </c>
      <c r="U8324">
        <v>96.925</v>
      </c>
      <c r="V8324">
        <v>84.421</v>
      </c>
    </row>
    <row r="8325" spans="17:22">
      <c r="Q8325" s="10">
        <f ca="1" t="shared" si="1900"/>
        <v>84.716</v>
      </c>
      <c r="R8325" t="s">
        <v>109</v>
      </c>
      <c r="S8325">
        <v>2078</v>
      </c>
      <c r="T8325">
        <v>86.222</v>
      </c>
      <c r="U8325">
        <v>97.113</v>
      </c>
      <c r="V8325">
        <v>84.716</v>
      </c>
    </row>
    <row r="8326" spans="17:22">
      <c r="Q8326" s="10">
        <f ca="1" t="shared" si="1900"/>
        <v>85.031</v>
      </c>
      <c r="R8326" t="s">
        <v>109</v>
      </c>
      <c r="S8326">
        <v>2079</v>
      </c>
      <c r="T8326">
        <v>86.039</v>
      </c>
      <c r="U8326">
        <v>97.307</v>
      </c>
      <c r="V8326">
        <v>85.031</v>
      </c>
    </row>
    <row r="8327" spans="17:22">
      <c r="Q8327" s="10">
        <f ca="1" t="shared" si="1900"/>
        <v>85.367</v>
      </c>
      <c r="R8327" t="s">
        <v>109</v>
      </c>
      <c r="S8327">
        <v>2080</v>
      </c>
      <c r="T8327">
        <v>85.853</v>
      </c>
      <c r="U8327">
        <v>97.507</v>
      </c>
      <c r="V8327">
        <v>85.367</v>
      </c>
    </row>
    <row r="8328" spans="17:22">
      <c r="Q8328" s="10">
        <f ca="1" t="shared" si="1900"/>
        <v>85.721</v>
      </c>
      <c r="R8328" t="s">
        <v>109</v>
      </c>
      <c r="S8328">
        <v>2081</v>
      </c>
      <c r="T8328">
        <v>85.666</v>
      </c>
      <c r="U8328">
        <v>97.713</v>
      </c>
      <c r="V8328">
        <v>85.721</v>
      </c>
    </row>
    <row r="8329" spans="17:22">
      <c r="Q8329" s="10">
        <f ca="1" t="shared" si="1900"/>
        <v>86.091</v>
      </c>
      <c r="R8329" t="s">
        <v>109</v>
      </c>
      <c r="S8329">
        <v>2082</v>
      </c>
      <c r="T8329">
        <v>85.477</v>
      </c>
      <c r="U8329">
        <v>97.925</v>
      </c>
      <c r="V8329">
        <v>86.091</v>
      </c>
    </row>
    <row r="8330" spans="17:22">
      <c r="Q8330" s="10">
        <f ca="1" t="shared" si="1900"/>
        <v>86.478</v>
      </c>
      <c r="R8330" t="s">
        <v>109</v>
      </c>
      <c r="S8330">
        <v>2083</v>
      </c>
      <c r="T8330">
        <v>85.289</v>
      </c>
      <c r="U8330">
        <v>98.142</v>
      </c>
      <c r="V8330">
        <v>86.478</v>
      </c>
    </row>
    <row r="8331" spans="17:22">
      <c r="Q8331" s="10">
        <f ca="1" t="shared" si="1900"/>
        <v>86.879</v>
      </c>
      <c r="R8331" t="s">
        <v>109</v>
      </c>
      <c r="S8331">
        <v>2084</v>
      </c>
      <c r="T8331">
        <v>85.102</v>
      </c>
      <c r="U8331">
        <v>98.363</v>
      </c>
      <c r="V8331">
        <v>86.879</v>
      </c>
    </row>
    <row r="8332" spans="17:22">
      <c r="Q8332" s="10">
        <f ca="1" t="shared" si="1900"/>
        <v>87.293</v>
      </c>
      <c r="R8332" t="s">
        <v>109</v>
      </c>
      <c r="S8332">
        <v>2085</v>
      </c>
      <c r="T8332">
        <v>84.917</v>
      </c>
      <c r="U8332">
        <v>98.59</v>
      </c>
      <c r="V8332">
        <v>87.293</v>
      </c>
    </row>
    <row r="8333" spans="17:22">
      <c r="Q8333" s="10">
        <f ca="1" t="shared" si="1900"/>
        <v>87.717</v>
      </c>
      <c r="R8333" t="s">
        <v>109</v>
      </c>
      <c r="S8333">
        <v>2086</v>
      </c>
      <c r="T8333">
        <v>84.735</v>
      </c>
      <c r="U8333">
        <v>98.82</v>
      </c>
      <c r="V8333">
        <v>87.717</v>
      </c>
    </row>
    <row r="8334" spans="17:22">
      <c r="Q8334" s="10">
        <f ca="1" t="shared" ref="Q8334:Q8397" si="1901">OFFSET(S8334,0,MATCH($Q$3,$T$4:$V$4,0))</f>
        <v>88.152</v>
      </c>
      <c r="R8334" t="s">
        <v>109</v>
      </c>
      <c r="S8334">
        <v>2087</v>
      </c>
      <c r="T8334">
        <v>84.557</v>
      </c>
      <c r="U8334">
        <v>99.054</v>
      </c>
      <c r="V8334">
        <v>88.152</v>
      </c>
    </row>
    <row r="8335" spans="17:22">
      <c r="Q8335" s="10">
        <f ca="1" t="shared" si="1901"/>
        <v>88.595</v>
      </c>
      <c r="R8335" t="s">
        <v>109</v>
      </c>
      <c r="S8335">
        <v>2088</v>
      </c>
      <c r="T8335">
        <v>84.383</v>
      </c>
      <c r="U8335">
        <v>99.288</v>
      </c>
      <c r="V8335">
        <v>88.595</v>
      </c>
    </row>
    <row r="8336" spans="17:22">
      <c r="Q8336" s="10">
        <f ca="1" t="shared" si="1901"/>
        <v>89.044</v>
      </c>
      <c r="R8336" t="s">
        <v>109</v>
      </c>
      <c r="S8336">
        <v>2089</v>
      </c>
      <c r="T8336">
        <v>84.213</v>
      </c>
      <c r="U8336">
        <v>99.523</v>
      </c>
      <c r="V8336">
        <v>89.044</v>
      </c>
    </row>
    <row r="8337" spans="17:22">
      <c r="Q8337" s="10">
        <f ca="1" t="shared" si="1901"/>
        <v>89.499</v>
      </c>
      <c r="R8337" t="s">
        <v>109</v>
      </c>
      <c r="S8337">
        <v>2090</v>
      </c>
      <c r="T8337">
        <v>84.049</v>
      </c>
      <c r="U8337">
        <v>99.756</v>
      </c>
      <c r="V8337">
        <v>89.499</v>
      </c>
    </row>
    <row r="8338" spans="17:22">
      <c r="Q8338" s="10">
        <f ca="1" t="shared" si="1901"/>
        <v>89.956</v>
      </c>
      <c r="R8338" t="s">
        <v>109</v>
      </c>
      <c r="S8338">
        <v>2091</v>
      </c>
      <c r="T8338">
        <v>83.891</v>
      </c>
      <c r="U8338">
        <v>99.986</v>
      </c>
      <c r="V8338">
        <v>89.956</v>
      </c>
    </row>
    <row r="8339" spans="17:22">
      <c r="Q8339" s="10">
        <f ca="1" t="shared" si="1901"/>
        <v>90.416</v>
      </c>
      <c r="R8339" t="s">
        <v>109</v>
      </c>
      <c r="S8339">
        <v>2092</v>
      </c>
      <c r="T8339">
        <v>83.737</v>
      </c>
      <c r="U8339">
        <v>100.211</v>
      </c>
      <c r="V8339">
        <v>90.416</v>
      </c>
    </row>
    <row r="8340" spans="17:22">
      <c r="Q8340" s="10">
        <f ca="1" t="shared" si="1901"/>
        <v>90.876</v>
      </c>
      <c r="R8340" t="s">
        <v>109</v>
      </c>
      <c r="S8340">
        <v>2093</v>
      </c>
      <c r="T8340">
        <v>83.588</v>
      </c>
      <c r="U8340">
        <v>100.431</v>
      </c>
      <c r="V8340">
        <v>90.876</v>
      </c>
    </row>
    <row r="8341" spans="17:22">
      <c r="Q8341" s="10">
        <f ca="1" t="shared" si="1901"/>
        <v>91.337</v>
      </c>
      <c r="R8341" t="s">
        <v>109</v>
      </c>
      <c r="S8341">
        <v>2094</v>
      </c>
      <c r="T8341">
        <v>83.441</v>
      </c>
      <c r="U8341">
        <v>100.643</v>
      </c>
      <c r="V8341">
        <v>91.337</v>
      </c>
    </row>
    <row r="8342" spans="17:22">
      <c r="Q8342" s="10">
        <f ca="1" t="shared" si="1901"/>
        <v>91.797</v>
      </c>
      <c r="R8342" t="s">
        <v>109</v>
      </c>
      <c r="S8342">
        <v>2095</v>
      </c>
      <c r="T8342">
        <v>83.296</v>
      </c>
      <c r="U8342">
        <v>100.845</v>
      </c>
      <c r="V8342">
        <v>91.797</v>
      </c>
    </row>
    <row r="8343" spans="17:22">
      <c r="Q8343" s="10">
        <f ca="1" t="shared" si="1901"/>
        <v>92.255</v>
      </c>
      <c r="R8343" t="s">
        <v>109</v>
      </c>
      <c r="S8343">
        <v>2096</v>
      </c>
      <c r="T8343">
        <v>83.152</v>
      </c>
      <c r="U8343">
        <v>101.038</v>
      </c>
      <c r="V8343">
        <v>92.255</v>
      </c>
    </row>
    <row r="8344" spans="17:22">
      <c r="Q8344" s="10">
        <f ca="1" t="shared" si="1901"/>
        <v>92.71</v>
      </c>
      <c r="R8344" t="s">
        <v>109</v>
      </c>
      <c r="S8344">
        <v>2097</v>
      </c>
      <c r="T8344">
        <v>83.008</v>
      </c>
      <c r="U8344">
        <v>101.218</v>
      </c>
      <c r="V8344">
        <v>92.71</v>
      </c>
    </row>
    <row r="8345" spans="17:22">
      <c r="Q8345" s="10">
        <f ca="1" t="shared" si="1901"/>
        <v>93.161</v>
      </c>
      <c r="R8345" t="s">
        <v>109</v>
      </c>
      <c r="S8345">
        <v>2098</v>
      </c>
      <c r="T8345">
        <v>82.863</v>
      </c>
      <c r="U8345">
        <v>101.383</v>
      </c>
      <c r="V8345">
        <v>93.161</v>
      </c>
    </row>
    <row r="8346" spans="17:22">
      <c r="Q8346" s="10">
        <f ca="1" t="shared" si="1901"/>
        <v>93.607</v>
      </c>
      <c r="R8346" t="s">
        <v>109</v>
      </c>
      <c r="S8346">
        <v>2099</v>
      </c>
      <c r="T8346">
        <v>82.715</v>
      </c>
      <c r="U8346">
        <v>101.534</v>
      </c>
      <c r="V8346">
        <v>93.607</v>
      </c>
    </row>
    <row r="8347" spans="17:22">
      <c r="Q8347" s="10">
        <f ca="1" t="shared" si="1901"/>
        <v>94.048</v>
      </c>
      <c r="R8347" t="s">
        <v>109</v>
      </c>
      <c r="S8347">
        <v>2100</v>
      </c>
      <c r="T8347">
        <v>82.564</v>
      </c>
      <c r="U8347">
        <v>101.668</v>
      </c>
      <c r="V8347">
        <v>94.048</v>
      </c>
    </row>
    <row r="8348" spans="17:22">
      <c r="Q8348" s="10">
        <f ca="1" t="shared" si="1901"/>
        <v>8.072</v>
      </c>
      <c r="R8348" t="s">
        <v>134</v>
      </c>
      <c r="S8348">
        <v>2020</v>
      </c>
      <c r="T8348">
        <v>8.072</v>
      </c>
      <c r="U8348">
        <v>8.072</v>
      </c>
      <c r="V8348">
        <v>8.072</v>
      </c>
    </row>
    <row r="8349" spans="17:22">
      <c r="Q8349" s="10">
        <f ca="1" t="shared" si="1901"/>
        <v>8.974</v>
      </c>
      <c r="R8349" t="s">
        <v>134</v>
      </c>
      <c r="S8349">
        <v>2021</v>
      </c>
      <c r="T8349">
        <v>8.974</v>
      </c>
      <c r="U8349">
        <v>8.974</v>
      </c>
      <c r="V8349">
        <v>8.974</v>
      </c>
    </row>
    <row r="8350" spans="17:22">
      <c r="Q8350" s="10">
        <f ca="1" t="shared" si="1901"/>
        <v>9.937</v>
      </c>
      <c r="R8350" t="s">
        <v>134</v>
      </c>
      <c r="S8350">
        <v>2022</v>
      </c>
      <c r="T8350">
        <v>9.937</v>
      </c>
      <c r="U8350">
        <v>9.937</v>
      </c>
      <c r="V8350">
        <v>9.937</v>
      </c>
    </row>
    <row r="8351" spans="17:22">
      <c r="Q8351" s="10">
        <f ca="1" t="shared" si="1901"/>
        <v>10.959</v>
      </c>
      <c r="R8351" t="s">
        <v>134</v>
      </c>
      <c r="S8351">
        <v>2023</v>
      </c>
      <c r="T8351">
        <v>10.959</v>
      </c>
      <c r="U8351">
        <v>10.959</v>
      </c>
      <c r="V8351">
        <v>10.959</v>
      </c>
    </row>
    <row r="8352" spans="17:22">
      <c r="Q8352" s="10">
        <f ca="1" t="shared" si="1901"/>
        <v>12.039</v>
      </c>
      <c r="R8352" t="s">
        <v>134</v>
      </c>
      <c r="S8352">
        <v>2024</v>
      </c>
      <c r="T8352">
        <v>12.039</v>
      </c>
      <c r="U8352">
        <v>12.039</v>
      </c>
      <c r="V8352">
        <v>12.039</v>
      </c>
    </row>
    <row r="8353" spans="17:22">
      <c r="Q8353" s="10">
        <f ca="1" t="shared" si="1901"/>
        <v>13.166</v>
      </c>
      <c r="R8353" t="s">
        <v>134</v>
      </c>
      <c r="S8353">
        <v>2025</v>
      </c>
      <c r="T8353">
        <v>13.166</v>
      </c>
      <c r="U8353">
        <v>13.166</v>
      </c>
      <c r="V8353">
        <v>13.166</v>
      </c>
    </row>
    <row r="8354" spans="17:22">
      <c r="Q8354" s="10">
        <f ca="1" t="shared" si="1901"/>
        <v>14.337</v>
      </c>
      <c r="R8354" t="s">
        <v>134</v>
      </c>
      <c r="S8354">
        <v>2026</v>
      </c>
      <c r="T8354">
        <v>14.337</v>
      </c>
      <c r="U8354">
        <v>14.337</v>
      </c>
      <c r="V8354">
        <v>14.337</v>
      </c>
    </row>
    <row r="8355" spans="17:22">
      <c r="Q8355" s="10">
        <f ca="1" t="shared" si="1901"/>
        <v>15.626</v>
      </c>
      <c r="R8355" t="s">
        <v>134</v>
      </c>
      <c r="S8355">
        <v>2027</v>
      </c>
      <c r="T8355">
        <v>15.441</v>
      </c>
      <c r="U8355">
        <v>15.527</v>
      </c>
      <c r="V8355">
        <v>15.626</v>
      </c>
    </row>
    <row r="8356" spans="17:22">
      <c r="Q8356" s="10">
        <f ca="1" t="shared" si="1901"/>
        <v>16.959</v>
      </c>
      <c r="R8356" t="s">
        <v>134</v>
      </c>
      <c r="S8356">
        <v>2028</v>
      </c>
      <c r="T8356">
        <v>16.558</v>
      </c>
      <c r="U8356">
        <v>16.741</v>
      </c>
      <c r="V8356">
        <v>16.959</v>
      </c>
    </row>
    <row r="8357" spans="17:22">
      <c r="Q8357" s="10">
        <f ca="1" t="shared" si="1901"/>
        <v>18.326</v>
      </c>
      <c r="R8357" t="s">
        <v>134</v>
      </c>
      <c r="S8357">
        <v>2029</v>
      </c>
      <c r="T8357">
        <v>17.68</v>
      </c>
      <c r="U8357">
        <v>17.969</v>
      </c>
      <c r="V8357">
        <v>18.326</v>
      </c>
    </row>
    <row r="8358" spans="17:22">
      <c r="Q8358" s="10">
        <f ca="1" t="shared" si="1901"/>
        <v>19.717</v>
      </c>
      <c r="R8358" t="s">
        <v>134</v>
      </c>
      <c r="S8358">
        <v>2030</v>
      </c>
      <c r="T8358">
        <v>18.799</v>
      </c>
      <c r="U8358">
        <v>19.203</v>
      </c>
      <c r="V8358">
        <v>19.717</v>
      </c>
    </row>
    <row r="8359" spans="17:22">
      <c r="Q8359" s="10">
        <f ca="1" t="shared" si="1901"/>
        <v>21.122</v>
      </c>
      <c r="R8359" t="s">
        <v>134</v>
      </c>
      <c r="S8359">
        <v>2031</v>
      </c>
      <c r="T8359">
        <v>19.906</v>
      </c>
      <c r="U8359">
        <v>20.434</v>
      </c>
      <c r="V8359">
        <v>21.122</v>
      </c>
    </row>
    <row r="8360" spans="17:22">
      <c r="Q8360" s="10">
        <f ca="1" t="shared" si="1901"/>
        <v>22.531</v>
      </c>
      <c r="R8360" t="s">
        <v>134</v>
      </c>
      <c r="S8360">
        <v>2032</v>
      </c>
      <c r="T8360">
        <v>20.995</v>
      </c>
      <c r="U8360">
        <v>21.652</v>
      </c>
      <c r="V8360">
        <v>22.531</v>
      </c>
    </row>
    <row r="8361" spans="17:22">
      <c r="Q8361" s="10">
        <f ca="1" t="shared" si="1901"/>
        <v>23.935</v>
      </c>
      <c r="R8361" t="s">
        <v>134</v>
      </c>
      <c r="S8361">
        <v>2033</v>
      </c>
      <c r="T8361">
        <v>22.056</v>
      </c>
      <c r="U8361">
        <v>22.848</v>
      </c>
      <c r="V8361">
        <v>23.935</v>
      </c>
    </row>
    <row r="8362" spans="17:22">
      <c r="Q8362" s="10">
        <f ca="1" t="shared" si="1901"/>
        <v>25.325</v>
      </c>
      <c r="R8362" t="s">
        <v>134</v>
      </c>
      <c r="S8362">
        <v>2034</v>
      </c>
      <c r="T8362">
        <v>23.083</v>
      </c>
      <c r="U8362">
        <v>24.014</v>
      </c>
      <c r="V8362">
        <v>25.325</v>
      </c>
    </row>
    <row r="8363" spans="17:22">
      <c r="Q8363" s="10">
        <f ca="1" t="shared" si="1901"/>
        <v>26.694</v>
      </c>
      <c r="R8363" t="s">
        <v>134</v>
      </c>
      <c r="S8363">
        <v>2035</v>
      </c>
      <c r="T8363">
        <v>24.07</v>
      </c>
      <c r="U8363">
        <v>25.144</v>
      </c>
      <c r="V8363">
        <v>26.694</v>
      </c>
    </row>
    <row r="8364" spans="17:22">
      <c r="Q8364" s="10">
        <f ca="1" t="shared" si="1901"/>
        <v>28.035</v>
      </c>
      <c r="R8364" t="s">
        <v>134</v>
      </c>
      <c r="S8364">
        <v>2036</v>
      </c>
      <c r="T8364">
        <v>25.011</v>
      </c>
      <c r="U8364">
        <v>26.231</v>
      </c>
      <c r="V8364">
        <v>28.035</v>
      </c>
    </row>
    <row r="8365" spans="17:22">
      <c r="Q8365" s="10">
        <f ca="1" t="shared" si="1901"/>
        <v>29.343</v>
      </c>
      <c r="R8365" t="s">
        <v>134</v>
      </c>
      <c r="S8365">
        <v>2037</v>
      </c>
      <c r="T8365">
        <v>25.902</v>
      </c>
      <c r="U8365">
        <v>27.271</v>
      </c>
      <c r="V8365">
        <v>29.343</v>
      </c>
    </row>
    <row r="8366" spans="17:22">
      <c r="Q8366" s="10">
        <f ca="1" t="shared" si="1901"/>
        <v>30.613</v>
      </c>
      <c r="R8366" t="s">
        <v>134</v>
      </c>
      <c r="S8366">
        <v>2038</v>
      </c>
      <c r="T8366">
        <v>26.741</v>
      </c>
      <c r="U8366">
        <v>28.261</v>
      </c>
      <c r="V8366">
        <v>30.613</v>
      </c>
    </row>
    <row r="8367" spans="17:22">
      <c r="Q8367" s="10">
        <f ca="1" t="shared" si="1901"/>
        <v>31.841</v>
      </c>
      <c r="R8367" t="s">
        <v>134</v>
      </c>
      <c r="S8367">
        <v>2039</v>
      </c>
      <c r="T8367">
        <v>27.526</v>
      </c>
      <c r="U8367">
        <v>29.197</v>
      </c>
      <c r="V8367">
        <v>31.841</v>
      </c>
    </row>
    <row r="8368" spans="17:22">
      <c r="Q8368" s="10">
        <f ca="1" t="shared" si="1901"/>
        <v>33.027</v>
      </c>
      <c r="R8368" t="s">
        <v>134</v>
      </c>
      <c r="S8368">
        <v>2040</v>
      </c>
      <c r="T8368">
        <v>28.254</v>
      </c>
      <c r="U8368">
        <v>30.078</v>
      </c>
      <c r="V8368">
        <v>33.027</v>
      </c>
    </row>
    <row r="8369" spans="17:22">
      <c r="Q8369" s="10">
        <f ca="1" t="shared" si="1901"/>
        <v>34.167</v>
      </c>
      <c r="R8369" t="s">
        <v>134</v>
      </c>
      <c r="S8369">
        <v>2041</v>
      </c>
      <c r="T8369">
        <v>28.926</v>
      </c>
      <c r="U8369">
        <v>30.903</v>
      </c>
      <c r="V8369">
        <v>34.167</v>
      </c>
    </row>
    <row r="8370" spans="17:22">
      <c r="Q8370" s="10">
        <f ca="1" t="shared" si="1901"/>
        <v>35.262</v>
      </c>
      <c r="R8370" t="s">
        <v>134</v>
      </c>
      <c r="S8370">
        <v>2042</v>
      </c>
      <c r="T8370">
        <v>29.542</v>
      </c>
      <c r="U8370">
        <v>31.673</v>
      </c>
      <c r="V8370">
        <v>35.262</v>
      </c>
    </row>
    <row r="8371" spans="17:22">
      <c r="Q8371" s="10">
        <f ca="1" t="shared" si="1901"/>
        <v>36.312</v>
      </c>
      <c r="R8371" t="s">
        <v>134</v>
      </c>
      <c r="S8371">
        <v>2043</v>
      </c>
      <c r="T8371">
        <v>30.102</v>
      </c>
      <c r="U8371">
        <v>32.389</v>
      </c>
      <c r="V8371">
        <v>36.312</v>
      </c>
    </row>
    <row r="8372" spans="17:22">
      <c r="Q8372" s="10">
        <f ca="1" t="shared" si="1901"/>
        <v>37.317</v>
      </c>
      <c r="R8372" t="s">
        <v>134</v>
      </c>
      <c r="S8372">
        <v>2044</v>
      </c>
      <c r="T8372">
        <v>30.608</v>
      </c>
      <c r="U8372">
        <v>33.051</v>
      </c>
      <c r="V8372">
        <v>37.317</v>
      </c>
    </row>
    <row r="8373" spans="17:22">
      <c r="Q8373" s="10">
        <f ca="1" t="shared" si="1901"/>
        <v>38.279</v>
      </c>
      <c r="R8373" t="s">
        <v>134</v>
      </c>
      <c r="S8373">
        <v>2045</v>
      </c>
      <c r="T8373">
        <v>31.061</v>
      </c>
      <c r="U8373">
        <v>33.662</v>
      </c>
      <c r="V8373">
        <v>38.279</v>
      </c>
    </row>
    <row r="8374" spans="17:22">
      <c r="Q8374" s="10">
        <f ca="1" t="shared" si="1901"/>
        <v>39.199</v>
      </c>
      <c r="R8374" t="s">
        <v>134</v>
      </c>
      <c r="S8374">
        <v>2046</v>
      </c>
      <c r="T8374">
        <v>31.463</v>
      </c>
      <c r="U8374">
        <v>34.223</v>
      </c>
      <c r="V8374">
        <v>39.199</v>
      </c>
    </row>
    <row r="8375" spans="17:22">
      <c r="Q8375" s="10">
        <f ca="1" t="shared" si="1901"/>
        <v>40.079</v>
      </c>
      <c r="R8375" t="s">
        <v>134</v>
      </c>
      <c r="S8375">
        <v>2047</v>
      </c>
      <c r="T8375">
        <v>31.816</v>
      </c>
      <c r="U8375">
        <v>34.737</v>
      </c>
      <c r="V8375">
        <v>40.079</v>
      </c>
    </row>
    <row r="8376" spans="17:22">
      <c r="Q8376" s="10">
        <f ca="1" t="shared" si="1901"/>
        <v>40.92</v>
      </c>
      <c r="R8376" t="s">
        <v>134</v>
      </c>
      <c r="S8376">
        <v>2048</v>
      </c>
      <c r="T8376">
        <v>32.123</v>
      </c>
      <c r="U8376">
        <v>35.205</v>
      </c>
      <c r="V8376">
        <v>40.92</v>
      </c>
    </row>
    <row r="8377" spans="17:22">
      <c r="Q8377" s="10">
        <f ca="1" t="shared" si="1901"/>
        <v>41.724</v>
      </c>
      <c r="R8377" t="s">
        <v>134</v>
      </c>
      <c r="S8377">
        <v>2049</v>
      </c>
      <c r="T8377">
        <v>32.387</v>
      </c>
      <c r="U8377">
        <v>35.631</v>
      </c>
      <c r="V8377">
        <v>41.724</v>
      </c>
    </row>
    <row r="8378" spans="17:22">
      <c r="Q8378" s="10">
        <f ca="1" t="shared" si="1901"/>
        <v>42.494</v>
      </c>
      <c r="R8378" t="s">
        <v>134</v>
      </c>
      <c r="S8378">
        <v>2050</v>
      </c>
      <c r="T8378">
        <v>32.61</v>
      </c>
      <c r="U8378">
        <v>36.017</v>
      </c>
      <c r="V8378">
        <v>42.494</v>
      </c>
    </row>
    <row r="8379" spans="17:22">
      <c r="Q8379" s="10">
        <f ca="1" t="shared" si="1901"/>
        <v>43.231</v>
      </c>
      <c r="R8379" t="s">
        <v>134</v>
      </c>
      <c r="S8379">
        <v>2051</v>
      </c>
      <c r="T8379">
        <v>32.794</v>
      </c>
      <c r="U8379">
        <v>36.364</v>
      </c>
      <c r="V8379">
        <v>43.231</v>
      </c>
    </row>
    <row r="8380" spans="17:22">
      <c r="Q8380" s="10">
        <f ca="1" t="shared" si="1901"/>
        <v>43.936</v>
      </c>
      <c r="R8380" t="s">
        <v>134</v>
      </c>
      <c r="S8380">
        <v>2052</v>
      </c>
      <c r="T8380">
        <v>32.943</v>
      </c>
      <c r="U8380">
        <v>36.676</v>
      </c>
      <c r="V8380">
        <v>43.936</v>
      </c>
    </row>
    <row r="8381" spans="17:22">
      <c r="Q8381" s="10">
        <f ca="1" t="shared" si="1901"/>
        <v>44.613</v>
      </c>
      <c r="R8381" t="s">
        <v>134</v>
      </c>
      <c r="S8381">
        <v>2053</v>
      </c>
      <c r="T8381">
        <v>33.059</v>
      </c>
      <c r="U8381">
        <v>36.955</v>
      </c>
      <c r="V8381">
        <v>44.613</v>
      </c>
    </row>
    <row r="8382" spans="17:22">
      <c r="Q8382" s="10">
        <f ca="1" t="shared" si="1901"/>
        <v>45.262</v>
      </c>
      <c r="R8382" t="s">
        <v>134</v>
      </c>
      <c r="S8382">
        <v>2054</v>
      </c>
      <c r="T8382">
        <v>33.145</v>
      </c>
      <c r="U8382">
        <v>37.203</v>
      </c>
      <c r="V8382">
        <v>45.262</v>
      </c>
    </row>
    <row r="8383" spans="17:22">
      <c r="Q8383" s="10">
        <f ca="1" t="shared" si="1901"/>
        <v>45.885</v>
      </c>
      <c r="R8383" t="s">
        <v>134</v>
      </c>
      <c r="S8383">
        <v>2055</v>
      </c>
      <c r="T8383">
        <v>33.203</v>
      </c>
      <c r="U8383">
        <v>37.422</v>
      </c>
      <c r="V8383">
        <v>45.885</v>
      </c>
    </row>
    <row r="8384" spans="17:22">
      <c r="Q8384" s="10">
        <f ca="1" t="shared" si="1901"/>
        <v>46.483</v>
      </c>
      <c r="R8384" t="s">
        <v>134</v>
      </c>
      <c r="S8384">
        <v>2056</v>
      </c>
      <c r="T8384">
        <v>33.235</v>
      </c>
      <c r="U8384">
        <v>37.613</v>
      </c>
      <c r="V8384">
        <v>46.483</v>
      </c>
    </row>
    <row r="8385" spans="17:22">
      <c r="Q8385" s="10">
        <f ca="1" t="shared" si="1901"/>
        <v>47.059</v>
      </c>
      <c r="R8385" t="s">
        <v>134</v>
      </c>
      <c r="S8385">
        <v>2057</v>
      </c>
      <c r="T8385">
        <v>33.244</v>
      </c>
      <c r="U8385">
        <v>37.779</v>
      </c>
      <c r="V8385">
        <v>47.059</v>
      </c>
    </row>
    <row r="8386" spans="17:22">
      <c r="Q8386" s="10">
        <f ca="1" t="shared" si="1901"/>
        <v>47.613</v>
      </c>
      <c r="R8386" t="s">
        <v>134</v>
      </c>
      <c r="S8386">
        <v>2058</v>
      </c>
      <c r="T8386">
        <v>33.231</v>
      </c>
      <c r="U8386">
        <v>37.921</v>
      </c>
      <c r="V8386">
        <v>47.613</v>
      </c>
    </row>
    <row r="8387" spans="17:22">
      <c r="Q8387" s="10">
        <f ca="1" t="shared" si="1901"/>
        <v>48.146</v>
      </c>
      <c r="R8387" t="s">
        <v>134</v>
      </c>
      <c r="S8387">
        <v>2059</v>
      </c>
      <c r="T8387">
        <v>33.198</v>
      </c>
      <c r="U8387">
        <v>38.04</v>
      </c>
      <c r="V8387">
        <v>48.146</v>
      </c>
    </row>
    <row r="8388" spans="17:22">
      <c r="Q8388" s="10">
        <f ca="1" t="shared" si="1901"/>
        <v>48.659</v>
      </c>
      <c r="R8388" t="s">
        <v>134</v>
      </c>
      <c r="S8388">
        <v>2060</v>
      </c>
      <c r="T8388">
        <v>33.146</v>
      </c>
      <c r="U8388">
        <v>38.136</v>
      </c>
      <c r="V8388">
        <v>48.659</v>
      </c>
    </row>
    <row r="8389" spans="17:22">
      <c r="Q8389" s="10">
        <f ca="1" t="shared" si="1901"/>
        <v>49.154</v>
      </c>
      <c r="R8389" t="s">
        <v>134</v>
      </c>
      <c r="S8389">
        <v>2061</v>
      </c>
      <c r="T8389">
        <v>33.078</v>
      </c>
      <c r="U8389">
        <v>38.212</v>
      </c>
      <c r="V8389">
        <v>49.154</v>
      </c>
    </row>
    <row r="8390" spans="17:22">
      <c r="Q8390" s="10">
        <f ca="1" t="shared" si="1901"/>
        <v>49.632</v>
      </c>
      <c r="R8390" t="s">
        <v>134</v>
      </c>
      <c r="S8390">
        <v>2062</v>
      </c>
      <c r="T8390">
        <v>32.994</v>
      </c>
      <c r="U8390">
        <v>38.267</v>
      </c>
      <c r="V8390">
        <v>49.632</v>
      </c>
    </row>
    <row r="8391" spans="17:22">
      <c r="Q8391" s="10">
        <f ca="1" t="shared" si="1901"/>
        <v>50.094</v>
      </c>
      <c r="R8391" t="s">
        <v>134</v>
      </c>
      <c r="S8391">
        <v>2063</v>
      </c>
      <c r="T8391">
        <v>32.896</v>
      </c>
      <c r="U8391">
        <v>38.305</v>
      </c>
      <c r="V8391">
        <v>50.094</v>
      </c>
    </row>
    <row r="8392" spans="17:22">
      <c r="Q8392" s="10">
        <f ca="1" t="shared" si="1901"/>
        <v>50.541</v>
      </c>
      <c r="R8392" t="s">
        <v>134</v>
      </c>
      <c r="S8392">
        <v>2064</v>
      </c>
      <c r="T8392">
        <v>32.784</v>
      </c>
      <c r="U8392">
        <v>38.326</v>
      </c>
      <c r="V8392">
        <v>50.541</v>
      </c>
    </row>
    <row r="8393" spans="17:22">
      <c r="Q8393" s="10">
        <f ca="1" t="shared" si="1901"/>
        <v>50.975</v>
      </c>
      <c r="R8393" t="s">
        <v>134</v>
      </c>
      <c r="S8393">
        <v>2065</v>
      </c>
      <c r="T8393">
        <v>32.659</v>
      </c>
      <c r="U8393">
        <v>38.331</v>
      </c>
      <c r="V8393">
        <v>50.975</v>
      </c>
    </row>
    <row r="8394" spans="17:22">
      <c r="Q8394" s="10">
        <f ca="1" t="shared" si="1901"/>
        <v>51.395</v>
      </c>
      <c r="R8394" t="s">
        <v>134</v>
      </c>
      <c r="S8394">
        <v>2066</v>
      </c>
      <c r="T8394">
        <v>32.522</v>
      </c>
      <c r="U8394">
        <v>38.321</v>
      </c>
      <c r="V8394">
        <v>51.395</v>
      </c>
    </row>
    <row r="8395" spans="17:22">
      <c r="Q8395" s="10">
        <f ca="1" t="shared" si="1901"/>
        <v>51.805</v>
      </c>
      <c r="R8395" t="s">
        <v>134</v>
      </c>
      <c r="S8395">
        <v>2067</v>
      </c>
      <c r="T8395">
        <v>32.373</v>
      </c>
      <c r="U8395">
        <v>38.298</v>
      </c>
      <c r="V8395">
        <v>51.805</v>
      </c>
    </row>
    <row r="8396" spans="17:22">
      <c r="Q8396" s="10">
        <f ca="1" t="shared" si="1901"/>
        <v>52.204</v>
      </c>
      <c r="R8396" t="s">
        <v>134</v>
      </c>
      <c r="S8396">
        <v>2068</v>
      </c>
      <c r="T8396">
        <v>32.213</v>
      </c>
      <c r="U8396">
        <v>38.263</v>
      </c>
      <c r="V8396">
        <v>52.204</v>
      </c>
    </row>
    <row r="8397" spans="17:22">
      <c r="Q8397" s="10">
        <f ca="1" t="shared" si="1901"/>
        <v>52.593</v>
      </c>
      <c r="R8397" t="s">
        <v>134</v>
      </c>
      <c r="S8397">
        <v>2069</v>
      </c>
      <c r="T8397">
        <v>32.042</v>
      </c>
      <c r="U8397">
        <v>38.215</v>
      </c>
      <c r="V8397">
        <v>52.593</v>
      </c>
    </row>
    <row r="8398" spans="17:22">
      <c r="Q8398" s="10">
        <f ca="1" t="shared" ref="Q8398:Q8461" si="1902">OFFSET(S8398,0,MATCH($Q$3,$T$4:$V$4,0))</f>
        <v>52.973</v>
      </c>
      <c r="R8398" t="s">
        <v>134</v>
      </c>
      <c r="S8398">
        <v>2070</v>
      </c>
      <c r="T8398">
        <v>31.862</v>
      </c>
      <c r="U8398">
        <v>38.156</v>
      </c>
      <c r="V8398">
        <v>52.973</v>
      </c>
    </row>
    <row r="8399" spans="17:22">
      <c r="Q8399" s="10">
        <f ca="1" t="shared" si="1902"/>
        <v>53.345</v>
      </c>
      <c r="R8399" t="s">
        <v>134</v>
      </c>
      <c r="S8399">
        <v>2071</v>
      </c>
      <c r="T8399">
        <v>31.671</v>
      </c>
      <c r="U8399">
        <v>38.087</v>
      </c>
      <c r="V8399">
        <v>53.345</v>
      </c>
    </row>
    <row r="8400" spans="17:22">
      <c r="Q8400" s="10">
        <f ca="1" t="shared" si="1902"/>
        <v>53.71</v>
      </c>
      <c r="R8400" t="s">
        <v>134</v>
      </c>
      <c r="S8400">
        <v>2072</v>
      </c>
      <c r="T8400">
        <v>31.472</v>
      </c>
      <c r="U8400">
        <v>38.007</v>
      </c>
      <c r="V8400">
        <v>53.71</v>
      </c>
    </row>
    <row r="8401" spans="17:22">
      <c r="Q8401" s="10">
        <f ca="1" t="shared" si="1902"/>
        <v>54.067</v>
      </c>
      <c r="R8401" t="s">
        <v>134</v>
      </c>
      <c r="S8401">
        <v>2073</v>
      </c>
      <c r="T8401">
        <v>31.263</v>
      </c>
      <c r="U8401">
        <v>37.917</v>
      </c>
      <c r="V8401">
        <v>54.067</v>
      </c>
    </row>
    <row r="8402" spans="17:22">
      <c r="Q8402" s="10">
        <f ca="1" t="shared" si="1902"/>
        <v>54.417</v>
      </c>
      <c r="R8402" t="s">
        <v>134</v>
      </c>
      <c r="S8402">
        <v>2074</v>
      </c>
      <c r="T8402">
        <v>31.046</v>
      </c>
      <c r="U8402">
        <v>37.818</v>
      </c>
      <c r="V8402">
        <v>54.417</v>
      </c>
    </row>
    <row r="8403" spans="17:22">
      <c r="Q8403" s="10">
        <f ca="1" t="shared" si="1902"/>
        <v>54.762</v>
      </c>
      <c r="R8403" t="s">
        <v>134</v>
      </c>
      <c r="S8403">
        <v>2075</v>
      </c>
      <c r="T8403">
        <v>30.82</v>
      </c>
      <c r="U8403">
        <v>37.709</v>
      </c>
      <c r="V8403">
        <v>54.762</v>
      </c>
    </row>
    <row r="8404" spans="17:22">
      <c r="Q8404" s="10">
        <f ca="1" t="shared" si="1902"/>
        <v>55.1</v>
      </c>
      <c r="R8404" t="s">
        <v>134</v>
      </c>
      <c r="S8404">
        <v>2076</v>
      </c>
      <c r="T8404">
        <v>30.585</v>
      </c>
      <c r="U8404">
        <v>37.59</v>
      </c>
      <c r="V8404">
        <v>55.1</v>
      </c>
    </row>
    <row r="8405" spans="17:22">
      <c r="Q8405" s="10">
        <f ca="1" t="shared" si="1902"/>
        <v>55.434</v>
      </c>
      <c r="R8405" t="s">
        <v>134</v>
      </c>
      <c r="S8405">
        <v>2077</v>
      </c>
      <c r="T8405">
        <v>30.342</v>
      </c>
      <c r="U8405">
        <v>37.463</v>
      </c>
      <c r="V8405">
        <v>55.434</v>
      </c>
    </row>
    <row r="8406" spans="17:22">
      <c r="Q8406" s="10">
        <f ca="1" t="shared" si="1902"/>
        <v>55.762</v>
      </c>
      <c r="R8406" t="s">
        <v>134</v>
      </c>
      <c r="S8406">
        <v>2078</v>
      </c>
      <c r="T8406">
        <v>30.09</v>
      </c>
      <c r="U8406">
        <v>37.327</v>
      </c>
      <c r="V8406">
        <v>55.762</v>
      </c>
    </row>
    <row r="8407" spans="17:22">
      <c r="Q8407" s="10">
        <f ca="1" t="shared" si="1902"/>
        <v>56.087</v>
      </c>
      <c r="R8407" t="s">
        <v>134</v>
      </c>
      <c r="S8407">
        <v>2079</v>
      </c>
      <c r="T8407">
        <v>29.831</v>
      </c>
      <c r="U8407">
        <v>37.183</v>
      </c>
      <c r="V8407">
        <v>56.087</v>
      </c>
    </row>
    <row r="8408" spans="17:22">
      <c r="Q8408" s="10">
        <f ca="1" t="shared" si="1902"/>
        <v>56.408</v>
      </c>
      <c r="R8408" t="s">
        <v>134</v>
      </c>
      <c r="S8408">
        <v>2080</v>
      </c>
      <c r="T8408">
        <v>29.564</v>
      </c>
      <c r="U8408">
        <v>37.033</v>
      </c>
      <c r="V8408">
        <v>56.408</v>
      </c>
    </row>
    <row r="8409" spans="17:22">
      <c r="Q8409" s="10">
        <f ca="1" t="shared" si="1902"/>
        <v>56.725</v>
      </c>
      <c r="R8409" t="s">
        <v>134</v>
      </c>
      <c r="S8409">
        <v>2081</v>
      </c>
      <c r="T8409">
        <v>29.289</v>
      </c>
      <c r="U8409">
        <v>36.875</v>
      </c>
      <c r="V8409">
        <v>56.725</v>
      </c>
    </row>
    <row r="8410" spans="17:22">
      <c r="Q8410" s="10">
        <f ca="1" t="shared" si="1902"/>
        <v>57.04</v>
      </c>
      <c r="R8410" t="s">
        <v>134</v>
      </c>
      <c r="S8410">
        <v>2082</v>
      </c>
      <c r="T8410">
        <v>29.007</v>
      </c>
      <c r="U8410">
        <v>36.712</v>
      </c>
      <c r="V8410">
        <v>57.04</v>
      </c>
    </row>
    <row r="8411" spans="17:22">
      <c r="Q8411" s="10">
        <f ca="1" t="shared" si="1902"/>
        <v>57.351</v>
      </c>
      <c r="R8411" t="s">
        <v>134</v>
      </c>
      <c r="S8411">
        <v>2083</v>
      </c>
      <c r="T8411">
        <v>28.719</v>
      </c>
      <c r="U8411">
        <v>36.543</v>
      </c>
      <c r="V8411">
        <v>57.351</v>
      </c>
    </row>
    <row r="8412" spans="17:22">
      <c r="Q8412" s="10">
        <f ca="1" t="shared" si="1902"/>
        <v>57.66</v>
      </c>
      <c r="R8412" t="s">
        <v>134</v>
      </c>
      <c r="S8412">
        <v>2084</v>
      </c>
      <c r="T8412">
        <v>28.425</v>
      </c>
      <c r="U8412">
        <v>36.369</v>
      </c>
      <c r="V8412">
        <v>57.66</v>
      </c>
    </row>
    <row r="8413" spans="17:22">
      <c r="Q8413" s="10">
        <f ca="1" t="shared" si="1902"/>
        <v>57.966</v>
      </c>
      <c r="R8413" t="s">
        <v>134</v>
      </c>
      <c r="S8413">
        <v>2085</v>
      </c>
      <c r="T8413">
        <v>28.126</v>
      </c>
      <c r="U8413">
        <v>36.19</v>
      </c>
      <c r="V8413">
        <v>57.966</v>
      </c>
    </row>
    <row r="8414" spans="17:22">
      <c r="Q8414" s="10">
        <f ca="1" t="shared" si="1902"/>
        <v>58.269</v>
      </c>
      <c r="R8414" t="s">
        <v>134</v>
      </c>
      <c r="S8414">
        <v>2086</v>
      </c>
      <c r="T8414">
        <v>27.823</v>
      </c>
      <c r="U8414">
        <v>36.008</v>
      </c>
      <c r="V8414">
        <v>58.269</v>
      </c>
    </row>
    <row r="8415" spans="17:22">
      <c r="Q8415" s="10">
        <f ca="1" t="shared" si="1902"/>
        <v>58.57</v>
      </c>
      <c r="R8415" t="s">
        <v>134</v>
      </c>
      <c r="S8415">
        <v>2087</v>
      </c>
      <c r="T8415">
        <v>27.516</v>
      </c>
      <c r="U8415">
        <v>35.821</v>
      </c>
      <c r="V8415">
        <v>58.57</v>
      </c>
    </row>
    <row r="8416" spans="17:22">
      <c r="Q8416" s="10">
        <f ca="1" t="shared" si="1902"/>
        <v>58.868</v>
      </c>
      <c r="R8416" t="s">
        <v>134</v>
      </c>
      <c r="S8416">
        <v>2088</v>
      </c>
      <c r="T8416">
        <v>27.205</v>
      </c>
      <c r="U8416">
        <v>35.63</v>
      </c>
      <c r="V8416">
        <v>58.868</v>
      </c>
    </row>
    <row r="8417" spans="17:22">
      <c r="Q8417" s="10">
        <f ca="1" t="shared" si="1902"/>
        <v>59.163</v>
      </c>
      <c r="R8417" t="s">
        <v>134</v>
      </c>
      <c r="S8417">
        <v>2089</v>
      </c>
      <c r="T8417">
        <v>26.891</v>
      </c>
      <c r="U8417">
        <v>35.434</v>
      </c>
      <c r="V8417">
        <v>59.163</v>
      </c>
    </row>
    <row r="8418" spans="17:22">
      <c r="Q8418" s="10">
        <f ca="1" t="shared" si="1902"/>
        <v>59.455</v>
      </c>
      <c r="R8418" t="s">
        <v>134</v>
      </c>
      <c r="S8418">
        <v>2090</v>
      </c>
      <c r="T8418">
        <v>26.574</v>
      </c>
      <c r="U8418">
        <v>35.234</v>
      </c>
      <c r="V8418">
        <v>59.455</v>
      </c>
    </row>
    <row r="8419" spans="17:22">
      <c r="Q8419" s="10">
        <f ca="1" t="shared" si="1902"/>
        <v>59.744</v>
      </c>
      <c r="R8419" t="s">
        <v>134</v>
      </c>
      <c r="S8419">
        <v>2091</v>
      </c>
      <c r="T8419">
        <v>26.254</v>
      </c>
      <c r="U8419">
        <v>35.029</v>
      </c>
      <c r="V8419">
        <v>59.744</v>
      </c>
    </row>
    <row r="8420" spans="17:22">
      <c r="Q8420" s="10">
        <f ca="1" t="shared" si="1902"/>
        <v>60.03</v>
      </c>
      <c r="R8420" t="s">
        <v>134</v>
      </c>
      <c r="S8420">
        <v>2092</v>
      </c>
      <c r="T8420">
        <v>25.932</v>
      </c>
      <c r="U8420">
        <v>34.82</v>
      </c>
      <c r="V8420">
        <v>60.03</v>
      </c>
    </row>
    <row r="8421" spans="17:22">
      <c r="Q8421" s="10">
        <f ca="1" t="shared" si="1902"/>
        <v>60.314</v>
      </c>
      <c r="R8421" t="s">
        <v>134</v>
      </c>
      <c r="S8421">
        <v>2093</v>
      </c>
      <c r="T8421">
        <v>25.608</v>
      </c>
      <c r="U8421">
        <v>34.607</v>
      </c>
      <c r="V8421">
        <v>60.314</v>
      </c>
    </row>
    <row r="8422" spans="17:22">
      <c r="Q8422" s="10">
        <f ca="1" t="shared" si="1902"/>
        <v>60.595</v>
      </c>
      <c r="R8422" t="s">
        <v>134</v>
      </c>
      <c r="S8422">
        <v>2094</v>
      </c>
      <c r="T8422">
        <v>25.282</v>
      </c>
      <c r="U8422">
        <v>34.39</v>
      </c>
      <c r="V8422">
        <v>60.595</v>
      </c>
    </row>
    <row r="8423" spans="17:22">
      <c r="Q8423" s="10">
        <f ca="1" t="shared" si="1902"/>
        <v>60.872</v>
      </c>
      <c r="R8423" t="s">
        <v>134</v>
      </c>
      <c r="S8423">
        <v>2095</v>
      </c>
      <c r="T8423">
        <v>24.954</v>
      </c>
      <c r="U8423">
        <v>34.171</v>
      </c>
      <c r="V8423">
        <v>60.872</v>
      </c>
    </row>
    <row r="8424" spans="17:22">
      <c r="Q8424" s="10">
        <f ca="1" t="shared" si="1902"/>
        <v>61.147</v>
      </c>
      <c r="R8424" t="s">
        <v>134</v>
      </c>
      <c r="S8424">
        <v>2096</v>
      </c>
      <c r="T8424">
        <v>24.625</v>
      </c>
      <c r="U8424">
        <v>33.949</v>
      </c>
      <c r="V8424">
        <v>61.147</v>
      </c>
    </row>
    <row r="8425" spans="17:22">
      <c r="Q8425" s="10">
        <f ca="1" t="shared" si="1902"/>
        <v>61.419</v>
      </c>
      <c r="R8425" t="s">
        <v>134</v>
      </c>
      <c r="S8425">
        <v>2097</v>
      </c>
      <c r="T8425">
        <v>24.294</v>
      </c>
      <c r="U8425">
        <v>33.725</v>
      </c>
      <c r="V8425">
        <v>61.419</v>
      </c>
    </row>
    <row r="8426" spans="17:22">
      <c r="Q8426" s="10">
        <f ca="1" t="shared" si="1902"/>
        <v>61.688</v>
      </c>
      <c r="R8426" t="s">
        <v>134</v>
      </c>
      <c r="S8426">
        <v>2098</v>
      </c>
      <c r="T8426">
        <v>23.962</v>
      </c>
      <c r="U8426">
        <v>33.5</v>
      </c>
      <c r="V8426">
        <v>61.688</v>
      </c>
    </row>
    <row r="8427" spans="17:22">
      <c r="Q8427" s="10">
        <f ca="1" t="shared" si="1902"/>
        <v>61.954</v>
      </c>
      <c r="R8427" t="s">
        <v>134</v>
      </c>
      <c r="S8427">
        <v>2099</v>
      </c>
      <c r="T8427">
        <v>23.629</v>
      </c>
      <c r="U8427">
        <v>33.274</v>
      </c>
      <c r="V8427">
        <v>61.954</v>
      </c>
    </row>
    <row r="8428" spans="17:22">
      <c r="Q8428" s="10">
        <f ca="1" t="shared" si="1902"/>
        <v>62.218</v>
      </c>
      <c r="R8428" t="s">
        <v>134</v>
      </c>
      <c r="S8428">
        <v>2100</v>
      </c>
      <c r="T8428">
        <v>23.295</v>
      </c>
      <c r="U8428">
        <v>33.047</v>
      </c>
      <c r="V8428">
        <v>62.218</v>
      </c>
    </row>
    <row r="8429" spans="17:22">
      <c r="Q8429" s="10">
        <f ca="1" t="shared" si="1902"/>
        <v>22.988</v>
      </c>
      <c r="R8429" t="s">
        <v>110</v>
      </c>
      <c r="S8429">
        <v>2020</v>
      </c>
      <c r="T8429">
        <v>22.988</v>
      </c>
      <c r="U8429">
        <v>22.988</v>
      </c>
      <c r="V8429">
        <v>22.988</v>
      </c>
    </row>
    <row r="8430" spans="17:22">
      <c r="Q8430" s="10">
        <f ca="1" t="shared" si="1902"/>
        <v>23.134</v>
      </c>
      <c r="R8430" t="s">
        <v>110</v>
      </c>
      <c r="S8430">
        <v>2021</v>
      </c>
      <c r="T8430">
        <v>23.134</v>
      </c>
      <c r="U8430">
        <v>23.134</v>
      </c>
      <c r="V8430">
        <v>23.134</v>
      </c>
    </row>
    <row r="8431" spans="17:22">
      <c r="Q8431" s="10">
        <f ca="1" t="shared" si="1902"/>
        <v>23.16</v>
      </c>
      <c r="R8431" t="s">
        <v>110</v>
      </c>
      <c r="S8431">
        <v>2022</v>
      </c>
      <c r="T8431">
        <v>23.16</v>
      </c>
      <c r="U8431">
        <v>23.16</v>
      </c>
      <c r="V8431">
        <v>23.16</v>
      </c>
    </row>
    <row r="8432" spans="17:22">
      <c r="Q8432" s="10">
        <f ca="1" t="shared" si="1902"/>
        <v>23.114</v>
      </c>
      <c r="R8432" t="s">
        <v>110</v>
      </c>
      <c r="S8432">
        <v>2023</v>
      </c>
      <c r="T8432">
        <v>23.114</v>
      </c>
      <c r="U8432">
        <v>23.114</v>
      </c>
      <c r="V8432">
        <v>23.114</v>
      </c>
    </row>
    <row r="8433" spans="17:22">
      <c r="Q8433" s="10">
        <f ca="1" t="shared" si="1902"/>
        <v>23.047</v>
      </c>
      <c r="R8433" t="s">
        <v>110</v>
      </c>
      <c r="S8433">
        <v>2024</v>
      </c>
      <c r="T8433">
        <v>23.047</v>
      </c>
      <c r="U8433">
        <v>23.047</v>
      </c>
      <c r="V8433">
        <v>23.047</v>
      </c>
    </row>
    <row r="8434" spans="17:22">
      <c r="Q8434" s="10">
        <f ca="1" t="shared" si="1902"/>
        <v>23.004</v>
      </c>
      <c r="R8434" t="s">
        <v>110</v>
      </c>
      <c r="S8434">
        <v>2025</v>
      </c>
      <c r="T8434">
        <v>23.004</v>
      </c>
      <c r="U8434">
        <v>23.004</v>
      </c>
      <c r="V8434">
        <v>23.004</v>
      </c>
    </row>
    <row r="8435" spans="17:22">
      <c r="Q8435" s="10">
        <f ca="1" t="shared" si="1902"/>
        <v>23.008</v>
      </c>
      <c r="R8435" t="s">
        <v>110</v>
      </c>
      <c r="S8435">
        <v>2026</v>
      </c>
      <c r="T8435">
        <v>23.008</v>
      </c>
      <c r="U8435">
        <v>23.008</v>
      </c>
      <c r="V8435">
        <v>23.008</v>
      </c>
    </row>
    <row r="8436" spans="17:22">
      <c r="Q8436" s="10">
        <f ca="1" t="shared" si="1902"/>
        <v>23.509</v>
      </c>
      <c r="R8436" t="s">
        <v>110</v>
      </c>
      <c r="S8436">
        <v>2027</v>
      </c>
      <c r="T8436">
        <v>23.48</v>
      </c>
      <c r="U8436">
        <v>23.525</v>
      </c>
      <c r="V8436">
        <v>23.509</v>
      </c>
    </row>
    <row r="8437" spans="17:22">
      <c r="Q8437" s="10">
        <f ca="1" t="shared" si="1902"/>
        <v>23.999</v>
      </c>
      <c r="R8437" t="s">
        <v>110</v>
      </c>
      <c r="S8437">
        <v>2028</v>
      </c>
      <c r="T8437">
        <v>23.944</v>
      </c>
      <c r="U8437">
        <v>24.035</v>
      </c>
      <c r="V8437">
        <v>23.999</v>
      </c>
    </row>
    <row r="8438" spans="17:22">
      <c r="Q8438" s="10">
        <f ca="1" t="shared" si="1902"/>
        <v>24.479</v>
      </c>
      <c r="R8438" t="s">
        <v>110</v>
      </c>
      <c r="S8438">
        <v>2029</v>
      </c>
      <c r="T8438">
        <v>24.397</v>
      </c>
      <c r="U8438">
        <v>24.536</v>
      </c>
      <c r="V8438">
        <v>24.479</v>
      </c>
    </row>
    <row r="8439" spans="17:22">
      <c r="Q8439" s="10">
        <f ca="1" t="shared" si="1902"/>
        <v>24.949</v>
      </c>
      <c r="R8439" t="s">
        <v>110</v>
      </c>
      <c r="S8439">
        <v>2030</v>
      </c>
      <c r="T8439">
        <v>24.839</v>
      </c>
      <c r="U8439">
        <v>25.028</v>
      </c>
      <c r="V8439">
        <v>24.949</v>
      </c>
    </row>
    <row r="8440" spans="17:22">
      <c r="Q8440" s="10">
        <f ca="1" t="shared" si="1902"/>
        <v>25.409</v>
      </c>
      <c r="R8440" t="s">
        <v>110</v>
      </c>
      <c r="S8440">
        <v>2031</v>
      </c>
      <c r="T8440">
        <v>25.271</v>
      </c>
      <c r="U8440">
        <v>25.51</v>
      </c>
      <c r="V8440">
        <v>25.409</v>
      </c>
    </row>
    <row r="8441" spans="17:22">
      <c r="Q8441" s="10">
        <f ca="1" t="shared" si="1902"/>
        <v>25.859</v>
      </c>
      <c r="R8441" t="s">
        <v>110</v>
      </c>
      <c r="S8441">
        <v>2032</v>
      </c>
      <c r="T8441">
        <v>25.69</v>
      </c>
      <c r="U8441">
        <v>25.981</v>
      </c>
      <c r="V8441">
        <v>25.859</v>
      </c>
    </row>
    <row r="8442" spans="17:22">
      <c r="Q8442" s="10">
        <f ca="1" t="shared" si="1902"/>
        <v>26.296</v>
      </c>
      <c r="R8442" t="s">
        <v>110</v>
      </c>
      <c r="S8442">
        <v>2033</v>
      </c>
      <c r="T8442">
        <v>26.098</v>
      </c>
      <c r="U8442">
        <v>26.441</v>
      </c>
      <c r="V8442">
        <v>26.296</v>
      </c>
    </row>
    <row r="8443" spans="17:22">
      <c r="Q8443" s="10">
        <f ca="1" t="shared" si="1902"/>
        <v>26.72</v>
      </c>
      <c r="R8443" t="s">
        <v>110</v>
      </c>
      <c r="S8443">
        <v>2034</v>
      </c>
      <c r="T8443">
        <v>26.494</v>
      </c>
      <c r="U8443">
        <v>26.89</v>
      </c>
      <c r="V8443">
        <v>26.72</v>
      </c>
    </row>
    <row r="8444" spans="17:22">
      <c r="Q8444" s="10">
        <f ca="1" t="shared" si="1902"/>
        <v>27.129</v>
      </c>
      <c r="R8444" t="s">
        <v>110</v>
      </c>
      <c r="S8444">
        <v>2035</v>
      </c>
      <c r="T8444">
        <v>26.877</v>
      </c>
      <c r="U8444">
        <v>27.326</v>
      </c>
      <c r="V8444">
        <v>27.129</v>
      </c>
    </row>
    <row r="8445" spans="17:22">
      <c r="Q8445" s="10">
        <f ca="1" t="shared" si="1902"/>
        <v>27.522</v>
      </c>
      <c r="R8445" t="s">
        <v>110</v>
      </c>
      <c r="S8445">
        <v>2036</v>
      </c>
      <c r="T8445">
        <v>27.246</v>
      </c>
      <c r="U8445">
        <v>27.748</v>
      </c>
      <c r="V8445">
        <v>27.522</v>
      </c>
    </row>
    <row r="8446" spans="17:22">
      <c r="Q8446" s="10">
        <f ca="1" t="shared" si="1902"/>
        <v>27.899</v>
      </c>
      <c r="R8446" t="s">
        <v>110</v>
      </c>
      <c r="S8446">
        <v>2037</v>
      </c>
      <c r="T8446">
        <v>27.603</v>
      </c>
      <c r="U8446">
        <v>28.157</v>
      </c>
      <c r="V8446">
        <v>27.899</v>
      </c>
    </row>
    <row r="8447" spans="17:22">
      <c r="Q8447" s="10">
        <f ca="1" t="shared" si="1902"/>
        <v>28.26</v>
      </c>
      <c r="R8447" t="s">
        <v>110</v>
      </c>
      <c r="S8447">
        <v>2038</v>
      </c>
      <c r="T8447">
        <v>27.947</v>
      </c>
      <c r="U8447">
        <v>28.553</v>
      </c>
      <c r="V8447">
        <v>28.26</v>
      </c>
    </row>
    <row r="8448" spans="17:22">
      <c r="Q8448" s="10">
        <f ca="1" t="shared" si="1902"/>
        <v>28.605</v>
      </c>
      <c r="R8448" t="s">
        <v>110</v>
      </c>
      <c r="S8448">
        <v>2039</v>
      </c>
      <c r="T8448">
        <v>28.277</v>
      </c>
      <c r="U8448">
        <v>28.935</v>
      </c>
      <c r="V8448">
        <v>28.605</v>
      </c>
    </row>
    <row r="8449" spans="17:22">
      <c r="Q8449" s="10">
        <f ca="1" t="shared" si="1902"/>
        <v>28.934</v>
      </c>
      <c r="R8449" t="s">
        <v>110</v>
      </c>
      <c r="S8449">
        <v>2040</v>
      </c>
      <c r="T8449">
        <v>28.595</v>
      </c>
      <c r="U8449">
        <v>29.304</v>
      </c>
      <c r="V8449">
        <v>28.934</v>
      </c>
    </row>
    <row r="8450" spans="17:22">
      <c r="Q8450" s="10">
        <f ca="1" t="shared" si="1902"/>
        <v>29.247</v>
      </c>
      <c r="R8450" t="s">
        <v>110</v>
      </c>
      <c r="S8450">
        <v>2041</v>
      </c>
      <c r="T8450">
        <v>28.899</v>
      </c>
      <c r="U8450">
        <v>29.659</v>
      </c>
      <c r="V8450">
        <v>29.247</v>
      </c>
    </row>
    <row r="8451" spans="17:22">
      <c r="Q8451" s="10">
        <f ca="1" t="shared" si="1902"/>
        <v>29.546</v>
      </c>
      <c r="R8451" t="s">
        <v>110</v>
      </c>
      <c r="S8451">
        <v>2042</v>
      </c>
      <c r="T8451">
        <v>29.192</v>
      </c>
      <c r="U8451">
        <v>30</v>
      </c>
      <c r="V8451">
        <v>29.546</v>
      </c>
    </row>
    <row r="8452" spans="17:22">
      <c r="Q8452" s="10">
        <f ca="1" t="shared" si="1902"/>
        <v>29.829</v>
      </c>
      <c r="R8452" t="s">
        <v>110</v>
      </c>
      <c r="S8452">
        <v>2043</v>
      </c>
      <c r="T8452">
        <v>29.471</v>
      </c>
      <c r="U8452">
        <v>30.328</v>
      </c>
      <c r="V8452">
        <v>29.829</v>
      </c>
    </row>
    <row r="8453" spans="17:22">
      <c r="Q8453" s="10">
        <f ca="1" t="shared" si="1902"/>
        <v>30.098</v>
      </c>
      <c r="R8453" t="s">
        <v>110</v>
      </c>
      <c r="S8453">
        <v>2044</v>
      </c>
      <c r="T8453">
        <v>29.738</v>
      </c>
      <c r="U8453">
        <v>30.644</v>
      </c>
      <c r="V8453">
        <v>30.098</v>
      </c>
    </row>
    <row r="8454" spans="17:22">
      <c r="Q8454" s="10">
        <f ca="1" t="shared" si="1902"/>
        <v>30.354</v>
      </c>
      <c r="R8454" t="s">
        <v>110</v>
      </c>
      <c r="S8454">
        <v>2045</v>
      </c>
      <c r="T8454">
        <v>29.992</v>
      </c>
      <c r="U8454">
        <v>30.947</v>
      </c>
      <c r="V8454">
        <v>30.354</v>
      </c>
    </row>
    <row r="8455" spans="17:22">
      <c r="Q8455" s="10">
        <f ca="1" t="shared" si="1902"/>
        <v>30.596</v>
      </c>
      <c r="R8455" t="s">
        <v>110</v>
      </c>
      <c r="S8455">
        <v>2046</v>
      </c>
      <c r="T8455">
        <v>30.234</v>
      </c>
      <c r="U8455">
        <v>31.237</v>
      </c>
      <c r="V8455">
        <v>30.596</v>
      </c>
    </row>
    <row r="8456" spans="17:22">
      <c r="Q8456" s="10">
        <f ca="1" t="shared" si="1902"/>
        <v>30.825</v>
      </c>
      <c r="R8456" t="s">
        <v>110</v>
      </c>
      <c r="S8456">
        <v>2047</v>
      </c>
      <c r="T8456">
        <v>30.464</v>
      </c>
      <c r="U8456">
        <v>31.515</v>
      </c>
      <c r="V8456">
        <v>30.825</v>
      </c>
    </row>
    <row r="8457" spans="17:22">
      <c r="Q8457" s="10">
        <f ca="1" t="shared" si="1902"/>
        <v>31.042</v>
      </c>
      <c r="R8457" t="s">
        <v>110</v>
      </c>
      <c r="S8457">
        <v>2048</v>
      </c>
      <c r="T8457">
        <v>30.682</v>
      </c>
      <c r="U8457">
        <v>31.782</v>
      </c>
      <c r="V8457">
        <v>31.042</v>
      </c>
    </row>
    <row r="8458" spans="17:22">
      <c r="Q8458" s="10">
        <f ca="1" t="shared" si="1902"/>
        <v>31.248</v>
      </c>
      <c r="R8458" t="s">
        <v>110</v>
      </c>
      <c r="S8458">
        <v>2049</v>
      </c>
      <c r="T8458">
        <v>30.889</v>
      </c>
      <c r="U8458">
        <v>32.038</v>
      </c>
      <c r="V8458">
        <v>31.248</v>
      </c>
    </row>
    <row r="8459" spans="17:22">
      <c r="Q8459" s="10">
        <f ca="1" t="shared" si="1902"/>
        <v>31.443</v>
      </c>
      <c r="R8459" t="s">
        <v>110</v>
      </c>
      <c r="S8459">
        <v>2050</v>
      </c>
      <c r="T8459">
        <v>31.084</v>
      </c>
      <c r="U8459">
        <v>32.283</v>
      </c>
      <c r="V8459">
        <v>31.443</v>
      </c>
    </row>
    <row r="8460" spans="17:22">
      <c r="Q8460" s="10">
        <f ca="1" t="shared" si="1902"/>
        <v>31.628</v>
      </c>
      <c r="R8460" t="s">
        <v>110</v>
      </c>
      <c r="S8460">
        <v>2051</v>
      </c>
      <c r="T8460">
        <v>31.268</v>
      </c>
      <c r="U8460">
        <v>32.517</v>
      </c>
      <c r="V8460">
        <v>31.628</v>
      </c>
    </row>
    <row r="8461" spans="17:22">
      <c r="Q8461" s="10">
        <f ca="1" t="shared" si="1902"/>
        <v>31.804</v>
      </c>
      <c r="R8461" t="s">
        <v>110</v>
      </c>
      <c r="S8461">
        <v>2052</v>
      </c>
      <c r="T8461">
        <v>31.441</v>
      </c>
      <c r="U8461">
        <v>32.742</v>
      </c>
      <c r="V8461">
        <v>31.804</v>
      </c>
    </row>
    <row r="8462" spans="17:22">
      <c r="Q8462" s="10">
        <f ca="1" t="shared" ref="Q8462:Q8525" si="1903">OFFSET(S8462,0,MATCH($Q$3,$T$4:$V$4,0))</f>
        <v>31.97</v>
      </c>
      <c r="R8462" t="s">
        <v>110</v>
      </c>
      <c r="S8462">
        <v>2053</v>
      </c>
      <c r="T8462">
        <v>31.604</v>
      </c>
      <c r="U8462">
        <v>32.956</v>
      </c>
      <c r="V8462">
        <v>31.97</v>
      </c>
    </row>
    <row r="8463" spans="17:22">
      <c r="Q8463" s="10">
        <f ca="1" t="shared" si="1903"/>
        <v>32.128</v>
      </c>
      <c r="R8463" t="s">
        <v>110</v>
      </c>
      <c r="S8463">
        <v>2054</v>
      </c>
      <c r="T8463">
        <v>31.756</v>
      </c>
      <c r="U8463">
        <v>33.162</v>
      </c>
      <c r="V8463">
        <v>32.128</v>
      </c>
    </row>
    <row r="8464" spans="17:22">
      <c r="Q8464" s="10">
        <f ca="1" t="shared" si="1903"/>
        <v>32.277</v>
      </c>
      <c r="R8464" t="s">
        <v>110</v>
      </c>
      <c r="S8464">
        <v>2055</v>
      </c>
      <c r="T8464">
        <v>31.898</v>
      </c>
      <c r="U8464">
        <v>33.358</v>
      </c>
      <c r="V8464">
        <v>32.277</v>
      </c>
    </row>
    <row r="8465" spans="17:22">
      <c r="Q8465" s="10">
        <f ca="1" t="shared" si="1903"/>
        <v>32.419</v>
      </c>
      <c r="R8465" t="s">
        <v>110</v>
      </c>
      <c r="S8465">
        <v>2056</v>
      </c>
      <c r="T8465">
        <v>32.03</v>
      </c>
      <c r="U8465">
        <v>33.546</v>
      </c>
      <c r="V8465">
        <v>32.419</v>
      </c>
    </row>
    <row r="8466" spans="17:22">
      <c r="Q8466" s="10">
        <f ca="1" t="shared" si="1903"/>
        <v>32.552</v>
      </c>
      <c r="R8466" t="s">
        <v>110</v>
      </c>
      <c r="S8466">
        <v>2057</v>
      </c>
      <c r="T8466">
        <v>32.152</v>
      </c>
      <c r="U8466">
        <v>33.725</v>
      </c>
      <c r="V8466">
        <v>32.552</v>
      </c>
    </row>
    <row r="8467" spans="17:22">
      <c r="Q8467" s="10">
        <f ca="1" t="shared" si="1903"/>
        <v>32.678</v>
      </c>
      <c r="R8467" t="s">
        <v>110</v>
      </c>
      <c r="S8467">
        <v>2058</v>
      </c>
      <c r="T8467">
        <v>32.264</v>
      </c>
      <c r="U8467">
        <v>33.895</v>
      </c>
      <c r="V8467">
        <v>32.678</v>
      </c>
    </row>
    <row r="8468" spans="17:22">
      <c r="Q8468" s="10">
        <f ca="1" t="shared" si="1903"/>
        <v>32.797</v>
      </c>
      <c r="R8468" t="s">
        <v>110</v>
      </c>
      <c r="S8468">
        <v>2059</v>
      </c>
      <c r="T8468">
        <v>32.366</v>
      </c>
      <c r="U8468">
        <v>34.056</v>
      </c>
      <c r="V8468">
        <v>32.797</v>
      </c>
    </row>
    <row r="8469" spans="17:22">
      <c r="Q8469" s="10">
        <f ca="1" t="shared" si="1903"/>
        <v>32.908</v>
      </c>
      <c r="R8469" t="s">
        <v>110</v>
      </c>
      <c r="S8469">
        <v>2060</v>
      </c>
      <c r="T8469">
        <v>32.458</v>
      </c>
      <c r="U8469">
        <v>34.209</v>
      </c>
      <c r="V8469">
        <v>32.908</v>
      </c>
    </row>
    <row r="8470" spans="17:22">
      <c r="Q8470" s="10">
        <f ca="1" t="shared" si="1903"/>
        <v>33.013</v>
      </c>
      <c r="R8470" t="s">
        <v>110</v>
      </c>
      <c r="S8470">
        <v>2061</v>
      </c>
      <c r="T8470">
        <v>32.54</v>
      </c>
      <c r="U8470">
        <v>34.353</v>
      </c>
      <c r="V8470">
        <v>33.013</v>
      </c>
    </row>
    <row r="8471" spans="17:22">
      <c r="Q8471" s="10">
        <f ca="1" t="shared" si="1903"/>
        <v>33.11</v>
      </c>
      <c r="R8471" t="s">
        <v>110</v>
      </c>
      <c r="S8471">
        <v>2062</v>
      </c>
      <c r="T8471">
        <v>32.612</v>
      </c>
      <c r="U8471">
        <v>34.488</v>
      </c>
      <c r="V8471">
        <v>33.11</v>
      </c>
    </row>
    <row r="8472" spans="17:22">
      <c r="Q8472" s="10">
        <f ca="1" t="shared" si="1903"/>
        <v>33.2</v>
      </c>
      <c r="R8472" t="s">
        <v>110</v>
      </c>
      <c r="S8472">
        <v>2063</v>
      </c>
      <c r="T8472">
        <v>32.673</v>
      </c>
      <c r="U8472">
        <v>34.614</v>
      </c>
      <c r="V8472">
        <v>33.2</v>
      </c>
    </row>
    <row r="8473" spans="17:22">
      <c r="Q8473" s="10">
        <f ca="1" t="shared" si="1903"/>
        <v>33.284</v>
      </c>
      <c r="R8473" t="s">
        <v>110</v>
      </c>
      <c r="S8473">
        <v>2064</v>
      </c>
      <c r="T8473">
        <v>32.724</v>
      </c>
      <c r="U8473">
        <v>34.732</v>
      </c>
      <c r="V8473">
        <v>33.284</v>
      </c>
    </row>
    <row r="8474" spans="17:22">
      <c r="Q8474" s="10">
        <f ca="1" t="shared" si="1903"/>
        <v>33.359</v>
      </c>
      <c r="R8474" t="s">
        <v>110</v>
      </c>
      <c r="S8474">
        <v>2065</v>
      </c>
      <c r="T8474">
        <v>32.764</v>
      </c>
      <c r="U8474">
        <v>34.839</v>
      </c>
      <c r="V8474">
        <v>33.359</v>
      </c>
    </row>
    <row r="8475" spans="17:22">
      <c r="Q8475" s="10">
        <f ca="1" t="shared" si="1903"/>
        <v>33.428</v>
      </c>
      <c r="R8475" t="s">
        <v>110</v>
      </c>
      <c r="S8475">
        <v>2066</v>
      </c>
      <c r="T8475">
        <v>32.793</v>
      </c>
      <c r="U8475">
        <v>34.937</v>
      </c>
      <c r="V8475">
        <v>33.428</v>
      </c>
    </row>
    <row r="8476" spans="17:22">
      <c r="Q8476" s="10">
        <f ca="1" t="shared" si="1903"/>
        <v>33.489</v>
      </c>
      <c r="R8476" t="s">
        <v>110</v>
      </c>
      <c r="S8476">
        <v>2067</v>
      </c>
      <c r="T8476">
        <v>32.812</v>
      </c>
      <c r="U8476">
        <v>35.026</v>
      </c>
      <c r="V8476">
        <v>33.489</v>
      </c>
    </row>
    <row r="8477" spans="17:22">
      <c r="Q8477" s="10">
        <f ca="1" t="shared" si="1903"/>
        <v>33.543</v>
      </c>
      <c r="R8477" t="s">
        <v>110</v>
      </c>
      <c r="S8477">
        <v>2068</v>
      </c>
      <c r="T8477">
        <v>32.82</v>
      </c>
      <c r="U8477">
        <v>35.104</v>
      </c>
      <c r="V8477">
        <v>33.543</v>
      </c>
    </row>
    <row r="8478" spans="17:22">
      <c r="Q8478" s="10">
        <f ca="1" t="shared" si="1903"/>
        <v>33.59</v>
      </c>
      <c r="R8478" t="s">
        <v>110</v>
      </c>
      <c r="S8478">
        <v>2069</v>
      </c>
      <c r="T8478">
        <v>32.817</v>
      </c>
      <c r="U8478">
        <v>35.172</v>
      </c>
      <c r="V8478">
        <v>33.59</v>
      </c>
    </row>
    <row r="8479" spans="17:22">
      <c r="Q8479" s="10">
        <f ca="1" t="shared" si="1903"/>
        <v>33.632</v>
      </c>
      <c r="R8479" t="s">
        <v>110</v>
      </c>
      <c r="S8479">
        <v>2070</v>
      </c>
      <c r="T8479">
        <v>32.803</v>
      </c>
      <c r="U8479">
        <v>35.23</v>
      </c>
      <c r="V8479">
        <v>33.632</v>
      </c>
    </row>
    <row r="8480" spans="17:22">
      <c r="Q8480" s="10">
        <f ca="1" t="shared" si="1903"/>
        <v>33.667</v>
      </c>
      <c r="R8480" t="s">
        <v>110</v>
      </c>
      <c r="S8480">
        <v>2071</v>
      </c>
      <c r="T8480">
        <v>32.778</v>
      </c>
      <c r="U8480">
        <v>35.278</v>
      </c>
      <c r="V8480">
        <v>33.667</v>
      </c>
    </row>
    <row r="8481" spans="17:22">
      <c r="Q8481" s="10">
        <f ca="1" t="shared" si="1903"/>
        <v>33.697</v>
      </c>
      <c r="R8481" t="s">
        <v>110</v>
      </c>
      <c r="S8481">
        <v>2072</v>
      </c>
      <c r="T8481">
        <v>32.744</v>
      </c>
      <c r="U8481">
        <v>35.316</v>
      </c>
      <c r="V8481">
        <v>33.697</v>
      </c>
    </row>
    <row r="8482" spans="17:22">
      <c r="Q8482" s="10">
        <f ca="1" t="shared" si="1903"/>
        <v>33.722</v>
      </c>
      <c r="R8482" t="s">
        <v>110</v>
      </c>
      <c r="S8482">
        <v>2073</v>
      </c>
      <c r="T8482">
        <v>32.699</v>
      </c>
      <c r="U8482">
        <v>35.344</v>
      </c>
      <c r="V8482">
        <v>33.722</v>
      </c>
    </row>
    <row r="8483" spans="17:22">
      <c r="Q8483" s="10">
        <f ca="1" t="shared" si="1903"/>
        <v>33.743</v>
      </c>
      <c r="R8483" t="s">
        <v>110</v>
      </c>
      <c r="S8483">
        <v>2074</v>
      </c>
      <c r="T8483">
        <v>32.646</v>
      </c>
      <c r="U8483">
        <v>35.364</v>
      </c>
      <c r="V8483">
        <v>33.743</v>
      </c>
    </row>
    <row r="8484" spans="17:22">
      <c r="Q8484" s="10">
        <f ca="1" t="shared" si="1903"/>
        <v>33.76</v>
      </c>
      <c r="R8484" t="s">
        <v>110</v>
      </c>
      <c r="S8484">
        <v>2075</v>
      </c>
      <c r="T8484">
        <v>32.584</v>
      </c>
      <c r="U8484">
        <v>35.375</v>
      </c>
      <c r="V8484">
        <v>33.76</v>
      </c>
    </row>
    <row r="8485" spans="17:22">
      <c r="Q8485" s="10">
        <f ca="1" t="shared" si="1903"/>
        <v>33.774</v>
      </c>
      <c r="R8485" t="s">
        <v>110</v>
      </c>
      <c r="S8485">
        <v>2076</v>
      </c>
      <c r="T8485">
        <v>32.515</v>
      </c>
      <c r="U8485">
        <v>35.379</v>
      </c>
      <c r="V8485">
        <v>33.774</v>
      </c>
    </row>
    <row r="8486" spans="17:22">
      <c r="Q8486" s="10">
        <f ca="1" t="shared" si="1903"/>
        <v>33.785</v>
      </c>
      <c r="R8486" t="s">
        <v>110</v>
      </c>
      <c r="S8486">
        <v>2077</v>
      </c>
      <c r="T8486">
        <v>32.439</v>
      </c>
      <c r="U8486">
        <v>35.377</v>
      </c>
      <c r="V8486">
        <v>33.785</v>
      </c>
    </row>
    <row r="8487" spans="17:22">
      <c r="Q8487" s="10">
        <f ca="1" t="shared" si="1903"/>
        <v>33.795</v>
      </c>
      <c r="R8487" t="s">
        <v>110</v>
      </c>
      <c r="S8487">
        <v>2078</v>
      </c>
      <c r="T8487">
        <v>32.357</v>
      </c>
      <c r="U8487">
        <v>35.368</v>
      </c>
      <c r="V8487">
        <v>33.795</v>
      </c>
    </row>
    <row r="8488" spans="17:22">
      <c r="Q8488" s="10">
        <f ca="1" t="shared" si="1903"/>
        <v>33.804</v>
      </c>
      <c r="R8488" t="s">
        <v>110</v>
      </c>
      <c r="S8488">
        <v>2079</v>
      </c>
      <c r="T8488">
        <v>32.269</v>
      </c>
      <c r="U8488">
        <v>35.355</v>
      </c>
      <c r="V8488">
        <v>33.804</v>
      </c>
    </row>
    <row r="8489" spans="17:22">
      <c r="Q8489" s="10">
        <f ca="1" t="shared" si="1903"/>
        <v>33.814</v>
      </c>
      <c r="R8489" t="s">
        <v>110</v>
      </c>
      <c r="S8489">
        <v>2080</v>
      </c>
      <c r="T8489">
        <v>32.178</v>
      </c>
      <c r="U8489">
        <v>35.338</v>
      </c>
      <c r="V8489">
        <v>33.814</v>
      </c>
    </row>
    <row r="8490" spans="17:22">
      <c r="Q8490" s="10">
        <f ca="1" t="shared" si="1903"/>
        <v>33.825</v>
      </c>
      <c r="R8490" t="s">
        <v>110</v>
      </c>
      <c r="S8490">
        <v>2081</v>
      </c>
      <c r="T8490">
        <v>32.082</v>
      </c>
      <c r="U8490">
        <v>35.319</v>
      </c>
      <c r="V8490">
        <v>33.825</v>
      </c>
    </row>
    <row r="8491" spans="17:22">
      <c r="Q8491" s="10">
        <f ca="1" t="shared" si="1903"/>
        <v>33.837</v>
      </c>
      <c r="R8491" t="s">
        <v>110</v>
      </c>
      <c r="S8491">
        <v>2082</v>
      </c>
      <c r="T8491">
        <v>31.983</v>
      </c>
      <c r="U8491">
        <v>35.297</v>
      </c>
      <c r="V8491">
        <v>33.837</v>
      </c>
    </row>
    <row r="8492" spans="17:22">
      <c r="Q8492" s="10">
        <f ca="1" t="shared" si="1903"/>
        <v>33.852</v>
      </c>
      <c r="R8492" t="s">
        <v>110</v>
      </c>
      <c r="S8492">
        <v>2083</v>
      </c>
      <c r="T8492">
        <v>31.88</v>
      </c>
      <c r="U8492">
        <v>35.272</v>
      </c>
      <c r="V8492">
        <v>33.852</v>
      </c>
    </row>
    <row r="8493" spans="17:22">
      <c r="Q8493" s="10">
        <f ca="1" t="shared" si="1903"/>
        <v>33.869</v>
      </c>
      <c r="R8493" t="s">
        <v>110</v>
      </c>
      <c r="S8493">
        <v>2084</v>
      </c>
      <c r="T8493">
        <v>31.772</v>
      </c>
      <c r="U8493">
        <v>35.245</v>
      </c>
      <c r="V8493">
        <v>33.869</v>
      </c>
    </row>
    <row r="8494" spans="17:22">
      <c r="Q8494" s="10">
        <f ca="1" t="shared" si="1903"/>
        <v>33.888</v>
      </c>
      <c r="R8494" t="s">
        <v>110</v>
      </c>
      <c r="S8494">
        <v>2085</v>
      </c>
      <c r="T8494">
        <v>31.66</v>
      </c>
      <c r="U8494">
        <v>35.215</v>
      </c>
      <c r="V8494">
        <v>33.888</v>
      </c>
    </row>
    <row r="8495" spans="17:22">
      <c r="Q8495" s="10">
        <f ca="1" t="shared" si="1903"/>
        <v>33.91</v>
      </c>
      <c r="R8495" t="s">
        <v>110</v>
      </c>
      <c r="S8495">
        <v>2086</v>
      </c>
      <c r="T8495">
        <v>31.543</v>
      </c>
      <c r="U8495">
        <v>35.183</v>
      </c>
      <c r="V8495">
        <v>33.91</v>
      </c>
    </row>
    <row r="8496" spans="17:22">
      <c r="Q8496" s="10">
        <f ca="1" t="shared" si="1903"/>
        <v>33.935</v>
      </c>
      <c r="R8496" t="s">
        <v>110</v>
      </c>
      <c r="S8496">
        <v>2087</v>
      </c>
      <c r="T8496">
        <v>31.422</v>
      </c>
      <c r="U8496">
        <v>35.149</v>
      </c>
      <c r="V8496">
        <v>33.935</v>
      </c>
    </row>
    <row r="8497" spans="17:22">
      <c r="Q8497" s="10">
        <f ca="1" t="shared" si="1903"/>
        <v>33.963</v>
      </c>
      <c r="R8497" t="s">
        <v>110</v>
      </c>
      <c r="S8497">
        <v>2088</v>
      </c>
      <c r="T8497">
        <v>31.296</v>
      </c>
      <c r="U8497">
        <v>35.114</v>
      </c>
      <c r="V8497">
        <v>33.963</v>
      </c>
    </row>
    <row r="8498" spans="17:22">
      <c r="Q8498" s="10">
        <f ca="1" t="shared" si="1903"/>
        <v>33.994</v>
      </c>
      <c r="R8498" t="s">
        <v>110</v>
      </c>
      <c r="S8498">
        <v>2089</v>
      </c>
      <c r="T8498">
        <v>31.165</v>
      </c>
      <c r="U8498">
        <v>35.077</v>
      </c>
      <c r="V8498">
        <v>33.994</v>
      </c>
    </row>
    <row r="8499" spans="17:22">
      <c r="Q8499" s="10">
        <f ca="1" t="shared" si="1903"/>
        <v>34.027</v>
      </c>
      <c r="R8499" t="s">
        <v>110</v>
      </c>
      <c r="S8499">
        <v>2090</v>
      </c>
      <c r="T8499">
        <v>31.03</v>
      </c>
      <c r="U8499">
        <v>35.039</v>
      </c>
      <c r="V8499">
        <v>34.027</v>
      </c>
    </row>
    <row r="8500" spans="17:22">
      <c r="Q8500" s="10">
        <f ca="1" t="shared" si="1903"/>
        <v>34.063</v>
      </c>
      <c r="R8500" t="s">
        <v>110</v>
      </c>
      <c r="S8500">
        <v>2091</v>
      </c>
      <c r="T8500">
        <v>30.891</v>
      </c>
      <c r="U8500">
        <v>35.001</v>
      </c>
      <c r="V8500">
        <v>34.063</v>
      </c>
    </row>
    <row r="8501" spans="17:22">
      <c r="Q8501" s="10">
        <f ca="1" t="shared" si="1903"/>
        <v>34.101</v>
      </c>
      <c r="R8501" t="s">
        <v>110</v>
      </c>
      <c r="S8501">
        <v>2092</v>
      </c>
      <c r="T8501">
        <v>30.749</v>
      </c>
      <c r="U8501">
        <v>34.962</v>
      </c>
      <c r="V8501">
        <v>34.101</v>
      </c>
    </row>
    <row r="8502" spans="17:22">
      <c r="Q8502" s="10">
        <f ca="1" t="shared" si="1903"/>
        <v>34.142</v>
      </c>
      <c r="R8502" t="s">
        <v>110</v>
      </c>
      <c r="S8502">
        <v>2093</v>
      </c>
      <c r="T8502">
        <v>30.604</v>
      </c>
      <c r="U8502">
        <v>34.924</v>
      </c>
      <c r="V8502">
        <v>34.142</v>
      </c>
    </row>
    <row r="8503" spans="17:22">
      <c r="Q8503" s="10">
        <f ca="1" t="shared" si="1903"/>
        <v>34.184</v>
      </c>
      <c r="R8503" t="s">
        <v>110</v>
      </c>
      <c r="S8503">
        <v>2094</v>
      </c>
      <c r="T8503">
        <v>30.456</v>
      </c>
      <c r="U8503">
        <v>34.885</v>
      </c>
      <c r="V8503">
        <v>34.184</v>
      </c>
    </row>
    <row r="8504" spans="17:22">
      <c r="Q8504" s="10">
        <f ca="1" t="shared" si="1903"/>
        <v>34.229</v>
      </c>
      <c r="R8504" t="s">
        <v>110</v>
      </c>
      <c r="S8504">
        <v>2095</v>
      </c>
      <c r="T8504">
        <v>30.308</v>
      </c>
      <c r="U8504">
        <v>34.848</v>
      </c>
      <c r="V8504">
        <v>34.229</v>
      </c>
    </row>
    <row r="8505" spans="17:22">
      <c r="Q8505" s="10">
        <f ca="1" t="shared" si="1903"/>
        <v>34.275</v>
      </c>
      <c r="R8505" t="s">
        <v>110</v>
      </c>
      <c r="S8505">
        <v>2096</v>
      </c>
      <c r="T8505">
        <v>30.158</v>
      </c>
      <c r="U8505">
        <v>34.811</v>
      </c>
      <c r="V8505">
        <v>34.275</v>
      </c>
    </row>
    <row r="8506" spans="17:22">
      <c r="Q8506" s="10">
        <f ca="1" t="shared" si="1903"/>
        <v>34.323</v>
      </c>
      <c r="R8506" t="s">
        <v>110</v>
      </c>
      <c r="S8506">
        <v>2097</v>
      </c>
      <c r="T8506">
        <v>30.009</v>
      </c>
      <c r="U8506">
        <v>34.776</v>
      </c>
      <c r="V8506">
        <v>34.323</v>
      </c>
    </row>
    <row r="8507" spans="17:22">
      <c r="Q8507" s="10">
        <f ca="1" t="shared" si="1903"/>
        <v>34.371</v>
      </c>
      <c r="R8507" t="s">
        <v>110</v>
      </c>
      <c r="S8507">
        <v>2098</v>
      </c>
      <c r="T8507">
        <v>29.86</v>
      </c>
      <c r="U8507">
        <v>34.742</v>
      </c>
      <c r="V8507">
        <v>34.371</v>
      </c>
    </row>
    <row r="8508" spans="17:22">
      <c r="Q8508" s="10">
        <f ca="1" t="shared" si="1903"/>
        <v>34.421</v>
      </c>
      <c r="R8508" t="s">
        <v>110</v>
      </c>
      <c r="S8508">
        <v>2099</v>
      </c>
      <c r="T8508">
        <v>29.713</v>
      </c>
      <c r="U8508">
        <v>34.709</v>
      </c>
      <c r="V8508">
        <v>34.421</v>
      </c>
    </row>
    <row r="8509" spans="17:22">
      <c r="Q8509" s="10">
        <f ca="1" t="shared" si="1903"/>
        <v>34.472</v>
      </c>
      <c r="R8509" t="s">
        <v>110</v>
      </c>
      <c r="S8509">
        <v>2100</v>
      </c>
      <c r="T8509">
        <v>29.568</v>
      </c>
      <c r="U8509">
        <v>34.679</v>
      </c>
      <c r="V8509">
        <v>34.472</v>
      </c>
    </row>
    <row r="8510" spans="17:22">
      <c r="Q8510" s="10">
        <f ca="1" t="shared" si="1903"/>
        <v>0.643</v>
      </c>
      <c r="R8510" t="s">
        <v>111</v>
      </c>
      <c r="S8510">
        <v>2020</v>
      </c>
      <c r="T8510">
        <v>0.643</v>
      </c>
      <c r="U8510">
        <v>0.643</v>
      </c>
      <c r="V8510">
        <v>0.643</v>
      </c>
    </row>
    <row r="8511" spans="17:22">
      <c r="Q8511" s="10">
        <f ca="1" t="shared" si="1903"/>
        <v>0.687</v>
      </c>
      <c r="R8511" t="s">
        <v>111</v>
      </c>
      <c r="S8511">
        <v>2021</v>
      </c>
      <c r="T8511">
        <v>0.687</v>
      </c>
      <c r="U8511">
        <v>0.687</v>
      </c>
      <c r="V8511">
        <v>0.687</v>
      </c>
    </row>
    <row r="8512" spans="17:22">
      <c r="Q8512" s="10">
        <f ca="1" t="shared" si="1903"/>
        <v>0.734</v>
      </c>
      <c r="R8512" t="s">
        <v>111</v>
      </c>
      <c r="S8512">
        <v>2022</v>
      </c>
      <c r="T8512">
        <v>0.734</v>
      </c>
      <c r="U8512">
        <v>0.734</v>
      </c>
      <c r="V8512">
        <v>0.734</v>
      </c>
    </row>
    <row r="8513" spans="17:22">
      <c r="Q8513" s="10">
        <f ca="1" t="shared" si="1903"/>
        <v>0.785</v>
      </c>
      <c r="R8513" t="s">
        <v>111</v>
      </c>
      <c r="S8513">
        <v>2023</v>
      </c>
      <c r="T8513">
        <v>0.785</v>
      </c>
      <c r="U8513">
        <v>0.785</v>
      </c>
      <c r="V8513">
        <v>0.785</v>
      </c>
    </row>
    <row r="8514" spans="17:22">
      <c r="Q8514" s="10">
        <f ca="1" t="shared" si="1903"/>
        <v>0.839</v>
      </c>
      <c r="R8514" t="s">
        <v>111</v>
      </c>
      <c r="S8514">
        <v>2024</v>
      </c>
      <c r="T8514">
        <v>0.839</v>
      </c>
      <c r="U8514">
        <v>0.839</v>
      </c>
      <c r="V8514">
        <v>0.839</v>
      </c>
    </row>
    <row r="8515" spans="17:22">
      <c r="Q8515" s="10">
        <f ca="1" t="shared" si="1903"/>
        <v>0.896</v>
      </c>
      <c r="R8515" t="s">
        <v>111</v>
      </c>
      <c r="S8515">
        <v>2025</v>
      </c>
      <c r="T8515">
        <v>0.896</v>
      </c>
      <c r="U8515">
        <v>0.896</v>
      </c>
      <c r="V8515">
        <v>0.896</v>
      </c>
    </row>
    <row r="8516" spans="17:22">
      <c r="Q8516" s="10">
        <f ca="1" t="shared" si="1903"/>
        <v>0.956</v>
      </c>
      <c r="R8516" t="s">
        <v>111</v>
      </c>
      <c r="S8516">
        <v>2026</v>
      </c>
      <c r="T8516">
        <v>0.956</v>
      </c>
      <c r="U8516">
        <v>0.956</v>
      </c>
      <c r="V8516">
        <v>0.956</v>
      </c>
    </row>
    <row r="8517" spans="17:22">
      <c r="Q8517" s="10">
        <f ca="1" t="shared" si="1903"/>
        <v>1.024</v>
      </c>
      <c r="R8517" t="s">
        <v>111</v>
      </c>
      <c r="S8517">
        <v>2027</v>
      </c>
      <c r="T8517">
        <v>1.008</v>
      </c>
      <c r="U8517">
        <v>1.018</v>
      </c>
      <c r="V8517">
        <v>1.024</v>
      </c>
    </row>
    <row r="8518" spans="17:22">
      <c r="Q8518" s="10">
        <f ca="1" t="shared" si="1903"/>
        <v>1.097</v>
      </c>
      <c r="R8518" t="s">
        <v>111</v>
      </c>
      <c r="S8518">
        <v>2028</v>
      </c>
      <c r="T8518">
        <v>1.061</v>
      </c>
      <c r="U8518">
        <v>1.083</v>
      </c>
      <c r="V8518">
        <v>1.097</v>
      </c>
    </row>
    <row r="8519" spans="17:22">
      <c r="Q8519" s="10">
        <f ca="1" t="shared" si="1903"/>
        <v>1.173</v>
      </c>
      <c r="R8519" t="s">
        <v>111</v>
      </c>
      <c r="S8519">
        <v>2029</v>
      </c>
      <c r="T8519">
        <v>1.118</v>
      </c>
      <c r="U8519">
        <v>1.152</v>
      </c>
      <c r="V8519">
        <v>1.173</v>
      </c>
    </row>
    <row r="8520" spans="17:22">
      <c r="Q8520" s="10">
        <f ca="1" t="shared" si="1903"/>
        <v>1.255</v>
      </c>
      <c r="R8520" t="s">
        <v>111</v>
      </c>
      <c r="S8520">
        <v>2030</v>
      </c>
      <c r="T8520">
        <v>1.177</v>
      </c>
      <c r="U8520">
        <v>1.225</v>
      </c>
      <c r="V8520">
        <v>1.255</v>
      </c>
    </row>
    <row r="8521" spans="17:22">
      <c r="Q8521" s="10">
        <f ca="1" t="shared" si="1903"/>
        <v>1.342</v>
      </c>
      <c r="R8521" t="s">
        <v>111</v>
      </c>
      <c r="S8521">
        <v>2031</v>
      </c>
      <c r="T8521">
        <v>1.239</v>
      </c>
      <c r="U8521">
        <v>1.301</v>
      </c>
      <c r="V8521">
        <v>1.342</v>
      </c>
    </row>
    <row r="8522" spans="17:22">
      <c r="Q8522" s="10">
        <f ca="1" t="shared" si="1903"/>
        <v>1.434</v>
      </c>
      <c r="R8522" t="s">
        <v>111</v>
      </c>
      <c r="S8522">
        <v>2032</v>
      </c>
      <c r="T8522">
        <v>1.305</v>
      </c>
      <c r="U8522">
        <v>1.382</v>
      </c>
      <c r="V8522">
        <v>1.434</v>
      </c>
    </row>
    <row r="8523" spans="17:22">
      <c r="Q8523" s="10">
        <f ca="1" t="shared" si="1903"/>
        <v>1.532</v>
      </c>
      <c r="R8523" t="s">
        <v>111</v>
      </c>
      <c r="S8523">
        <v>2033</v>
      </c>
      <c r="T8523">
        <v>1.374</v>
      </c>
      <c r="U8523">
        <v>1.466</v>
      </c>
      <c r="V8523">
        <v>1.532</v>
      </c>
    </row>
    <row r="8524" spans="17:22">
      <c r="Q8524" s="10">
        <f ca="1" t="shared" si="1903"/>
        <v>1.635</v>
      </c>
      <c r="R8524" t="s">
        <v>111</v>
      </c>
      <c r="S8524">
        <v>2034</v>
      </c>
      <c r="T8524">
        <v>1.446</v>
      </c>
      <c r="U8524">
        <v>1.555</v>
      </c>
      <c r="V8524">
        <v>1.635</v>
      </c>
    </row>
    <row r="8525" spans="17:22">
      <c r="Q8525" s="10">
        <f ca="1" t="shared" si="1903"/>
        <v>1.745</v>
      </c>
      <c r="R8525" t="s">
        <v>111</v>
      </c>
      <c r="S8525">
        <v>2035</v>
      </c>
      <c r="T8525">
        <v>1.521</v>
      </c>
      <c r="U8525">
        <v>1.649</v>
      </c>
      <c r="V8525">
        <v>1.745</v>
      </c>
    </row>
    <row r="8526" spans="17:22">
      <c r="Q8526" s="10">
        <f ca="1" t="shared" ref="Q8526:Q8589" si="1904">OFFSET(S8526,0,MATCH($Q$3,$T$4:$V$4,0))</f>
        <v>1.861</v>
      </c>
      <c r="R8526" t="s">
        <v>111</v>
      </c>
      <c r="S8526">
        <v>2036</v>
      </c>
      <c r="T8526">
        <v>1.6</v>
      </c>
      <c r="U8526">
        <v>1.747</v>
      </c>
      <c r="V8526">
        <v>1.861</v>
      </c>
    </row>
    <row r="8527" spans="17:22">
      <c r="Q8527" s="10">
        <f ca="1" t="shared" si="1904"/>
        <v>1.984</v>
      </c>
      <c r="R8527" t="s">
        <v>111</v>
      </c>
      <c r="S8527">
        <v>2037</v>
      </c>
      <c r="T8527">
        <v>1.681</v>
      </c>
      <c r="U8527">
        <v>1.85</v>
      </c>
      <c r="V8527">
        <v>1.984</v>
      </c>
    </row>
    <row r="8528" spans="17:22">
      <c r="Q8528" s="10">
        <f ca="1" t="shared" si="1904"/>
        <v>2.113</v>
      </c>
      <c r="R8528" t="s">
        <v>111</v>
      </c>
      <c r="S8528">
        <v>2038</v>
      </c>
      <c r="T8528">
        <v>1.767</v>
      </c>
      <c r="U8528">
        <v>1.958</v>
      </c>
      <c r="V8528">
        <v>2.113</v>
      </c>
    </row>
    <row r="8529" spans="17:22">
      <c r="Q8529" s="10">
        <f ca="1" t="shared" si="1904"/>
        <v>2.25</v>
      </c>
      <c r="R8529" t="s">
        <v>111</v>
      </c>
      <c r="S8529">
        <v>2039</v>
      </c>
      <c r="T8529">
        <v>1.855</v>
      </c>
      <c r="U8529">
        <v>2.071</v>
      </c>
      <c r="V8529">
        <v>2.25</v>
      </c>
    </row>
    <row r="8530" spans="17:22">
      <c r="Q8530" s="10">
        <f ca="1" t="shared" si="1904"/>
        <v>2.395</v>
      </c>
      <c r="R8530" t="s">
        <v>111</v>
      </c>
      <c r="S8530">
        <v>2040</v>
      </c>
      <c r="T8530">
        <v>1.947</v>
      </c>
      <c r="U8530">
        <v>2.189</v>
      </c>
      <c r="V8530">
        <v>2.395</v>
      </c>
    </row>
    <row r="8531" spans="17:22">
      <c r="Q8531" s="10">
        <f ca="1" t="shared" si="1904"/>
        <v>2.548</v>
      </c>
      <c r="R8531" t="s">
        <v>111</v>
      </c>
      <c r="S8531">
        <v>2041</v>
      </c>
      <c r="T8531">
        <v>2.043</v>
      </c>
      <c r="U8531">
        <v>2.313</v>
      </c>
      <c r="V8531">
        <v>2.548</v>
      </c>
    </row>
    <row r="8532" spans="17:22">
      <c r="Q8532" s="10">
        <f ca="1" t="shared" si="1904"/>
        <v>2.709</v>
      </c>
      <c r="R8532" t="s">
        <v>111</v>
      </c>
      <c r="S8532">
        <v>2042</v>
      </c>
      <c r="T8532">
        <v>2.143</v>
      </c>
      <c r="U8532">
        <v>2.442</v>
      </c>
      <c r="V8532">
        <v>2.709</v>
      </c>
    </row>
    <row r="8533" spans="17:22">
      <c r="Q8533" s="10">
        <f ca="1" t="shared" si="1904"/>
        <v>2.879</v>
      </c>
      <c r="R8533" t="s">
        <v>111</v>
      </c>
      <c r="S8533">
        <v>2043</v>
      </c>
      <c r="T8533">
        <v>2.246</v>
      </c>
      <c r="U8533">
        <v>2.578</v>
      </c>
      <c r="V8533">
        <v>2.879</v>
      </c>
    </row>
    <row r="8534" spans="17:22">
      <c r="Q8534" s="10">
        <f ca="1" t="shared" si="1904"/>
        <v>3.058</v>
      </c>
      <c r="R8534" t="s">
        <v>111</v>
      </c>
      <c r="S8534">
        <v>2044</v>
      </c>
      <c r="T8534">
        <v>2.353</v>
      </c>
      <c r="U8534">
        <v>2.719</v>
      </c>
      <c r="V8534">
        <v>3.058</v>
      </c>
    </row>
    <row r="8535" spans="17:22">
      <c r="Q8535" s="10">
        <f ca="1" t="shared" si="1904"/>
        <v>3.246</v>
      </c>
      <c r="R8535" t="s">
        <v>111</v>
      </c>
      <c r="S8535">
        <v>2045</v>
      </c>
      <c r="T8535">
        <v>2.464</v>
      </c>
      <c r="U8535">
        <v>2.866</v>
      </c>
      <c r="V8535">
        <v>3.246</v>
      </c>
    </row>
    <row r="8536" spans="17:22">
      <c r="Q8536" s="10">
        <f ca="1" t="shared" si="1904"/>
        <v>3.444</v>
      </c>
      <c r="R8536" t="s">
        <v>111</v>
      </c>
      <c r="S8536">
        <v>2046</v>
      </c>
      <c r="T8536">
        <v>2.579</v>
      </c>
      <c r="U8536">
        <v>3.019</v>
      </c>
      <c r="V8536">
        <v>3.444</v>
      </c>
    </row>
    <row r="8537" spans="17:22">
      <c r="Q8537" s="10">
        <f ca="1" t="shared" si="1904"/>
        <v>3.652</v>
      </c>
      <c r="R8537" t="s">
        <v>111</v>
      </c>
      <c r="S8537">
        <v>2047</v>
      </c>
      <c r="T8537">
        <v>2.697</v>
      </c>
      <c r="U8537">
        <v>3.179</v>
      </c>
      <c r="V8537">
        <v>3.652</v>
      </c>
    </row>
    <row r="8538" spans="17:22">
      <c r="Q8538" s="10">
        <f ca="1" t="shared" si="1904"/>
        <v>3.871</v>
      </c>
      <c r="R8538" t="s">
        <v>111</v>
      </c>
      <c r="S8538">
        <v>2048</v>
      </c>
      <c r="T8538">
        <v>2.82</v>
      </c>
      <c r="U8538">
        <v>3.346</v>
      </c>
      <c r="V8538">
        <v>3.871</v>
      </c>
    </row>
    <row r="8539" spans="17:22">
      <c r="Q8539" s="10">
        <f ca="1" t="shared" si="1904"/>
        <v>4.101</v>
      </c>
      <c r="R8539" t="s">
        <v>111</v>
      </c>
      <c r="S8539">
        <v>2049</v>
      </c>
      <c r="T8539">
        <v>2.946</v>
      </c>
      <c r="U8539">
        <v>3.519</v>
      </c>
      <c r="V8539">
        <v>4.101</v>
      </c>
    </row>
    <row r="8540" spans="17:22">
      <c r="Q8540" s="10">
        <f ca="1" t="shared" si="1904"/>
        <v>4.343</v>
      </c>
      <c r="R8540" t="s">
        <v>111</v>
      </c>
      <c r="S8540">
        <v>2050</v>
      </c>
      <c r="T8540">
        <v>3.076</v>
      </c>
      <c r="U8540">
        <v>3.699</v>
      </c>
      <c r="V8540">
        <v>4.343</v>
      </c>
    </row>
    <row r="8541" spans="17:22">
      <c r="Q8541" s="10">
        <f ca="1" t="shared" si="1904"/>
        <v>4.596</v>
      </c>
      <c r="R8541" t="s">
        <v>111</v>
      </c>
      <c r="S8541">
        <v>2051</v>
      </c>
      <c r="T8541">
        <v>3.21</v>
      </c>
      <c r="U8541">
        <v>3.886</v>
      </c>
      <c r="V8541">
        <v>4.596</v>
      </c>
    </row>
    <row r="8542" spans="17:22">
      <c r="Q8542" s="10">
        <f ca="1" t="shared" si="1904"/>
        <v>4.862</v>
      </c>
      <c r="R8542" t="s">
        <v>111</v>
      </c>
      <c r="S8542">
        <v>2052</v>
      </c>
      <c r="T8542">
        <v>3.348</v>
      </c>
      <c r="U8542">
        <v>4.081</v>
      </c>
      <c r="V8542">
        <v>4.862</v>
      </c>
    </row>
    <row r="8543" spans="17:22">
      <c r="Q8543" s="10">
        <f ca="1" t="shared" si="1904"/>
        <v>5.14</v>
      </c>
      <c r="R8543" t="s">
        <v>111</v>
      </c>
      <c r="S8543">
        <v>2053</v>
      </c>
      <c r="T8543">
        <v>3.49</v>
      </c>
      <c r="U8543">
        <v>4.283</v>
      </c>
      <c r="V8543">
        <v>5.14</v>
      </c>
    </row>
    <row r="8544" spans="17:22">
      <c r="Q8544" s="10">
        <f ca="1" t="shared" si="1904"/>
        <v>5.432</v>
      </c>
      <c r="R8544" t="s">
        <v>111</v>
      </c>
      <c r="S8544">
        <v>2054</v>
      </c>
      <c r="T8544">
        <v>3.636</v>
      </c>
      <c r="U8544">
        <v>4.492</v>
      </c>
      <c r="V8544">
        <v>5.432</v>
      </c>
    </row>
    <row r="8545" spans="17:22">
      <c r="Q8545" s="10">
        <f ca="1" t="shared" si="1904"/>
        <v>5.737</v>
      </c>
      <c r="R8545" t="s">
        <v>111</v>
      </c>
      <c r="S8545">
        <v>2055</v>
      </c>
      <c r="T8545">
        <v>3.786</v>
      </c>
      <c r="U8545">
        <v>4.709</v>
      </c>
      <c r="V8545">
        <v>5.737</v>
      </c>
    </row>
    <row r="8546" spans="17:22">
      <c r="Q8546" s="10">
        <f ca="1" t="shared" si="1904"/>
        <v>6.056</v>
      </c>
      <c r="R8546" t="s">
        <v>111</v>
      </c>
      <c r="S8546">
        <v>2056</v>
      </c>
      <c r="T8546">
        <v>3.941</v>
      </c>
      <c r="U8546">
        <v>4.934</v>
      </c>
      <c r="V8546">
        <v>6.056</v>
      </c>
    </row>
    <row r="8547" spans="17:22">
      <c r="Q8547" s="10">
        <f ca="1" t="shared" si="1904"/>
        <v>6.39</v>
      </c>
      <c r="R8547" t="s">
        <v>111</v>
      </c>
      <c r="S8547">
        <v>2057</v>
      </c>
      <c r="T8547">
        <v>4.099</v>
      </c>
      <c r="U8547">
        <v>5.166</v>
      </c>
      <c r="V8547">
        <v>6.39</v>
      </c>
    </row>
    <row r="8548" spans="17:22">
      <c r="Q8548" s="10">
        <f ca="1" t="shared" si="1904"/>
        <v>6.738</v>
      </c>
      <c r="R8548" t="s">
        <v>111</v>
      </c>
      <c r="S8548">
        <v>2058</v>
      </c>
      <c r="T8548">
        <v>4.262</v>
      </c>
      <c r="U8548">
        <v>5.407</v>
      </c>
      <c r="V8548">
        <v>6.738</v>
      </c>
    </row>
    <row r="8549" spans="17:22">
      <c r="Q8549" s="10">
        <f ca="1" t="shared" si="1904"/>
        <v>7.101</v>
      </c>
      <c r="R8549" t="s">
        <v>111</v>
      </c>
      <c r="S8549">
        <v>2059</v>
      </c>
      <c r="T8549">
        <v>4.429</v>
      </c>
      <c r="U8549">
        <v>5.655</v>
      </c>
      <c r="V8549">
        <v>7.101</v>
      </c>
    </row>
    <row r="8550" spans="17:22">
      <c r="Q8550" s="10">
        <f ca="1" t="shared" si="1904"/>
        <v>7.48</v>
      </c>
      <c r="R8550" t="s">
        <v>111</v>
      </c>
      <c r="S8550">
        <v>2060</v>
      </c>
      <c r="T8550">
        <v>4.6</v>
      </c>
      <c r="U8550">
        <v>5.912</v>
      </c>
      <c r="V8550">
        <v>7.48</v>
      </c>
    </row>
    <row r="8551" spans="17:22">
      <c r="Q8551" s="10">
        <f ca="1" t="shared" si="1904"/>
        <v>7.875</v>
      </c>
      <c r="R8551" t="s">
        <v>111</v>
      </c>
      <c r="S8551">
        <v>2061</v>
      </c>
      <c r="T8551">
        <v>4.775</v>
      </c>
      <c r="U8551">
        <v>6.177</v>
      </c>
      <c r="V8551">
        <v>7.875</v>
      </c>
    </row>
    <row r="8552" spans="17:22">
      <c r="Q8552" s="10">
        <f ca="1" t="shared" si="1904"/>
        <v>8.286</v>
      </c>
      <c r="R8552" t="s">
        <v>111</v>
      </c>
      <c r="S8552">
        <v>2062</v>
      </c>
      <c r="T8552">
        <v>4.955</v>
      </c>
      <c r="U8552">
        <v>6.45</v>
      </c>
      <c r="V8552">
        <v>8.286</v>
      </c>
    </row>
    <row r="8553" spans="17:22">
      <c r="Q8553" s="10">
        <f ca="1" t="shared" si="1904"/>
        <v>8.714</v>
      </c>
      <c r="R8553" t="s">
        <v>111</v>
      </c>
      <c r="S8553">
        <v>2063</v>
      </c>
      <c r="T8553">
        <v>5.139</v>
      </c>
      <c r="U8553">
        <v>6.732</v>
      </c>
      <c r="V8553">
        <v>8.714</v>
      </c>
    </row>
    <row r="8554" spans="17:22">
      <c r="Q8554" s="10">
        <f ca="1" t="shared" si="1904"/>
        <v>9.159</v>
      </c>
      <c r="R8554" t="s">
        <v>111</v>
      </c>
      <c r="S8554">
        <v>2064</v>
      </c>
      <c r="T8554">
        <v>5.327</v>
      </c>
      <c r="U8554">
        <v>7.022</v>
      </c>
      <c r="V8554">
        <v>9.159</v>
      </c>
    </row>
    <row r="8555" spans="17:22">
      <c r="Q8555" s="10">
        <f ca="1" t="shared" si="1904"/>
        <v>9.621</v>
      </c>
      <c r="R8555" t="s">
        <v>111</v>
      </c>
      <c r="S8555">
        <v>2065</v>
      </c>
      <c r="T8555">
        <v>5.52</v>
      </c>
      <c r="U8555">
        <v>7.32</v>
      </c>
      <c r="V8555">
        <v>9.621</v>
      </c>
    </row>
    <row r="8556" spans="17:22">
      <c r="Q8556" s="10">
        <f ca="1" t="shared" si="1904"/>
        <v>10.1</v>
      </c>
      <c r="R8556" t="s">
        <v>111</v>
      </c>
      <c r="S8556">
        <v>2066</v>
      </c>
      <c r="T8556">
        <v>5.717</v>
      </c>
      <c r="U8556">
        <v>7.626</v>
      </c>
      <c r="V8556">
        <v>10.1</v>
      </c>
    </row>
    <row r="8557" spans="17:22">
      <c r="Q8557" s="10">
        <f ca="1" t="shared" si="1904"/>
        <v>10.597</v>
      </c>
      <c r="R8557" t="s">
        <v>111</v>
      </c>
      <c r="S8557">
        <v>2067</v>
      </c>
      <c r="T8557">
        <v>5.918</v>
      </c>
      <c r="U8557">
        <v>7.941</v>
      </c>
      <c r="V8557">
        <v>10.597</v>
      </c>
    </row>
    <row r="8558" spans="17:22">
      <c r="Q8558" s="10">
        <f ca="1" t="shared" si="1904"/>
        <v>11.112</v>
      </c>
      <c r="R8558" t="s">
        <v>111</v>
      </c>
      <c r="S8558">
        <v>2068</v>
      </c>
      <c r="T8558">
        <v>6.123</v>
      </c>
      <c r="U8558">
        <v>8.263</v>
      </c>
      <c r="V8558">
        <v>11.112</v>
      </c>
    </row>
    <row r="8559" spans="17:22">
      <c r="Q8559" s="10">
        <f ca="1" t="shared" si="1904"/>
        <v>11.645</v>
      </c>
      <c r="R8559" t="s">
        <v>111</v>
      </c>
      <c r="S8559">
        <v>2069</v>
      </c>
      <c r="T8559">
        <v>6.332</v>
      </c>
      <c r="U8559">
        <v>8.594</v>
      </c>
      <c r="V8559">
        <v>11.645</v>
      </c>
    </row>
    <row r="8560" spans="17:22">
      <c r="Q8560" s="10">
        <f ca="1" t="shared" si="1904"/>
        <v>12.196</v>
      </c>
      <c r="R8560" t="s">
        <v>111</v>
      </c>
      <c r="S8560">
        <v>2070</v>
      </c>
      <c r="T8560">
        <v>6.545</v>
      </c>
      <c r="U8560">
        <v>8.932</v>
      </c>
      <c r="V8560">
        <v>12.196</v>
      </c>
    </row>
    <row r="8561" spans="17:22">
      <c r="Q8561" s="10">
        <f ca="1" t="shared" si="1904"/>
        <v>12.765</v>
      </c>
      <c r="R8561" t="s">
        <v>111</v>
      </c>
      <c r="S8561">
        <v>2071</v>
      </c>
      <c r="T8561">
        <v>6.762</v>
      </c>
      <c r="U8561">
        <v>9.277</v>
      </c>
      <c r="V8561">
        <v>12.765</v>
      </c>
    </row>
    <row r="8562" spans="17:22">
      <c r="Q8562" s="10">
        <f ca="1" t="shared" si="1904"/>
        <v>13.353</v>
      </c>
      <c r="R8562" t="s">
        <v>111</v>
      </c>
      <c r="S8562">
        <v>2072</v>
      </c>
      <c r="T8562">
        <v>6.982</v>
      </c>
      <c r="U8562">
        <v>9.63</v>
      </c>
      <c r="V8562">
        <v>13.353</v>
      </c>
    </row>
    <row r="8563" spans="17:22">
      <c r="Q8563" s="10">
        <f ca="1" t="shared" si="1904"/>
        <v>13.959</v>
      </c>
      <c r="R8563" t="s">
        <v>111</v>
      </c>
      <c r="S8563">
        <v>2073</v>
      </c>
      <c r="T8563">
        <v>7.205</v>
      </c>
      <c r="U8563">
        <v>9.99</v>
      </c>
      <c r="V8563">
        <v>13.959</v>
      </c>
    </row>
    <row r="8564" spans="17:22">
      <c r="Q8564" s="10">
        <f ca="1" t="shared" si="1904"/>
        <v>14.584</v>
      </c>
      <c r="R8564" t="s">
        <v>111</v>
      </c>
      <c r="S8564">
        <v>2074</v>
      </c>
      <c r="T8564">
        <v>7.431</v>
      </c>
      <c r="U8564">
        <v>10.358</v>
      </c>
      <c r="V8564">
        <v>14.584</v>
      </c>
    </row>
    <row r="8565" spans="17:22">
      <c r="Q8565" s="10">
        <f ca="1" t="shared" si="1904"/>
        <v>15.227</v>
      </c>
      <c r="R8565" t="s">
        <v>111</v>
      </c>
      <c r="S8565">
        <v>2075</v>
      </c>
      <c r="T8565">
        <v>7.66</v>
      </c>
      <c r="U8565">
        <v>10.732</v>
      </c>
      <c r="V8565">
        <v>15.227</v>
      </c>
    </row>
    <row r="8566" spans="17:22">
      <c r="Q8566" s="10">
        <f ca="1" t="shared" si="1904"/>
        <v>15.889</v>
      </c>
      <c r="R8566" t="s">
        <v>111</v>
      </c>
      <c r="S8566">
        <v>2076</v>
      </c>
      <c r="T8566">
        <v>7.892</v>
      </c>
      <c r="U8566">
        <v>11.112</v>
      </c>
      <c r="V8566">
        <v>15.889</v>
      </c>
    </row>
    <row r="8567" spans="17:22">
      <c r="Q8567" s="10">
        <f ca="1" t="shared" si="1904"/>
        <v>16.569</v>
      </c>
      <c r="R8567" t="s">
        <v>111</v>
      </c>
      <c r="S8567">
        <v>2077</v>
      </c>
      <c r="T8567">
        <v>8.126</v>
      </c>
      <c r="U8567">
        <v>11.499</v>
      </c>
      <c r="V8567">
        <v>16.569</v>
      </c>
    </row>
    <row r="8568" spans="17:22">
      <c r="Q8568" s="10">
        <f ca="1" t="shared" si="1904"/>
        <v>17.266</v>
      </c>
      <c r="R8568" t="s">
        <v>111</v>
      </c>
      <c r="S8568">
        <v>2078</v>
      </c>
      <c r="T8568">
        <v>8.361</v>
      </c>
      <c r="U8568">
        <v>11.892</v>
      </c>
      <c r="V8568">
        <v>17.266</v>
      </c>
    </row>
    <row r="8569" spans="17:22">
      <c r="Q8569" s="10">
        <f ca="1" t="shared" si="1904"/>
        <v>17.982</v>
      </c>
      <c r="R8569" t="s">
        <v>111</v>
      </c>
      <c r="S8569">
        <v>2079</v>
      </c>
      <c r="T8569">
        <v>8.599</v>
      </c>
      <c r="U8569">
        <v>12.289</v>
      </c>
      <c r="V8569">
        <v>17.982</v>
      </c>
    </row>
    <row r="8570" spans="17:22">
      <c r="Q8570" s="10">
        <f ca="1" t="shared" si="1904"/>
        <v>18.715</v>
      </c>
      <c r="R8570" t="s">
        <v>111</v>
      </c>
      <c r="S8570">
        <v>2080</v>
      </c>
      <c r="T8570">
        <v>8.836</v>
      </c>
      <c r="U8570">
        <v>12.692</v>
      </c>
      <c r="V8570">
        <v>18.715</v>
      </c>
    </row>
    <row r="8571" spans="17:22">
      <c r="Q8571" s="10">
        <f ca="1" t="shared" si="1904"/>
        <v>19.465</v>
      </c>
      <c r="R8571" t="s">
        <v>111</v>
      </c>
      <c r="S8571">
        <v>2081</v>
      </c>
      <c r="T8571">
        <v>9.075</v>
      </c>
      <c r="U8571">
        <v>13.099</v>
      </c>
      <c r="V8571">
        <v>19.465</v>
      </c>
    </row>
    <row r="8572" spans="17:22">
      <c r="Q8572" s="10">
        <f ca="1" t="shared" si="1904"/>
        <v>20.231</v>
      </c>
      <c r="R8572" t="s">
        <v>111</v>
      </c>
      <c r="S8572">
        <v>2082</v>
      </c>
      <c r="T8572">
        <v>9.313</v>
      </c>
      <c r="U8572">
        <v>13.51</v>
      </c>
      <c r="V8572">
        <v>20.231</v>
      </c>
    </row>
    <row r="8573" spans="17:22">
      <c r="Q8573" s="10">
        <f ca="1" t="shared" si="1904"/>
        <v>21.014</v>
      </c>
      <c r="R8573" t="s">
        <v>111</v>
      </c>
      <c r="S8573">
        <v>2083</v>
      </c>
      <c r="T8573">
        <v>9.55</v>
      </c>
      <c r="U8573">
        <v>13.924</v>
      </c>
      <c r="V8573">
        <v>21.014</v>
      </c>
    </row>
    <row r="8574" spans="17:22">
      <c r="Q8574" s="10">
        <f ca="1" t="shared" si="1904"/>
        <v>21.813</v>
      </c>
      <c r="R8574" t="s">
        <v>111</v>
      </c>
      <c r="S8574">
        <v>2084</v>
      </c>
      <c r="T8574">
        <v>9.787</v>
      </c>
      <c r="U8574">
        <v>14.34</v>
      </c>
      <c r="V8574">
        <v>21.813</v>
      </c>
    </row>
    <row r="8575" spans="17:22">
      <c r="Q8575" s="10">
        <f ca="1" t="shared" si="1904"/>
        <v>22.627</v>
      </c>
      <c r="R8575" t="s">
        <v>111</v>
      </c>
      <c r="S8575">
        <v>2085</v>
      </c>
      <c r="T8575">
        <v>10.022</v>
      </c>
      <c r="U8575">
        <v>14.759</v>
      </c>
      <c r="V8575">
        <v>22.627</v>
      </c>
    </row>
    <row r="8576" spans="17:22">
      <c r="Q8576" s="10">
        <f ca="1" t="shared" si="1904"/>
        <v>23.456</v>
      </c>
      <c r="R8576" t="s">
        <v>111</v>
      </c>
      <c r="S8576">
        <v>2086</v>
      </c>
      <c r="T8576">
        <v>10.256</v>
      </c>
      <c r="U8576">
        <v>15.18</v>
      </c>
      <c r="V8576">
        <v>23.456</v>
      </c>
    </row>
    <row r="8577" spans="17:22">
      <c r="Q8577" s="10">
        <f ca="1" t="shared" si="1904"/>
        <v>24.299</v>
      </c>
      <c r="R8577" t="s">
        <v>111</v>
      </c>
      <c r="S8577">
        <v>2087</v>
      </c>
      <c r="T8577">
        <v>10.487</v>
      </c>
      <c r="U8577">
        <v>15.601</v>
      </c>
      <c r="V8577">
        <v>24.299</v>
      </c>
    </row>
    <row r="8578" spans="17:22">
      <c r="Q8578" s="10">
        <f ca="1" t="shared" si="1904"/>
        <v>25.156</v>
      </c>
      <c r="R8578" t="s">
        <v>111</v>
      </c>
      <c r="S8578">
        <v>2088</v>
      </c>
      <c r="T8578">
        <v>10.715</v>
      </c>
      <c r="U8578">
        <v>16.023</v>
      </c>
      <c r="V8578">
        <v>25.156</v>
      </c>
    </row>
    <row r="8579" spans="17:22">
      <c r="Q8579" s="10">
        <f ca="1" t="shared" si="1904"/>
        <v>26.025</v>
      </c>
      <c r="R8579" t="s">
        <v>111</v>
      </c>
      <c r="S8579">
        <v>2089</v>
      </c>
      <c r="T8579">
        <v>10.94</v>
      </c>
      <c r="U8579">
        <v>16.445</v>
      </c>
      <c r="V8579">
        <v>26.025</v>
      </c>
    </row>
    <row r="8580" spans="17:22">
      <c r="Q8580" s="10">
        <f ca="1" t="shared" si="1904"/>
        <v>26.907</v>
      </c>
      <c r="R8580" t="s">
        <v>111</v>
      </c>
      <c r="S8580">
        <v>2090</v>
      </c>
      <c r="T8580">
        <v>11.161</v>
      </c>
      <c r="U8580">
        <v>16.866</v>
      </c>
      <c r="V8580">
        <v>26.907</v>
      </c>
    </row>
    <row r="8581" spans="17:22">
      <c r="Q8581" s="10">
        <f ca="1" t="shared" si="1904"/>
        <v>27.8</v>
      </c>
      <c r="R8581" t="s">
        <v>111</v>
      </c>
      <c r="S8581">
        <v>2091</v>
      </c>
      <c r="T8581">
        <v>11.378</v>
      </c>
      <c r="U8581">
        <v>17.286</v>
      </c>
      <c r="V8581">
        <v>27.8</v>
      </c>
    </row>
    <row r="8582" spans="17:22">
      <c r="Q8582" s="10">
        <f ca="1" t="shared" si="1904"/>
        <v>28.703</v>
      </c>
      <c r="R8582" t="s">
        <v>111</v>
      </c>
      <c r="S8582">
        <v>2092</v>
      </c>
      <c r="T8582">
        <v>11.59</v>
      </c>
      <c r="U8582">
        <v>17.704</v>
      </c>
      <c r="V8582">
        <v>28.703</v>
      </c>
    </row>
    <row r="8583" spans="17:22">
      <c r="Q8583" s="10">
        <f ca="1" t="shared" si="1904"/>
        <v>29.615</v>
      </c>
      <c r="R8583" t="s">
        <v>111</v>
      </c>
      <c r="S8583">
        <v>2093</v>
      </c>
      <c r="T8583">
        <v>11.797</v>
      </c>
      <c r="U8583">
        <v>18.119</v>
      </c>
      <c r="V8583">
        <v>29.615</v>
      </c>
    </row>
    <row r="8584" spans="17:22">
      <c r="Q8584" s="10">
        <f ca="1" t="shared" si="1904"/>
        <v>30.537</v>
      </c>
      <c r="R8584" t="s">
        <v>111</v>
      </c>
      <c r="S8584">
        <v>2094</v>
      </c>
      <c r="T8584">
        <v>11.997</v>
      </c>
      <c r="U8584">
        <v>18.532</v>
      </c>
      <c r="V8584">
        <v>30.537</v>
      </c>
    </row>
    <row r="8585" spans="17:22">
      <c r="Q8585" s="10">
        <f ca="1" t="shared" si="1904"/>
        <v>31.466</v>
      </c>
      <c r="R8585" t="s">
        <v>111</v>
      </c>
      <c r="S8585">
        <v>2095</v>
      </c>
      <c r="T8585">
        <v>12.191</v>
      </c>
      <c r="U8585">
        <v>18.941</v>
      </c>
      <c r="V8585">
        <v>31.466</v>
      </c>
    </row>
    <row r="8586" spans="17:22">
      <c r="Q8586" s="10">
        <f ca="1" t="shared" si="1904"/>
        <v>32.402</v>
      </c>
      <c r="R8586" t="s">
        <v>111</v>
      </c>
      <c r="S8586">
        <v>2096</v>
      </c>
      <c r="T8586">
        <v>12.377</v>
      </c>
      <c r="U8586">
        <v>19.346</v>
      </c>
      <c r="V8586">
        <v>32.402</v>
      </c>
    </row>
    <row r="8587" spans="17:22">
      <c r="Q8587" s="10">
        <f ca="1" t="shared" si="1904"/>
        <v>33.344</v>
      </c>
      <c r="R8587" t="s">
        <v>111</v>
      </c>
      <c r="S8587">
        <v>2097</v>
      </c>
      <c r="T8587">
        <v>12.555</v>
      </c>
      <c r="U8587">
        <v>19.746</v>
      </c>
      <c r="V8587">
        <v>33.344</v>
      </c>
    </row>
    <row r="8588" spans="17:22">
      <c r="Q8588" s="10">
        <f ca="1" t="shared" si="1904"/>
        <v>34.291</v>
      </c>
      <c r="R8588" t="s">
        <v>111</v>
      </c>
      <c r="S8588">
        <v>2098</v>
      </c>
      <c r="T8588">
        <v>12.725</v>
      </c>
      <c r="U8588">
        <v>20.141</v>
      </c>
      <c r="V8588">
        <v>34.291</v>
      </c>
    </row>
    <row r="8589" spans="17:22">
      <c r="Q8589" s="10">
        <f ca="1" t="shared" si="1904"/>
        <v>35.242</v>
      </c>
      <c r="R8589" t="s">
        <v>111</v>
      </c>
      <c r="S8589">
        <v>2099</v>
      </c>
      <c r="T8589">
        <v>12.885</v>
      </c>
      <c r="U8589">
        <v>20.529</v>
      </c>
      <c r="V8589">
        <v>35.242</v>
      </c>
    </row>
    <row r="8590" spans="17:22">
      <c r="Q8590" s="10">
        <f ca="1" t="shared" ref="Q8590:Q8653" si="1905">OFFSET(S8590,0,MATCH($Q$3,$T$4:$V$4,0))</f>
        <v>36.196</v>
      </c>
      <c r="R8590" t="s">
        <v>111</v>
      </c>
      <c r="S8590">
        <v>2100</v>
      </c>
      <c r="T8590">
        <v>13.035</v>
      </c>
      <c r="U8590">
        <v>20.912</v>
      </c>
      <c r="V8590">
        <v>36.196</v>
      </c>
    </row>
    <row r="8591" spans="17:22">
      <c r="Q8591" s="10">
        <f ca="1" t="shared" si="1905"/>
        <v>33.273</v>
      </c>
      <c r="R8591" t="s">
        <v>113</v>
      </c>
      <c r="S8591">
        <v>2020</v>
      </c>
      <c r="T8591">
        <v>33.273</v>
      </c>
      <c r="U8591">
        <v>33.273</v>
      </c>
      <c r="V8591">
        <v>33.273</v>
      </c>
    </row>
    <row r="8592" spans="17:22">
      <c r="Q8592" s="10">
        <f ca="1" t="shared" si="1905"/>
        <v>34.519</v>
      </c>
      <c r="R8592" t="s">
        <v>113</v>
      </c>
      <c r="S8592">
        <v>2021</v>
      </c>
      <c r="T8592">
        <v>34.519</v>
      </c>
      <c r="U8592">
        <v>34.519</v>
      </c>
      <c r="V8592">
        <v>34.519</v>
      </c>
    </row>
    <row r="8593" spans="17:22">
      <c r="Q8593" s="10">
        <f ca="1" t="shared" si="1905"/>
        <v>35.754</v>
      </c>
      <c r="R8593" t="s">
        <v>113</v>
      </c>
      <c r="S8593">
        <v>2022</v>
      </c>
      <c r="T8593">
        <v>35.754</v>
      </c>
      <c r="U8593">
        <v>35.754</v>
      </c>
      <c r="V8593">
        <v>35.754</v>
      </c>
    </row>
    <row r="8594" spans="17:22">
      <c r="Q8594" s="10">
        <f ca="1" t="shared" si="1905"/>
        <v>36.962</v>
      </c>
      <c r="R8594" t="s">
        <v>113</v>
      </c>
      <c r="S8594">
        <v>2023</v>
      </c>
      <c r="T8594">
        <v>36.962</v>
      </c>
      <c r="U8594">
        <v>36.962</v>
      </c>
      <c r="V8594">
        <v>36.962</v>
      </c>
    </row>
    <row r="8595" spans="17:22">
      <c r="Q8595" s="10">
        <f ca="1" t="shared" si="1905"/>
        <v>38.166</v>
      </c>
      <c r="R8595" t="s">
        <v>113</v>
      </c>
      <c r="S8595">
        <v>2024</v>
      </c>
      <c r="T8595">
        <v>38.166</v>
      </c>
      <c r="U8595">
        <v>38.166</v>
      </c>
      <c r="V8595">
        <v>38.166</v>
      </c>
    </row>
    <row r="8596" spans="17:22">
      <c r="Q8596" s="10">
        <f ca="1" t="shared" si="1905"/>
        <v>39.355</v>
      </c>
      <c r="R8596" t="s">
        <v>113</v>
      </c>
      <c r="S8596">
        <v>2025</v>
      </c>
      <c r="T8596">
        <v>39.355</v>
      </c>
      <c r="U8596">
        <v>39.355</v>
      </c>
      <c r="V8596">
        <v>39.355</v>
      </c>
    </row>
    <row r="8597" spans="17:22">
      <c r="Q8597" s="10">
        <f ca="1" t="shared" si="1905"/>
        <v>40.541</v>
      </c>
      <c r="R8597" t="s">
        <v>113</v>
      </c>
      <c r="S8597">
        <v>2026</v>
      </c>
      <c r="T8597">
        <v>40.541</v>
      </c>
      <c r="U8597">
        <v>40.541</v>
      </c>
      <c r="V8597">
        <v>40.541</v>
      </c>
    </row>
    <row r="8598" spans="17:22">
      <c r="Q8598" s="10">
        <f ca="1" t="shared" si="1905"/>
        <v>41.852</v>
      </c>
      <c r="R8598" t="s">
        <v>113</v>
      </c>
      <c r="S8598">
        <v>2027</v>
      </c>
      <c r="T8598">
        <v>41.603</v>
      </c>
      <c r="U8598">
        <v>41.679</v>
      </c>
      <c r="V8598">
        <v>41.852</v>
      </c>
    </row>
    <row r="8599" spans="17:22">
      <c r="Q8599" s="10">
        <f ca="1" t="shared" si="1905"/>
        <v>43.16</v>
      </c>
      <c r="R8599" t="s">
        <v>113</v>
      </c>
      <c r="S8599">
        <v>2028</v>
      </c>
      <c r="T8599">
        <v>42.642</v>
      </c>
      <c r="U8599">
        <v>42.798</v>
      </c>
      <c r="V8599">
        <v>43.16</v>
      </c>
    </row>
    <row r="8600" spans="17:22">
      <c r="Q8600" s="10">
        <f ca="1" t="shared" si="1905"/>
        <v>44.461</v>
      </c>
      <c r="R8600" t="s">
        <v>113</v>
      </c>
      <c r="S8600">
        <v>2029</v>
      </c>
      <c r="T8600">
        <v>43.657</v>
      </c>
      <c r="U8600">
        <v>43.896</v>
      </c>
      <c r="V8600">
        <v>44.461</v>
      </c>
    </row>
    <row r="8601" spans="17:22">
      <c r="Q8601" s="10">
        <f ca="1" t="shared" si="1905"/>
        <v>45.754</v>
      </c>
      <c r="R8601" t="s">
        <v>113</v>
      </c>
      <c r="S8601">
        <v>2030</v>
      </c>
      <c r="T8601">
        <v>44.646</v>
      </c>
      <c r="U8601">
        <v>44.972</v>
      </c>
      <c r="V8601">
        <v>45.754</v>
      </c>
    </row>
    <row r="8602" spans="17:22">
      <c r="Q8602" s="10">
        <f ca="1" t="shared" si="1905"/>
        <v>47.036</v>
      </c>
      <c r="R8602" t="s">
        <v>113</v>
      </c>
      <c r="S8602">
        <v>2031</v>
      </c>
      <c r="T8602">
        <v>45.611</v>
      </c>
      <c r="U8602">
        <v>46.025</v>
      </c>
      <c r="V8602">
        <v>47.036</v>
      </c>
    </row>
    <row r="8603" spans="17:22">
      <c r="Q8603" s="10">
        <f ca="1" t="shared" si="1905"/>
        <v>48.307</v>
      </c>
      <c r="R8603" t="s">
        <v>113</v>
      </c>
      <c r="S8603">
        <v>2032</v>
      </c>
      <c r="T8603">
        <v>46.552</v>
      </c>
      <c r="U8603">
        <v>47.055</v>
      </c>
      <c r="V8603">
        <v>48.307</v>
      </c>
    </row>
    <row r="8604" spans="17:22">
      <c r="Q8604" s="10">
        <f ca="1" t="shared" si="1905"/>
        <v>49.564</v>
      </c>
      <c r="R8604" t="s">
        <v>113</v>
      </c>
      <c r="S8604">
        <v>2033</v>
      </c>
      <c r="T8604">
        <v>47.468</v>
      </c>
      <c r="U8604">
        <v>48.062</v>
      </c>
      <c r="V8604">
        <v>49.564</v>
      </c>
    </row>
    <row r="8605" spans="17:22">
      <c r="Q8605" s="10">
        <f ca="1" t="shared" si="1905"/>
        <v>50.808</v>
      </c>
      <c r="R8605" t="s">
        <v>113</v>
      </c>
      <c r="S8605">
        <v>2034</v>
      </c>
      <c r="T8605">
        <v>48.36</v>
      </c>
      <c r="U8605">
        <v>49.046</v>
      </c>
      <c r="V8605">
        <v>50.808</v>
      </c>
    </row>
    <row r="8606" spans="17:22">
      <c r="Q8606" s="10">
        <f ca="1" t="shared" si="1905"/>
        <v>52.037</v>
      </c>
      <c r="R8606" t="s">
        <v>113</v>
      </c>
      <c r="S8606">
        <v>2035</v>
      </c>
      <c r="T8606">
        <v>49.229</v>
      </c>
      <c r="U8606">
        <v>50.005</v>
      </c>
      <c r="V8606">
        <v>52.037</v>
      </c>
    </row>
    <row r="8607" spans="17:22">
      <c r="Q8607" s="10">
        <f ca="1" t="shared" si="1905"/>
        <v>53.252</v>
      </c>
      <c r="R8607" t="s">
        <v>113</v>
      </c>
      <c r="S8607">
        <v>2036</v>
      </c>
      <c r="T8607">
        <v>50.076</v>
      </c>
      <c r="U8607">
        <v>50.941</v>
      </c>
      <c r="V8607">
        <v>53.252</v>
      </c>
    </row>
    <row r="8608" spans="17:22">
      <c r="Q8608" s="10">
        <f ca="1" t="shared" si="1905"/>
        <v>54.451</v>
      </c>
      <c r="R8608" t="s">
        <v>113</v>
      </c>
      <c r="S8608">
        <v>2037</v>
      </c>
      <c r="T8608">
        <v>50.9</v>
      </c>
      <c r="U8608">
        <v>51.853</v>
      </c>
      <c r="V8608">
        <v>54.451</v>
      </c>
    </row>
    <row r="8609" spans="17:22">
      <c r="Q8609" s="10">
        <f ca="1" t="shared" si="1905"/>
        <v>55.635</v>
      </c>
      <c r="R8609" t="s">
        <v>113</v>
      </c>
      <c r="S8609">
        <v>2038</v>
      </c>
      <c r="T8609">
        <v>51.702</v>
      </c>
      <c r="U8609">
        <v>52.741</v>
      </c>
      <c r="V8609">
        <v>55.635</v>
      </c>
    </row>
    <row r="8610" spans="17:22">
      <c r="Q8610" s="10">
        <f ca="1" t="shared" si="1905"/>
        <v>56.801</v>
      </c>
      <c r="R8610" t="s">
        <v>113</v>
      </c>
      <c r="S8610">
        <v>2039</v>
      </c>
      <c r="T8610">
        <v>52.483</v>
      </c>
      <c r="U8610">
        <v>53.605</v>
      </c>
      <c r="V8610">
        <v>56.801</v>
      </c>
    </row>
    <row r="8611" spans="17:22">
      <c r="Q8611" s="10">
        <f ca="1" t="shared" si="1905"/>
        <v>57.951</v>
      </c>
      <c r="R8611" t="s">
        <v>113</v>
      </c>
      <c r="S8611">
        <v>2040</v>
      </c>
      <c r="T8611">
        <v>53.241</v>
      </c>
      <c r="U8611">
        <v>54.446</v>
      </c>
      <c r="V8611">
        <v>57.951</v>
      </c>
    </row>
    <row r="8612" spans="17:22">
      <c r="Q8612" s="10">
        <f ca="1" t="shared" si="1905"/>
        <v>59.083</v>
      </c>
      <c r="R8612" t="s">
        <v>113</v>
      </c>
      <c r="S8612">
        <v>2041</v>
      </c>
      <c r="T8612">
        <v>53.979</v>
      </c>
      <c r="U8612">
        <v>55.263</v>
      </c>
      <c r="V8612">
        <v>59.083</v>
      </c>
    </row>
    <row r="8613" spans="17:22">
      <c r="Q8613" s="10">
        <f ca="1" t="shared" si="1905"/>
        <v>60.197</v>
      </c>
      <c r="R8613" t="s">
        <v>113</v>
      </c>
      <c r="S8613">
        <v>2042</v>
      </c>
      <c r="T8613">
        <v>54.694</v>
      </c>
      <c r="U8613">
        <v>56.056</v>
      </c>
      <c r="V8613">
        <v>60.197</v>
      </c>
    </row>
    <row r="8614" spans="17:22">
      <c r="Q8614" s="10">
        <f ca="1" t="shared" si="1905"/>
        <v>61.293</v>
      </c>
      <c r="R8614" t="s">
        <v>113</v>
      </c>
      <c r="S8614">
        <v>2043</v>
      </c>
      <c r="T8614">
        <v>55.385</v>
      </c>
      <c r="U8614">
        <v>56.823</v>
      </c>
      <c r="V8614">
        <v>61.293</v>
      </c>
    </row>
    <row r="8615" spans="17:22">
      <c r="Q8615" s="10">
        <f ca="1" t="shared" si="1905"/>
        <v>62.371</v>
      </c>
      <c r="R8615" t="s">
        <v>113</v>
      </c>
      <c r="S8615">
        <v>2044</v>
      </c>
      <c r="T8615">
        <v>56.052</v>
      </c>
      <c r="U8615">
        <v>57.563</v>
      </c>
      <c r="V8615">
        <v>62.371</v>
      </c>
    </row>
    <row r="8616" spans="17:22">
      <c r="Q8616" s="10">
        <f ca="1" t="shared" si="1905"/>
        <v>63.429</v>
      </c>
      <c r="R8616" t="s">
        <v>113</v>
      </c>
      <c r="S8616">
        <v>2045</v>
      </c>
      <c r="T8616">
        <v>56.693</v>
      </c>
      <c r="U8616">
        <v>58.277</v>
      </c>
      <c r="V8616">
        <v>63.429</v>
      </c>
    </row>
    <row r="8617" spans="17:22">
      <c r="Q8617" s="10">
        <f ca="1" t="shared" si="1905"/>
        <v>64.469</v>
      </c>
      <c r="R8617" t="s">
        <v>113</v>
      </c>
      <c r="S8617">
        <v>2046</v>
      </c>
      <c r="T8617">
        <v>57.307</v>
      </c>
      <c r="U8617">
        <v>58.962</v>
      </c>
      <c r="V8617">
        <v>64.469</v>
      </c>
    </row>
    <row r="8618" spans="17:22">
      <c r="Q8618" s="10">
        <f ca="1" t="shared" si="1905"/>
        <v>65.488</v>
      </c>
      <c r="R8618" t="s">
        <v>113</v>
      </c>
      <c r="S8618">
        <v>2047</v>
      </c>
      <c r="T8618">
        <v>57.893</v>
      </c>
      <c r="U8618">
        <v>59.618</v>
      </c>
      <c r="V8618">
        <v>65.488</v>
      </c>
    </row>
    <row r="8619" spans="17:22">
      <c r="Q8619" s="10">
        <f ca="1" t="shared" si="1905"/>
        <v>66.488</v>
      </c>
      <c r="R8619" t="s">
        <v>113</v>
      </c>
      <c r="S8619">
        <v>2048</v>
      </c>
      <c r="T8619">
        <v>58.45</v>
      </c>
      <c r="U8619">
        <v>60.245</v>
      </c>
      <c r="V8619">
        <v>66.488</v>
      </c>
    </row>
    <row r="8620" spans="17:22">
      <c r="Q8620" s="10">
        <f ca="1" t="shared" si="1905"/>
        <v>67.466</v>
      </c>
      <c r="R8620" t="s">
        <v>113</v>
      </c>
      <c r="S8620">
        <v>2049</v>
      </c>
      <c r="T8620">
        <v>58.976</v>
      </c>
      <c r="U8620">
        <v>60.842</v>
      </c>
      <c r="V8620">
        <v>67.466</v>
      </c>
    </row>
    <row r="8621" spans="17:22">
      <c r="Q8621" s="10">
        <f ca="1" t="shared" si="1905"/>
        <v>68.424</v>
      </c>
      <c r="R8621" t="s">
        <v>113</v>
      </c>
      <c r="S8621">
        <v>2050</v>
      </c>
      <c r="T8621">
        <v>59.471</v>
      </c>
      <c r="U8621">
        <v>61.408</v>
      </c>
      <c r="V8621">
        <v>68.424</v>
      </c>
    </row>
    <row r="8622" spans="17:22">
      <c r="Q8622" s="10">
        <f ca="1" t="shared" si="1905"/>
        <v>69.359</v>
      </c>
      <c r="R8622" t="s">
        <v>113</v>
      </c>
      <c r="S8622">
        <v>2051</v>
      </c>
      <c r="T8622">
        <v>59.933</v>
      </c>
      <c r="U8622">
        <v>61.942</v>
      </c>
      <c r="V8622">
        <v>69.359</v>
      </c>
    </row>
    <row r="8623" spans="17:22">
      <c r="Q8623" s="10">
        <f ca="1" t="shared" si="1905"/>
        <v>70.273</v>
      </c>
      <c r="R8623" t="s">
        <v>113</v>
      </c>
      <c r="S8623">
        <v>2052</v>
      </c>
      <c r="T8623">
        <v>60.362</v>
      </c>
      <c r="U8623">
        <v>62.445</v>
      </c>
      <c r="V8623">
        <v>70.273</v>
      </c>
    </row>
    <row r="8624" spans="17:22">
      <c r="Q8624" s="10">
        <f ca="1" t="shared" si="1905"/>
        <v>71.165</v>
      </c>
      <c r="R8624" t="s">
        <v>113</v>
      </c>
      <c r="S8624">
        <v>2053</v>
      </c>
      <c r="T8624">
        <v>60.757</v>
      </c>
      <c r="U8624">
        <v>62.916</v>
      </c>
      <c r="V8624">
        <v>71.165</v>
      </c>
    </row>
    <row r="8625" spans="17:22">
      <c r="Q8625" s="10">
        <f ca="1" t="shared" si="1905"/>
        <v>72.035</v>
      </c>
      <c r="R8625" t="s">
        <v>113</v>
      </c>
      <c r="S8625">
        <v>2054</v>
      </c>
      <c r="T8625">
        <v>61.118</v>
      </c>
      <c r="U8625">
        <v>63.354</v>
      </c>
      <c r="V8625">
        <v>72.035</v>
      </c>
    </row>
    <row r="8626" spans="17:22">
      <c r="Q8626" s="10">
        <f ca="1" t="shared" si="1905"/>
        <v>72.883</v>
      </c>
      <c r="R8626" t="s">
        <v>113</v>
      </c>
      <c r="S8626">
        <v>2055</v>
      </c>
      <c r="T8626">
        <v>61.444</v>
      </c>
      <c r="U8626">
        <v>63.758</v>
      </c>
      <c r="V8626">
        <v>72.883</v>
      </c>
    </row>
    <row r="8627" spans="17:22">
      <c r="Q8627" s="10">
        <f ca="1" t="shared" si="1905"/>
        <v>73.711</v>
      </c>
      <c r="R8627" t="s">
        <v>113</v>
      </c>
      <c r="S8627">
        <v>2056</v>
      </c>
      <c r="T8627">
        <v>61.735</v>
      </c>
      <c r="U8627">
        <v>64.129</v>
      </c>
      <c r="V8627">
        <v>73.711</v>
      </c>
    </row>
    <row r="8628" spans="17:22">
      <c r="Q8628" s="10">
        <f ca="1" t="shared" si="1905"/>
        <v>74.518</v>
      </c>
      <c r="R8628" t="s">
        <v>113</v>
      </c>
      <c r="S8628">
        <v>2057</v>
      </c>
      <c r="T8628">
        <v>61.991</v>
      </c>
      <c r="U8628">
        <v>64.467</v>
      </c>
      <c r="V8628">
        <v>74.518</v>
      </c>
    </row>
    <row r="8629" spans="17:22">
      <c r="Q8629" s="10">
        <f ca="1" t="shared" si="1905"/>
        <v>75.305</v>
      </c>
      <c r="R8629" t="s">
        <v>113</v>
      </c>
      <c r="S8629">
        <v>2058</v>
      </c>
      <c r="T8629">
        <v>62.214</v>
      </c>
      <c r="U8629">
        <v>64.774</v>
      </c>
      <c r="V8629">
        <v>75.305</v>
      </c>
    </row>
    <row r="8630" spans="17:22">
      <c r="Q8630" s="10">
        <f ca="1" t="shared" si="1905"/>
        <v>76.073</v>
      </c>
      <c r="R8630" t="s">
        <v>113</v>
      </c>
      <c r="S8630">
        <v>2059</v>
      </c>
      <c r="T8630">
        <v>62.405</v>
      </c>
      <c r="U8630">
        <v>65.051</v>
      </c>
      <c r="V8630">
        <v>76.073</v>
      </c>
    </row>
    <row r="8631" spans="17:22">
      <c r="Q8631" s="10">
        <f ca="1" t="shared" si="1905"/>
        <v>76.823</v>
      </c>
      <c r="R8631" t="s">
        <v>113</v>
      </c>
      <c r="S8631">
        <v>2060</v>
      </c>
      <c r="T8631">
        <v>62.565</v>
      </c>
      <c r="U8631">
        <v>65.299</v>
      </c>
      <c r="V8631">
        <v>76.823</v>
      </c>
    </row>
    <row r="8632" spans="17:22">
      <c r="Q8632" s="10">
        <f ca="1" t="shared" si="1905"/>
        <v>77.557</v>
      </c>
      <c r="R8632" t="s">
        <v>113</v>
      </c>
      <c r="S8632">
        <v>2061</v>
      </c>
      <c r="T8632">
        <v>62.695</v>
      </c>
      <c r="U8632">
        <v>65.52</v>
      </c>
      <c r="V8632">
        <v>77.557</v>
      </c>
    </row>
    <row r="8633" spans="17:22">
      <c r="Q8633" s="10">
        <f ca="1" t="shared" si="1905"/>
        <v>78.275</v>
      </c>
      <c r="R8633" t="s">
        <v>113</v>
      </c>
      <c r="S8633">
        <v>2062</v>
      </c>
      <c r="T8633">
        <v>62.796</v>
      </c>
      <c r="U8633">
        <v>65.716</v>
      </c>
      <c r="V8633">
        <v>78.275</v>
      </c>
    </row>
    <row r="8634" spans="17:22">
      <c r="Q8634" s="10">
        <f ca="1" t="shared" si="1905"/>
        <v>78.978</v>
      </c>
      <c r="R8634" t="s">
        <v>113</v>
      </c>
      <c r="S8634">
        <v>2063</v>
      </c>
      <c r="T8634">
        <v>62.871</v>
      </c>
      <c r="U8634">
        <v>65.886</v>
      </c>
      <c r="V8634">
        <v>78.978</v>
      </c>
    </row>
    <row r="8635" spans="17:22">
      <c r="Q8635" s="10">
        <f ca="1" t="shared" si="1905"/>
        <v>79.668</v>
      </c>
      <c r="R8635" t="s">
        <v>113</v>
      </c>
      <c r="S8635">
        <v>2064</v>
      </c>
      <c r="T8635">
        <v>62.922</v>
      </c>
      <c r="U8635">
        <v>66.033</v>
      </c>
      <c r="V8635">
        <v>79.668</v>
      </c>
    </row>
    <row r="8636" spans="17:22">
      <c r="Q8636" s="10">
        <f ca="1" t="shared" si="1905"/>
        <v>80.346</v>
      </c>
      <c r="R8636" t="s">
        <v>113</v>
      </c>
      <c r="S8636">
        <v>2065</v>
      </c>
      <c r="T8636">
        <v>62.949</v>
      </c>
      <c r="U8636">
        <v>66.157</v>
      </c>
      <c r="V8636">
        <v>80.346</v>
      </c>
    </row>
    <row r="8637" spans="17:22">
      <c r="Q8637" s="10">
        <f ca="1" t="shared" si="1905"/>
        <v>81.015</v>
      </c>
      <c r="R8637" t="s">
        <v>113</v>
      </c>
      <c r="S8637">
        <v>2066</v>
      </c>
      <c r="T8637">
        <v>62.956</v>
      </c>
      <c r="U8637">
        <v>66.26</v>
      </c>
      <c r="V8637">
        <v>81.015</v>
      </c>
    </row>
    <row r="8638" spans="17:22">
      <c r="Q8638" s="10">
        <f ca="1" t="shared" si="1905"/>
        <v>81.675</v>
      </c>
      <c r="R8638" t="s">
        <v>113</v>
      </c>
      <c r="S8638">
        <v>2067</v>
      </c>
      <c r="T8638">
        <v>62.943</v>
      </c>
      <c r="U8638">
        <v>66.344</v>
      </c>
      <c r="V8638">
        <v>81.675</v>
      </c>
    </row>
    <row r="8639" spans="17:22">
      <c r="Q8639" s="10">
        <f ca="1" t="shared" si="1905"/>
        <v>82.325</v>
      </c>
      <c r="R8639" t="s">
        <v>113</v>
      </c>
      <c r="S8639">
        <v>2068</v>
      </c>
      <c r="T8639">
        <v>62.912</v>
      </c>
      <c r="U8639">
        <v>66.409</v>
      </c>
      <c r="V8639">
        <v>82.325</v>
      </c>
    </row>
    <row r="8640" spans="17:22">
      <c r="Q8640" s="10">
        <f ca="1" t="shared" si="1905"/>
        <v>82.97</v>
      </c>
      <c r="R8640" t="s">
        <v>113</v>
      </c>
      <c r="S8640">
        <v>2069</v>
      </c>
      <c r="T8640">
        <v>62.865</v>
      </c>
      <c r="U8640">
        <v>66.458</v>
      </c>
      <c r="V8640">
        <v>82.97</v>
      </c>
    </row>
    <row r="8641" spans="17:22">
      <c r="Q8641" s="10">
        <f ca="1" t="shared" si="1905"/>
        <v>83.609</v>
      </c>
      <c r="R8641" t="s">
        <v>113</v>
      </c>
      <c r="S8641">
        <v>2070</v>
      </c>
      <c r="T8641">
        <v>62.802</v>
      </c>
      <c r="U8641">
        <v>66.492</v>
      </c>
      <c r="V8641">
        <v>83.609</v>
      </c>
    </row>
    <row r="8642" spans="17:22">
      <c r="Q8642" s="10">
        <f ca="1" t="shared" si="1905"/>
        <v>84.243</v>
      </c>
      <c r="R8642" t="s">
        <v>113</v>
      </c>
      <c r="S8642">
        <v>2071</v>
      </c>
      <c r="T8642">
        <v>62.726</v>
      </c>
      <c r="U8642">
        <v>66.512</v>
      </c>
      <c r="V8642">
        <v>84.243</v>
      </c>
    </row>
    <row r="8643" spans="17:22">
      <c r="Q8643" s="10">
        <f ca="1" t="shared" si="1905"/>
        <v>84.873</v>
      </c>
      <c r="R8643" t="s">
        <v>113</v>
      </c>
      <c r="S8643">
        <v>2072</v>
      </c>
      <c r="T8643">
        <v>62.638</v>
      </c>
      <c r="U8643">
        <v>66.521</v>
      </c>
      <c r="V8643">
        <v>84.873</v>
      </c>
    </row>
    <row r="8644" spans="17:22">
      <c r="Q8644" s="10">
        <f ca="1" t="shared" si="1905"/>
        <v>85.501</v>
      </c>
      <c r="R8644" t="s">
        <v>113</v>
      </c>
      <c r="S8644">
        <v>2073</v>
      </c>
      <c r="T8644">
        <v>62.537</v>
      </c>
      <c r="U8644">
        <v>66.518</v>
      </c>
      <c r="V8644">
        <v>85.501</v>
      </c>
    </row>
    <row r="8645" spans="17:22">
      <c r="Q8645" s="10">
        <f ca="1" t="shared" si="1905"/>
        <v>86.126</v>
      </c>
      <c r="R8645" t="s">
        <v>113</v>
      </c>
      <c r="S8645">
        <v>2074</v>
      </c>
      <c r="T8645">
        <v>62.426</v>
      </c>
      <c r="U8645">
        <v>66.506</v>
      </c>
      <c r="V8645">
        <v>86.126</v>
      </c>
    </row>
    <row r="8646" spans="17:22">
      <c r="Q8646" s="10">
        <f ca="1" t="shared" si="1905"/>
        <v>86.75</v>
      </c>
      <c r="R8646" t="s">
        <v>113</v>
      </c>
      <c r="S8646">
        <v>2075</v>
      </c>
      <c r="T8646">
        <v>62.305</v>
      </c>
      <c r="U8646">
        <v>66.484</v>
      </c>
      <c r="V8646">
        <v>86.75</v>
      </c>
    </row>
    <row r="8647" spans="17:22">
      <c r="Q8647" s="10">
        <f ca="1" t="shared" si="1905"/>
        <v>87.374</v>
      </c>
      <c r="R8647" t="s">
        <v>113</v>
      </c>
      <c r="S8647">
        <v>2076</v>
      </c>
      <c r="T8647">
        <v>62.175</v>
      </c>
      <c r="U8647">
        <v>66.454</v>
      </c>
      <c r="V8647">
        <v>87.374</v>
      </c>
    </row>
    <row r="8648" spans="17:22">
      <c r="Q8648" s="10">
        <f ca="1" t="shared" si="1905"/>
        <v>87.997</v>
      </c>
      <c r="R8648" t="s">
        <v>113</v>
      </c>
      <c r="S8648">
        <v>2077</v>
      </c>
      <c r="T8648">
        <v>62.037</v>
      </c>
      <c r="U8648">
        <v>66.417</v>
      </c>
      <c r="V8648">
        <v>87.997</v>
      </c>
    </row>
    <row r="8649" spans="17:22">
      <c r="Q8649" s="10">
        <f ca="1" t="shared" si="1905"/>
        <v>88.618</v>
      </c>
      <c r="R8649" t="s">
        <v>113</v>
      </c>
      <c r="S8649">
        <v>2078</v>
      </c>
      <c r="T8649">
        <v>61.89</v>
      </c>
      <c r="U8649">
        <v>66.371</v>
      </c>
      <c r="V8649">
        <v>88.618</v>
      </c>
    </row>
    <row r="8650" spans="17:22">
      <c r="Q8650" s="10">
        <f ca="1" t="shared" si="1905"/>
        <v>89.239</v>
      </c>
      <c r="R8650" t="s">
        <v>113</v>
      </c>
      <c r="S8650">
        <v>2079</v>
      </c>
      <c r="T8650">
        <v>61.734</v>
      </c>
      <c r="U8650">
        <v>66.319</v>
      </c>
      <c r="V8650">
        <v>89.239</v>
      </c>
    </row>
    <row r="8651" spans="17:22">
      <c r="Q8651" s="10">
        <f ca="1" t="shared" si="1905"/>
        <v>89.858</v>
      </c>
      <c r="R8651" t="s">
        <v>113</v>
      </c>
      <c r="S8651">
        <v>2080</v>
      </c>
      <c r="T8651">
        <v>61.571</v>
      </c>
      <c r="U8651">
        <v>66.259</v>
      </c>
      <c r="V8651">
        <v>89.858</v>
      </c>
    </row>
    <row r="8652" spans="17:22">
      <c r="Q8652" s="10">
        <f ca="1" t="shared" si="1905"/>
        <v>90.476</v>
      </c>
      <c r="R8652" t="s">
        <v>113</v>
      </c>
      <c r="S8652">
        <v>2081</v>
      </c>
      <c r="T8652">
        <v>61.4</v>
      </c>
      <c r="U8652">
        <v>66.192</v>
      </c>
      <c r="V8652">
        <v>90.476</v>
      </c>
    </row>
    <row r="8653" spans="17:22">
      <c r="Q8653" s="10">
        <f ca="1" t="shared" si="1905"/>
        <v>91.091</v>
      </c>
      <c r="R8653" t="s">
        <v>113</v>
      </c>
      <c r="S8653">
        <v>2082</v>
      </c>
      <c r="T8653">
        <v>61.222</v>
      </c>
      <c r="U8653">
        <v>66.118</v>
      </c>
      <c r="V8653">
        <v>91.091</v>
      </c>
    </row>
    <row r="8654" spans="17:22">
      <c r="Q8654" s="10">
        <f ca="1" t="shared" ref="Q8654:Q8717" si="1906">OFFSET(S8654,0,MATCH($Q$3,$T$4:$V$4,0))</f>
        <v>91.703</v>
      </c>
      <c r="R8654" t="s">
        <v>113</v>
      </c>
      <c r="S8654">
        <v>2083</v>
      </c>
      <c r="T8654">
        <v>61.035</v>
      </c>
      <c r="U8654">
        <v>66.037</v>
      </c>
      <c r="V8654">
        <v>91.703</v>
      </c>
    </row>
    <row r="8655" spans="17:22">
      <c r="Q8655" s="10">
        <f ca="1" t="shared" si="1906"/>
        <v>92.314</v>
      </c>
      <c r="R8655" t="s">
        <v>113</v>
      </c>
      <c r="S8655">
        <v>2084</v>
      </c>
      <c r="T8655">
        <v>60.841</v>
      </c>
      <c r="U8655">
        <v>65.949</v>
      </c>
      <c r="V8655">
        <v>92.314</v>
      </c>
    </row>
    <row r="8656" spans="17:22">
      <c r="Q8656" s="10">
        <f ca="1" t="shared" si="1906"/>
        <v>92.923</v>
      </c>
      <c r="R8656" t="s">
        <v>113</v>
      </c>
      <c r="S8656">
        <v>2085</v>
      </c>
      <c r="T8656">
        <v>60.638</v>
      </c>
      <c r="U8656">
        <v>65.854</v>
      </c>
      <c r="V8656">
        <v>92.923</v>
      </c>
    </row>
    <row r="8657" spans="17:22">
      <c r="Q8657" s="10">
        <f ca="1" t="shared" si="1906"/>
        <v>93.528</v>
      </c>
      <c r="R8657" t="s">
        <v>113</v>
      </c>
      <c r="S8657">
        <v>2086</v>
      </c>
      <c r="T8657">
        <v>60.428</v>
      </c>
      <c r="U8657">
        <v>65.751</v>
      </c>
      <c r="V8657">
        <v>93.528</v>
      </c>
    </row>
    <row r="8658" spans="17:22">
      <c r="Q8658" s="10">
        <f ca="1" t="shared" si="1906"/>
        <v>94.132</v>
      </c>
      <c r="R8658" t="s">
        <v>113</v>
      </c>
      <c r="S8658">
        <v>2087</v>
      </c>
      <c r="T8658">
        <v>60.209</v>
      </c>
      <c r="U8658">
        <v>65.641</v>
      </c>
      <c r="V8658">
        <v>94.132</v>
      </c>
    </row>
    <row r="8659" spans="17:22">
      <c r="Q8659" s="10">
        <f ca="1" t="shared" si="1906"/>
        <v>94.731</v>
      </c>
      <c r="R8659" t="s">
        <v>113</v>
      </c>
      <c r="S8659">
        <v>2088</v>
      </c>
      <c r="T8659">
        <v>59.982</v>
      </c>
      <c r="U8659">
        <v>65.522</v>
      </c>
      <c r="V8659">
        <v>94.731</v>
      </c>
    </row>
    <row r="8660" spans="17:22">
      <c r="Q8660" s="10">
        <f ca="1" t="shared" si="1906"/>
        <v>95.328</v>
      </c>
      <c r="R8660" t="s">
        <v>113</v>
      </c>
      <c r="S8660">
        <v>2089</v>
      </c>
      <c r="T8660">
        <v>59.747</v>
      </c>
      <c r="U8660">
        <v>65.396</v>
      </c>
      <c r="V8660">
        <v>95.328</v>
      </c>
    </row>
    <row r="8661" spans="17:22">
      <c r="Q8661" s="10">
        <f ca="1" t="shared" si="1906"/>
        <v>95.922</v>
      </c>
      <c r="R8661" t="s">
        <v>113</v>
      </c>
      <c r="S8661">
        <v>2090</v>
      </c>
      <c r="T8661">
        <v>59.505</v>
      </c>
      <c r="U8661">
        <v>65.262</v>
      </c>
      <c r="V8661">
        <v>95.922</v>
      </c>
    </row>
    <row r="8662" spans="17:22">
      <c r="Q8662" s="10">
        <f ca="1" t="shared" si="1906"/>
        <v>96.511</v>
      </c>
      <c r="R8662" t="s">
        <v>113</v>
      </c>
      <c r="S8662">
        <v>2091</v>
      </c>
      <c r="T8662">
        <v>59.255</v>
      </c>
      <c r="U8662">
        <v>65.12</v>
      </c>
      <c r="V8662">
        <v>96.511</v>
      </c>
    </row>
    <row r="8663" spans="17:22">
      <c r="Q8663" s="10">
        <f ca="1" t="shared" si="1906"/>
        <v>97.095</v>
      </c>
      <c r="R8663" t="s">
        <v>113</v>
      </c>
      <c r="S8663">
        <v>2092</v>
      </c>
      <c r="T8663">
        <v>58.998</v>
      </c>
      <c r="U8663">
        <v>64.969</v>
      </c>
      <c r="V8663">
        <v>97.095</v>
      </c>
    </row>
    <row r="8664" spans="17:22">
      <c r="Q8664" s="10">
        <f ca="1" t="shared" si="1906"/>
        <v>97.675</v>
      </c>
      <c r="R8664" t="s">
        <v>113</v>
      </c>
      <c r="S8664">
        <v>2093</v>
      </c>
      <c r="T8664">
        <v>58.734</v>
      </c>
      <c r="U8664">
        <v>64.81</v>
      </c>
      <c r="V8664">
        <v>97.675</v>
      </c>
    </row>
    <row r="8665" spans="17:22">
      <c r="Q8665" s="10">
        <f ca="1" t="shared" si="1906"/>
        <v>98.251</v>
      </c>
      <c r="R8665" t="s">
        <v>113</v>
      </c>
      <c r="S8665">
        <v>2094</v>
      </c>
      <c r="T8665">
        <v>58.464</v>
      </c>
      <c r="U8665">
        <v>64.643</v>
      </c>
      <c r="V8665">
        <v>98.251</v>
      </c>
    </row>
    <row r="8666" spans="17:22">
      <c r="Q8666" s="10">
        <f ca="1" t="shared" si="1906"/>
        <v>98.823</v>
      </c>
      <c r="R8666" t="s">
        <v>113</v>
      </c>
      <c r="S8666">
        <v>2095</v>
      </c>
      <c r="T8666">
        <v>58.187</v>
      </c>
      <c r="U8666">
        <v>64.467</v>
      </c>
      <c r="V8666">
        <v>98.823</v>
      </c>
    </row>
    <row r="8667" spans="17:22">
      <c r="Q8667" s="10">
        <f ca="1" t="shared" si="1906"/>
        <v>99.388</v>
      </c>
      <c r="R8667" t="s">
        <v>113</v>
      </c>
      <c r="S8667">
        <v>2096</v>
      </c>
      <c r="T8667">
        <v>57.904</v>
      </c>
      <c r="U8667">
        <v>64.284</v>
      </c>
      <c r="V8667">
        <v>99.388</v>
      </c>
    </row>
    <row r="8668" spans="17:22">
      <c r="Q8668" s="10">
        <f ca="1" t="shared" si="1906"/>
        <v>99.949</v>
      </c>
      <c r="R8668" t="s">
        <v>113</v>
      </c>
      <c r="S8668">
        <v>2097</v>
      </c>
      <c r="T8668">
        <v>57.616</v>
      </c>
      <c r="U8668">
        <v>64.092</v>
      </c>
      <c r="V8668">
        <v>99.949</v>
      </c>
    </row>
    <row r="8669" spans="17:22">
      <c r="Q8669" s="10">
        <f ca="1" t="shared" si="1906"/>
        <v>100.504</v>
      </c>
      <c r="R8669" t="s">
        <v>113</v>
      </c>
      <c r="S8669">
        <v>2098</v>
      </c>
      <c r="T8669">
        <v>57.323</v>
      </c>
      <c r="U8669">
        <v>63.892</v>
      </c>
      <c r="V8669">
        <v>100.504</v>
      </c>
    </row>
    <row r="8670" spans="17:22">
      <c r="Q8670" s="10">
        <f ca="1" t="shared" si="1906"/>
        <v>101.054</v>
      </c>
      <c r="R8670" t="s">
        <v>113</v>
      </c>
      <c r="S8670">
        <v>2099</v>
      </c>
      <c r="T8670">
        <v>57.025</v>
      </c>
      <c r="U8670">
        <v>63.684</v>
      </c>
      <c r="V8670">
        <v>101.054</v>
      </c>
    </row>
    <row r="8671" spans="17:22">
      <c r="Q8671" s="10">
        <f ca="1" t="shared" si="1906"/>
        <v>101.598</v>
      </c>
      <c r="R8671" t="s">
        <v>113</v>
      </c>
      <c r="S8671">
        <v>2100</v>
      </c>
      <c r="T8671">
        <v>56.722</v>
      </c>
      <c r="U8671">
        <v>63.467</v>
      </c>
      <c r="V8671">
        <v>101.598</v>
      </c>
    </row>
    <row r="8672" spans="17:22">
      <c r="Q8672" s="10">
        <f ca="1" t="shared" si="1906"/>
        <v>1.025</v>
      </c>
      <c r="R8672" t="s">
        <v>540</v>
      </c>
      <c r="S8672">
        <v>2020</v>
      </c>
      <c r="T8672">
        <v>1.025</v>
      </c>
      <c r="U8672">
        <v>1.025</v>
      </c>
      <c r="V8672">
        <v>1.025</v>
      </c>
    </row>
    <row r="8673" spans="17:22">
      <c r="Q8673" s="10">
        <f ca="1" t="shared" si="1906"/>
        <v>1.035</v>
      </c>
      <c r="R8673" t="s">
        <v>540</v>
      </c>
      <c r="S8673">
        <v>2021</v>
      </c>
      <c r="T8673">
        <v>1.035</v>
      </c>
      <c r="U8673">
        <v>1.035</v>
      </c>
      <c r="V8673">
        <v>1.035</v>
      </c>
    </row>
    <row r="8674" spans="17:22">
      <c r="Q8674" s="10">
        <f ca="1" t="shared" si="1906"/>
        <v>1.037</v>
      </c>
      <c r="R8674" t="s">
        <v>540</v>
      </c>
      <c r="S8674">
        <v>2022</v>
      </c>
      <c r="T8674">
        <v>1.037</v>
      </c>
      <c r="U8674">
        <v>1.037</v>
      </c>
      <c r="V8674">
        <v>1.037</v>
      </c>
    </row>
    <row r="8675" spans="17:22">
      <c r="Q8675" s="10">
        <f ca="1" t="shared" si="1906"/>
        <v>1.04</v>
      </c>
      <c r="R8675" t="s">
        <v>540</v>
      </c>
      <c r="S8675">
        <v>2023</v>
      </c>
      <c r="T8675">
        <v>1.04</v>
      </c>
      <c r="U8675">
        <v>1.04</v>
      </c>
      <c r="V8675">
        <v>1.04</v>
      </c>
    </row>
    <row r="8676" spans="17:22">
      <c r="Q8676" s="10">
        <f ca="1" t="shared" si="1906"/>
        <v>1.053</v>
      </c>
      <c r="R8676" t="s">
        <v>540</v>
      </c>
      <c r="S8676">
        <v>2024</v>
      </c>
      <c r="T8676">
        <v>1.053</v>
      </c>
      <c r="U8676">
        <v>1.053</v>
      </c>
      <c r="V8676">
        <v>1.053</v>
      </c>
    </row>
    <row r="8677" spans="17:22">
      <c r="Q8677" s="10">
        <f ca="1" t="shared" si="1906"/>
        <v>1.055</v>
      </c>
      <c r="R8677" t="s">
        <v>540</v>
      </c>
      <c r="S8677">
        <v>2025</v>
      </c>
      <c r="T8677">
        <v>1.055</v>
      </c>
      <c r="U8677">
        <v>1.055</v>
      </c>
      <c r="V8677">
        <v>1.055</v>
      </c>
    </row>
    <row r="8678" spans="17:22">
      <c r="Q8678" s="10">
        <f ca="1" t="shared" si="1906"/>
        <v>1.057</v>
      </c>
      <c r="R8678" t="s">
        <v>540</v>
      </c>
      <c r="S8678">
        <v>2026</v>
      </c>
      <c r="T8678">
        <v>1.057</v>
      </c>
      <c r="U8678">
        <v>1.057</v>
      </c>
      <c r="V8678">
        <v>1.057</v>
      </c>
    </row>
    <row r="8679" spans="17:22">
      <c r="Q8679" s="10">
        <f ca="1" t="shared" si="1906"/>
        <v>1.065</v>
      </c>
      <c r="R8679" t="s">
        <v>540</v>
      </c>
      <c r="S8679">
        <v>2027</v>
      </c>
      <c r="T8679">
        <v>1.056</v>
      </c>
      <c r="U8679">
        <v>1.057</v>
      </c>
      <c r="V8679">
        <v>1.065</v>
      </c>
    </row>
    <row r="8680" spans="17:22">
      <c r="Q8680" s="10">
        <f ca="1" t="shared" si="1906"/>
        <v>1.073</v>
      </c>
      <c r="R8680" t="s">
        <v>540</v>
      </c>
      <c r="S8680">
        <v>2028</v>
      </c>
      <c r="T8680">
        <v>1.055</v>
      </c>
      <c r="U8680">
        <v>1.056</v>
      </c>
      <c r="V8680">
        <v>1.073</v>
      </c>
    </row>
    <row r="8681" spans="17:22">
      <c r="Q8681" s="10">
        <f ca="1" t="shared" si="1906"/>
        <v>1.081</v>
      </c>
      <c r="R8681" t="s">
        <v>540</v>
      </c>
      <c r="S8681">
        <v>2029</v>
      </c>
      <c r="T8681">
        <v>1.054</v>
      </c>
      <c r="U8681">
        <v>1.055</v>
      </c>
      <c r="V8681">
        <v>1.081</v>
      </c>
    </row>
    <row r="8682" spans="17:22">
      <c r="Q8682" s="10">
        <f ca="1" t="shared" si="1906"/>
        <v>1.088</v>
      </c>
      <c r="R8682" t="s">
        <v>540</v>
      </c>
      <c r="S8682">
        <v>2030</v>
      </c>
      <c r="T8682">
        <v>1.052</v>
      </c>
      <c r="U8682">
        <v>1.054</v>
      </c>
      <c r="V8682">
        <v>1.088</v>
      </c>
    </row>
    <row r="8683" spans="17:22">
      <c r="Q8683" s="10">
        <f ca="1" t="shared" si="1906"/>
        <v>1.094</v>
      </c>
      <c r="R8683" t="s">
        <v>540</v>
      </c>
      <c r="S8683">
        <v>2031</v>
      </c>
      <c r="T8683">
        <v>1.049</v>
      </c>
      <c r="U8683">
        <v>1.052</v>
      </c>
      <c r="V8683">
        <v>1.094</v>
      </c>
    </row>
    <row r="8684" spans="17:22">
      <c r="Q8684" s="10">
        <f ca="1" t="shared" si="1906"/>
        <v>1.099</v>
      </c>
      <c r="R8684" t="s">
        <v>540</v>
      </c>
      <c r="S8684">
        <v>2032</v>
      </c>
      <c r="T8684">
        <v>1.046</v>
      </c>
      <c r="U8684">
        <v>1.05</v>
      </c>
      <c r="V8684">
        <v>1.099</v>
      </c>
    </row>
    <row r="8685" spans="17:22">
      <c r="Q8685" s="10">
        <f ca="1" t="shared" si="1906"/>
        <v>1.104</v>
      </c>
      <c r="R8685" t="s">
        <v>540</v>
      </c>
      <c r="S8685">
        <v>2033</v>
      </c>
      <c r="T8685">
        <v>1.042</v>
      </c>
      <c r="U8685">
        <v>1.048</v>
      </c>
      <c r="V8685">
        <v>1.104</v>
      </c>
    </row>
    <row r="8686" spans="17:22">
      <c r="Q8686" s="10">
        <f ca="1" t="shared" si="1906"/>
        <v>1.109</v>
      </c>
      <c r="R8686" t="s">
        <v>540</v>
      </c>
      <c r="S8686">
        <v>2034</v>
      </c>
      <c r="T8686">
        <v>1.038</v>
      </c>
      <c r="U8686">
        <v>1.045</v>
      </c>
      <c r="V8686">
        <v>1.109</v>
      </c>
    </row>
    <row r="8687" spans="17:22">
      <c r="Q8687" s="10">
        <f ca="1" t="shared" si="1906"/>
        <v>1.113</v>
      </c>
      <c r="R8687" t="s">
        <v>540</v>
      </c>
      <c r="S8687">
        <v>2035</v>
      </c>
      <c r="T8687">
        <v>1.033</v>
      </c>
      <c r="U8687">
        <v>1.041</v>
      </c>
      <c r="V8687">
        <v>1.113</v>
      </c>
    </row>
    <row r="8688" spans="17:22">
      <c r="Q8688" s="10">
        <f ca="1" t="shared" si="1906"/>
        <v>1.117</v>
      </c>
      <c r="R8688" t="s">
        <v>540</v>
      </c>
      <c r="S8688">
        <v>2036</v>
      </c>
      <c r="T8688">
        <v>1.028</v>
      </c>
      <c r="U8688">
        <v>1.036</v>
      </c>
      <c r="V8688">
        <v>1.117</v>
      </c>
    </row>
    <row r="8689" spans="17:22">
      <c r="Q8689" s="10">
        <f ca="1" t="shared" si="1906"/>
        <v>1.121</v>
      </c>
      <c r="R8689" t="s">
        <v>540</v>
      </c>
      <c r="S8689">
        <v>2037</v>
      </c>
      <c r="T8689">
        <v>1.023</v>
      </c>
      <c r="U8689">
        <v>1.031</v>
      </c>
      <c r="V8689">
        <v>1.121</v>
      </c>
    </row>
    <row r="8690" spans="17:22">
      <c r="Q8690" s="10">
        <f ca="1" t="shared" si="1906"/>
        <v>1.126</v>
      </c>
      <c r="R8690" t="s">
        <v>540</v>
      </c>
      <c r="S8690">
        <v>2038</v>
      </c>
      <c r="T8690">
        <v>1.017</v>
      </c>
      <c r="U8690">
        <v>1.025</v>
      </c>
      <c r="V8690">
        <v>1.126</v>
      </c>
    </row>
    <row r="8691" spans="17:22">
      <c r="Q8691" s="10">
        <f ca="1" t="shared" si="1906"/>
        <v>1.13</v>
      </c>
      <c r="R8691" t="s">
        <v>540</v>
      </c>
      <c r="S8691">
        <v>2039</v>
      </c>
      <c r="T8691">
        <v>1.011</v>
      </c>
      <c r="U8691">
        <v>1.018</v>
      </c>
      <c r="V8691">
        <v>1.13</v>
      </c>
    </row>
    <row r="8692" spans="17:22">
      <c r="Q8692" s="10">
        <f ca="1" t="shared" si="1906"/>
        <v>1.133</v>
      </c>
      <c r="R8692" t="s">
        <v>540</v>
      </c>
      <c r="S8692">
        <v>2040</v>
      </c>
      <c r="T8692">
        <v>1.005</v>
      </c>
      <c r="U8692">
        <v>1.012</v>
      </c>
      <c r="V8692">
        <v>1.133</v>
      </c>
    </row>
    <row r="8693" spans="17:22">
      <c r="Q8693" s="10">
        <f ca="1" t="shared" si="1906"/>
        <v>1.136</v>
      </c>
      <c r="R8693" t="s">
        <v>540</v>
      </c>
      <c r="S8693">
        <v>2041</v>
      </c>
      <c r="T8693">
        <v>0.999</v>
      </c>
      <c r="U8693">
        <v>1.006</v>
      </c>
      <c r="V8693">
        <v>1.136</v>
      </c>
    </row>
    <row r="8694" spans="17:22">
      <c r="Q8694" s="10">
        <f ca="1" t="shared" si="1906"/>
        <v>1.139</v>
      </c>
      <c r="R8694" t="s">
        <v>540</v>
      </c>
      <c r="S8694">
        <v>2042</v>
      </c>
      <c r="T8694">
        <v>0.993</v>
      </c>
      <c r="U8694">
        <v>1</v>
      </c>
      <c r="V8694">
        <v>1.139</v>
      </c>
    </row>
    <row r="8695" spans="17:22">
      <c r="Q8695" s="10">
        <f ca="1" t="shared" si="1906"/>
        <v>1.141</v>
      </c>
      <c r="R8695" t="s">
        <v>540</v>
      </c>
      <c r="S8695">
        <v>2043</v>
      </c>
      <c r="T8695">
        <v>0.986</v>
      </c>
      <c r="U8695">
        <v>0.994</v>
      </c>
      <c r="V8695">
        <v>1.141</v>
      </c>
    </row>
    <row r="8696" spans="17:22">
      <c r="Q8696" s="10">
        <f ca="1" t="shared" si="1906"/>
        <v>1.143</v>
      </c>
      <c r="R8696" t="s">
        <v>540</v>
      </c>
      <c r="S8696">
        <v>2044</v>
      </c>
      <c r="T8696">
        <v>0.979</v>
      </c>
      <c r="U8696">
        <v>0.988</v>
      </c>
      <c r="V8696">
        <v>1.143</v>
      </c>
    </row>
    <row r="8697" spans="17:22">
      <c r="Q8697" s="10">
        <f ca="1" t="shared" si="1906"/>
        <v>1.144</v>
      </c>
      <c r="R8697" t="s">
        <v>540</v>
      </c>
      <c r="S8697">
        <v>2045</v>
      </c>
      <c r="T8697">
        <v>0.972</v>
      </c>
      <c r="U8697">
        <v>0.981</v>
      </c>
      <c r="V8697">
        <v>1.144</v>
      </c>
    </row>
    <row r="8698" spans="17:22">
      <c r="Q8698" s="10">
        <f ca="1" t="shared" si="1906"/>
        <v>1.146</v>
      </c>
      <c r="R8698" t="s">
        <v>540</v>
      </c>
      <c r="S8698">
        <v>2046</v>
      </c>
      <c r="T8698">
        <v>0.965</v>
      </c>
      <c r="U8698">
        <v>0.975</v>
      </c>
      <c r="V8698">
        <v>1.146</v>
      </c>
    </row>
    <row r="8699" spans="17:22">
      <c r="Q8699" s="10">
        <f ca="1" t="shared" si="1906"/>
        <v>1.147</v>
      </c>
      <c r="R8699" t="s">
        <v>540</v>
      </c>
      <c r="S8699">
        <v>2047</v>
      </c>
      <c r="T8699">
        <v>0.958</v>
      </c>
      <c r="U8699">
        <v>0.968</v>
      </c>
      <c r="V8699">
        <v>1.147</v>
      </c>
    </row>
    <row r="8700" spans="17:22">
      <c r="Q8700" s="10">
        <f ca="1" t="shared" si="1906"/>
        <v>1.148</v>
      </c>
      <c r="R8700" t="s">
        <v>540</v>
      </c>
      <c r="S8700">
        <v>2048</v>
      </c>
      <c r="T8700">
        <v>0.95</v>
      </c>
      <c r="U8700">
        <v>0.961</v>
      </c>
      <c r="V8700">
        <v>1.148</v>
      </c>
    </row>
    <row r="8701" spans="17:22">
      <c r="Q8701" s="10">
        <f ca="1" t="shared" si="1906"/>
        <v>1.149</v>
      </c>
      <c r="R8701" t="s">
        <v>540</v>
      </c>
      <c r="S8701">
        <v>2049</v>
      </c>
      <c r="T8701">
        <v>0.942</v>
      </c>
      <c r="U8701">
        <v>0.954</v>
      </c>
      <c r="V8701">
        <v>1.149</v>
      </c>
    </row>
    <row r="8702" spans="17:22">
      <c r="Q8702" s="10">
        <f ca="1" t="shared" si="1906"/>
        <v>1.15</v>
      </c>
      <c r="R8702" t="s">
        <v>540</v>
      </c>
      <c r="S8702">
        <v>2050</v>
      </c>
      <c r="T8702">
        <v>0.934</v>
      </c>
      <c r="U8702">
        <v>0.947</v>
      </c>
      <c r="V8702">
        <v>1.15</v>
      </c>
    </row>
    <row r="8703" spans="17:22">
      <c r="Q8703" s="10">
        <f ca="1" t="shared" si="1906"/>
        <v>1.151</v>
      </c>
      <c r="R8703" t="s">
        <v>540</v>
      </c>
      <c r="S8703">
        <v>2051</v>
      </c>
      <c r="T8703">
        <v>0.926</v>
      </c>
      <c r="U8703">
        <v>0.939</v>
      </c>
      <c r="V8703">
        <v>1.151</v>
      </c>
    </row>
    <row r="8704" spans="17:22">
      <c r="Q8704" s="10">
        <f ca="1" t="shared" si="1906"/>
        <v>1.152</v>
      </c>
      <c r="R8704" t="s">
        <v>540</v>
      </c>
      <c r="S8704">
        <v>2052</v>
      </c>
      <c r="T8704">
        <v>0.917</v>
      </c>
      <c r="U8704">
        <v>0.932</v>
      </c>
      <c r="V8704">
        <v>1.152</v>
      </c>
    </row>
    <row r="8705" spans="17:22">
      <c r="Q8705" s="10">
        <f ca="1" t="shared" si="1906"/>
        <v>1.154</v>
      </c>
      <c r="R8705" t="s">
        <v>540</v>
      </c>
      <c r="S8705">
        <v>2053</v>
      </c>
      <c r="T8705">
        <v>0.909</v>
      </c>
      <c r="U8705">
        <v>0.924</v>
      </c>
      <c r="V8705">
        <v>1.154</v>
      </c>
    </row>
    <row r="8706" spans="17:22">
      <c r="Q8706" s="10">
        <f ca="1" t="shared" si="1906"/>
        <v>1.155</v>
      </c>
      <c r="R8706" t="s">
        <v>540</v>
      </c>
      <c r="S8706">
        <v>2054</v>
      </c>
      <c r="T8706">
        <v>0.9</v>
      </c>
      <c r="U8706">
        <v>0.916</v>
      </c>
      <c r="V8706">
        <v>1.155</v>
      </c>
    </row>
    <row r="8707" spans="17:22">
      <c r="Q8707" s="10">
        <f ca="1" t="shared" si="1906"/>
        <v>1.156</v>
      </c>
      <c r="R8707" t="s">
        <v>540</v>
      </c>
      <c r="S8707">
        <v>2055</v>
      </c>
      <c r="T8707">
        <v>0.891</v>
      </c>
      <c r="U8707">
        <v>0.907</v>
      </c>
      <c r="V8707">
        <v>1.156</v>
      </c>
    </row>
    <row r="8708" spans="17:22">
      <c r="Q8708" s="10">
        <f ca="1" t="shared" si="1906"/>
        <v>1.157</v>
      </c>
      <c r="R8708" t="s">
        <v>540</v>
      </c>
      <c r="S8708">
        <v>2056</v>
      </c>
      <c r="T8708">
        <v>0.882</v>
      </c>
      <c r="U8708">
        <v>0.899</v>
      </c>
      <c r="V8708">
        <v>1.157</v>
      </c>
    </row>
    <row r="8709" spans="17:22">
      <c r="Q8709" s="10">
        <f ca="1" t="shared" si="1906"/>
        <v>1.158</v>
      </c>
      <c r="R8709" t="s">
        <v>540</v>
      </c>
      <c r="S8709">
        <v>2057</v>
      </c>
      <c r="T8709">
        <v>0.873</v>
      </c>
      <c r="U8709">
        <v>0.89</v>
      </c>
      <c r="V8709">
        <v>1.158</v>
      </c>
    </row>
    <row r="8710" spans="17:22">
      <c r="Q8710" s="10">
        <f ca="1" t="shared" si="1906"/>
        <v>1.159</v>
      </c>
      <c r="R8710" t="s">
        <v>540</v>
      </c>
      <c r="S8710">
        <v>2058</v>
      </c>
      <c r="T8710">
        <v>0.863</v>
      </c>
      <c r="U8710">
        <v>0.881</v>
      </c>
      <c r="V8710">
        <v>1.159</v>
      </c>
    </row>
    <row r="8711" spans="17:22">
      <c r="Q8711" s="10">
        <f ca="1" t="shared" si="1906"/>
        <v>1.16</v>
      </c>
      <c r="R8711" t="s">
        <v>540</v>
      </c>
      <c r="S8711">
        <v>2059</v>
      </c>
      <c r="T8711">
        <v>0.854</v>
      </c>
      <c r="U8711">
        <v>0.872</v>
      </c>
      <c r="V8711">
        <v>1.16</v>
      </c>
    </row>
    <row r="8712" spans="17:22">
      <c r="Q8712" s="10">
        <f ca="1" t="shared" si="1906"/>
        <v>1.161</v>
      </c>
      <c r="R8712" t="s">
        <v>540</v>
      </c>
      <c r="S8712">
        <v>2060</v>
      </c>
      <c r="T8712">
        <v>0.845</v>
      </c>
      <c r="U8712">
        <v>0.863</v>
      </c>
      <c r="V8712">
        <v>1.161</v>
      </c>
    </row>
    <row r="8713" spans="17:22">
      <c r="Q8713" s="10">
        <f ca="1" t="shared" si="1906"/>
        <v>1.161</v>
      </c>
      <c r="R8713" t="s">
        <v>540</v>
      </c>
      <c r="S8713">
        <v>2061</v>
      </c>
      <c r="T8713">
        <v>0.835</v>
      </c>
      <c r="U8713">
        <v>0.855</v>
      </c>
      <c r="V8713">
        <v>1.161</v>
      </c>
    </row>
    <row r="8714" spans="17:22">
      <c r="Q8714" s="10">
        <f ca="1" t="shared" si="1906"/>
        <v>1.162</v>
      </c>
      <c r="R8714" t="s">
        <v>540</v>
      </c>
      <c r="S8714">
        <v>2062</v>
      </c>
      <c r="T8714">
        <v>0.826</v>
      </c>
      <c r="U8714">
        <v>0.847</v>
      </c>
      <c r="V8714">
        <v>1.162</v>
      </c>
    </row>
    <row r="8715" spans="17:22">
      <c r="Q8715" s="10">
        <f ca="1" t="shared" si="1906"/>
        <v>1.162</v>
      </c>
      <c r="R8715" t="s">
        <v>540</v>
      </c>
      <c r="S8715">
        <v>2063</v>
      </c>
      <c r="T8715">
        <v>0.816</v>
      </c>
      <c r="U8715">
        <v>0.839</v>
      </c>
      <c r="V8715">
        <v>1.162</v>
      </c>
    </row>
    <row r="8716" spans="17:22">
      <c r="Q8716" s="10">
        <f ca="1" t="shared" si="1906"/>
        <v>1.162</v>
      </c>
      <c r="R8716" t="s">
        <v>540</v>
      </c>
      <c r="S8716">
        <v>2064</v>
      </c>
      <c r="T8716">
        <v>0.807</v>
      </c>
      <c r="U8716">
        <v>0.83</v>
      </c>
      <c r="V8716">
        <v>1.162</v>
      </c>
    </row>
    <row r="8717" spans="17:22">
      <c r="Q8717" s="10">
        <f ca="1" t="shared" si="1906"/>
        <v>1.162</v>
      </c>
      <c r="R8717" t="s">
        <v>540</v>
      </c>
      <c r="S8717">
        <v>2065</v>
      </c>
      <c r="T8717">
        <v>0.798</v>
      </c>
      <c r="U8717">
        <v>0.822</v>
      </c>
      <c r="V8717">
        <v>1.162</v>
      </c>
    </row>
    <row r="8718" spans="17:22">
      <c r="Q8718" s="10">
        <f ca="1" t="shared" ref="Q8718:Q8781" si="1907">OFFSET(S8718,0,MATCH($Q$3,$T$4:$V$4,0))</f>
        <v>1.162</v>
      </c>
      <c r="R8718" t="s">
        <v>540</v>
      </c>
      <c r="S8718">
        <v>2066</v>
      </c>
      <c r="T8718">
        <v>0.789</v>
      </c>
      <c r="U8718">
        <v>0.813</v>
      </c>
      <c r="V8718">
        <v>1.162</v>
      </c>
    </row>
    <row r="8719" spans="17:22">
      <c r="Q8719" s="10">
        <f ca="1" t="shared" si="1907"/>
        <v>1.162</v>
      </c>
      <c r="R8719" t="s">
        <v>540</v>
      </c>
      <c r="S8719">
        <v>2067</v>
      </c>
      <c r="T8719">
        <v>0.78</v>
      </c>
      <c r="U8719">
        <v>0.803</v>
      </c>
      <c r="V8719">
        <v>1.162</v>
      </c>
    </row>
    <row r="8720" spans="17:22">
      <c r="Q8720" s="10">
        <f ca="1" t="shared" si="1907"/>
        <v>1.162</v>
      </c>
      <c r="R8720" t="s">
        <v>540</v>
      </c>
      <c r="S8720">
        <v>2068</v>
      </c>
      <c r="T8720">
        <v>0.771</v>
      </c>
      <c r="U8720">
        <v>0.794</v>
      </c>
      <c r="V8720">
        <v>1.162</v>
      </c>
    </row>
    <row r="8721" spans="17:22">
      <c r="Q8721" s="10">
        <f ca="1" t="shared" si="1907"/>
        <v>1.162</v>
      </c>
      <c r="R8721" t="s">
        <v>540</v>
      </c>
      <c r="S8721">
        <v>2069</v>
      </c>
      <c r="T8721">
        <v>0.762</v>
      </c>
      <c r="U8721">
        <v>0.784</v>
      </c>
      <c r="V8721">
        <v>1.162</v>
      </c>
    </row>
    <row r="8722" spans="17:22">
      <c r="Q8722" s="10">
        <f ca="1" t="shared" si="1907"/>
        <v>1.161</v>
      </c>
      <c r="R8722" t="s">
        <v>540</v>
      </c>
      <c r="S8722">
        <v>2070</v>
      </c>
      <c r="T8722">
        <v>0.752</v>
      </c>
      <c r="U8722">
        <v>0.775</v>
      </c>
      <c r="V8722">
        <v>1.161</v>
      </c>
    </row>
    <row r="8723" spans="17:22">
      <c r="Q8723" s="10">
        <f ca="1" t="shared" si="1907"/>
        <v>1.161</v>
      </c>
      <c r="R8723" t="s">
        <v>540</v>
      </c>
      <c r="S8723">
        <v>2071</v>
      </c>
      <c r="T8723">
        <v>0.742</v>
      </c>
      <c r="U8723">
        <v>0.765</v>
      </c>
      <c r="V8723">
        <v>1.161</v>
      </c>
    </row>
    <row r="8724" spans="17:22">
      <c r="Q8724" s="10">
        <f ca="1" t="shared" si="1907"/>
        <v>1.16</v>
      </c>
      <c r="R8724" t="s">
        <v>540</v>
      </c>
      <c r="S8724">
        <v>2072</v>
      </c>
      <c r="T8724">
        <v>0.732</v>
      </c>
      <c r="U8724">
        <v>0.756</v>
      </c>
      <c r="V8724">
        <v>1.16</v>
      </c>
    </row>
    <row r="8725" spans="17:22">
      <c r="Q8725" s="10">
        <f ca="1" t="shared" si="1907"/>
        <v>1.16</v>
      </c>
      <c r="R8725" t="s">
        <v>540</v>
      </c>
      <c r="S8725">
        <v>2073</v>
      </c>
      <c r="T8725">
        <v>0.721</v>
      </c>
      <c r="U8725">
        <v>0.748</v>
      </c>
      <c r="V8725">
        <v>1.16</v>
      </c>
    </row>
    <row r="8726" spans="17:22">
      <c r="Q8726" s="10">
        <f ca="1" t="shared" si="1907"/>
        <v>1.16</v>
      </c>
      <c r="R8726" t="s">
        <v>540</v>
      </c>
      <c r="S8726">
        <v>2074</v>
      </c>
      <c r="T8726">
        <v>0.71</v>
      </c>
      <c r="U8726">
        <v>0.739</v>
      </c>
      <c r="V8726">
        <v>1.16</v>
      </c>
    </row>
    <row r="8727" spans="17:22">
      <c r="Q8727" s="10">
        <f ca="1" t="shared" si="1907"/>
        <v>1.159</v>
      </c>
      <c r="R8727" t="s">
        <v>540</v>
      </c>
      <c r="S8727">
        <v>2075</v>
      </c>
      <c r="T8727">
        <v>0.7</v>
      </c>
      <c r="U8727">
        <v>0.73</v>
      </c>
      <c r="V8727">
        <v>1.159</v>
      </c>
    </row>
    <row r="8728" spans="17:22">
      <c r="Q8728" s="10">
        <f ca="1" t="shared" si="1907"/>
        <v>1.159</v>
      </c>
      <c r="R8728" t="s">
        <v>540</v>
      </c>
      <c r="S8728">
        <v>2076</v>
      </c>
      <c r="T8728">
        <v>0.689</v>
      </c>
      <c r="U8728">
        <v>0.721</v>
      </c>
      <c r="V8728">
        <v>1.159</v>
      </c>
    </row>
    <row r="8729" spans="17:22">
      <c r="Q8729" s="10">
        <f ca="1" t="shared" si="1907"/>
        <v>1.159</v>
      </c>
      <c r="R8729" t="s">
        <v>540</v>
      </c>
      <c r="S8729">
        <v>2077</v>
      </c>
      <c r="T8729">
        <v>0.68</v>
      </c>
      <c r="U8729">
        <v>0.712</v>
      </c>
      <c r="V8729">
        <v>1.159</v>
      </c>
    </row>
    <row r="8730" spans="17:22">
      <c r="Q8730" s="10">
        <f ca="1" t="shared" si="1907"/>
        <v>1.16</v>
      </c>
      <c r="R8730" t="s">
        <v>540</v>
      </c>
      <c r="S8730">
        <v>2078</v>
      </c>
      <c r="T8730">
        <v>0.67</v>
      </c>
      <c r="U8730">
        <v>0.702</v>
      </c>
      <c r="V8730">
        <v>1.16</v>
      </c>
    </row>
    <row r="8731" spans="17:22">
      <c r="Q8731" s="10">
        <f ca="1" t="shared" si="1907"/>
        <v>1.16</v>
      </c>
      <c r="R8731" t="s">
        <v>540</v>
      </c>
      <c r="S8731">
        <v>2079</v>
      </c>
      <c r="T8731">
        <v>0.66</v>
      </c>
      <c r="U8731">
        <v>0.693</v>
      </c>
      <c r="V8731">
        <v>1.16</v>
      </c>
    </row>
    <row r="8732" spans="17:22">
      <c r="Q8732" s="10">
        <f ca="1" t="shared" si="1907"/>
        <v>1.16</v>
      </c>
      <c r="R8732" t="s">
        <v>540</v>
      </c>
      <c r="S8732">
        <v>2080</v>
      </c>
      <c r="T8732">
        <v>0.651</v>
      </c>
      <c r="U8732">
        <v>0.684</v>
      </c>
      <c r="V8732">
        <v>1.16</v>
      </c>
    </row>
    <row r="8733" spans="17:22">
      <c r="Q8733" s="10">
        <f ca="1" t="shared" si="1907"/>
        <v>1.16</v>
      </c>
      <c r="R8733" t="s">
        <v>540</v>
      </c>
      <c r="S8733">
        <v>2081</v>
      </c>
      <c r="T8733">
        <v>0.641</v>
      </c>
      <c r="U8733">
        <v>0.675</v>
      </c>
      <c r="V8733">
        <v>1.16</v>
      </c>
    </row>
    <row r="8734" spans="17:22">
      <c r="Q8734" s="10">
        <f ca="1" t="shared" si="1907"/>
        <v>1.16</v>
      </c>
      <c r="R8734" t="s">
        <v>540</v>
      </c>
      <c r="S8734">
        <v>2082</v>
      </c>
      <c r="T8734">
        <v>0.632</v>
      </c>
      <c r="U8734">
        <v>0.666</v>
      </c>
      <c r="V8734">
        <v>1.16</v>
      </c>
    </row>
    <row r="8735" spans="17:22">
      <c r="Q8735" s="10">
        <f ca="1" t="shared" si="1907"/>
        <v>1.16</v>
      </c>
      <c r="R8735" t="s">
        <v>540</v>
      </c>
      <c r="S8735">
        <v>2083</v>
      </c>
      <c r="T8735">
        <v>0.622</v>
      </c>
      <c r="U8735">
        <v>0.657</v>
      </c>
      <c r="V8735">
        <v>1.16</v>
      </c>
    </row>
    <row r="8736" spans="17:22">
      <c r="Q8736" s="10">
        <f ca="1" t="shared" si="1907"/>
        <v>1.16</v>
      </c>
      <c r="R8736" t="s">
        <v>540</v>
      </c>
      <c r="S8736">
        <v>2084</v>
      </c>
      <c r="T8736">
        <v>0.613</v>
      </c>
      <c r="U8736">
        <v>0.649</v>
      </c>
      <c r="V8736">
        <v>1.16</v>
      </c>
    </row>
    <row r="8737" spans="17:22">
      <c r="Q8737" s="10">
        <f ca="1" t="shared" si="1907"/>
        <v>1.16</v>
      </c>
      <c r="R8737" t="s">
        <v>540</v>
      </c>
      <c r="S8737">
        <v>2085</v>
      </c>
      <c r="T8737">
        <v>0.603</v>
      </c>
      <c r="U8737">
        <v>0.64</v>
      </c>
      <c r="V8737">
        <v>1.16</v>
      </c>
    </row>
    <row r="8738" spans="17:22">
      <c r="Q8738" s="10">
        <f ca="1" t="shared" si="1907"/>
        <v>1.161</v>
      </c>
      <c r="R8738" t="s">
        <v>540</v>
      </c>
      <c r="S8738">
        <v>2086</v>
      </c>
      <c r="T8738">
        <v>0.593</v>
      </c>
      <c r="U8738">
        <v>0.632</v>
      </c>
      <c r="V8738">
        <v>1.161</v>
      </c>
    </row>
    <row r="8739" spans="17:22">
      <c r="Q8739" s="10">
        <f ca="1" t="shared" si="1907"/>
        <v>1.163</v>
      </c>
      <c r="R8739" t="s">
        <v>540</v>
      </c>
      <c r="S8739">
        <v>2087</v>
      </c>
      <c r="T8739">
        <v>0.583</v>
      </c>
      <c r="U8739">
        <v>0.625</v>
      </c>
      <c r="V8739">
        <v>1.163</v>
      </c>
    </row>
    <row r="8740" spans="17:22">
      <c r="Q8740" s="10">
        <f ca="1" t="shared" si="1907"/>
        <v>1.164</v>
      </c>
      <c r="R8740" t="s">
        <v>540</v>
      </c>
      <c r="S8740">
        <v>2088</v>
      </c>
      <c r="T8740">
        <v>0.574</v>
      </c>
      <c r="U8740">
        <v>0.617</v>
      </c>
      <c r="V8740">
        <v>1.164</v>
      </c>
    </row>
    <row r="8741" spans="17:22">
      <c r="Q8741" s="10">
        <f ca="1" t="shared" si="1907"/>
        <v>1.166</v>
      </c>
      <c r="R8741" t="s">
        <v>540</v>
      </c>
      <c r="S8741">
        <v>2089</v>
      </c>
      <c r="T8741">
        <v>0.565</v>
      </c>
      <c r="U8741">
        <v>0.61</v>
      </c>
      <c r="V8741">
        <v>1.166</v>
      </c>
    </row>
    <row r="8742" spans="17:22">
      <c r="Q8742" s="10">
        <f ca="1" t="shared" si="1907"/>
        <v>1.167</v>
      </c>
      <c r="R8742" t="s">
        <v>540</v>
      </c>
      <c r="S8742">
        <v>2090</v>
      </c>
      <c r="T8742">
        <v>0.556</v>
      </c>
      <c r="U8742">
        <v>0.603</v>
      </c>
      <c r="V8742">
        <v>1.167</v>
      </c>
    </row>
    <row r="8743" spans="17:22">
      <c r="Q8743" s="10">
        <f ca="1" t="shared" si="1907"/>
        <v>1.169</v>
      </c>
      <c r="R8743" t="s">
        <v>540</v>
      </c>
      <c r="S8743">
        <v>2091</v>
      </c>
      <c r="T8743">
        <v>0.547</v>
      </c>
      <c r="U8743">
        <v>0.595</v>
      </c>
      <c r="V8743">
        <v>1.169</v>
      </c>
    </row>
    <row r="8744" spans="17:22">
      <c r="Q8744" s="10">
        <f ca="1" t="shared" si="1907"/>
        <v>1.171</v>
      </c>
      <c r="R8744" t="s">
        <v>540</v>
      </c>
      <c r="S8744">
        <v>2092</v>
      </c>
      <c r="T8744">
        <v>0.539</v>
      </c>
      <c r="U8744">
        <v>0.588</v>
      </c>
      <c r="V8744">
        <v>1.171</v>
      </c>
    </row>
    <row r="8745" spans="17:22">
      <c r="Q8745" s="10">
        <f ca="1" t="shared" si="1907"/>
        <v>1.172</v>
      </c>
      <c r="R8745" t="s">
        <v>540</v>
      </c>
      <c r="S8745">
        <v>2093</v>
      </c>
      <c r="T8745">
        <v>0.531</v>
      </c>
      <c r="U8745">
        <v>0.581</v>
      </c>
      <c r="V8745">
        <v>1.172</v>
      </c>
    </row>
    <row r="8746" spans="17:22">
      <c r="Q8746" s="10">
        <f ca="1" t="shared" si="1907"/>
        <v>1.174</v>
      </c>
      <c r="R8746" t="s">
        <v>540</v>
      </c>
      <c r="S8746">
        <v>2094</v>
      </c>
      <c r="T8746">
        <v>0.523</v>
      </c>
      <c r="U8746">
        <v>0.574</v>
      </c>
      <c r="V8746">
        <v>1.174</v>
      </c>
    </row>
    <row r="8747" spans="17:22">
      <c r="Q8747" s="10">
        <f ca="1" t="shared" si="1907"/>
        <v>1.175</v>
      </c>
      <c r="R8747" t="s">
        <v>540</v>
      </c>
      <c r="S8747">
        <v>2095</v>
      </c>
      <c r="T8747">
        <v>0.515</v>
      </c>
      <c r="U8747">
        <v>0.566</v>
      </c>
      <c r="V8747">
        <v>1.175</v>
      </c>
    </row>
    <row r="8748" spans="17:22">
      <c r="Q8748" s="10">
        <f ca="1" t="shared" si="1907"/>
        <v>1.177</v>
      </c>
      <c r="R8748" t="s">
        <v>540</v>
      </c>
      <c r="S8748">
        <v>2096</v>
      </c>
      <c r="T8748">
        <v>0.507</v>
      </c>
      <c r="U8748">
        <v>0.559</v>
      </c>
      <c r="V8748">
        <v>1.177</v>
      </c>
    </row>
    <row r="8749" spans="17:22">
      <c r="Q8749" s="10">
        <f ca="1" t="shared" si="1907"/>
        <v>1.179</v>
      </c>
      <c r="R8749" t="s">
        <v>540</v>
      </c>
      <c r="S8749">
        <v>2097</v>
      </c>
      <c r="T8749">
        <v>0.498</v>
      </c>
      <c r="U8749">
        <v>0.552</v>
      </c>
      <c r="V8749">
        <v>1.179</v>
      </c>
    </row>
    <row r="8750" spans="17:22">
      <c r="Q8750" s="10">
        <f ca="1" t="shared" si="1907"/>
        <v>1.182</v>
      </c>
      <c r="R8750" t="s">
        <v>540</v>
      </c>
      <c r="S8750">
        <v>2098</v>
      </c>
      <c r="T8750">
        <v>0.489</v>
      </c>
      <c r="U8750">
        <v>0.545</v>
      </c>
      <c r="V8750">
        <v>1.182</v>
      </c>
    </row>
    <row r="8751" spans="17:22">
      <c r="Q8751" s="10">
        <f ca="1" t="shared" si="1907"/>
        <v>1.184</v>
      </c>
      <c r="R8751" t="s">
        <v>540</v>
      </c>
      <c r="S8751">
        <v>2099</v>
      </c>
      <c r="T8751">
        <v>0.48</v>
      </c>
      <c r="U8751">
        <v>0.539</v>
      </c>
      <c r="V8751">
        <v>1.184</v>
      </c>
    </row>
    <row r="8752" spans="17:22">
      <c r="Q8752" s="10">
        <f ca="1" t="shared" si="1907"/>
        <v>1.187</v>
      </c>
      <c r="R8752" t="s">
        <v>540</v>
      </c>
      <c r="S8752">
        <v>2100</v>
      </c>
      <c r="T8752">
        <v>0.47</v>
      </c>
      <c r="U8752">
        <v>0.532</v>
      </c>
      <c r="V8752">
        <v>1.187</v>
      </c>
    </row>
    <row r="8753" spans="17:22">
      <c r="Q8753" s="10">
        <f ca="1" t="shared" si="1907"/>
        <v>16.246</v>
      </c>
      <c r="R8753" t="s">
        <v>114</v>
      </c>
      <c r="S8753">
        <v>2020</v>
      </c>
      <c r="T8753">
        <v>16.246</v>
      </c>
      <c r="U8753">
        <v>16.246</v>
      </c>
      <c r="V8753">
        <v>16.246</v>
      </c>
    </row>
    <row r="8754" spans="17:22">
      <c r="Q8754" s="10">
        <f ca="1" t="shared" si="1907"/>
        <v>17.051</v>
      </c>
      <c r="R8754" t="s">
        <v>114</v>
      </c>
      <c r="S8754">
        <v>2021</v>
      </c>
      <c r="T8754">
        <v>17.051</v>
      </c>
      <c r="U8754">
        <v>17.051</v>
      </c>
      <c r="V8754">
        <v>17.051</v>
      </c>
    </row>
    <row r="8755" spans="17:22">
      <c r="Q8755" s="10">
        <f ca="1" t="shared" si="1907"/>
        <v>17.88</v>
      </c>
      <c r="R8755" t="s">
        <v>114</v>
      </c>
      <c r="S8755">
        <v>2022</v>
      </c>
      <c r="T8755">
        <v>17.88</v>
      </c>
      <c r="U8755">
        <v>17.88</v>
      </c>
      <c r="V8755">
        <v>17.88</v>
      </c>
    </row>
    <row r="8756" spans="17:22">
      <c r="Q8756" s="10">
        <f ca="1" t="shared" si="1907"/>
        <v>18.735</v>
      </c>
      <c r="R8756" t="s">
        <v>114</v>
      </c>
      <c r="S8756">
        <v>2023</v>
      </c>
      <c r="T8756">
        <v>18.735</v>
      </c>
      <c r="U8756">
        <v>18.735</v>
      </c>
      <c r="V8756">
        <v>18.735</v>
      </c>
    </row>
    <row r="8757" spans="17:22">
      <c r="Q8757" s="10">
        <f ca="1" t="shared" si="1907"/>
        <v>19.613</v>
      </c>
      <c r="R8757" t="s">
        <v>114</v>
      </c>
      <c r="S8757">
        <v>2024</v>
      </c>
      <c r="T8757">
        <v>19.613</v>
      </c>
      <c r="U8757">
        <v>19.613</v>
      </c>
      <c r="V8757">
        <v>19.613</v>
      </c>
    </row>
    <row r="8758" spans="17:22">
      <c r="Q8758" s="10">
        <f ca="1" t="shared" si="1907"/>
        <v>20.514</v>
      </c>
      <c r="R8758" t="s">
        <v>114</v>
      </c>
      <c r="S8758">
        <v>2025</v>
      </c>
      <c r="T8758">
        <v>20.514</v>
      </c>
      <c r="U8758">
        <v>20.514</v>
      </c>
      <c r="V8758">
        <v>20.514</v>
      </c>
    </row>
    <row r="8759" spans="17:22">
      <c r="Q8759" s="10">
        <f ca="1" t="shared" si="1907"/>
        <v>21.438</v>
      </c>
      <c r="R8759" t="s">
        <v>114</v>
      </c>
      <c r="S8759">
        <v>2026</v>
      </c>
      <c r="T8759">
        <v>21.438</v>
      </c>
      <c r="U8759">
        <v>21.438</v>
      </c>
      <c r="V8759">
        <v>21.438</v>
      </c>
    </row>
    <row r="8760" spans="17:22">
      <c r="Q8760" s="10">
        <f ca="1" t="shared" si="1907"/>
        <v>22.505</v>
      </c>
      <c r="R8760" t="s">
        <v>114</v>
      </c>
      <c r="S8760">
        <v>2027</v>
      </c>
      <c r="T8760">
        <v>22.36</v>
      </c>
      <c r="U8760">
        <v>22.388</v>
      </c>
      <c r="V8760">
        <v>22.505</v>
      </c>
    </row>
    <row r="8761" spans="17:22">
      <c r="Q8761" s="10">
        <f ca="1" t="shared" si="1907"/>
        <v>23.61</v>
      </c>
      <c r="R8761" t="s">
        <v>114</v>
      </c>
      <c r="S8761">
        <v>2028</v>
      </c>
      <c r="T8761">
        <v>23.303</v>
      </c>
      <c r="U8761">
        <v>23.36</v>
      </c>
      <c r="V8761">
        <v>23.61</v>
      </c>
    </row>
    <row r="8762" spans="17:22">
      <c r="Q8762" s="10">
        <f ca="1" t="shared" si="1907"/>
        <v>24.752</v>
      </c>
      <c r="R8762" t="s">
        <v>114</v>
      </c>
      <c r="S8762">
        <v>2029</v>
      </c>
      <c r="T8762">
        <v>24.267</v>
      </c>
      <c r="U8762">
        <v>24.355</v>
      </c>
      <c r="V8762">
        <v>24.752</v>
      </c>
    </row>
    <row r="8763" spans="17:22">
      <c r="Q8763" s="10">
        <f ca="1" t="shared" si="1907"/>
        <v>25.932</v>
      </c>
      <c r="R8763" t="s">
        <v>114</v>
      </c>
      <c r="S8763">
        <v>2030</v>
      </c>
      <c r="T8763">
        <v>25.25</v>
      </c>
      <c r="U8763">
        <v>25.372</v>
      </c>
      <c r="V8763">
        <v>25.932</v>
      </c>
    </row>
    <row r="8764" spans="17:22">
      <c r="Q8764" s="10">
        <f ca="1" t="shared" si="1907"/>
        <v>27.145</v>
      </c>
      <c r="R8764" t="s">
        <v>114</v>
      </c>
      <c r="S8764">
        <v>2031</v>
      </c>
      <c r="T8764">
        <v>26.253</v>
      </c>
      <c r="U8764">
        <v>26.41</v>
      </c>
      <c r="V8764">
        <v>27.145</v>
      </c>
    </row>
    <row r="8765" spans="17:22">
      <c r="Q8765" s="10">
        <f ca="1" t="shared" si="1907"/>
        <v>28.393</v>
      </c>
      <c r="R8765" t="s">
        <v>114</v>
      </c>
      <c r="S8765">
        <v>2032</v>
      </c>
      <c r="T8765">
        <v>27.273</v>
      </c>
      <c r="U8765">
        <v>27.468</v>
      </c>
      <c r="V8765">
        <v>28.393</v>
      </c>
    </row>
    <row r="8766" spans="17:22">
      <c r="Q8766" s="10">
        <f ca="1" t="shared" si="1907"/>
        <v>29.674</v>
      </c>
      <c r="R8766" t="s">
        <v>114</v>
      </c>
      <c r="S8766">
        <v>2033</v>
      </c>
      <c r="T8766">
        <v>28.311</v>
      </c>
      <c r="U8766">
        <v>28.544</v>
      </c>
      <c r="V8766">
        <v>29.674</v>
      </c>
    </row>
    <row r="8767" spans="17:22">
      <c r="Q8767" s="10">
        <f ca="1" t="shared" si="1907"/>
        <v>30.987</v>
      </c>
      <c r="R8767" t="s">
        <v>114</v>
      </c>
      <c r="S8767">
        <v>2034</v>
      </c>
      <c r="T8767">
        <v>29.364</v>
      </c>
      <c r="U8767">
        <v>29.637</v>
      </c>
      <c r="V8767">
        <v>30.987</v>
      </c>
    </row>
    <row r="8768" spans="17:22">
      <c r="Q8768" s="10">
        <f ca="1" t="shared" si="1907"/>
        <v>32.33</v>
      </c>
      <c r="R8768" t="s">
        <v>114</v>
      </c>
      <c r="S8768">
        <v>2035</v>
      </c>
      <c r="T8768">
        <v>30.431</v>
      </c>
      <c r="U8768">
        <v>30.745</v>
      </c>
      <c r="V8768">
        <v>32.33</v>
      </c>
    </row>
    <row r="8769" spans="17:22">
      <c r="Q8769" s="10">
        <f ca="1" t="shared" si="1907"/>
        <v>33.703</v>
      </c>
      <c r="R8769" t="s">
        <v>114</v>
      </c>
      <c r="S8769">
        <v>2036</v>
      </c>
      <c r="T8769">
        <v>31.51</v>
      </c>
      <c r="U8769">
        <v>31.866</v>
      </c>
      <c r="V8769">
        <v>33.703</v>
      </c>
    </row>
    <row r="8770" spans="17:22">
      <c r="Q8770" s="10">
        <f ca="1" t="shared" si="1907"/>
        <v>35.104</v>
      </c>
      <c r="R8770" t="s">
        <v>114</v>
      </c>
      <c r="S8770">
        <v>2037</v>
      </c>
      <c r="T8770">
        <v>32.599</v>
      </c>
      <c r="U8770">
        <v>32.998</v>
      </c>
      <c r="V8770">
        <v>35.104</v>
      </c>
    </row>
    <row r="8771" spans="17:22">
      <c r="Q8771" s="10">
        <f ca="1" t="shared" si="1907"/>
        <v>36.53</v>
      </c>
      <c r="R8771" t="s">
        <v>114</v>
      </c>
      <c r="S8771">
        <v>2038</v>
      </c>
      <c r="T8771">
        <v>33.695</v>
      </c>
      <c r="U8771">
        <v>34.139</v>
      </c>
      <c r="V8771">
        <v>36.53</v>
      </c>
    </row>
    <row r="8772" spans="17:22">
      <c r="Q8772" s="10">
        <f ca="1" t="shared" si="1907"/>
        <v>37.98</v>
      </c>
      <c r="R8772" t="s">
        <v>114</v>
      </c>
      <c r="S8772">
        <v>2039</v>
      </c>
      <c r="T8772">
        <v>34.796</v>
      </c>
      <c r="U8772">
        <v>35.285</v>
      </c>
      <c r="V8772">
        <v>37.98</v>
      </c>
    </row>
    <row r="8773" spans="17:22">
      <c r="Q8773" s="10">
        <f ca="1" t="shared" si="1907"/>
        <v>39.45</v>
      </c>
      <c r="R8773" t="s">
        <v>114</v>
      </c>
      <c r="S8773">
        <v>2040</v>
      </c>
      <c r="T8773">
        <v>35.898</v>
      </c>
      <c r="U8773">
        <v>36.434</v>
      </c>
      <c r="V8773">
        <v>39.45</v>
      </c>
    </row>
    <row r="8774" spans="17:22">
      <c r="Q8774" s="10">
        <f ca="1" t="shared" si="1907"/>
        <v>40.937</v>
      </c>
      <c r="R8774" t="s">
        <v>114</v>
      </c>
      <c r="S8774">
        <v>2041</v>
      </c>
      <c r="T8774">
        <v>37</v>
      </c>
      <c r="U8774">
        <v>37.584</v>
      </c>
      <c r="V8774">
        <v>40.937</v>
      </c>
    </row>
    <row r="8775" spans="17:22">
      <c r="Q8775" s="10">
        <f ca="1" t="shared" si="1907"/>
        <v>42.441</v>
      </c>
      <c r="R8775" t="s">
        <v>114</v>
      </c>
      <c r="S8775">
        <v>2042</v>
      </c>
      <c r="T8775">
        <v>38.098</v>
      </c>
      <c r="U8775">
        <v>38.73</v>
      </c>
      <c r="V8775">
        <v>42.441</v>
      </c>
    </row>
    <row r="8776" spans="17:22">
      <c r="Q8776" s="10">
        <f ca="1" t="shared" si="1907"/>
        <v>43.958</v>
      </c>
      <c r="R8776" t="s">
        <v>114</v>
      </c>
      <c r="S8776">
        <v>2043</v>
      </c>
      <c r="T8776">
        <v>39.189</v>
      </c>
      <c r="U8776">
        <v>39.871</v>
      </c>
      <c r="V8776">
        <v>43.958</v>
      </c>
    </row>
    <row r="8777" spans="17:22">
      <c r="Q8777" s="10">
        <f ca="1" t="shared" si="1907"/>
        <v>45.488</v>
      </c>
      <c r="R8777" t="s">
        <v>114</v>
      </c>
      <c r="S8777">
        <v>2044</v>
      </c>
      <c r="T8777">
        <v>40.27</v>
      </c>
      <c r="U8777">
        <v>41.003</v>
      </c>
      <c r="V8777">
        <v>45.488</v>
      </c>
    </row>
    <row r="8778" spans="17:22">
      <c r="Q8778" s="10">
        <f ca="1" t="shared" si="1907"/>
        <v>47.028</v>
      </c>
      <c r="R8778" t="s">
        <v>114</v>
      </c>
      <c r="S8778">
        <v>2045</v>
      </c>
      <c r="T8778">
        <v>41.337</v>
      </c>
      <c r="U8778">
        <v>42.124</v>
      </c>
      <c r="V8778">
        <v>47.028</v>
      </c>
    </row>
    <row r="8779" spans="17:22">
      <c r="Q8779" s="10">
        <f ca="1" t="shared" si="1907"/>
        <v>48.576</v>
      </c>
      <c r="R8779" t="s">
        <v>114</v>
      </c>
      <c r="S8779">
        <v>2046</v>
      </c>
      <c r="T8779">
        <v>42.389</v>
      </c>
      <c r="U8779">
        <v>43.231</v>
      </c>
      <c r="V8779">
        <v>48.576</v>
      </c>
    </row>
    <row r="8780" spans="17:22">
      <c r="Q8780" s="10">
        <f ca="1" t="shared" si="1907"/>
        <v>50.13</v>
      </c>
      <c r="R8780" t="s">
        <v>114</v>
      </c>
      <c r="S8780">
        <v>2047</v>
      </c>
      <c r="T8780">
        <v>43.422</v>
      </c>
      <c r="U8780">
        <v>44.322</v>
      </c>
      <c r="V8780">
        <v>50.13</v>
      </c>
    </row>
    <row r="8781" spans="17:22">
      <c r="Q8781" s="10">
        <f ca="1" t="shared" si="1907"/>
        <v>51.689</v>
      </c>
      <c r="R8781" t="s">
        <v>114</v>
      </c>
      <c r="S8781">
        <v>2048</v>
      </c>
      <c r="T8781">
        <v>44.433</v>
      </c>
      <c r="U8781">
        <v>45.395</v>
      </c>
      <c r="V8781">
        <v>51.689</v>
      </c>
    </row>
    <row r="8782" spans="17:22">
      <c r="Q8782" s="10">
        <f ca="1" t="shared" ref="Q8782:Q8845" si="1908">OFFSET(S8782,0,MATCH($Q$3,$T$4:$V$4,0))</f>
        <v>53.252</v>
      </c>
      <c r="R8782" t="s">
        <v>114</v>
      </c>
      <c r="S8782">
        <v>2049</v>
      </c>
      <c r="T8782">
        <v>45.421</v>
      </c>
      <c r="U8782">
        <v>46.447</v>
      </c>
      <c r="V8782">
        <v>53.252</v>
      </c>
    </row>
    <row r="8783" spans="17:22">
      <c r="Q8783" s="10">
        <f ca="1" t="shared" si="1908"/>
        <v>54.817</v>
      </c>
      <c r="R8783" t="s">
        <v>114</v>
      </c>
      <c r="S8783">
        <v>2050</v>
      </c>
      <c r="T8783">
        <v>46.383</v>
      </c>
      <c r="U8783">
        <v>47.476</v>
      </c>
      <c r="V8783">
        <v>54.817</v>
      </c>
    </row>
    <row r="8784" spans="17:22">
      <c r="Q8784" s="10">
        <f ca="1" t="shared" si="1908"/>
        <v>56.382</v>
      </c>
      <c r="R8784" t="s">
        <v>114</v>
      </c>
      <c r="S8784">
        <v>2051</v>
      </c>
      <c r="T8784">
        <v>47.317</v>
      </c>
      <c r="U8784">
        <v>48.482</v>
      </c>
      <c r="V8784">
        <v>56.382</v>
      </c>
    </row>
    <row r="8785" spans="17:22">
      <c r="Q8785" s="10">
        <f ca="1" t="shared" si="1908"/>
        <v>57.947</v>
      </c>
      <c r="R8785" t="s">
        <v>114</v>
      </c>
      <c r="S8785">
        <v>2052</v>
      </c>
      <c r="T8785">
        <v>48.221</v>
      </c>
      <c r="U8785">
        <v>49.463</v>
      </c>
      <c r="V8785">
        <v>57.947</v>
      </c>
    </row>
    <row r="8786" spans="17:22">
      <c r="Q8786" s="10">
        <f ca="1" t="shared" si="1908"/>
        <v>59.51</v>
      </c>
      <c r="R8786" t="s">
        <v>114</v>
      </c>
      <c r="S8786">
        <v>2053</v>
      </c>
      <c r="T8786">
        <v>49.095</v>
      </c>
      <c r="U8786">
        <v>50.416</v>
      </c>
      <c r="V8786">
        <v>59.51</v>
      </c>
    </row>
    <row r="8787" spans="17:22">
      <c r="Q8787" s="10">
        <f ca="1" t="shared" si="1908"/>
        <v>61.07</v>
      </c>
      <c r="R8787" t="s">
        <v>114</v>
      </c>
      <c r="S8787">
        <v>2054</v>
      </c>
      <c r="T8787">
        <v>49.938</v>
      </c>
      <c r="U8787">
        <v>51.342</v>
      </c>
      <c r="V8787">
        <v>61.07</v>
      </c>
    </row>
    <row r="8788" spans="17:22">
      <c r="Q8788" s="10">
        <f ca="1" t="shared" si="1908"/>
        <v>62.626</v>
      </c>
      <c r="R8788" t="s">
        <v>114</v>
      </c>
      <c r="S8788">
        <v>2055</v>
      </c>
      <c r="T8788">
        <v>50.748</v>
      </c>
      <c r="U8788">
        <v>52.24</v>
      </c>
      <c r="V8788">
        <v>62.626</v>
      </c>
    </row>
    <row r="8789" spans="17:22">
      <c r="Q8789" s="10">
        <f ca="1" t="shared" si="1908"/>
        <v>64.177</v>
      </c>
      <c r="R8789" t="s">
        <v>114</v>
      </c>
      <c r="S8789">
        <v>2056</v>
      </c>
      <c r="T8789">
        <v>51.525</v>
      </c>
      <c r="U8789">
        <v>53.107</v>
      </c>
      <c r="V8789">
        <v>64.177</v>
      </c>
    </row>
    <row r="8790" spans="17:22">
      <c r="Q8790" s="10">
        <f ca="1" t="shared" si="1908"/>
        <v>65.723</v>
      </c>
      <c r="R8790" t="s">
        <v>114</v>
      </c>
      <c r="S8790">
        <v>2057</v>
      </c>
      <c r="T8790">
        <v>52.269</v>
      </c>
      <c r="U8790">
        <v>53.944</v>
      </c>
      <c r="V8790">
        <v>65.723</v>
      </c>
    </row>
    <row r="8791" spans="17:22">
      <c r="Q8791" s="10">
        <f ca="1" t="shared" si="1908"/>
        <v>67.26</v>
      </c>
      <c r="R8791" t="s">
        <v>114</v>
      </c>
      <c r="S8791">
        <v>2058</v>
      </c>
      <c r="T8791">
        <v>52.98</v>
      </c>
      <c r="U8791">
        <v>54.75</v>
      </c>
      <c r="V8791">
        <v>67.26</v>
      </c>
    </row>
    <row r="8792" spans="17:22">
      <c r="Q8792" s="10">
        <f ca="1" t="shared" si="1908"/>
        <v>68.788</v>
      </c>
      <c r="R8792" t="s">
        <v>114</v>
      </c>
      <c r="S8792">
        <v>2059</v>
      </c>
      <c r="T8792">
        <v>53.658</v>
      </c>
      <c r="U8792">
        <v>55.523</v>
      </c>
      <c r="V8792">
        <v>68.788</v>
      </c>
    </row>
    <row r="8793" spans="17:22">
      <c r="Q8793" s="10">
        <f ca="1" t="shared" si="1908"/>
        <v>70.305</v>
      </c>
      <c r="R8793" t="s">
        <v>114</v>
      </c>
      <c r="S8793">
        <v>2060</v>
      </c>
      <c r="T8793">
        <v>54.303</v>
      </c>
      <c r="U8793">
        <v>56.264</v>
      </c>
      <c r="V8793">
        <v>70.305</v>
      </c>
    </row>
    <row r="8794" spans="17:22">
      <c r="Q8794" s="10">
        <f ca="1" t="shared" si="1908"/>
        <v>71.81</v>
      </c>
      <c r="R8794" t="s">
        <v>114</v>
      </c>
      <c r="S8794">
        <v>2061</v>
      </c>
      <c r="T8794">
        <v>54.917</v>
      </c>
      <c r="U8794">
        <v>56.972</v>
      </c>
      <c r="V8794">
        <v>71.81</v>
      </c>
    </row>
    <row r="8795" spans="17:22">
      <c r="Q8795" s="10">
        <f ca="1" t="shared" si="1908"/>
        <v>73.301</v>
      </c>
      <c r="R8795" t="s">
        <v>114</v>
      </c>
      <c r="S8795">
        <v>2062</v>
      </c>
      <c r="T8795">
        <v>55.497</v>
      </c>
      <c r="U8795">
        <v>57.646</v>
      </c>
      <c r="V8795">
        <v>73.301</v>
      </c>
    </row>
    <row r="8796" spans="17:22">
      <c r="Q8796" s="10">
        <f ca="1" t="shared" si="1908"/>
        <v>74.777</v>
      </c>
      <c r="R8796" t="s">
        <v>114</v>
      </c>
      <c r="S8796">
        <v>2063</v>
      </c>
      <c r="T8796">
        <v>56.044</v>
      </c>
      <c r="U8796">
        <v>58.286</v>
      </c>
      <c r="V8796">
        <v>74.777</v>
      </c>
    </row>
    <row r="8797" spans="17:22">
      <c r="Q8797" s="10">
        <f ca="1" t="shared" si="1908"/>
        <v>76.236</v>
      </c>
      <c r="R8797" t="s">
        <v>114</v>
      </c>
      <c r="S8797">
        <v>2064</v>
      </c>
      <c r="T8797">
        <v>56.557</v>
      </c>
      <c r="U8797">
        <v>58.894</v>
      </c>
      <c r="V8797">
        <v>76.236</v>
      </c>
    </row>
    <row r="8798" spans="17:22">
      <c r="Q8798" s="10">
        <f ca="1" t="shared" si="1908"/>
        <v>77.676</v>
      </c>
      <c r="R8798" t="s">
        <v>114</v>
      </c>
      <c r="S8798">
        <v>2065</v>
      </c>
      <c r="T8798">
        <v>57.036</v>
      </c>
      <c r="U8798">
        <v>59.467</v>
      </c>
      <c r="V8798">
        <v>77.676</v>
      </c>
    </row>
    <row r="8799" spans="17:22">
      <c r="Q8799" s="10">
        <f ca="1" t="shared" si="1908"/>
        <v>79.097</v>
      </c>
      <c r="R8799" t="s">
        <v>114</v>
      </c>
      <c r="S8799">
        <v>2066</v>
      </c>
      <c r="T8799">
        <v>57.48</v>
      </c>
      <c r="U8799">
        <v>60.008</v>
      </c>
      <c r="V8799">
        <v>79.097</v>
      </c>
    </row>
    <row r="8800" spans="17:22">
      <c r="Q8800" s="10">
        <f ca="1" t="shared" si="1908"/>
        <v>80.498</v>
      </c>
      <c r="R8800" t="s">
        <v>114</v>
      </c>
      <c r="S8800">
        <v>2067</v>
      </c>
      <c r="T8800">
        <v>57.89</v>
      </c>
      <c r="U8800">
        <v>60.514</v>
      </c>
      <c r="V8800">
        <v>80.498</v>
      </c>
    </row>
    <row r="8801" spans="17:22">
      <c r="Q8801" s="10">
        <f ca="1" t="shared" si="1908"/>
        <v>81.876</v>
      </c>
      <c r="R8801" t="s">
        <v>114</v>
      </c>
      <c r="S8801">
        <v>2068</v>
      </c>
      <c r="T8801">
        <v>58.265</v>
      </c>
      <c r="U8801">
        <v>60.986</v>
      </c>
      <c r="V8801">
        <v>81.876</v>
      </c>
    </row>
    <row r="8802" spans="17:22">
      <c r="Q8802" s="10">
        <f ca="1" t="shared" si="1908"/>
        <v>83.231</v>
      </c>
      <c r="R8802" t="s">
        <v>114</v>
      </c>
      <c r="S8802">
        <v>2069</v>
      </c>
      <c r="T8802">
        <v>58.606</v>
      </c>
      <c r="U8802">
        <v>61.423</v>
      </c>
      <c r="V8802">
        <v>83.231</v>
      </c>
    </row>
    <row r="8803" spans="17:22">
      <c r="Q8803" s="10">
        <f ca="1" t="shared" si="1908"/>
        <v>84.562</v>
      </c>
      <c r="R8803" t="s">
        <v>114</v>
      </c>
      <c r="S8803">
        <v>2070</v>
      </c>
      <c r="T8803">
        <v>58.912</v>
      </c>
      <c r="U8803">
        <v>61.824</v>
      </c>
      <c r="V8803">
        <v>84.562</v>
      </c>
    </row>
    <row r="8804" spans="17:22">
      <c r="Q8804" s="10">
        <f ca="1" t="shared" si="1908"/>
        <v>85.869</v>
      </c>
      <c r="R8804" t="s">
        <v>114</v>
      </c>
      <c r="S8804">
        <v>2071</v>
      </c>
      <c r="T8804">
        <v>59.185</v>
      </c>
      <c r="U8804">
        <v>62.19</v>
      </c>
      <c r="V8804">
        <v>85.869</v>
      </c>
    </row>
    <row r="8805" spans="17:22">
      <c r="Q8805" s="10">
        <f ca="1" t="shared" si="1908"/>
        <v>87.149</v>
      </c>
      <c r="R8805" t="s">
        <v>114</v>
      </c>
      <c r="S8805">
        <v>2072</v>
      </c>
      <c r="T8805">
        <v>59.424</v>
      </c>
      <c r="U8805">
        <v>62.52</v>
      </c>
      <c r="V8805">
        <v>87.149</v>
      </c>
    </row>
    <row r="8806" spans="17:22">
      <c r="Q8806" s="10">
        <f ca="1" t="shared" si="1908"/>
        <v>88.405</v>
      </c>
      <c r="R8806" t="s">
        <v>114</v>
      </c>
      <c r="S8806">
        <v>2073</v>
      </c>
      <c r="T8806">
        <v>59.629</v>
      </c>
      <c r="U8806">
        <v>62.815</v>
      </c>
      <c r="V8806">
        <v>88.405</v>
      </c>
    </row>
    <row r="8807" spans="17:22">
      <c r="Q8807" s="10">
        <f ca="1" t="shared" si="1908"/>
        <v>89.634</v>
      </c>
      <c r="R8807" t="s">
        <v>114</v>
      </c>
      <c r="S8807">
        <v>2074</v>
      </c>
      <c r="T8807">
        <v>59.801</v>
      </c>
      <c r="U8807">
        <v>63.077</v>
      </c>
      <c r="V8807">
        <v>89.634</v>
      </c>
    </row>
    <row r="8808" spans="17:22">
      <c r="Q8808" s="10">
        <f ca="1" t="shared" si="1908"/>
        <v>90.838</v>
      </c>
      <c r="R8808" t="s">
        <v>114</v>
      </c>
      <c r="S8808">
        <v>2075</v>
      </c>
      <c r="T8808">
        <v>59.939</v>
      </c>
      <c r="U8808">
        <v>63.307</v>
      </c>
      <c r="V8808">
        <v>90.838</v>
      </c>
    </row>
    <row r="8809" spans="17:22">
      <c r="Q8809" s="10">
        <f ca="1" t="shared" si="1908"/>
        <v>92.016</v>
      </c>
      <c r="R8809" t="s">
        <v>114</v>
      </c>
      <c r="S8809">
        <v>2076</v>
      </c>
      <c r="T8809">
        <v>60.045</v>
      </c>
      <c r="U8809">
        <v>63.505</v>
      </c>
      <c r="V8809">
        <v>92.016</v>
      </c>
    </row>
    <row r="8810" spans="17:22">
      <c r="Q8810" s="10">
        <f ca="1" t="shared" si="1908"/>
        <v>93.169</v>
      </c>
      <c r="R8810" t="s">
        <v>114</v>
      </c>
      <c r="S8810">
        <v>2077</v>
      </c>
      <c r="T8810">
        <v>60.118</v>
      </c>
      <c r="U8810">
        <v>63.673</v>
      </c>
      <c r="V8810">
        <v>93.169</v>
      </c>
    </row>
    <row r="8811" spans="17:22">
      <c r="Q8811" s="10">
        <f ca="1" t="shared" si="1908"/>
        <v>94.297</v>
      </c>
      <c r="R8811" t="s">
        <v>114</v>
      </c>
      <c r="S8811">
        <v>2078</v>
      </c>
      <c r="T8811">
        <v>60.16</v>
      </c>
      <c r="U8811">
        <v>63.812</v>
      </c>
      <c r="V8811">
        <v>94.297</v>
      </c>
    </row>
    <row r="8812" spans="17:22">
      <c r="Q8812" s="10">
        <f ca="1" t="shared" si="1908"/>
        <v>95.402</v>
      </c>
      <c r="R8812" t="s">
        <v>114</v>
      </c>
      <c r="S8812">
        <v>2079</v>
      </c>
      <c r="T8812">
        <v>60.172</v>
      </c>
      <c r="U8812">
        <v>63.923</v>
      </c>
      <c r="V8812">
        <v>95.402</v>
      </c>
    </row>
    <row r="8813" spans="17:22">
      <c r="Q8813" s="10">
        <f ca="1" t="shared" si="1908"/>
        <v>96.484</v>
      </c>
      <c r="R8813" t="s">
        <v>114</v>
      </c>
      <c r="S8813">
        <v>2080</v>
      </c>
      <c r="T8813">
        <v>60.154</v>
      </c>
      <c r="U8813">
        <v>64.007</v>
      </c>
      <c r="V8813">
        <v>96.484</v>
      </c>
    </row>
    <row r="8814" spans="17:22">
      <c r="Q8814" s="10">
        <f ca="1" t="shared" si="1908"/>
        <v>97.545</v>
      </c>
      <c r="R8814" t="s">
        <v>114</v>
      </c>
      <c r="S8814">
        <v>2081</v>
      </c>
      <c r="T8814">
        <v>60.108</v>
      </c>
      <c r="U8814">
        <v>64.065</v>
      </c>
      <c r="V8814">
        <v>97.545</v>
      </c>
    </row>
    <row r="8815" spans="17:22">
      <c r="Q8815" s="10">
        <f ca="1" t="shared" si="1908"/>
        <v>98.584</v>
      </c>
      <c r="R8815" t="s">
        <v>114</v>
      </c>
      <c r="S8815">
        <v>2082</v>
      </c>
      <c r="T8815">
        <v>60.033</v>
      </c>
      <c r="U8815">
        <v>64.097</v>
      </c>
      <c r="V8815">
        <v>98.584</v>
      </c>
    </row>
    <row r="8816" spans="17:22">
      <c r="Q8816" s="10">
        <f ca="1" t="shared" si="1908"/>
        <v>99.603</v>
      </c>
      <c r="R8816" t="s">
        <v>114</v>
      </c>
      <c r="S8816">
        <v>2083</v>
      </c>
      <c r="T8816">
        <v>59.934</v>
      </c>
      <c r="U8816">
        <v>64.104</v>
      </c>
      <c r="V8816">
        <v>99.603</v>
      </c>
    </row>
    <row r="8817" spans="17:22">
      <c r="Q8817" s="10">
        <f ca="1" t="shared" si="1908"/>
        <v>100.602</v>
      </c>
      <c r="R8817" t="s">
        <v>114</v>
      </c>
      <c r="S8817">
        <v>2084</v>
      </c>
      <c r="T8817">
        <v>59.808</v>
      </c>
      <c r="U8817">
        <v>64.086</v>
      </c>
      <c r="V8817">
        <v>100.602</v>
      </c>
    </row>
    <row r="8818" spans="17:22">
      <c r="Q8818" s="10">
        <f ca="1" t="shared" si="1908"/>
        <v>101.583</v>
      </c>
      <c r="R8818" t="s">
        <v>114</v>
      </c>
      <c r="S8818">
        <v>2085</v>
      </c>
      <c r="T8818">
        <v>59.659</v>
      </c>
      <c r="U8818">
        <v>64.043</v>
      </c>
      <c r="V8818">
        <v>101.583</v>
      </c>
    </row>
    <row r="8819" spans="17:22">
      <c r="Q8819" s="10">
        <f ca="1" t="shared" si="1908"/>
        <v>102.545</v>
      </c>
      <c r="R8819" t="s">
        <v>114</v>
      </c>
      <c r="S8819">
        <v>2086</v>
      </c>
      <c r="T8819">
        <v>59.487</v>
      </c>
      <c r="U8819">
        <v>63.975</v>
      </c>
      <c r="V8819">
        <v>102.545</v>
      </c>
    </row>
    <row r="8820" spans="17:22">
      <c r="Q8820" s="10">
        <f ca="1" t="shared" si="1908"/>
        <v>103.489</v>
      </c>
      <c r="R8820" t="s">
        <v>114</v>
      </c>
      <c r="S8820">
        <v>2087</v>
      </c>
      <c r="T8820">
        <v>59.294</v>
      </c>
      <c r="U8820">
        <v>63.882</v>
      </c>
      <c r="V8820">
        <v>103.489</v>
      </c>
    </row>
    <row r="8821" spans="17:22">
      <c r="Q8821" s="10">
        <f ca="1" t="shared" si="1908"/>
        <v>104.417</v>
      </c>
      <c r="R8821" t="s">
        <v>114</v>
      </c>
      <c r="S8821">
        <v>2088</v>
      </c>
      <c r="T8821">
        <v>59.08</v>
      </c>
      <c r="U8821">
        <v>63.767</v>
      </c>
      <c r="V8821">
        <v>104.417</v>
      </c>
    </row>
    <row r="8822" spans="17:22">
      <c r="Q8822" s="10">
        <f ca="1" t="shared" si="1908"/>
        <v>105.33</v>
      </c>
      <c r="R8822" t="s">
        <v>114</v>
      </c>
      <c r="S8822">
        <v>2089</v>
      </c>
      <c r="T8822">
        <v>58.847</v>
      </c>
      <c r="U8822">
        <v>63.63</v>
      </c>
      <c r="V8822">
        <v>105.33</v>
      </c>
    </row>
    <row r="8823" spans="17:22">
      <c r="Q8823" s="10">
        <f ca="1" t="shared" si="1908"/>
        <v>106.227</v>
      </c>
      <c r="R8823" t="s">
        <v>114</v>
      </c>
      <c r="S8823">
        <v>2090</v>
      </c>
      <c r="T8823">
        <v>58.595</v>
      </c>
      <c r="U8823">
        <v>63.472</v>
      </c>
      <c r="V8823">
        <v>106.227</v>
      </c>
    </row>
    <row r="8824" spans="17:22">
      <c r="Q8824" s="10">
        <f ca="1" t="shared" si="1908"/>
        <v>107.11</v>
      </c>
      <c r="R8824" t="s">
        <v>114</v>
      </c>
      <c r="S8824">
        <v>2091</v>
      </c>
      <c r="T8824">
        <v>58.327</v>
      </c>
      <c r="U8824">
        <v>63.293</v>
      </c>
      <c r="V8824">
        <v>107.11</v>
      </c>
    </row>
    <row r="8825" spans="17:22">
      <c r="Q8825" s="10">
        <f ca="1" t="shared" si="1908"/>
        <v>107.978</v>
      </c>
      <c r="R8825" t="s">
        <v>114</v>
      </c>
      <c r="S8825">
        <v>2092</v>
      </c>
      <c r="T8825">
        <v>58.042</v>
      </c>
      <c r="U8825">
        <v>63.096</v>
      </c>
      <c r="V8825">
        <v>107.978</v>
      </c>
    </row>
    <row r="8826" spans="17:22">
      <c r="Q8826" s="10">
        <f ca="1" t="shared" si="1908"/>
        <v>108.834</v>
      </c>
      <c r="R8826" t="s">
        <v>114</v>
      </c>
      <c r="S8826">
        <v>2093</v>
      </c>
      <c r="T8826">
        <v>57.741</v>
      </c>
      <c r="U8826">
        <v>62.88</v>
      </c>
      <c r="V8826">
        <v>108.834</v>
      </c>
    </row>
    <row r="8827" spans="17:22">
      <c r="Q8827" s="10">
        <f ca="1" t="shared" si="1908"/>
        <v>109.677</v>
      </c>
      <c r="R8827" t="s">
        <v>114</v>
      </c>
      <c r="S8827">
        <v>2094</v>
      </c>
      <c r="T8827">
        <v>57.425</v>
      </c>
      <c r="U8827">
        <v>62.647</v>
      </c>
      <c r="V8827">
        <v>109.677</v>
      </c>
    </row>
    <row r="8828" spans="17:22">
      <c r="Q8828" s="10">
        <f ca="1" t="shared" si="1908"/>
        <v>110.507</v>
      </c>
      <c r="R8828" t="s">
        <v>114</v>
      </c>
      <c r="S8828">
        <v>2095</v>
      </c>
      <c r="T8828">
        <v>57.096</v>
      </c>
      <c r="U8828">
        <v>62.397</v>
      </c>
      <c r="V8828">
        <v>110.507</v>
      </c>
    </row>
    <row r="8829" spans="17:22">
      <c r="Q8829" s="10">
        <f ca="1" t="shared" si="1908"/>
        <v>111.325</v>
      </c>
      <c r="R8829" t="s">
        <v>114</v>
      </c>
      <c r="S8829">
        <v>2096</v>
      </c>
      <c r="T8829">
        <v>56.752</v>
      </c>
      <c r="U8829">
        <v>62.131</v>
      </c>
      <c r="V8829">
        <v>111.325</v>
      </c>
    </row>
    <row r="8830" spans="17:22">
      <c r="Q8830" s="10">
        <f ca="1" t="shared" si="1908"/>
        <v>112.133</v>
      </c>
      <c r="R8830" t="s">
        <v>114</v>
      </c>
      <c r="S8830">
        <v>2097</v>
      </c>
      <c r="T8830">
        <v>56.395</v>
      </c>
      <c r="U8830">
        <v>61.849</v>
      </c>
      <c r="V8830">
        <v>112.133</v>
      </c>
    </row>
    <row r="8831" spans="17:22">
      <c r="Q8831" s="10">
        <f ca="1" t="shared" si="1908"/>
        <v>112.929</v>
      </c>
      <c r="R8831" t="s">
        <v>114</v>
      </c>
      <c r="S8831">
        <v>2098</v>
      </c>
      <c r="T8831">
        <v>56.025</v>
      </c>
      <c r="U8831">
        <v>61.553</v>
      </c>
      <c r="V8831">
        <v>112.929</v>
      </c>
    </row>
    <row r="8832" spans="17:22">
      <c r="Q8832" s="10">
        <f ca="1" t="shared" si="1908"/>
        <v>113.714</v>
      </c>
      <c r="R8832" t="s">
        <v>114</v>
      </c>
      <c r="S8832">
        <v>2099</v>
      </c>
      <c r="T8832">
        <v>55.644</v>
      </c>
      <c r="U8832">
        <v>61.243</v>
      </c>
      <c r="V8832">
        <v>113.714</v>
      </c>
    </row>
    <row r="8833" spans="17:22">
      <c r="Q8833" s="10">
        <f ca="1" t="shared" si="1908"/>
        <v>114.489</v>
      </c>
      <c r="R8833" t="s">
        <v>114</v>
      </c>
      <c r="S8833">
        <v>2100</v>
      </c>
      <c r="T8833">
        <v>55.251</v>
      </c>
      <c r="U8833">
        <v>60.919</v>
      </c>
      <c r="V8833">
        <v>114.489</v>
      </c>
    </row>
    <row r="8834" spans="17:22">
      <c r="Q8834" s="10">
        <f ca="1" t="shared" si="1908"/>
        <v>0.27</v>
      </c>
      <c r="R8834" t="s">
        <v>140</v>
      </c>
      <c r="S8834">
        <v>2020</v>
      </c>
      <c r="T8834">
        <v>0.27</v>
      </c>
      <c r="U8834">
        <v>0.27</v>
      </c>
      <c r="V8834">
        <v>0.27</v>
      </c>
    </row>
    <row r="8835" spans="17:22">
      <c r="Q8835" s="10">
        <f ca="1" t="shared" si="1908"/>
        <v>0.284</v>
      </c>
      <c r="R8835" t="s">
        <v>140</v>
      </c>
      <c r="S8835">
        <v>2021</v>
      </c>
      <c r="T8835">
        <v>0.284</v>
      </c>
      <c r="U8835">
        <v>0.284</v>
      </c>
      <c r="V8835">
        <v>0.284</v>
      </c>
    </row>
    <row r="8836" spans="17:22">
      <c r="Q8836" s="10">
        <f ca="1" t="shared" si="1908"/>
        <v>0.299</v>
      </c>
      <c r="R8836" t="s">
        <v>140</v>
      </c>
      <c r="S8836">
        <v>2022</v>
      </c>
      <c r="T8836">
        <v>0.299</v>
      </c>
      <c r="U8836">
        <v>0.299</v>
      </c>
      <c r="V8836">
        <v>0.299</v>
      </c>
    </row>
    <row r="8837" spans="17:22">
      <c r="Q8837" s="10">
        <f ca="1" t="shared" si="1908"/>
        <v>0.314</v>
      </c>
      <c r="R8837" t="s">
        <v>140</v>
      </c>
      <c r="S8837">
        <v>2023</v>
      </c>
      <c r="T8837">
        <v>0.314</v>
      </c>
      <c r="U8837">
        <v>0.314</v>
      </c>
      <c r="V8837">
        <v>0.314</v>
      </c>
    </row>
    <row r="8838" spans="17:22">
      <c r="Q8838" s="10">
        <f ca="1" t="shared" si="1908"/>
        <v>0.33</v>
      </c>
      <c r="R8838" t="s">
        <v>140</v>
      </c>
      <c r="S8838">
        <v>2024</v>
      </c>
      <c r="T8838">
        <v>0.33</v>
      </c>
      <c r="U8838">
        <v>0.33</v>
      </c>
      <c r="V8838">
        <v>0.33</v>
      </c>
    </row>
    <row r="8839" spans="17:22">
      <c r="Q8839" s="10">
        <f ca="1" t="shared" si="1908"/>
        <v>0.347</v>
      </c>
      <c r="R8839" t="s">
        <v>140</v>
      </c>
      <c r="S8839">
        <v>2025</v>
      </c>
      <c r="T8839">
        <v>0.347</v>
      </c>
      <c r="U8839">
        <v>0.347</v>
      </c>
      <c r="V8839">
        <v>0.347</v>
      </c>
    </row>
    <row r="8840" spans="17:22">
      <c r="Q8840" s="10">
        <f ca="1" t="shared" si="1908"/>
        <v>0.364</v>
      </c>
      <c r="R8840" t="s">
        <v>140</v>
      </c>
      <c r="S8840">
        <v>2026</v>
      </c>
      <c r="T8840">
        <v>0.364</v>
      </c>
      <c r="U8840">
        <v>0.364</v>
      </c>
      <c r="V8840">
        <v>0.364</v>
      </c>
    </row>
    <row r="8841" spans="17:22">
      <c r="Q8841" s="10">
        <f ca="1" t="shared" si="1908"/>
        <v>0.386</v>
      </c>
      <c r="R8841" t="s">
        <v>140</v>
      </c>
      <c r="S8841">
        <v>2027</v>
      </c>
      <c r="T8841">
        <v>0.381</v>
      </c>
      <c r="U8841">
        <v>0.383</v>
      </c>
      <c r="V8841">
        <v>0.386</v>
      </c>
    </row>
    <row r="8842" spans="17:22">
      <c r="Q8842" s="10">
        <f ca="1" t="shared" si="1908"/>
        <v>0.408</v>
      </c>
      <c r="R8842" t="s">
        <v>140</v>
      </c>
      <c r="S8842">
        <v>2028</v>
      </c>
      <c r="T8842">
        <v>0.399</v>
      </c>
      <c r="U8842">
        <v>0.403</v>
      </c>
      <c r="V8842">
        <v>0.408</v>
      </c>
    </row>
    <row r="8843" spans="17:22">
      <c r="Q8843" s="10">
        <f ca="1" t="shared" si="1908"/>
        <v>0.432</v>
      </c>
      <c r="R8843" t="s">
        <v>140</v>
      </c>
      <c r="S8843">
        <v>2029</v>
      </c>
      <c r="T8843">
        <v>0.417</v>
      </c>
      <c r="U8843">
        <v>0.423</v>
      </c>
      <c r="V8843">
        <v>0.432</v>
      </c>
    </row>
    <row r="8844" spans="17:22">
      <c r="Q8844" s="10">
        <f ca="1" t="shared" si="1908"/>
        <v>0.457</v>
      </c>
      <c r="R8844" t="s">
        <v>140</v>
      </c>
      <c r="S8844">
        <v>2030</v>
      </c>
      <c r="T8844">
        <v>0.436</v>
      </c>
      <c r="U8844">
        <v>0.445</v>
      </c>
      <c r="V8844">
        <v>0.457</v>
      </c>
    </row>
    <row r="8845" spans="17:22">
      <c r="Q8845" s="10">
        <f ca="1" t="shared" si="1908"/>
        <v>0.484</v>
      </c>
      <c r="R8845" t="s">
        <v>140</v>
      </c>
      <c r="S8845">
        <v>2031</v>
      </c>
      <c r="T8845">
        <v>0.456</v>
      </c>
      <c r="U8845">
        <v>0.467</v>
      </c>
      <c r="V8845">
        <v>0.484</v>
      </c>
    </row>
    <row r="8846" spans="17:22">
      <c r="Q8846" s="10">
        <f ca="1" t="shared" ref="Q8846:Q8909" si="1909">OFFSET(S8846,0,MATCH($Q$3,$T$4:$V$4,0))</f>
        <v>0.512</v>
      </c>
      <c r="R8846" t="s">
        <v>140</v>
      </c>
      <c r="S8846">
        <v>2032</v>
      </c>
      <c r="T8846">
        <v>0.477</v>
      </c>
      <c r="U8846">
        <v>0.491</v>
      </c>
      <c r="V8846">
        <v>0.512</v>
      </c>
    </row>
    <row r="8847" spans="17:22">
      <c r="Q8847" s="10">
        <f ca="1" t="shared" si="1909"/>
        <v>0.541</v>
      </c>
      <c r="R8847" t="s">
        <v>140</v>
      </c>
      <c r="S8847">
        <v>2033</v>
      </c>
      <c r="T8847">
        <v>0.499</v>
      </c>
      <c r="U8847">
        <v>0.516</v>
      </c>
      <c r="V8847">
        <v>0.541</v>
      </c>
    </row>
    <row r="8848" spans="17:22">
      <c r="Q8848" s="10">
        <f ca="1" t="shared" si="1909"/>
        <v>0.572</v>
      </c>
      <c r="R8848" t="s">
        <v>140</v>
      </c>
      <c r="S8848">
        <v>2034</v>
      </c>
      <c r="T8848">
        <v>0.522</v>
      </c>
      <c r="U8848">
        <v>0.541</v>
      </c>
      <c r="V8848">
        <v>0.572</v>
      </c>
    </row>
    <row r="8849" spans="17:22">
      <c r="Q8849" s="10">
        <f ca="1" t="shared" si="1909"/>
        <v>0.604</v>
      </c>
      <c r="R8849" t="s">
        <v>140</v>
      </c>
      <c r="S8849">
        <v>2035</v>
      </c>
      <c r="T8849">
        <v>0.545</v>
      </c>
      <c r="U8849">
        <v>0.568</v>
      </c>
      <c r="V8849">
        <v>0.604</v>
      </c>
    </row>
    <row r="8850" spans="17:22">
      <c r="Q8850" s="10">
        <f ca="1" t="shared" si="1909"/>
        <v>0.638</v>
      </c>
      <c r="R8850" t="s">
        <v>140</v>
      </c>
      <c r="S8850">
        <v>2036</v>
      </c>
      <c r="T8850">
        <v>0.57</v>
      </c>
      <c r="U8850">
        <v>0.596</v>
      </c>
      <c r="V8850">
        <v>0.638</v>
      </c>
    </row>
    <row r="8851" spans="17:22">
      <c r="Q8851" s="10">
        <f ca="1" t="shared" si="1909"/>
        <v>0.674</v>
      </c>
      <c r="R8851" t="s">
        <v>140</v>
      </c>
      <c r="S8851">
        <v>2037</v>
      </c>
      <c r="T8851">
        <v>0.596</v>
      </c>
      <c r="U8851">
        <v>0.625</v>
      </c>
      <c r="V8851">
        <v>0.674</v>
      </c>
    </row>
    <row r="8852" spans="17:22">
      <c r="Q8852" s="10">
        <f ca="1" t="shared" si="1909"/>
        <v>0.711</v>
      </c>
      <c r="R8852" t="s">
        <v>140</v>
      </c>
      <c r="S8852">
        <v>2038</v>
      </c>
      <c r="T8852">
        <v>0.623</v>
      </c>
      <c r="U8852">
        <v>0.655</v>
      </c>
      <c r="V8852">
        <v>0.711</v>
      </c>
    </row>
    <row r="8853" spans="17:22">
      <c r="Q8853" s="10">
        <f ca="1" t="shared" si="1909"/>
        <v>0.75</v>
      </c>
      <c r="R8853" t="s">
        <v>140</v>
      </c>
      <c r="S8853">
        <v>2039</v>
      </c>
      <c r="T8853">
        <v>0.651</v>
      </c>
      <c r="U8853">
        <v>0.687</v>
      </c>
      <c r="V8853">
        <v>0.75</v>
      </c>
    </row>
    <row r="8854" spans="17:22">
      <c r="Q8854" s="10">
        <f ca="1" t="shared" si="1909"/>
        <v>0.791</v>
      </c>
      <c r="R8854" t="s">
        <v>140</v>
      </c>
      <c r="S8854">
        <v>2040</v>
      </c>
      <c r="T8854">
        <v>0.679</v>
      </c>
      <c r="U8854">
        <v>0.719</v>
      </c>
      <c r="V8854">
        <v>0.791</v>
      </c>
    </row>
    <row r="8855" spans="17:22">
      <c r="Q8855" s="10">
        <f ca="1" t="shared" si="1909"/>
        <v>0.834</v>
      </c>
      <c r="R8855" t="s">
        <v>140</v>
      </c>
      <c r="S8855">
        <v>2041</v>
      </c>
      <c r="T8855">
        <v>0.709</v>
      </c>
      <c r="U8855">
        <v>0.753</v>
      </c>
      <c r="V8855">
        <v>0.834</v>
      </c>
    </row>
    <row r="8856" spans="17:22">
      <c r="Q8856" s="10">
        <f ca="1" t="shared" si="1909"/>
        <v>0.879</v>
      </c>
      <c r="R8856" t="s">
        <v>140</v>
      </c>
      <c r="S8856">
        <v>2042</v>
      </c>
      <c r="T8856">
        <v>0.74</v>
      </c>
      <c r="U8856">
        <v>0.789</v>
      </c>
      <c r="V8856">
        <v>0.879</v>
      </c>
    </row>
    <row r="8857" spans="17:22">
      <c r="Q8857" s="10">
        <f ca="1" t="shared" si="1909"/>
        <v>0.926</v>
      </c>
      <c r="R8857" t="s">
        <v>140</v>
      </c>
      <c r="S8857">
        <v>2043</v>
      </c>
      <c r="T8857">
        <v>0.772</v>
      </c>
      <c r="U8857">
        <v>0.825</v>
      </c>
      <c r="V8857">
        <v>0.926</v>
      </c>
    </row>
    <row r="8858" spans="17:22">
      <c r="Q8858" s="10">
        <f ca="1" t="shared" si="1909"/>
        <v>0.975</v>
      </c>
      <c r="R8858" t="s">
        <v>140</v>
      </c>
      <c r="S8858">
        <v>2044</v>
      </c>
      <c r="T8858">
        <v>0.804</v>
      </c>
      <c r="U8858">
        <v>0.863</v>
      </c>
      <c r="V8858">
        <v>0.975</v>
      </c>
    </row>
    <row r="8859" spans="17:22">
      <c r="Q8859" s="10">
        <f ca="1" t="shared" si="1909"/>
        <v>1.025</v>
      </c>
      <c r="R8859" t="s">
        <v>140</v>
      </c>
      <c r="S8859">
        <v>2045</v>
      </c>
      <c r="T8859">
        <v>0.838</v>
      </c>
      <c r="U8859">
        <v>0.902</v>
      </c>
      <c r="V8859">
        <v>1.025</v>
      </c>
    </row>
    <row r="8860" spans="17:22">
      <c r="Q8860" s="10">
        <f ca="1" t="shared" si="1909"/>
        <v>1.079</v>
      </c>
      <c r="R8860" t="s">
        <v>140</v>
      </c>
      <c r="S8860">
        <v>2046</v>
      </c>
      <c r="T8860">
        <v>0.873</v>
      </c>
      <c r="U8860">
        <v>0.942</v>
      </c>
      <c r="V8860">
        <v>1.079</v>
      </c>
    </row>
    <row r="8861" spans="17:22">
      <c r="Q8861" s="10">
        <f ca="1" t="shared" si="1909"/>
        <v>1.134</v>
      </c>
      <c r="R8861" t="s">
        <v>140</v>
      </c>
      <c r="S8861">
        <v>2047</v>
      </c>
      <c r="T8861">
        <v>0.909</v>
      </c>
      <c r="U8861">
        <v>0.984</v>
      </c>
      <c r="V8861">
        <v>1.134</v>
      </c>
    </row>
    <row r="8862" spans="17:22">
      <c r="Q8862" s="10">
        <f ca="1" t="shared" si="1909"/>
        <v>1.191</v>
      </c>
      <c r="R8862" t="s">
        <v>140</v>
      </c>
      <c r="S8862">
        <v>2048</v>
      </c>
      <c r="T8862">
        <v>0.946</v>
      </c>
      <c r="U8862">
        <v>1.027</v>
      </c>
      <c r="V8862">
        <v>1.191</v>
      </c>
    </row>
    <row r="8863" spans="17:22">
      <c r="Q8863" s="10">
        <f ca="1" t="shared" si="1909"/>
        <v>1.251</v>
      </c>
      <c r="R8863" t="s">
        <v>140</v>
      </c>
      <c r="S8863">
        <v>2049</v>
      </c>
      <c r="T8863">
        <v>0.983</v>
      </c>
      <c r="U8863">
        <v>1.071</v>
      </c>
      <c r="V8863">
        <v>1.251</v>
      </c>
    </row>
    <row r="8864" spans="17:22">
      <c r="Q8864" s="10">
        <f ca="1" t="shared" si="1909"/>
        <v>1.314</v>
      </c>
      <c r="R8864" t="s">
        <v>140</v>
      </c>
      <c r="S8864">
        <v>2050</v>
      </c>
      <c r="T8864">
        <v>1.022</v>
      </c>
      <c r="U8864">
        <v>1.116</v>
      </c>
      <c r="V8864">
        <v>1.314</v>
      </c>
    </row>
    <row r="8865" spans="17:22">
      <c r="Q8865" s="10">
        <f ca="1" t="shared" si="1909"/>
        <v>1.378</v>
      </c>
      <c r="R8865" t="s">
        <v>140</v>
      </c>
      <c r="S8865">
        <v>2051</v>
      </c>
      <c r="T8865">
        <v>1.062</v>
      </c>
      <c r="U8865">
        <v>1.163</v>
      </c>
      <c r="V8865">
        <v>1.378</v>
      </c>
    </row>
    <row r="8866" spans="17:22">
      <c r="Q8866" s="10">
        <f ca="1" t="shared" si="1909"/>
        <v>1.446</v>
      </c>
      <c r="R8866" t="s">
        <v>140</v>
      </c>
      <c r="S8866">
        <v>2052</v>
      </c>
      <c r="T8866">
        <v>1.103</v>
      </c>
      <c r="U8866">
        <v>1.212</v>
      </c>
      <c r="V8866">
        <v>1.446</v>
      </c>
    </row>
    <row r="8867" spans="17:22">
      <c r="Q8867" s="10">
        <f ca="1" t="shared" si="1909"/>
        <v>1.515</v>
      </c>
      <c r="R8867" t="s">
        <v>140</v>
      </c>
      <c r="S8867">
        <v>2053</v>
      </c>
      <c r="T8867">
        <v>1.144</v>
      </c>
      <c r="U8867">
        <v>1.262</v>
      </c>
      <c r="V8867">
        <v>1.515</v>
      </c>
    </row>
    <row r="8868" spans="17:22">
      <c r="Q8868" s="10">
        <f ca="1" t="shared" si="1909"/>
        <v>1.588</v>
      </c>
      <c r="R8868" t="s">
        <v>140</v>
      </c>
      <c r="S8868">
        <v>2054</v>
      </c>
      <c r="T8868">
        <v>1.187</v>
      </c>
      <c r="U8868">
        <v>1.313</v>
      </c>
      <c r="V8868">
        <v>1.588</v>
      </c>
    </row>
    <row r="8869" spans="17:22">
      <c r="Q8869" s="10">
        <f ca="1" t="shared" si="1909"/>
        <v>1.663</v>
      </c>
      <c r="R8869" t="s">
        <v>140</v>
      </c>
      <c r="S8869">
        <v>2055</v>
      </c>
      <c r="T8869">
        <v>1.231</v>
      </c>
      <c r="U8869">
        <v>1.365</v>
      </c>
      <c r="V8869">
        <v>1.663</v>
      </c>
    </row>
    <row r="8870" spans="17:22">
      <c r="Q8870" s="10">
        <f ca="1" t="shared" si="1909"/>
        <v>1.741</v>
      </c>
      <c r="R8870" t="s">
        <v>140</v>
      </c>
      <c r="S8870">
        <v>2056</v>
      </c>
      <c r="T8870">
        <v>1.275</v>
      </c>
      <c r="U8870">
        <v>1.419</v>
      </c>
      <c r="V8870">
        <v>1.741</v>
      </c>
    </row>
    <row r="8871" spans="17:22">
      <c r="Q8871" s="10">
        <f ca="1" t="shared" si="1909"/>
        <v>1.821</v>
      </c>
      <c r="R8871" t="s">
        <v>140</v>
      </c>
      <c r="S8871">
        <v>2057</v>
      </c>
      <c r="T8871">
        <v>1.321</v>
      </c>
      <c r="U8871">
        <v>1.475</v>
      </c>
      <c r="V8871">
        <v>1.821</v>
      </c>
    </row>
    <row r="8872" spans="17:22">
      <c r="Q8872" s="10">
        <f ca="1" t="shared" si="1909"/>
        <v>1.905</v>
      </c>
      <c r="R8872" t="s">
        <v>140</v>
      </c>
      <c r="S8872">
        <v>2058</v>
      </c>
      <c r="T8872">
        <v>1.367</v>
      </c>
      <c r="U8872">
        <v>1.532</v>
      </c>
      <c r="V8872">
        <v>1.905</v>
      </c>
    </row>
    <row r="8873" spans="17:22">
      <c r="Q8873" s="10">
        <f ca="1" t="shared" si="1909"/>
        <v>1.992</v>
      </c>
      <c r="R8873" t="s">
        <v>140</v>
      </c>
      <c r="S8873">
        <v>2059</v>
      </c>
      <c r="T8873">
        <v>1.414</v>
      </c>
      <c r="U8873">
        <v>1.59</v>
      </c>
      <c r="V8873">
        <v>1.992</v>
      </c>
    </row>
    <row r="8874" spans="17:22">
      <c r="Q8874" s="10">
        <f ca="1" t="shared" si="1909"/>
        <v>2.082</v>
      </c>
      <c r="R8874" t="s">
        <v>140</v>
      </c>
      <c r="S8874">
        <v>2060</v>
      </c>
      <c r="T8874">
        <v>1.462</v>
      </c>
      <c r="U8874">
        <v>1.65</v>
      </c>
      <c r="V8874">
        <v>2.082</v>
      </c>
    </row>
    <row r="8875" spans="17:22">
      <c r="Q8875" s="10">
        <f ca="1" t="shared" si="1909"/>
        <v>2.174</v>
      </c>
      <c r="R8875" t="s">
        <v>140</v>
      </c>
      <c r="S8875">
        <v>2061</v>
      </c>
      <c r="T8875">
        <v>1.511</v>
      </c>
      <c r="U8875">
        <v>1.711</v>
      </c>
      <c r="V8875">
        <v>2.174</v>
      </c>
    </row>
    <row r="8876" spans="17:22">
      <c r="Q8876" s="10">
        <f ca="1" t="shared" si="1909"/>
        <v>2.27</v>
      </c>
      <c r="R8876" t="s">
        <v>140</v>
      </c>
      <c r="S8876">
        <v>2062</v>
      </c>
      <c r="T8876">
        <v>1.56</v>
      </c>
      <c r="U8876">
        <v>1.773</v>
      </c>
      <c r="V8876">
        <v>2.27</v>
      </c>
    </row>
    <row r="8877" spans="17:22">
      <c r="Q8877" s="10">
        <f ca="1" t="shared" si="1909"/>
        <v>2.37</v>
      </c>
      <c r="R8877" t="s">
        <v>140</v>
      </c>
      <c r="S8877">
        <v>2063</v>
      </c>
      <c r="T8877">
        <v>1.609</v>
      </c>
      <c r="U8877">
        <v>1.836</v>
      </c>
      <c r="V8877">
        <v>2.37</v>
      </c>
    </row>
    <row r="8878" spans="17:22">
      <c r="Q8878" s="10">
        <f ca="1" t="shared" si="1909"/>
        <v>2.472</v>
      </c>
      <c r="R8878" t="s">
        <v>140</v>
      </c>
      <c r="S8878">
        <v>2064</v>
      </c>
      <c r="T8878">
        <v>1.659</v>
      </c>
      <c r="U8878">
        <v>1.901</v>
      </c>
      <c r="V8878">
        <v>2.472</v>
      </c>
    </row>
    <row r="8879" spans="17:22">
      <c r="Q8879" s="10">
        <f ca="1" t="shared" si="1909"/>
        <v>2.577</v>
      </c>
      <c r="R8879" t="s">
        <v>140</v>
      </c>
      <c r="S8879">
        <v>2065</v>
      </c>
      <c r="T8879">
        <v>1.71</v>
      </c>
      <c r="U8879">
        <v>1.967</v>
      </c>
      <c r="V8879">
        <v>2.577</v>
      </c>
    </row>
    <row r="8880" spans="17:22">
      <c r="Q8880" s="10">
        <f ca="1" t="shared" si="1909"/>
        <v>2.686</v>
      </c>
      <c r="R8880" t="s">
        <v>140</v>
      </c>
      <c r="S8880">
        <v>2066</v>
      </c>
      <c r="T8880">
        <v>1.761</v>
      </c>
      <c r="U8880">
        <v>2.034</v>
      </c>
      <c r="V8880">
        <v>2.686</v>
      </c>
    </row>
    <row r="8881" spans="17:22">
      <c r="Q8881" s="10">
        <f ca="1" t="shared" si="1909"/>
        <v>2.798</v>
      </c>
      <c r="R8881" t="s">
        <v>140</v>
      </c>
      <c r="S8881">
        <v>2067</v>
      </c>
      <c r="T8881">
        <v>1.812</v>
      </c>
      <c r="U8881">
        <v>2.103</v>
      </c>
      <c r="V8881">
        <v>2.798</v>
      </c>
    </row>
    <row r="8882" spans="17:22">
      <c r="Q8882" s="10">
        <f ca="1" t="shared" si="1909"/>
        <v>2.913</v>
      </c>
      <c r="R8882" t="s">
        <v>140</v>
      </c>
      <c r="S8882">
        <v>2068</v>
      </c>
      <c r="T8882">
        <v>1.863</v>
      </c>
      <c r="U8882">
        <v>2.172</v>
      </c>
      <c r="V8882">
        <v>2.913</v>
      </c>
    </row>
    <row r="8883" spans="17:22">
      <c r="Q8883" s="10">
        <f ca="1" t="shared" si="1909"/>
        <v>3.032</v>
      </c>
      <c r="R8883" t="s">
        <v>140</v>
      </c>
      <c r="S8883">
        <v>2069</v>
      </c>
      <c r="T8883">
        <v>1.914</v>
      </c>
      <c r="U8883">
        <v>2.243</v>
      </c>
      <c r="V8883">
        <v>3.032</v>
      </c>
    </row>
    <row r="8884" spans="17:22">
      <c r="Q8884" s="10">
        <f ca="1" t="shared" si="1909"/>
        <v>3.154</v>
      </c>
      <c r="R8884" t="s">
        <v>140</v>
      </c>
      <c r="S8884">
        <v>2070</v>
      </c>
      <c r="T8884">
        <v>1.965</v>
      </c>
      <c r="U8884">
        <v>2.314</v>
      </c>
      <c r="V8884">
        <v>3.154</v>
      </c>
    </row>
    <row r="8885" spans="17:22">
      <c r="Q8885" s="10">
        <f ca="1" t="shared" si="1909"/>
        <v>3.279</v>
      </c>
      <c r="R8885" t="s">
        <v>140</v>
      </c>
      <c r="S8885">
        <v>2071</v>
      </c>
      <c r="T8885">
        <v>2.016</v>
      </c>
      <c r="U8885">
        <v>2.386</v>
      </c>
      <c r="V8885">
        <v>3.279</v>
      </c>
    </row>
    <row r="8886" spans="17:22">
      <c r="Q8886" s="10">
        <f ca="1" t="shared" si="1909"/>
        <v>3.408</v>
      </c>
      <c r="R8886" t="s">
        <v>140</v>
      </c>
      <c r="S8886">
        <v>2072</v>
      </c>
      <c r="T8886">
        <v>2.067</v>
      </c>
      <c r="U8886">
        <v>2.459</v>
      </c>
      <c r="V8886">
        <v>3.408</v>
      </c>
    </row>
    <row r="8887" spans="17:22">
      <c r="Q8887" s="10">
        <f ca="1" t="shared" si="1909"/>
        <v>3.54</v>
      </c>
      <c r="R8887" t="s">
        <v>140</v>
      </c>
      <c r="S8887">
        <v>2073</v>
      </c>
      <c r="T8887">
        <v>2.117</v>
      </c>
      <c r="U8887">
        <v>2.533</v>
      </c>
      <c r="V8887">
        <v>3.54</v>
      </c>
    </row>
    <row r="8888" spans="17:22">
      <c r="Q8888" s="10">
        <f ca="1" t="shared" si="1909"/>
        <v>3.675</v>
      </c>
      <c r="R8888" t="s">
        <v>140</v>
      </c>
      <c r="S8888">
        <v>2074</v>
      </c>
      <c r="T8888">
        <v>2.167</v>
      </c>
      <c r="U8888">
        <v>2.607</v>
      </c>
      <c r="V8888">
        <v>3.675</v>
      </c>
    </row>
    <row r="8889" spans="17:22">
      <c r="Q8889" s="10">
        <f ca="1" t="shared" si="1909"/>
        <v>3.814</v>
      </c>
      <c r="R8889" t="s">
        <v>140</v>
      </c>
      <c r="S8889">
        <v>2075</v>
      </c>
      <c r="T8889">
        <v>2.216</v>
      </c>
      <c r="U8889">
        <v>2.682</v>
      </c>
      <c r="V8889">
        <v>3.814</v>
      </c>
    </row>
    <row r="8890" spans="17:22">
      <c r="Q8890" s="10">
        <f ca="1" t="shared" si="1909"/>
        <v>3.955</v>
      </c>
      <c r="R8890" t="s">
        <v>140</v>
      </c>
      <c r="S8890">
        <v>2076</v>
      </c>
      <c r="T8890">
        <v>2.264</v>
      </c>
      <c r="U8890">
        <v>2.757</v>
      </c>
      <c r="V8890">
        <v>3.955</v>
      </c>
    </row>
    <row r="8891" spans="17:22">
      <c r="Q8891" s="10">
        <f ca="1" t="shared" si="1909"/>
        <v>4.1</v>
      </c>
      <c r="R8891" t="s">
        <v>140</v>
      </c>
      <c r="S8891">
        <v>2077</v>
      </c>
      <c r="T8891">
        <v>2.311</v>
      </c>
      <c r="U8891">
        <v>2.832</v>
      </c>
      <c r="V8891">
        <v>4.1</v>
      </c>
    </row>
    <row r="8892" spans="17:22">
      <c r="Q8892" s="10">
        <f ca="1" t="shared" si="1909"/>
        <v>4.248</v>
      </c>
      <c r="R8892" t="s">
        <v>140</v>
      </c>
      <c r="S8892">
        <v>2078</v>
      </c>
      <c r="T8892">
        <v>2.357</v>
      </c>
      <c r="U8892">
        <v>2.907</v>
      </c>
      <c r="V8892">
        <v>4.248</v>
      </c>
    </row>
    <row r="8893" spans="17:22">
      <c r="Q8893" s="10">
        <f ca="1" t="shared" si="1909"/>
        <v>4.398</v>
      </c>
      <c r="R8893" t="s">
        <v>140</v>
      </c>
      <c r="S8893">
        <v>2079</v>
      </c>
      <c r="T8893">
        <v>2.401</v>
      </c>
      <c r="U8893">
        <v>2.983</v>
      </c>
      <c r="V8893">
        <v>4.398</v>
      </c>
    </row>
    <row r="8894" spans="17:22">
      <c r="Q8894" s="10">
        <f ca="1" t="shared" si="1909"/>
        <v>4.552</v>
      </c>
      <c r="R8894" t="s">
        <v>140</v>
      </c>
      <c r="S8894">
        <v>2080</v>
      </c>
      <c r="T8894">
        <v>2.444</v>
      </c>
      <c r="U8894">
        <v>3.058</v>
      </c>
      <c r="V8894">
        <v>4.552</v>
      </c>
    </row>
    <row r="8895" spans="17:22">
      <c r="Q8895" s="10">
        <f ca="1" t="shared" si="1909"/>
        <v>4.708</v>
      </c>
      <c r="R8895" t="s">
        <v>140</v>
      </c>
      <c r="S8895">
        <v>2081</v>
      </c>
      <c r="T8895">
        <v>2.486</v>
      </c>
      <c r="U8895">
        <v>3.133</v>
      </c>
      <c r="V8895">
        <v>4.708</v>
      </c>
    </row>
    <row r="8896" spans="17:22">
      <c r="Q8896" s="10">
        <f ca="1" t="shared" si="1909"/>
        <v>4.866</v>
      </c>
      <c r="R8896" t="s">
        <v>140</v>
      </c>
      <c r="S8896">
        <v>2082</v>
      </c>
      <c r="T8896">
        <v>2.526</v>
      </c>
      <c r="U8896">
        <v>3.208</v>
      </c>
      <c r="V8896">
        <v>4.866</v>
      </c>
    </row>
    <row r="8897" spans="17:22">
      <c r="Q8897" s="10">
        <f ca="1" t="shared" si="1909"/>
        <v>5.027</v>
      </c>
      <c r="R8897" t="s">
        <v>140</v>
      </c>
      <c r="S8897">
        <v>2083</v>
      </c>
      <c r="T8897">
        <v>2.565</v>
      </c>
      <c r="U8897">
        <v>3.282</v>
      </c>
      <c r="V8897">
        <v>5.027</v>
      </c>
    </row>
    <row r="8898" spans="17:22">
      <c r="Q8898" s="10">
        <f ca="1" t="shared" si="1909"/>
        <v>5.19</v>
      </c>
      <c r="R8898" t="s">
        <v>140</v>
      </c>
      <c r="S8898">
        <v>2084</v>
      </c>
      <c r="T8898">
        <v>2.603</v>
      </c>
      <c r="U8898">
        <v>3.356</v>
      </c>
      <c r="V8898">
        <v>5.19</v>
      </c>
    </row>
    <row r="8899" spans="17:22">
      <c r="Q8899" s="10">
        <f ca="1" t="shared" si="1909"/>
        <v>5.356</v>
      </c>
      <c r="R8899" t="s">
        <v>140</v>
      </c>
      <c r="S8899">
        <v>2085</v>
      </c>
      <c r="T8899">
        <v>2.639</v>
      </c>
      <c r="U8899">
        <v>3.429</v>
      </c>
      <c r="V8899">
        <v>5.356</v>
      </c>
    </row>
    <row r="8900" spans="17:22">
      <c r="Q8900" s="10">
        <f ca="1" t="shared" si="1909"/>
        <v>5.523</v>
      </c>
      <c r="R8900" t="s">
        <v>140</v>
      </c>
      <c r="S8900">
        <v>2086</v>
      </c>
      <c r="T8900">
        <v>2.674</v>
      </c>
      <c r="U8900">
        <v>3.501</v>
      </c>
      <c r="V8900">
        <v>5.523</v>
      </c>
    </row>
    <row r="8901" spans="17:22">
      <c r="Q8901" s="10">
        <f ca="1" t="shared" si="1909"/>
        <v>5.692</v>
      </c>
      <c r="R8901" t="s">
        <v>140</v>
      </c>
      <c r="S8901">
        <v>2087</v>
      </c>
      <c r="T8901">
        <v>2.708</v>
      </c>
      <c r="U8901">
        <v>3.573</v>
      </c>
      <c r="V8901">
        <v>5.692</v>
      </c>
    </row>
    <row r="8902" spans="17:22">
      <c r="Q8902" s="10">
        <f ca="1" t="shared" si="1909"/>
        <v>5.864</v>
      </c>
      <c r="R8902" t="s">
        <v>140</v>
      </c>
      <c r="S8902">
        <v>2088</v>
      </c>
      <c r="T8902">
        <v>2.741</v>
      </c>
      <c r="U8902">
        <v>3.644</v>
      </c>
      <c r="V8902">
        <v>5.864</v>
      </c>
    </row>
    <row r="8903" spans="17:22">
      <c r="Q8903" s="10">
        <f ca="1" t="shared" si="1909"/>
        <v>6.037</v>
      </c>
      <c r="R8903" t="s">
        <v>140</v>
      </c>
      <c r="S8903">
        <v>2089</v>
      </c>
      <c r="T8903">
        <v>2.773</v>
      </c>
      <c r="U8903">
        <v>3.714</v>
      </c>
      <c r="V8903">
        <v>6.037</v>
      </c>
    </row>
    <row r="8904" spans="17:22">
      <c r="Q8904" s="10">
        <f ca="1" t="shared" si="1909"/>
        <v>6.211</v>
      </c>
      <c r="R8904" t="s">
        <v>140</v>
      </c>
      <c r="S8904">
        <v>2090</v>
      </c>
      <c r="T8904">
        <v>2.803</v>
      </c>
      <c r="U8904">
        <v>3.784</v>
      </c>
      <c r="V8904">
        <v>6.211</v>
      </c>
    </row>
    <row r="8905" spans="17:22">
      <c r="Q8905" s="10">
        <f ca="1" t="shared" si="1909"/>
        <v>6.387</v>
      </c>
      <c r="R8905" t="s">
        <v>140</v>
      </c>
      <c r="S8905">
        <v>2091</v>
      </c>
      <c r="T8905">
        <v>2.832</v>
      </c>
      <c r="U8905">
        <v>3.852</v>
      </c>
      <c r="V8905">
        <v>6.387</v>
      </c>
    </row>
    <row r="8906" spans="17:22">
      <c r="Q8906" s="10">
        <f ca="1" t="shared" si="1909"/>
        <v>6.565</v>
      </c>
      <c r="R8906" t="s">
        <v>140</v>
      </c>
      <c r="S8906">
        <v>2092</v>
      </c>
      <c r="T8906">
        <v>2.859</v>
      </c>
      <c r="U8906">
        <v>3.92</v>
      </c>
      <c r="V8906">
        <v>6.565</v>
      </c>
    </row>
    <row r="8907" spans="17:22">
      <c r="Q8907" s="10">
        <f ca="1" t="shared" si="1909"/>
        <v>6.743</v>
      </c>
      <c r="R8907" t="s">
        <v>140</v>
      </c>
      <c r="S8907">
        <v>2093</v>
      </c>
      <c r="T8907">
        <v>2.885</v>
      </c>
      <c r="U8907">
        <v>3.987</v>
      </c>
      <c r="V8907">
        <v>6.743</v>
      </c>
    </row>
    <row r="8908" spans="17:22">
      <c r="Q8908" s="10">
        <f ca="1" t="shared" si="1909"/>
        <v>6.923</v>
      </c>
      <c r="R8908" t="s">
        <v>140</v>
      </c>
      <c r="S8908">
        <v>2094</v>
      </c>
      <c r="T8908">
        <v>2.909</v>
      </c>
      <c r="U8908">
        <v>4.052</v>
      </c>
      <c r="V8908">
        <v>6.923</v>
      </c>
    </row>
    <row r="8909" spans="17:22">
      <c r="Q8909" s="10">
        <f ca="1" t="shared" si="1909"/>
        <v>7.103</v>
      </c>
      <c r="R8909" t="s">
        <v>140</v>
      </c>
      <c r="S8909">
        <v>2095</v>
      </c>
      <c r="T8909">
        <v>2.932</v>
      </c>
      <c r="U8909">
        <v>4.116</v>
      </c>
      <c r="V8909">
        <v>7.103</v>
      </c>
    </row>
    <row r="8910" spans="17:22">
      <c r="Q8910" s="10">
        <f ca="1" t="shared" ref="Q8910:Q8973" si="1910">OFFSET(S8910,0,MATCH($Q$3,$T$4:$V$4,0))</f>
        <v>7.284</v>
      </c>
      <c r="R8910" t="s">
        <v>140</v>
      </c>
      <c r="S8910">
        <v>2096</v>
      </c>
      <c r="T8910">
        <v>2.953</v>
      </c>
      <c r="U8910">
        <v>4.178</v>
      </c>
      <c r="V8910">
        <v>7.284</v>
      </c>
    </row>
    <row r="8911" spans="17:22">
      <c r="Q8911" s="10">
        <f ca="1" t="shared" si="1910"/>
        <v>7.465</v>
      </c>
      <c r="R8911" t="s">
        <v>140</v>
      </c>
      <c r="S8911">
        <v>2097</v>
      </c>
      <c r="T8911">
        <v>2.972</v>
      </c>
      <c r="U8911">
        <v>4.238</v>
      </c>
      <c r="V8911">
        <v>7.465</v>
      </c>
    </row>
    <row r="8912" spans="17:22">
      <c r="Q8912" s="10">
        <f ca="1" t="shared" si="1910"/>
        <v>7.647</v>
      </c>
      <c r="R8912" t="s">
        <v>140</v>
      </c>
      <c r="S8912">
        <v>2098</v>
      </c>
      <c r="T8912">
        <v>2.989</v>
      </c>
      <c r="U8912">
        <v>4.297</v>
      </c>
      <c r="V8912">
        <v>7.647</v>
      </c>
    </row>
    <row r="8913" spans="17:22">
      <c r="Q8913" s="10">
        <f ca="1" t="shared" si="1910"/>
        <v>7.828</v>
      </c>
      <c r="R8913" t="s">
        <v>140</v>
      </c>
      <c r="S8913">
        <v>2099</v>
      </c>
      <c r="T8913">
        <v>3.003</v>
      </c>
      <c r="U8913">
        <v>4.354</v>
      </c>
      <c r="V8913">
        <v>7.828</v>
      </c>
    </row>
    <row r="8914" spans="17:22">
      <c r="Q8914" s="10">
        <f ca="1" t="shared" si="1910"/>
        <v>8.009</v>
      </c>
      <c r="R8914" t="s">
        <v>140</v>
      </c>
      <c r="S8914">
        <v>2100</v>
      </c>
      <c r="T8914">
        <v>3.016</v>
      </c>
      <c r="U8914">
        <v>4.408</v>
      </c>
      <c r="V8914">
        <v>8.009</v>
      </c>
    </row>
    <row r="8915" spans="17:22">
      <c r="Q8915" s="10">
        <f ca="1" t="shared" si="1910"/>
        <v>11.154</v>
      </c>
      <c r="R8915" t="s">
        <v>115</v>
      </c>
      <c r="S8915">
        <v>2020</v>
      </c>
      <c r="T8915">
        <v>11.154</v>
      </c>
      <c r="U8915">
        <v>11.154</v>
      </c>
      <c r="V8915">
        <v>11.154</v>
      </c>
    </row>
    <row r="8916" spans="17:22">
      <c r="Q8916" s="10">
        <f ca="1" t="shared" si="1910"/>
        <v>11.161</v>
      </c>
      <c r="R8916" t="s">
        <v>115</v>
      </c>
      <c r="S8916">
        <v>2021</v>
      </c>
      <c r="T8916">
        <v>11.161</v>
      </c>
      <c r="U8916">
        <v>11.161</v>
      </c>
      <c r="V8916">
        <v>11.161</v>
      </c>
    </row>
    <row r="8917" spans="17:22">
      <c r="Q8917" s="10">
        <f ca="1" t="shared" si="1910"/>
        <v>11.185</v>
      </c>
      <c r="R8917" t="s">
        <v>115</v>
      </c>
      <c r="S8917">
        <v>2022</v>
      </c>
      <c r="T8917">
        <v>11.185</v>
      </c>
      <c r="U8917">
        <v>11.185</v>
      </c>
      <c r="V8917">
        <v>11.185</v>
      </c>
    </row>
    <row r="8918" spans="17:22">
      <c r="Q8918" s="10">
        <f ca="1" t="shared" si="1910"/>
        <v>11.209</v>
      </c>
      <c r="R8918" t="s">
        <v>115</v>
      </c>
      <c r="S8918">
        <v>2023</v>
      </c>
      <c r="T8918">
        <v>11.209</v>
      </c>
      <c r="U8918">
        <v>11.209</v>
      </c>
      <c r="V8918">
        <v>11.209</v>
      </c>
    </row>
    <row r="8919" spans="17:22">
      <c r="Q8919" s="10">
        <f ca="1" t="shared" si="1910"/>
        <v>11.24</v>
      </c>
      <c r="R8919" t="s">
        <v>115</v>
      </c>
      <c r="S8919">
        <v>2024</v>
      </c>
      <c r="T8919">
        <v>11.24</v>
      </c>
      <c r="U8919">
        <v>11.24</v>
      </c>
      <c r="V8919">
        <v>11.24</v>
      </c>
    </row>
    <row r="8920" spans="17:22">
      <c r="Q8920" s="10">
        <f ca="1" t="shared" si="1910"/>
        <v>11.272</v>
      </c>
      <c r="R8920" t="s">
        <v>115</v>
      </c>
      <c r="S8920">
        <v>2025</v>
      </c>
      <c r="T8920">
        <v>11.272</v>
      </c>
      <c r="U8920">
        <v>11.272</v>
      </c>
      <c r="V8920">
        <v>11.272</v>
      </c>
    </row>
    <row r="8921" spans="17:22">
      <c r="Q8921" s="10">
        <f ca="1" t="shared" si="1910"/>
        <v>11.298</v>
      </c>
      <c r="R8921" t="s">
        <v>115</v>
      </c>
      <c r="S8921">
        <v>2026</v>
      </c>
      <c r="T8921">
        <v>11.298</v>
      </c>
      <c r="U8921">
        <v>11.298</v>
      </c>
      <c r="V8921">
        <v>11.298</v>
      </c>
    </row>
    <row r="8922" spans="17:22">
      <c r="Q8922" s="10">
        <f ca="1" t="shared" si="1910"/>
        <v>11.388</v>
      </c>
      <c r="R8922" t="s">
        <v>115</v>
      </c>
      <c r="S8922">
        <v>2027</v>
      </c>
      <c r="T8922">
        <v>11.344</v>
      </c>
      <c r="U8922">
        <v>11.346</v>
      </c>
      <c r="V8922">
        <v>11.388</v>
      </c>
    </row>
    <row r="8923" spans="17:22">
      <c r="Q8923" s="10">
        <f ca="1" t="shared" si="1910"/>
        <v>11.477</v>
      </c>
      <c r="R8923" t="s">
        <v>115</v>
      </c>
      <c r="S8923">
        <v>2028</v>
      </c>
      <c r="T8923">
        <v>11.384</v>
      </c>
      <c r="U8923">
        <v>11.389</v>
      </c>
      <c r="V8923">
        <v>11.477</v>
      </c>
    </row>
    <row r="8924" spans="17:22">
      <c r="Q8924" s="10">
        <f ca="1" t="shared" si="1910"/>
        <v>11.562</v>
      </c>
      <c r="R8924" t="s">
        <v>115</v>
      </c>
      <c r="S8924">
        <v>2029</v>
      </c>
      <c r="T8924">
        <v>11.419</v>
      </c>
      <c r="U8924">
        <v>11.426</v>
      </c>
      <c r="V8924">
        <v>11.562</v>
      </c>
    </row>
    <row r="8925" spans="17:22">
      <c r="Q8925" s="10">
        <f ca="1" t="shared" si="1910"/>
        <v>11.644</v>
      </c>
      <c r="R8925" t="s">
        <v>115</v>
      </c>
      <c r="S8925">
        <v>2030</v>
      </c>
      <c r="T8925">
        <v>11.449</v>
      </c>
      <c r="U8925">
        <v>11.459</v>
      </c>
      <c r="V8925">
        <v>11.644</v>
      </c>
    </row>
    <row r="8926" spans="17:22">
      <c r="Q8926" s="10">
        <f ca="1" t="shared" si="1910"/>
        <v>11.721</v>
      </c>
      <c r="R8926" t="s">
        <v>115</v>
      </c>
      <c r="S8926">
        <v>2031</v>
      </c>
      <c r="T8926">
        <v>11.475</v>
      </c>
      <c r="U8926">
        <v>11.487</v>
      </c>
      <c r="V8926">
        <v>11.721</v>
      </c>
    </row>
    <row r="8927" spans="17:22">
      <c r="Q8927" s="10">
        <f ca="1" t="shared" si="1910"/>
        <v>11.795</v>
      </c>
      <c r="R8927" t="s">
        <v>115</v>
      </c>
      <c r="S8927">
        <v>2032</v>
      </c>
      <c r="T8927">
        <v>11.497</v>
      </c>
      <c r="U8927">
        <v>11.51</v>
      </c>
      <c r="V8927">
        <v>11.795</v>
      </c>
    </row>
    <row r="8928" spans="17:22">
      <c r="Q8928" s="10">
        <f ca="1" t="shared" si="1910"/>
        <v>11.865</v>
      </c>
      <c r="R8928" t="s">
        <v>115</v>
      </c>
      <c r="S8928">
        <v>2033</v>
      </c>
      <c r="T8928">
        <v>11.516</v>
      </c>
      <c r="U8928">
        <v>11.53</v>
      </c>
      <c r="V8928">
        <v>11.865</v>
      </c>
    </row>
    <row r="8929" spans="17:22">
      <c r="Q8929" s="10">
        <f ca="1" t="shared" si="1910"/>
        <v>11.931</v>
      </c>
      <c r="R8929" t="s">
        <v>115</v>
      </c>
      <c r="S8929">
        <v>2034</v>
      </c>
      <c r="T8929">
        <v>11.53</v>
      </c>
      <c r="U8929">
        <v>11.545</v>
      </c>
      <c r="V8929">
        <v>11.931</v>
      </c>
    </row>
    <row r="8930" spans="17:22">
      <c r="Q8930" s="10">
        <f ca="1" t="shared" si="1910"/>
        <v>11.995</v>
      </c>
      <c r="R8930" t="s">
        <v>115</v>
      </c>
      <c r="S8930">
        <v>2035</v>
      </c>
      <c r="T8930">
        <v>11.542</v>
      </c>
      <c r="U8930">
        <v>11.558</v>
      </c>
      <c r="V8930">
        <v>11.995</v>
      </c>
    </row>
    <row r="8931" spans="17:22">
      <c r="Q8931" s="10">
        <f ca="1" t="shared" si="1910"/>
        <v>12.055</v>
      </c>
      <c r="R8931" t="s">
        <v>115</v>
      </c>
      <c r="S8931">
        <v>2036</v>
      </c>
      <c r="T8931">
        <v>11.552</v>
      </c>
      <c r="U8931">
        <v>11.568</v>
      </c>
      <c r="V8931">
        <v>12.055</v>
      </c>
    </row>
    <row r="8932" spans="17:22">
      <c r="Q8932" s="10">
        <f ca="1" t="shared" si="1910"/>
        <v>12.115</v>
      </c>
      <c r="R8932" t="s">
        <v>115</v>
      </c>
      <c r="S8932">
        <v>2037</v>
      </c>
      <c r="T8932">
        <v>11.56</v>
      </c>
      <c r="U8932">
        <v>11.576</v>
      </c>
      <c r="V8932">
        <v>12.115</v>
      </c>
    </row>
    <row r="8933" spans="17:22">
      <c r="Q8933" s="10">
        <f ca="1" t="shared" si="1910"/>
        <v>12.173</v>
      </c>
      <c r="R8933" t="s">
        <v>115</v>
      </c>
      <c r="S8933">
        <v>2038</v>
      </c>
      <c r="T8933">
        <v>11.568</v>
      </c>
      <c r="U8933">
        <v>11.584</v>
      </c>
      <c r="V8933">
        <v>12.173</v>
      </c>
    </row>
    <row r="8934" spans="17:22">
      <c r="Q8934" s="10">
        <f ca="1" t="shared" si="1910"/>
        <v>12.231</v>
      </c>
      <c r="R8934" t="s">
        <v>115</v>
      </c>
      <c r="S8934">
        <v>2039</v>
      </c>
      <c r="T8934">
        <v>11.576</v>
      </c>
      <c r="U8934">
        <v>11.592</v>
      </c>
      <c r="V8934">
        <v>12.231</v>
      </c>
    </row>
    <row r="8935" spans="17:22">
      <c r="Q8935" s="10">
        <f ca="1" t="shared" si="1910"/>
        <v>12.291</v>
      </c>
      <c r="R8935" t="s">
        <v>115</v>
      </c>
      <c r="S8935">
        <v>2040</v>
      </c>
      <c r="T8935">
        <v>11.587</v>
      </c>
      <c r="U8935">
        <v>11.601</v>
      </c>
      <c r="V8935">
        <v>12.291</v>
      </c>
    </row>
    <row r="8936" spans="17:22">
      <c r="Q8936" s="10">
        <f ca="1" t="shared" si="1910"/>
        <v>12.351</v>
      </c>
      <c r="R8936" t="s">
        <v>115</v>
      </c>
      <c r="S8936">
        <v>2041</v>
      </c>
      <c r="T8936">
        <v>11.602</v>
      </c>
      <c r="U8936">
        <v>11.613</v>
      </c>
      <c r="V8936">
        <v>12.351</v>
      </c>
    </row>
    <row r="8937" spans="17:22">
      <c r="Q8937" s="10">
        <f ca="1" t="shared" si="1910"/>
        <v>12.413</v>
      </c>
      <c r="R8937" t="s">
        <v>115</v>
      </c>
      <c r="S8937">
        <v>2042</v>
      </c>
      <c r="T8937">
        <v>11.618</v>
      </c>
      <c r="U8937">
        <v>11.627</v>
      </c>
      <c r="V8937">
        <v>12.413</v>
      </c>
    </row>
    <row r="8938" spans="17:22">
      <c r="Q8938" s="10">
        <f ca="1" t="shared" si="1910"/>
        <v>12.476</v>
      </c>
      <c r="R8938" t="s">
        <v>115</v>
      </c>
      <c r="S8938">
        <v>2043</v>
      </c>
      <c r="T8938">
        <v>11.635</v>
      </c>
      <c r="U8938">
        <v>11.641</v>
      </c>
      <c r="V8938">
        <v>12.476</v>
      </c>
    </row>
    <row r="8939" spans="17:22">
      <c r="Q8939" s="10">
        <f ca="1" t="shared" si="1910"/>
        <v>12.538</v>
      </c>
      <c r="R8939" t="s">
        <v>115</v>
      </c>
      <c r="S8939">
        <v>2044</v>
      </c>
      <c r="T8939">
        <v>11.652</v>
      </c>
      <c r="U8939">
        <v>11.654</v>
      </c>
      <c r="V8939">
        <v>12.538</v>
      </c>
    </row>
    <row r="8940" spans="17:22">
      <c r="Q8940" s="10">
        <f ca="1" t="shared" si="1910"/>
        <v>12.598</v>
      </c>
      <c r="R8940" t="s">
        <v>115</v>
      </c>
      <c r="S8940">
        <v>2045</v>
      </c>
      <c r="T8940">
        <v>11.665</v>
      </c>
      <c r="U8940">
        <v>11.665</v>
      </c>
      <c r="V8940">
        <v>12.598</v>
      </c>
    </row>
    <row r="8941" spans="17:22">
      <c r="Q8941" s="10">
        <f ca="1" t="shared" si="1910"/>
        <v>12.657</v>
      </c>
      <c r="R8941" t="s">
        <v>115</v>
      </c>
      <c r="S8941">
        <v>2046</v>
      </c>
      <c r="T8941">
        <v>11.675</v>
      </c>
      <c r="U8941">
        <v>11.673</v>
      </c>
      <c r="V8941">
        <v>12.657</v>
      </c>
    </row>
    <row r="8942" spans="17:22">
      <c r="Q8942" s="10">
        <f ca="1" t="shared" si="1910"/>
        <v>12.714</v>
      </c>
      <c r="R8942" t="s">
        <v>115</v>
      </c>
      <c r="S8942">
        <v>2047</v>
      </c>
      <c r="T8942">
        <v>11.682</v>
      </c>
      <c r="U8942">
        <v>11.679</v>
      </c>
      <c r="V8942">
        <v>12.714</v>
      </c>
    </row>
    <row r="8943" spans="17:22">
      <c r="Q8943" s="10">
        <f ca="1" t="shared" si="1910"/>
        <v>12.772</v>
      </c>
      <c r="R8943" t="s">
        <v>115</v>
      </c>
      <c r="S8943">
        <v>2048</v>
      </c>
      <c r="T8943">
        <v>11.686</v>
      </c>
      <c r="U8943">
        <v>11.683</v>
      </c>
      <c r="V8943">
        <v>12.772</v>
      </c>
    </row>
    <row r="8944" spans="17:22">
      <c r="Q8944" s="10">
        <f ca="1" t="shared" si="1910"/>
        <v>12.831</v>
      </c>
      <c r="R8944" t="s">
        <v>115</v>
      </c>
      <c r="S8944">
        <v>2049</v>
      </c>
      <c r="T8944">
        <v>11.688</v>
      </c>
      <c r="U8944">
        <v>11.686</v>
      </c>
      <c r="V8944">
        <v>12.831</v>
      </c>
    </row>
    <row r="8945" spans="17:22">
      <c r="Q8945" s="10">
        <f ca="1" t="shared" si="1910"/>
        <v>12.893</v>
      </c>
      <c r="R8945" t="s">
        <v>115</v>
      </c>
      <c r="S8945">
        <v>2050</v>
      </c>
      <c r="T8945">
        <v>11.688</v>
      </c>
      <c r="U8945">
        <v>11.689</v>
      </c>
      <c r="V8945">
        <v>12.893</v>
      </c>
    </row>
    <row r="8946" spans="17:22">
      <c r="Q8946" s="10">
        <f ca="1" t="shared" si="1910"/>
        <v>12.958</v>
      </c>
      <c r="R8946" t="s">
        <v>115</v>
      </c>
      <c r="S8946">
        <v>2051</v>
      </c>
      <c r="T8946">
        <v>11.689</v>
      </c>
      <c r="U8946">
        <v>11.692</v>
      </c>
      <c r="V8946">
        <v>12.958</v>
      </c>
    </row>
    <row r="8947" spans="17:22">
      <c r="Q8947" s="10">
        <f ca="1" t="shared" si="1910"/>
        <v>13.026</v>
      </c>
      <c r="R8947" t="s">
        <v>115</v>
      </c>
      <c r="S8947">
        <v>2052</v>
      </c>
      <c r="T8947">
        <v>11.688</v>
      </c>
      <c r="U8947">
        <v>11.695</v>
      </c>
      <c r="V8947">
        <v>13.026</v>
      </c>
    </row>
    <row r="8948" spans="17:22">
      <c r="Q8948" s="10">
        <f ca="1" t="shared" si="1910"/>
        <v>13.097</v>
      </c>
      <c r="R8948" t="s">
        <v>115</v>
      </c>
      <c r="S8948">
        <v>2053</v>
      </c>
      <c r="T8948">
        <v>11.686</v>
      </c>
      <c r="U8948">
        <v>11.698</v>
      </c>
      <c r="V8948">
        <v>13.097</v>
      </c>
    </row>
    <row r="8949" spans="17:22">
      <c r="Q8949" s="10">
        <f ca="1" t="shared" si="1910"/>
        <v>13.168</v>
      </c>
      <c r="R8949" t="s">
        <v>115</v>
      </c>
      <c r="S8949">
        <v>2054</v>
      </c>
      <c r="T8949">
        <v>11.682</v>
      </c>
      <c r="U8949">
        <v>11.699</v>
      </c>
      <c r="V8949">
        <v>13.168</v>
      </c>
    </row>
    <row r="8950" spans="17:22">
      <c r="Q8950" s="10">
        <f ca="1" t="shared" si="1910"/>
        <v>13.239</v>
      </c>
      <c r="R8950" t="s">
        <v>115</v>
      </c>
      <c r="S8950">
        <v>2055</v>
      </c>
      <c r="T8950">
        <v>11.675</v>
      </c>
      <c r="U8950">
        <v>11.698</v>
      </c>
      <c r="V8950">
        <v>13.239</v>
      </c>
    </row>
    <row r="8951" spans="17:22">
      <c r="Q8951" s="10">
        <f ca="1" t="shared" si="1910"/>
        <v>13.309</v>
      </c>
      <c r="R8951" t="s">
        <v>115</v>
      </c>
      <c r="S8951">
        <v>2056</v>
      </c>
      <c r="T8951">
        <v>11.664</v>
      </c>
      <c r="U8951">
        <v>11.694</v>
      </c>
      <c r="V8951">
        <v>13.309</v>
      </c>
    </row>
    <row r="8952" spans="17:22">
      <c r="Q8952" s="10">
        <f ca="1" t="shared" si="1910"/>
        <v>13.378</v>
      </c>
      <c r="R8952" t="s">
        <v>115</v>
      </c>
      <c r="S8952">
        <v>2057</v>
      </c>
      <c r="T8952">
        <v>11.651</v>
      </c>
      <c r="U8952">
        <v>11.688</v>
      </c>
      <c r="V8952">
        <v>13.378</v>
      </c>
    </row>
    <row r="8953" spans="17:22">
      <c r="Q8953" s="10">
        <f ca="1" t="shared" si="1910"/>
        <v>13.447</v>
      </c>
      <c r="R8953" t="s">
        <v>115</v>
      </c>
      <c r="S8953">
        <v>2058</v>
      </c>
      <c r="T8953">
        <v>11.634</v>
      </c>
      <c r="U8953">
        <v>11.678</v>
      </c>
      <c r="V8953">
        <v>13.447</v>
      </c>
    </row>
    <row r="8954" spans="17:22">
      <c r="Q8954" s="10">
        <f ca="1" t="shared" si="1910"/>
        <v>13.514</v>
      </c>
      <c r="R8954" t="s">
        <v>115</v>
      </c>
      <c r="S8954">
        <v>2059</v>
      </c>
      <c r="T8954">
        <v>11.614</v>
      </c>
      <c r="U8954">
        <v>11.666</v>
      </c>
      <c r="V8954">
        <v>13.514</v>
      </c>
    </row>
    <row r="8955" spans="17:22">
      <c r="Q8955" s="10">
        <f ca="1" t="shared" si="1910"/>
        <v>13.581</v>
      </c>
      <c r="R8955" t="s">
        <v>115</v>
      </c>
      <c r="S8955">
        <v>2060</v>
      </c>
      <c r="T8955">
        <v>11.592</v>
      </c>
      <c r="U8955">
        <v>11.652</v>
      </c>
      <c r="V8955">
        <v>13.581</v>
      </c>
    </row>
    <row r="8956" spans="17:22">
      <c r="Q8956" s="10">
        <f ca="1" t="shared" si="1910"/>
        <v>13.648</v>
      </c>
      <c r="R8956" t="s">
        <v>115</v>
      </c>
      <c r="S8956">
        <v>2061</v>
      </c>
      <c r="T8956">
        <v>11.568</v>
      </c>
      <c r="U8956">
        <v>11.636</v>
      </c>
      <c r="V8956">
        <v>13.648</v>
      </c>
    </row>
    <row r="8957" spans="17:22">
      <c r="Q8957" s="10">
        <f ca="1" t="shared" si="1910"/>
        <v>13.714</v>
      </c>
      <c r="R8957" t="s">
        <v>115</v>
      </c>
      <c r="S8957">
        <v>2062</v>
      </c>
      <c r="T8957">
        <v>11.541</v>
      </c>
      <c r="U8957">
        <v>11.617</v>
      </c>
      <c r="V8957">
        <v>13.714</v>
      </c>
    </row>
    <row r="8958" spans="17:22">
      <c r="Q8958" s="10">
        <f ca="1" t="shared" si="1910"/>
        <v>13.78</v>
      </c>
      <c r="R8958" t="s">
        <v>115</v>
      </c>
      <c r="S8958">
        <v>2063</v>
      </c>
      <c r="T8958">
        <v>11.512</v>
      </c>
      <c r="U8958">
        <v>11.597</v>
      </c>
      <c r="V8958">
        <v>13.78</v>
      </c>
    </row>
    <row r="8959" spans="17:22">
      <c r="Q8959" s="10">
        <f ca="1" t="shared" si="1910"/>
        <v>13.845</v>
      </c>
      <c r="R8959" t="s">
        <v>115</v>
      </c>
      <c r="S8959">
        <v>2064</v>
      </c>
      <c r="T8959">
        <v>11.481</v>
      </c>
      <c r="U8959">
        <v>11.575</v>
      </c>
      <c r="V8959">
        <v>13.845</v>
      </c>
    </row>
    <row r="8960" spans="17:22">
      <c r="Q8960" s="10">
        <f ca="1" t="shared" si="1910"/>
        <v>13.909</v>
      </c>
      <c r="R8960" t="s">
        <v>115</v>
      </c>
      <c r="S8960">
        <v>2065</v>
      </c>
      <c r="T8960">
        <v>11.448</v>
      </c>
      <c r="U8960">
        <v>11.552</v>
      </c>
      <c r="V8960">
        <v>13.909</v>
      </c>
    </row>
    <row r="8961" spans="17:22">
      <c r="Q8961" s="10">
        <f ca="1" t="shared" si="1910"/>
        <v>13.972</v>
      </c>
      <c r="R8961" t="s">
        <v>115</v>
      </c>
      <c r="S8961">
        <v>2066</v>
      </c>
      <c r="T8961">
        <v>11.413</v>
      </c>
      <c r="U8961">
        <v>11.528</v>
      </c>
      <c r="V8961">
        <v>13.972</v>
      </c>
    </row>
    <row r="8962" spans="17:22">
      <c r="Q8962" s="10">
        <f ca="1" t="shared" si="1910"/>
        <v>14.035</v>
      </c>
      <c r="R8962" t="s">
        <v>115</v>
      </c>
      <c r="S8962">
        <v>2067</v>
      </c>
      <c r="T8962">
        <v>11.378</v>
      </c>
      <c r="U8962">
        <v>11.505</v>
      </c>
      <c r="V8962">
        <v>14.035</v>
      </c>
    </row>
    <row r="8963" spans="17:22">
      <c r="Q8963" s="10">
        <f ca="1" t="shared" si="1910"/>
        <v>14.099</v>
      </c>
      <c r="R8963" t="s">
        <v>115</v>
      </c>
      <c r="S8963">
        <v>2068</v>
      </c>
      <c r="T8963">
        <v>11.343</v>
      </c>
      <c r="U8963">
        <v>11.481</v>
      </c>
      <c r="V8963">
        <v>14.099</v>
      </c>
    </row>
    <row r="8964" spans="17:22">
      <c r="Q8964" s="10">
        <f ca="1" t="shared" si="1910"/>
        <v>14.164</v>
      </c>
      <c r="R8964" t="s">
        <v>115</v>
      </c>
      <c r="S8964">
        <v>2069</v>
      </c>
      <c r="T8964">
        <v>11.309</v>
      </c>
      <c r="U8964">
        <v>11.46</v>
      </c>
      <c r="V8964">
        <v>14.164</v>
      </c>
    </row>
    <row r="8965" spans="17:22">
      <c r="Q8965" s="10">
        <f ca="1" t="shared" si="1910"/>
        <v>14.231</v>
      </c>
      <c r="R8965" t="s">
        <v>115</v>
      </c>
      <c r="S8965">
        <v>2070</v>
      </c>
      <c r="T8965">
        <v>11.278</v>
      </c>
      <c r="U8965">
        <v>11.441</v>
      </c>
      <c r="V8965">
        <v>14.231</v>
      </c>
    </row>
    <row r="8966" spans="17:22">
      <c r="Q8966" s="10">
        <f ca="1" t="shared" si="1910"/>
        <v>14.3</v>
      </c>
      <c r="R8966" t="s">
        <v>115</v>
      </c>
      <c r="S8966">
        <v>2071</v>
      </c>
      <c r="T8966">
        <v>11.248</v>
      </c>
      <c r="U8966">
        <v>11.425</v>
      </c>
      <c r="V8966">
        <v>14.3</v>
      </c>
    </row>
    <row r="8967" spans="17:22">
      <c r="Q8967" s="10">
        <f ca="1" t="shared" si="1910"/>
        <v>14.371</v>
      </c>
      <c r="R8967" t="s">
        <v>115</v>
      </c>
      <c r="S8967">
        <v>2072</v>
      </c>
      <c r="T8967">
        <v>11.221</v>
      </c>
      <c r="U8967">
        <v>11.412</v>
      </c>
      <c r="V8967">
        <v>14.371</v>
      </c>
    </row>
    <row r="8968" spans="17:22">
      <c r="Q8968" s="10">
        <f ca="1" t="shared" si="1910"/>
        <v>14.445</v>
      </c>
      <c r="R8968" t="s">
        <v>115</v>
      </c>
      <c r="S8968">
        <v>2073</v>
      </c>
      <c r="T8968">
        <v>11.195</v>
      </c>
      <c r="U8968">
        <v>11.4</v>
      </c>
      <c r="V8968">
        <v>14.445</v>
      </c>
    </row>
    <row r="8969" spans="17:22">
      <c r="Q8969" s="10">
        <f ca="1" t="shared" si="1910"/>
        <v>14.519</v>
      </c>
      <c r="R8969" t="s">
        <v>115</v>
      </c>
      <c r="S8969">
        <v>2074</v>
      </c>
      <c r="T8969">
        <v>11.17</v>
      </c>
      <c r="U8969">
        <v>11.39</v>
      </c>
      <c r="V8969">
        <v>14.519</v>
      </c>
    </row>
    <row r="8970" spans="17:22">
      <c r="Q8970" s="10">
        <f ca="1" t="shared" si="1910"/>
        <v>14.595</v>
      </c>
      <c r="R8970" t="s">
        <v>115</v>
      </c>
      <c r="S8970">
        <v>2075</v>
      </c>
      <c r="T8970">
        <v>11.144</v>
      </c>
      <c r="U8970">
        <v>11.38</v>
      </c>
      <c r="V8970">
        <v>14.595</v>
      </c>
    </row>
    <row r="8971" spans="17:22">
      <c r="Q8971" s="10">
        <f ca="1" t="shared" si="1910"/>
        <v>14.671</v>
      </c>
      <c r="R8971" t="s">
        <v>115</v>
      </c>
      <c r="S8971">
        <v>2076</v>
      </c>
      <c r="T8971">
        <v>11.117</v>
      </c>
      <c r="U8971">
        <v>11.369</v>
      </c>
      <c r="V8971">
        <v>14.671</v>
      </c>
    </row>
    <row r="8972" spans="17:22">
      <c r="Q8972" s="10">
        <f ca="1" t="shared" si="1910"/>
        <v>14.749</v>
      </c>
      <c r="R8972" t="s">
        <v>115</v>
      </c>
      <c r="S8972">
        <v>2077</v>
      </c>
      <c r="T8972">
        <v>11.089</v>
      </c>
      <c r="U8972">
        <v>11.357</v>
      </c>
      <c r="V8972">
        <v>14.749</v>
      </c>
    </row>
    <row r="8973" spans="17:22">
      <c r="Q8973" s="10">
        <f ca="1" t="shared" si="1910"/>
        <v>14.826</v>
      </c>
      <c r="R8973" t="s">
        <v>115</v>
      </c>
      <c r="S8973">
        <v>2078</v>
      </c>
      <c r="T8973">
        <v>11.06</v>
      </c>
      <c r="U8973">
        <v>11.345</v>
      </c>
      <c r="V8973">
        <v>14.826</v>
      </c>
    </row>
    <row r="8974" spans="17:22">
      <c r="Q8974" s="10">
        <f ca="1" t="shared" ref="Q8974:Q9037" si="1911">OFFSET(S8974,0,MATCH($Q$3,$T$4:$V$4,0))</f>
        <v>14.905</v>
      </c>
      <c r="R8974" t="s">
        <v>115</v>
      </c>
      <c r="S8974">
        <v>2079</v>
      </c>
      <c r="T8974">
        <v>11.029</v>
      </c>
      <c r="U8974">
        <v>11.332</v>
      </c>
      <c r="V8974">
        <v>14.905</v>
      </c>
    </row>
    <row r="8975" spans="17:22">
      <c r="Q8975" s="10">
        <f ca="1" t="shared" si="1911"/>
        <v>14.985</v>
      </c>
      <c r="R8975" t="s">
        <v>115</v>
      </c>
      <c r="S8975">
        <v>2080</v>
      </c>
      <c r="T8975">
        <v>10.996</v>
      </c>
      <c r="U8975">
        <v>11.318</v>
      </c>
      <c r="V8975">
        <v>14.985</v>
      </c>
    </row>
    <row r="8976" spans="17:22">
      <c r="Q8976" s="10">
        <f ca="1" t="shared" si="1911"/>
        <v>15.066</v>
      </c>
      <c r="R8976" t="s">
        <v>115</v>
      </c>
      <c r="S8976">
        <v>2081</v>
      </c>
      <c r="T8976">
        <v>10.961</v>
      </c>
      <c r="U8976">
        <v>11.303</v>
      </c>
      <c r="V8976">
        <v>15.066</v>
      </c>
    </row>
    <row r="8977" spans="17:22">
      <c r="Q8977" s="10">
        <f ca="1" t="shared" si="1911"/>
        <v>15.148</v>
      </c>
      <c r="R8977" t="s">
        <v>115</v>
      </c>
      <c r="S8977">
        <v>2082</v>
      </c>
      <c r="T8977">
        <v>10.924</v>
      </c>
      <c r="U8977">
        <v>11.286</v>
      </c>
      <c r="V8977">
        <v>15.148</v>
      </c>
    </row>
    <row r="8978" spans="17:22">
      <c r="Q8978" s="10">
        <f ca="1" t="shared" si="1911"/>
        <v>15.232</v>
      </c>
      <c r="R8978" t="s">
        <v>115</v>
      </c>
      <c r="S8978">
        <v>2083</v>
      </c>
      <c r="T8978">
        <v>10.886</v>
      </c>
      <c r="U8978">
        <v>11.27</v>
      </c>
      <c r="V8978">
        <v>15.232</v>
      </c>
    </row>
    <row r="8979" spans="17:22">
      <c r="Q8979" s="10">
        <f ca="1" t="shared" si="1911"/>
        <v>15.317</v>
      </c>
      <c r="R8979" t="s">
        <v>115</v>
      </c>
      <c r="S8979">
        <v>2084</v>
      </c>
      <c r="T8979">
        <v>10.846</v>
      </c>
      <c r="U8979">
        <v>11.252</v>
      </c>
      <c r="V8979">
        <v>15.317</v>
      </c>
    </row>
    <row r="8980" spans="17:22">
      <c r="Q8980" s="10">
        <f ca="1" t="shared" si="1911"/>
        <v>15.404</v>
      </c>
      <c r="R8980" t="s">
        <v>115</v>
      </c>
      <c r="S8980">
        <v>2085</v>
      </c>
      <c r="T8980">
        <v>10.804</v>
      </c>
      <c r="U8980">
        <v>11.235</v>
      </c>
      <c r="V8980">
        <v>15.404</v>
      </c>
    </row>
    <row r="8981" spans="17:22">
      <c r="Q8981" s="10">
        <f ca="1" t="shared" si="1911"/>
        <v>15.493</v>
      </c>
      <c r="R8981" t="s">
        <v>115</v>
      </c>
      <c r="S8981">
        <v>2086</v>
      </c>
      <c r="T8981">
        <v>10.762</v>
      </c>
      <c r="U8981">
        <v>11.217</v>
      </c>
      <c r="V8981">
        <v>15.493</v>
      </c>
    </row>
    <row r="8982" spans="17:22">
      <c r="Q8982" s="10">
        <f ca="1" t="shared" si="1911"/>
        <v>15.583</v>
      </c>
      <c r="R8982" t="s">
        <v>115</v>
      </c>
      <c r="S8982">
        <v>2087</v>
      </c>
      <c r="T8982">
        <v>10.718</v>
      </c>
      <c r="U8982">
        <v>11.199</v>
      </c>
      <c r="V8982">
        <v>15.583</v>
      </c>
    </row>
    <row r="8983" spans="17:22">
      <c r="Q8983" s="10">
        <f ca="1" t="shared" si="1911"/>
        <v>15.674</v>
      </c>
      <c r="R8983" t="s">
        <v>115</v>
      </c>
      <c r="S8983">
        <v>2088</v>
      </c>
      <c r="T8983">
        <v>10.674</v>
      </c>
      <c r="U8983">
        <v>11.182</v>
      </c>
      <c r="V8983">
        <v>15.674</v>
      </c>
    </row>
    <row r="8984" spans="17:22">
      <c r="Q8984" s="10">
        <f ca="1" t="shared" si="1911"/>
        <v>15.767</v>
      </c>
      <c r="R8984" t="s">
        <v>115</v>
      </c>
      <c r="S8984">
        <v>2089</v>
      </c>
      <c r="T8984">
        <v>10.629</v>
      </c>
      <c r="U8984">
        <v>11.165</v>
      </c>
      <c r="V8984">
        <v>15.767</v>
      </c>
    </row>
    <row r="8985" spans="17:22">
      <c r="Q8985" s="10">
        <f ca="1" t="shared" si="1911"/>
        <v>15.861</v>
      </c>
      <c r="R8985" t="s">
        <v>115</v>
      </c>
      <c r="S8985">
        <v>2090</v>
      </c>
      <c r="T8985">
        <v>10.583</v>
      </c>
      <c r="U8985">
        <v>11.148</v>
      </c>
      <c r="V8985">
        <v>15.861</v>
      </c>
    </row>
    <row r="8986" spans="17:22">
      <c r="Q8986" s="10">
        <f ca="1" t="shared" si="1911"/>
        <v>15.956</v>
      </c>
      <c r="R8986" t="s">
        <v>115</v>
      </c>
      <c r="S8986">
        <v>2091</v>
      </c>
      <c r="T8986">
        <v>10.536</v>
      </c>
      <c r="U8986">
        <v>11.132</v>
      </c>
      <c r="V8986">
        <v>15.956</v>
      </c>
    </row>
    <row r="8987" spans="17:22">
      <c r="Q8987" s="10">
        <f ca="1" t="shared" si="1911"/>
        <v>16.052</v>
      </c>
      <c r="R8987" t="s">
        <v>115</v>
      </c>
      <c r="S8987">
        <v>2092</v>
      </c>
      <c r="T8987">
        <v>10.489</v>
      </c>
      <c r="U8987">
        <v>11.117</v>
      </c>
      <c r="V8987">
        <v>16.052</v>
      </c>
    </row>
    <row r="8988" spans="17:22">
      <c r="Q8988" s="10">
        <f ca="1" t="shared" si="1911"/>
        <v>16.148</v>
      </c>
      <c r="R8988" t="s">
        <v>115</v>
      </c>
      <c r="S8988">
        <v>2093</v>
      </c>
      <c r="T8988">
        <v>10.441</v>
      </c>
      <c r="U8988">
        <v>11.102</v>
      </c>
      <c r="V8988">
        <v>16.148</v>
      </c>
    </row>
    <row r="8989" spans="17:22">
      <c r="Q8989" s="10">
        <f ca="1" t="shared" si="1911"/>
        <v>16.244</v>
      </c>
      <c r="R8989" t="s">
        <v>115</v>
      </c>
      <c r="S8989">
        <v>2094</v>
      </c>
      <c r="T8989">
        <v>10.392</v>
      </c>
      <c r="U8989">
        <v>11.088</v>
      </c>
      <c r="V8989">
        <v>16.244</v>
      </c>
    </row>
    <row r="8990" spans="17:22">
      <c r="Q8990" s="10">
        <f ca="1" t="shared" si="1911"/>
        <v>16.341</v>
      </c>
      <c r="R8990" t="s">
        <v>115</v>
      </c>
      <c r="S8990">
        <v>2095</v>
      </c>
      <c r="T8990">
        <v>10.343</v>
      </c>
      <c r="U8990">
        <v>11.074</v>
      </c>
      <c r="V8990">
        <v>16.341</v>
      </c>
    </row>
    <row r="8991" spans="17:22">
      <c r="Q8991" s="10">
        <f ca="1" t="shared" si="1911"/>
        <v>16.437</v>
      </c>
      <c r="R8991" t="s">
        <v>115</v>
      </c>
      <c r="S8991">
        <v>2096</v>
      </c>
      <c r="T8991">
        <v>10.294</v>
      </c>
      <c r="U8991">
        <v>11.06</v>
      </c>
      <c r="V8991">
        <v>16.437</v>
      </c>
    </row>
    <row r="8992" spans="17:22">
      <c r="Q8992" s="10">
        <f ca="1" t="shared" si="1911"/>
        <v>16.534</v>
      </c>
      <c r="R8992" t="s">
        <v>115</v>
      </c>
      <c r="S8992">
        <v>2097</v>
      </c>
      <c r="T8992">
        <v>10.244</v>
      </c>
      <c r="U8992">
        <v>11.047</v>
      </c>
      <c r="V8992">
        <v>16.534</v>
      </c>
    </row>
    <row r="8993" spans="17:22">
      <c r="Q8993" s="10">
        <f ca="1" t="shared" si="1911"/>
        <v>16.629</v>
      </c>
      <c r="R8993" t="s">
        <v>115</v>
      </c>
      <c r="S8993">
        <v>2098</v>
      </c>
      <c r="T8993">
        <v>10.195</v>
      </c>
      <c r="U8993">
        <v>11.034</v>
      </c>
      <c r="V8993">
        <v>16.629</v>
      </c>
    </row>
    <row r="8994" spans="17:22">
      <c r="Q8994" s="10">
        <f ca="1" t="shared" si="1911"/>
        <v>16.724</v>
      </c>
      <c r="R8994" t="s">
        <v>115</v>
      </c>
      <c r="S8994">
        <v>2099</v>
      </c>
      <c r="T8994">
        <v>10.145</v>
      </c>
      <c r="U8994">
        <v>11.021</v>
      </c>
      <c r="V8994">
        <v>16.724</v>
      </c>
    </row>
    <row r="8995" spans="17:22">
      <c r="Q8995" s="10">
        <f ca="1" t="shared" si="1911"/>
        <v>16.819</v>
      </c>
      <c r="R8995" t="s">
        <v>115</v>
      </c>
      <c r="S8995">
        <v>2100</v>
      </c>
      <c r="T8995">
        <v>10.095</v>
      </c>
      <c r="U8995">
        <v>11.008</v>
      </c>
      <c r="V8995">
        <v>16.819</v>
      </c>
    </row>
    <row r="8996" spans="17:22">
      <c r="Q8996" s="10">
        <f ca="1" t="shared" si="1911"/>
        <v>9.679</v>
      </c>
      <c r="R8996" t="s">
        <v>143</v>
      </c>
      <c r="S8996">
        <v>2020</v>
      </c>
      <c r="T8996">
        <v>9.679</v>
      </c>
      <c r="U8996">
        <v>9.679</v>
      </c>
      <c r="V8996">
        <v>9.679</v>
      </c>
    </row>
    <row r="8997" spans="17:22">
      <c r="Q8997" s="10">
        <f ca="1" t="shared" si="1911"/>
        <v>9.809</v>
      </c>
      <c r="R8997" t="s">
        <v>143</v>
      </c>
      <c r="S8997">
        <v>2021</v>
      </c>
      <c r="T8997">
        <v>9.809</v>
      </c>
      <c r="U8997">
        <v>9.809</v>
      </c>
      <c r="V8997">
        <v>9.809</v>
      </c>
    </row>
    <row r="8998" spans="17:22">
      <c r="Q8998" s="10">
        <f ca="1" t="shared" si="1911"/>
        <v>9.913</v>
      </c>
      <c r="R8998" t="s">
        <v>143</v>
      </c>
      <c r="S8998">
        <v>2022</v>
      </c>
      <c r="T8998">
        <v>9.913</v>
      </c>
      <c r="U8998">
        <v>9.913</v>
      </c>
      <c r="V8998">
        <v>9.913</v>
      </c>
    </row>
    <row r="8999" spans="17:22">
      <c r="Q8999" s="10">
        <f ca="1" t="shared" si="1911"/>
        <v>10.016</v>
      </c>
      <c r="R8999" t="s">
        <v>143</v>
      </c>
      <c r="S8999">
        <v>2023</v>
      </c>
      <c r="T8999">
        <v>10.016</v>
      </c>
      <c r="U8999">
        <v>10.016</v>
      </c>
      <c r="V8999">
        <v>10.016</v>
      </c>
    </row>
    <row r="9000" spans="17:22">
      <c r="Q9000" s="10">
        <f ca="1" t="shared" si="1911"/>
        <v>10.118</v>
      </c>
      <c r="R9000" t="s">
        <v>143</v>
      </c>
      <c r="S9000">
        <v>2024</v>
      </c>
      <c r="T9000">
        <v>10.118</v>
      </c>
      <c r="U9000">
        <v>10.118</v>
      </c>
      <c r="V9000">
        <v>10.118</v>
      </c>
    </row>
    <row r="9001" spans="17:22">
      <c r="Q9001" s="10">
        <f ca="1" t="shared" si="1911"/>
        <v>10.22</v>
      </c>
      <c r="R9001" t="s">
        <v>143</v>
      </c>
      <c r="S9001">
        <v>2025</v>
      </c>
      <c r="T9001">
        <v>10.22</v>
      </c>
      <c r="U9001">
        <v>10.22</v>
      </c>
      <c r="V9001">
        <v>10.22</v>
      </c>
    </row>
    <row r="9002" spans="17:22">
      <c r="Q9002" s="10">
        <f ca="1" t="shared" si="1911"/>
        <v>10.321</v>
      </c>
      <c r="R9002" t="s">
        <v>143</v>
      </c>
      <c r="S9002">
        <v>2026</v>
      </c>
      <c r="T9002">
        <v>10.321</v>
      </c>
      <c r="U9002">
        <v>10.321</v>
      </c>
      <c r="V9002">
        <v>10.321</v>
      </c>
    </row>
    <row r="9003" spans="17:22">
      <c r="Q9003" s="10">
        <f ca="1" t="shared" si="1911"/>
        <v>10.365</v>
      </c>
      <c r="R9003" t="s">
        <v>143</v>
      </c>
      <c r="S9003">
        <v>2027</v>
      </c>
      <c r="T9003">
        <v>10.417</v>
      </c>
      <c r="U9003">
        <v>10.434</v>
      </c>
      <c r="V9003">
        <v>10.365</v>
      </c>
    </row>
    <row r="9004" spans="17:22">
      <c r="Q9004" s="10">
        <f ca="1" t="shared" si="1911"/>
        <v>10.404</v>
      </c>
      <c r="R9004" t="s">
        <v>143</v>
      </c>
      <c r="S9004">
        <v>2028</v>
      </c>
      <c r="T9004">
        <v>10.513</v>
      </c>
      <c r="U9004">
        <v>10.547</v>
      </c>
      <c r="V9004">
        <v>10.404</v>
      </c>
    </row>
    <row r="9005" spans="17:22">
      <c r="Q9005" s="10">
        <f ca="1" t="shared" si="1911"/>
        <v>10.441</v>
      </c>
      <c r="R9005" t="s">
        <v>143</v>
      </c>
      <c r="S9005">
        <v>2029</v>
      </c>
      <c r="T9005">
        <v>10.608</v>
      </c>
      <c r="U9005">
        <v>10.661</v>
      </c>
      <c r="V9005">
        <v>10.441</v>
      </c>
    </row>
    <row r="9006" spans="17:22">
      <c r="Q9006" s="10">
        <f ca="1" t="shared" si="1911"/>
        <v>10.476</v>
      </c>
      <c r="R9006" t="s">
        <v>143</v>
      </c>
      <c r="S9006">
        <v>2030</v>
      </c>
      <c r="T9006">
        <v>10.703</v>
      </c>
      <c r="U9006">
        <v>10.775</v>
      </c>
      <c r="V9006">
        <v>10.476</v>
      </c>
    </row>
    <row r="9007" spans="17:22">
      <c r="Q9007" s="10">
        <f ca="1" t="shared" si="1911"/>
        <v>10.51</v>
      </c>
      <c r="R9007" t="s">
        <v>143</v>
      </c>
      <c r="S9007">
        <v>2031</v>
      </c>
      <c r="T9007">
        <v>10.797</v>
      </c>
      <c r="U9007">
        <v>10.89</v>
      </c>
      <c r="V9007">
        <v>10.51</v>
      </c>
    </row>
    <row r="9008" spans="17:22">
      <c r="Q9008" s="10">
        <f ca="1" t="shared" si="1911"/>
        <v>10.545</v>
      </c>
      <c r="R9008" t="s">
        <v>143</v>
      </c>
      <c r="S9008">
        <v>2032</v>
      </c>
      <c r="T9008">
        <v>10.891</v>
      </c>
      <c r="U9008">
        <v>11.005</v>
      </c>
      <c r="V9008">
        <v>10.545</v>
      </c>
    </row>
    <row r="9009" spans="17:22">
      <c r="Q9009" s="10">
        <f ca="1" t="shared" si="1911"/>
        <v>10.579</v>
      </c>
      <c r="R9009" t="s">
        <v>143</v>
      </c>
      <c r="S9009">
        <v>2033</v>
      </c>
      <c r="T9009">
        <v>10.984</v>
      </c>
      <c r="U9009">
        <v>11.12</v>
      </c>
      <c r="V9009">
        <v>10.579</v>
      </c>
    </row>
    <row r="9010" spans="17:22">
      <c r="Q9010" s="10">
        <f ca="1" t="shared" si="1911"/>
        <v>10.612</v>
      </c>
      <c r="R9010" t="s">
        <v>143</v>
      </c>
      <c r="S9010">
        <v>2034</v>
      </c>
      <c r="T9010">
        <v>11.075</v>
      </c>
      <c r="U9010">
        <v>11.235</v>
      </c>
      <c r="V9010">
        <v>10.612</v>
      </c>
    </row>
    <row r="9011" spans="17:22">
      <c r="Q9011" s="10">
        <f ca="1" t="shared" si="1911"/>
        <v>10.644</v>
      </c>
      <c r="R9011" t="s">
        <v>143</v>
      </c>
      <c r="S9011">
        <v>2035</v>
      </c>
      <c r="T9011">
        <v>11.166</v>
      </c>
      <c r="U9011">
        <v>11.349</v>
      </c>
      <c r="V9011">
        <v>10.644</v>
      </c>
    </row>
    <row r="9012" spans="17:22">
      <c r="Q9012" s="10">
        <f ca="1" t="shared" si="1911"/>
        <v>10.675</v>
      </c>
      <c r="R9012" t="s">
        <v>143</v>
      </c>
      <c r="S9012">
        <v>2036</v>
      </c>
      <c r="T9012">
        <v>11.254</v>
      </c>
      <c r="U9012">
        <v>11.462</v>
      </c>
      <c r="V9012">
        <v>10.675</v>
      </c>
    </row>
    <row r="9013" spans="17:22">
      <c r="Q9013" s="10">
        <f ca="1" t="shared" si="1911"/>
        <v>10.705</v>
      </c>
      <c r="R9013" t="s">
        <v>143</v>
      </c>
      <c r="S9013">
        <v>2037</v>
      </c>
      <c r="T9013">
        <v>11.341</v>
      </c>
      <c r="U9013">
        <v>11.575</v>
      </c>
      <c r="V9013">
        <v>10.705</v>
      </c>
    </row>
    <row r="9014" spans="17:22">
      <c r="Q9014" s="10">
        <f ca="1" t="shared" si="1911"/>
        <v>10.733</v>
      </c>
      <c r="R9014" t="s">
        <v>143</v>
      </c>
      <c r="S9014">
        <v>2038</v>
      </c>
      <c r="T9014">
        <v>11.427</v>
      </c>
      <c r="U9014">
        <v>11.688</v>
      </c>
      <c r="V9014">
        <v>10.733</v>
      </c>
    </row>
    <row r="9015" spans="17:22">
      <c r="Q9015" s="10">
        <f ca="1" t="shared" si="1911"/>
        <v>10.759</v>
      </c>
      <c r="R9015" t="s">
        <v>143</v>
      </c>
      <c r="S9015">
        <v>2039</v>
      </c>
      <c r="T9015">
        <v>11.512</v>
      </c>
      <c r="U9015">
        <v>11.8</v>
      </c>
      <c r="V9015">
        <v>10.759</v>
      </c>
    </row>
    <row r="9016" spans="17:22">
      <c r="Q9016" s="10">
        <f ca="1" t="shared" si="1911"/>
        <v>10.784</v>
      </c>
      <c r="R9016" t="s">
        <v>143</v>
      </c>
      <c r="S9016">
        <v>2040</v>
      </c>
      <c r="T9016">
        <v>11.597</v>
      </c>
      <c r="U9016">
        <v>11.913</v>
      </c>
      <c r="V9016">
        <v>10.784</v>
      </c>
    </row>
    <row r="9017" spans="17:22">
      <c r="Q9017" s="10">
        <f ca="1" t="shared" si="1911"/>
        <v>10.807</v>
      </c>
      <c r="R9017" t="s">
        <v>143</v>
      </c>
      <c r="S9017">
        <v>2041</v>
      </c>
      <c r="T9017">
        <v>11.681</v>
      </c>
      <c r="U9017">
        <v>12.025</v>
      </c>
      <c r="V9017">
        <v>10.807</v>
      </c>
    </row>
    <row r="9018" spans="17:22">
      <c r="Q9018" s="10">
        <f ca="1" t="shared" si="1911"/>
        <v>10.83</v>
      </c>
      <c r="R9018" t="s">
        <v>143</v>
      </c>
      <c r="S9018">
        <v>2042</v>
      </c>
      <c r="T9018">
        <v>11.765</v>
      </c>
      <c r="U9018">
        <v>12.138</v>
      </c>
      <c r="V9018">
        <v>10.83</v>
      </c>
    </row>
    <row r="9019" spans="17:22">
      <c r="Q9019" s="10">
        <f ca="1" t="shared" si="1911"/>
        <v>10.851</v>
      </c>
      <c r="R9019" t="s">
        <v>143</v>
      </c>
      <c r="S9019">
        <v>2043</v>
      </c>
      <c r="T9019">
        <v>11.849</v>
      </c>
      <c r="U9019">
        <v>12.25</v>
      </c>
      <c r="V9019">
        <v>10.851</v>
      </c>
    </row>
    <row r="9020" spans="17:22">
      <c r="Q9020" s="10">
        <f ca="1" t="shared" si="1911"/>
        <v>10.872</v>
      </c>
      <c r="R9020" t="s">
        <v>143</v>
      </c>
      <c r="S9020">
        <v>2044</v>
      </c>
      <c r="T9020">
        <v>11.932</v>
      </c>
      <c r="U9020">
        <v>12.362</v>
      </c>
      <c r="V9020">
        <v>10.872</v>
      </c>
    </row>
    <row r="9021" spans="17:22">
      <c r="Q9021" s="10">
        <f ca="1" t="shared" si="1911"/>
        <v>10.892</v>
      </c>
      <c r="R9021" t="s">
        <v>143</v>
      </c>
      <c r="S9021">
        <v>2045</v>
      </c>
      <c r="T9021">
        <v>12.014</v>
      </c>
      <c r="U9021">
        <v>12.474</v>
      </c>
      <c r="V9021">
        <v>10.892</v>
      </c>
    </row>
    <row r="9022" spans="17:22">
      <c r="Q9022" s="10">
        <f ca="1" t="shared" si="1911"/>
        <v>10.912</v>
      </c>
      <c r="R9022" t="s">
        <v>143</v>
      </c>
      <c r="S9022">
        <v>2046</v>
      </c>
      <c r="T9022">
        <v>12.095</v>
      </c>
      <c r="U9022">
        <v>12.585</v>
      </c>
      <c r="V9022">
        <v>10.912</v>
      </c>
    </row>
    <row r="9023" spans="17:22">
      <c r="Q9023" s="10">
        <f ca="1" t="shared" si="1911"/>
        <v>10.933</v>
      </c>
      <c r="R9023" t="s">
        <v>143</v>
      </c>
      <c r="S9023">
        <v>2047</v>
      </c>
      <c r="T9023">
        <v>12.175</v>
      </c>
      <c r="U9023">
        <v>12.696</v>
      </c>
      <c r="V9023">
        <v>10.933</v>
      </c>
    </row>
    <row r="9024" spans="17:22">
      <c r="Q9024" s="10">
        <f ca="1" t="shared" si="1911"/>
        <v>10.953</v>
      </c>
      <c r="R9024" t="s">
        <v>143</v>
      </c>
      <c r="S9024">
        <v>2048</v>
      </c>
      <c r="T9024">
        <v>12.253</v>
      </c>
      <c r="U9024">
        <v>12.805</v>
      </c>
      <c r="V9024">
        <v>10.953</v>
      </c>
    </row>
    <row r="9025" spans="17:22">
      <c r="Q9025" s="10">
        <f ca="1" t="shared" si="1911"/>
        <v>10.972</v>
      </c>
      <c r="R9025" t="s">
        <v>143</v>
      </c>
      <c r="S9025">
        <v>2049</v>
      </c>
      <c r="T9025">
        <v>12.33</v>
      </c>
      <c r="U9025">
        <v>12.914</v>
      </c>
      <c r="V9025">
        <v>10.972</v>
      </c>
    </row>
    <row r="9026" spans="17:22">
      <c r="Q9026" s="10">
        <f ca="1" t="shared" si="1911"/>
        <v>10.99</v>
      </c>
      <c r="R9026" t="s">
        <v>143</v>
      </c>
      <c r="S9026">
        <v>2050</v>
      </c>
      <c r="T9026">
        <v>12.404</v>
      </c>
      <c r="U9026">
        <v>13.022</v>
      </c>
      <c r="V9026">
        <v>10.99</v>
      </c>
    </row>
    <row r="9027" spans="17:22">
      <c r="Q9027" s="10">
        <f ca="1" t="shared" si="1911"/>
        <v>11.007</v>
      </c>
      <c r="R9027" t="s">
        <v>143</v>
      </c>
      <c r="S9027">
        <v>2051</v>
      </c>
      <c r="T9027">
        <v>12.476</v>
      </c>
      <c r="U9027">
        <v>13.129</v>
      </c>
      <c r="V9027">
        <v>11.007</v>
      </c>
    </row>
    <row r="9028" spans="17:22">
      <c r="Q9028" s="10">
        <f ca="1" t="shared" si="1911"/>
        <v>11.024</v>
      </c>
      <c r="R9028" t="s">
        <v>143</v>
      </c>
      <c r="S9028">
        <v>2052</v>
      </c>
      <c r="T9028">
        <v>12.546</v>
      </c>
      <c r="U9028">
        <v>13.235</v>
      </c>
      <c r="V9028">
        <v>11.024</v>
      </c>
    </row>
    <row r="9029" spans="17:22">
      <c r="Q9029" s="10">
        <f ca="1" t="shared" si="1911"/>
        <v>11.04</v>
      </c>
      <c r="R9029" t="s">
        <v>143</v>
      </c>
      <c r="S9029">
        <v>2053</v>
      </c>
      <c r="T9029">
        <v>12.614</v>
      </c>
      <c r="U9029">
        <v>13.341</v>
      </c>
      <c r="V9029">
        <v>11.04</v>
      </c>
    </row>
    <row r="9030" spans="17:22">
      <c r="Q9030" s="10">
        <f ca="1" t="shared" si="1911"/>
        <v>11.055</v>
      </c>
      <c r="R9030" t="s">
        <v>143</v>
      </c>
      <c r="S9030">
        <v>2054</v>
      </c>
      <c r="T9030">
        <v>12.68</v>
      </c>
      <c r="U9030">
        <v>13.446</v>
      </c>
      <c r="V9030">
        <v>11.055</v>
      </c>
    </row>
    <row r="9031" spans="17:22">
      <c r="Q9031" s="10">
        <f ca="1" t="shared" si="1911"/>
        <v>11.071</v>
      </c>
      <c r="R9031" t="s">
        <v>143</v>
      </c>
      <c r="S9031">
        <v>2055</v>
      </c>
      <c r="T9031">
        <v>12.745</v>
      </c>
      <c r="U9031">
        <v>13.551</v>
      </c>
      <c r="V9031">
        <v>11.071</v>
      </c>
    </row>
    <row r="9032" spans="17:22">
      <c r="Q9032" s="10">
        <f ca="1" t="shared" si="1911"/>
        <v>11.087</v>
      </c>
      <c r="R9032" t="s">
        <v>143</v>
      </c>
      <c r="S9032">
        <v>2056</v>
      </c>
      <c r="T9032">
        <v>12.809</v>
      </c>
      <c r="U9032">
        <v>13.656</v>
      </c>
      <c r="V9032">
        <v>11.087</v>
      </c>
    </row>
    <row r="9033" spans="17:22">
      <c r="Q9033" s="10">
        <f ca="1" t="shared" si="1911"/>
        <v>11.102</v>
      </c>
      <c r="R9033" t="s">
        <v>143</v>
      </c>
      <c r="S9033">
        <v>2057</v>
      </c>
      <c r="T9033">
        <v>12.871</v>
      </c>
      <c r="U9033">
        <v>13.761</v>
      </c>
      <c r="V9033">
        <v>11.102</v>
      </c>
    </row>
    <row r="9034" spans="17:22">
      <c r="Q9034" s="10">
        <f ca="1" t="shared" si="1911"/>
        <v>11.118</v>
      </c>
      <c r="R9034" t="s">
        <v>143</v>
      </c>
      <c r="S9034">
        <v>2058</v>
      </c>
      <c r="T9034">
        <v>12.933</v>
      </c>
      <c r="U9034">
        <v>13.867</v>
      </c>
      <c r="V9034">
        <v>11.118</v>
      </c>
    </row>
    <row r="9035" spans="17:22">
      <c r="Q9035" s="10">
        <f ca="1" t="shared" si="1911"/>
        <v>11.133</v>
      </c>
      <c r="R9035" t="s">
        <v>143</v>
      </c>
      <c r="S9035">
        <v>2059</v>
      </c>
      <c r="T9035">
        <v>12.992</v>
      </c>
      <c r="U9035">
        <v>13.972</v>
      </c>
      <c r="V9035">
        <v>11.133</v>
      </c>
    </row>
    <row r="9036" spans="17:22">
      <c r="Q9036" s="10">
        <f ca="1" t="shared" si="1911"/>
        <v>11.147</v>
      </c>
      <c r="R9036" t="s">
        <v>143</v>
      </c>
      <c r="S9036">
        <v>2060</v>
      </c>
      <c r="T9036">
        <v>13.049</v>
      </c>
      <c r="U9036">
        <v>14.078</v>
      </c>
      <c r="V9036">
        <v>11.147</v>
      </c>
    </row>
    <row r="9037" spans="17:22">
      <c r="Q9037" s="10">
        <f ca="1" t="shared" si="1911"/>
        <v>11.161</v>
      </c>
      <c r="R9037" t="s">
        <v>143</v>
      </c>
      <c r="S9037">
        <v>2061</v>
      </c>
      <c r="T9037">
        <v>13.105</v>
      </c>
      <c r="U9037">
        <v>14.184</v>
      </c>
      <c r="V9037">
        <v>11.161</v>
      </c>
    </row>
    <row r="9038" spans="17:22">
      <c r="Q9038" s="10">
        <f ca="1" t="shared" ref="Q9038:Q9101" si="1912">OFFSET(S9038,0,MATCH($Q$3,$T$4:$V$4,0))</f>
        <v>11.174</v>
      </c>
      <c r="R9038" t="s">
        <v>143</v>
      </c>
      <c r="S9038">
        <v>2062</v>
      </c>
      <c r="T9038">
        <v>13.159</v>
      </c>
      <c r="U9038">
        <v>14.29</v>
      </c>
      <c r="V9038">
        <v>11.174</v>
      </c>
    </row>
    <row r="9039" spans="17:22">
      <c r="Q9039" s="10">
        <f ca="1" t="shared" si="1912"/>
        <v>11.188</v>
      </c>
      <c r="R9039" t="s">
        <v>143</v>
      </c>
      <c r="S9039">
        <v>2063</v>
      </c>
      <c r="T9039">
        <v>13.212</v>
      </c>
      <c r="U9039">
        <v>14.396</v>
      </c>
      <c r="V9039">
        <v>11.188</v>
      </c>
    </row>
    <row r="9040" spans="17:22">
      <c r="Q9040" s="10">
        <f ca="1" t="shared" si="1912"/>
        <v>11.202</v>
      </c>
      <c r="R9040" t="s">
        <v>143</v>
      </c>
      <c r="S9040">
        <v>2064</v>
      </c>
      <c r="T9040">
        <v>13.264</v>
      </c>
      <c r="U9040">
        <v>14.502</v>
      </c>
      <c r="V9040">
        <v>11.202</v>
      </c>
    </row>
    <row r="9041" spans="17:22">
      <c r="Q9041" s="10">
        <f ca="1" t="shared" si="1912"/>
        <v>11.218</v>
      </c>
      <c r="R9041" t="s">
        <v>143</v>
      </c>
      <c r="S9041">
        <v>2065</v>
      </c>
      <c r="T9041">
        <v>13.316</v>
      </c>
      <c r="U9041">
        <v>14.607</v>
      </c>
      <c r="V9041">
        <v>11.218</v>
      </c>
    </row>
    <row r="9042" spans="17:22">
      <c r="Q9042" s="10">
        <f ca="1" t="shared" si="1912"/>
        <v>11.235</v>
      </c>
      <c r="R9042" t="s">
        <v>143</v>
      </c>
      <c r="S9042">
        <v>2066</v>
      </c>
      <c r="T9042">
        <v>13.369</v>
      </c>
      <c r="U9042">
        <v>14.713</v>
      </c>
      <c r="V9042">
        <v>11.235</v>
      </c>
    </row>
    <row r="9043" spans="17:22">
      <c r="Q9043" s="10">
        <f ca="1" t="shared" si="1912"/>
        <v>11.253</v>
      </c>
      <c r="R9043" t="s">
        <v>143</v>
      </c>
      <c r="S9043">
        <v>2067</v>
      </c>
      <c r="T9043">
        <v>13.422</v>
      </c>
      <c r="U9043">
        <v>14.818</v>
      </c>
      <c r="V9043">
        <v>11.253</v>
      </c>
    </row>
    <row r="9044" spans="17:22">
      <c r="Q9044" s="10">
        <f ca="1" t="shared" si="1912"/>
        <v>11.273</v>
      </c>
      <c r="R9044" t="s">
        <v>143</v>
      </c>
      <c r="S9044">
        <v>2068</v>
      </c>
      <c r="T9044">
        <v>13.475</v>
      </c>
      <c r="U9044">
        <v>14.923</v>
      </c>
      <c r="V9044">
        <v>11.273</v>
      </c>
    </row>
    <row r="9045" spans="17:22">
      <c r="Q9045" s="10">
        <f ca="1" t="shared" si="1912"/>
        <v>11.293</v>
      </c>
      <c r="R9045" t="s">
        <v>143</v>
      </c>
      <c r="S9045">
        <v>2069</v>
      </c>
      <c r="T9045">
        <v>13.528</v>
      </c>
      <c r="U9045">
        <v>15.028</v>
      </c>
      <c r="V9045">
        <v>11.293</v>
      </c>
    </row>
    <row r="9046" spans="17:22">
      <c r="Q9046" s="10">
        <f ca="1" t="shared" si="1912"/>
        <v>11.314</v>
      </c>
      <c r="R9046" t="s">
        <v>143</v>
      </c>
      <c r="S9046">
        <v>2070</v>
      </c>
      <c r="T9046">
        <v>13.58</v>
      </c>
      <c r="U9046">
        <v>15.135</v>
      </c>
      <c r="V9046">
        <v>11.314</v>
      </c>
    </row>
    <row r="9047" spans="17:22">
      <c r="Q9047" s="10">
        <f ca="1" t="shared" si="1912"/>
        <v>11.336</v>
      </c>
      <c r="R9047" t="s">
        <v>143</v>
      </c>
      <c r="S9047">
        <v>2071</v>
      </c>
      <c r="T9047">
        <v>13.631</v>
      </c>
      <c r="U9047">
        <v>15.242</v>
      </c>
      <c r="V9047">
        <v>11.336</v>
      </c>
    </row>
    <row r="9048" spans="17:22">
      <c r="Q9048" s="10">
        <f ca="1" t="shared" si="1912"/>
        <v>11.358</v>
      </c>
      <c r="R9048" t="s">
        <v>143</v>
      </c>
      <c r="S9048">
        <v>2072</v>
      </c>
      <c r="T9048">
        <v>13.682</v>
      </c>
      <c r="U9048">
        <v>15.35</v>
      </c>
      <c r="V9048">
        <v>11.358</v>
      </c>
    </row>
    <row r="9049" spans="17:22">
      <c r="Q9049" s="10">
        <f ca="1" t="shared" si="1912"/>
        <v>11.38</v>
      </c>
      <c r="R9049" t="s">
        <v>143</v>
      </c>
      <c r="S9049">
        <v>2073</v>
      </c>
      <c r="T9049">
        <v>13.732</v>
      </c>
      <c r="U9049">
        <v>15.459</v>
      </c>
      <c r="V9049">
        <v>11.38</v>
      </c>
    </row>
    <row r="9050" spans="17:22">
      <c r="Q9050" s="10">
        <f ca="1" t="shared" si="1912"/>
        <v>11.402</v>
      </c>
      <c r="R9050" t="s">
        <v>143</v>
      </c>
      <c r="S9050">
        <v>2074</v>
      </c>
      <c r="T9050">
        <v>13.781</v>
      </c>
      <c r="U9050">
        <v>15.567</v>
      </c>
      <c r="V9050">
        <v>11.402</v>
      </c>
    </row>
    <row r="9051" spans="17:22">
      <c r="Q9051" s="10">
        <f ca="1" t="shared" si="1912"/>
        <v>11.426</v>
      </c>
      <c r="R9051" t="s">
        <v>143</v>
      </c>
      <c r="S9051">
        <v>2075</v>
      </c>
      <c r="T9051">
        <v>13.829</v>
      </c>
      <c r="U9051">
        <v>15.674</v>
      </c>
      <c r="V9051">
        <v>11.426</v>
      </c>
    </row>
    <row r="9052" spans="17:22">
      <c r="Q9052" s="10">
        <f ca="1" t="shared" si="1912"/>
        <v>11.45</v>
      </c>
      <c r="R9052" t="s">
        <v>143</v>
      </c>
      <c r="S9052">
        <v>2076</v>
      </c>
      <c r="T9052">
        <v>13.877</v>
      </c>
      <c r="U9052">
        <v>15.781</v>
      </c>
      <c r="V9052">
        <v>11.45</v>
      </c>
    </row>
    <row r="9053" spans="17:22">
      <c r="Q9053" s="10">
        <f ca="1" t="shared" si="1912"/>
        <v>11.475</v>
      </c>
      <c r="R9053" t="s">
        <v>143</v>
      </c>
      <c r="S9053">
        <v>2077</v>
      </c>
      <c r="T9053">
        <v>13.924</v>
      </c>
      <c r="U9053">
        <v>15.886</v>
      </c>
      <c r="V9053">
        <v>11.475</v>
      </c>
    </row>
    <row r="9054" spans="17:22">
      <c r="Q9054" s="10">
        <f ca="1" t="shared" si="1912"/>
        <v>11.502</v>
      </c>
      <c r="R9054" t="s">
        <v>143</v>
      </c>
      <c r="S9054">
        <v>2078</v>
      </c>
      <c r="T9054">
        <v>13.97</v>
      </c>
      <c r="U9054">
        <v>15.991</v>
      </c>
      <c r="V9054">
        <v>11.502</v>
      </c>
    </row>
    <row r="9055" spans="17:22">
      <c r="Q9055" s="10">
        <f ca="1" t="shared" si="1912"/>
        <v>11.532</v>
      </c>
      <c r="R9055" t="s">
        <v>143</v>
      </c>
      <c r="S9055">
        <v>2079</v>
      </c>
      <c r="T9055">
        <v>14.016</v>
      </c>
      <c r="U9055">
        <v>16.097</v>
      </c>
      <c r="V9055">
        <v>11.532</v>
      </c>
    </row>
    <row r="9056" spans="17:22">
      <c r="Q9056" s="10">
        <f ca="1" t="shared" si="1912"/>
        <v>11.564</v>
      </c>
      <c r="R9056" t="s">
        <v>143</v>
      </c>
      <c r="S9056">
        <v>2080</v>
      </c>
      <c r="T9056">
        <v>14.062</v>
      </c>
      <c r="U9056">
        <v>16.203</v>
      </c>
      <c r="V9056">
        <v>11.564</v>
      </c>
    </row>
    <row r="9057" spans="17:22">
      <c r="Q9057" s="10">
        <f ca="1" t="shared" si="1912"/>
        <v>11.599</v>
      </c>
      <c r="R9057" t="s">
        <v>143</v>
      </c>
      <c r="S9057">
        <v>2081</v>
      </c>
      <c r="T9057">
        <v>14.108</v>
      </c>
      <c r="U9057">
        <v>16.309</v>
      </c>
      <c r="V9057">
        <v>11.599</v>
      </c>
    </row>
    <row r="9058" spans="17:22">
      <c r="Q9058" s="10">
        <f ca="1" t="shared" si="1912"/>
        <v>11.636</v>
      </c>
      <c r="R9058" t="s">
        <v>143</v>
      </c>
      <c r="S9058">
        <v>2082</v>
      </c>
      <c r="T9058">
        <v>14.153</v>
      </c>
      <c r="U9058">
        <v>16.416</v>
      </c>
      <c r="V9058">
        <v>11.636</v>
      </c>
    </row>
    <row r="9059" spans="17:22">
      <c r="Q9059" s="10">
        <f ca="1" t="shared" si="1912"/>
        <v>11.677</v>
      </c>
      <c r="R9059" t="s">
        <v>143</v>
      </c>
      <c r="S9059">
        <v>2083</v>
      </c>
      <c r="T9059">
        <v>14.195</v>
      </c>
      <c r="U9059">
        <v>16.524</v>
      </c>
      <c r="V9059">
        <v>11.677</v>
      </c>
    </row>
    <row r="9060" spans="17:22">
      <c r="Q9060" s="10">
        <f ca="1" t="shared" si="1912"/>
        <v>11.719</v>
      </c>
      <c r="R9060" t="s">
        <v>143</v>
      </c>
      <c r="S9060">
        <v>2084</v>
      </c>
      <c r="T9060">
        <v>14.233</v>
      </c>
      <c r="U9060">
        <v>16.632</v>
      </c>
      <c r="V9060">
        <v>11.719</v>
      </c>
    </row>
    <row r="9061" spans="17:22">
      <c r="Q9061" s="10">
        <f ca="1" t="shared" si="1912"/>
        <v>11.763</v>
      </c>
      <c r="R9061" t="s">
        <v>143</v>
      </c>
      <c r="S9061">
        <v>2085</v>
      </c>
      <c r="T9061">
        <v>14.265</v>
      </c>
      <c r="U9061">
        <v>16.739</v>
      </c>
      <c r="V9061">
        <v>11.763</v>
      </c>
    </row>
    <row r="9062" spans="17:22">
      <c r="Q9062" s="10">
        <f ca="1" t="shared" si="1912"/>
        <v>11.809</v>
      </c>
      <c r="R9062" t="s">
        <v>143</v>
      </c>
      <c r="S9062">
        <v>2086</v>
      </c>
      <c r="T9062">
        <v>14.292</v>
      </c>
      <c r="U9062">
        <v>16.846</v>
      </c>
      <c r="V9062">
        <v>11.809</v>
      </c>
    </row>
    <row r="9063" spans="17:22">
      <c r="Q9063" s="10">
        <f ca="1" t="shared" si="1912"/>
        <v>11.856</v>
      </c>
      <c r="R9063" t="s">
        <v>143</v>
      </c>
      <c r="S9063">
        <v>2087</v>
      </c>
      <c r="T9063">
        <v>14.313</v>
      </c>
      <c r="U9063">
        <v>16.952</v>
      </c>
      <c r="V9063">
        <v>11.856</v>
      </c>
    </row>
    <row r="9064" spans="17:22">
      <c r="Q9064" s="10">
        <f ca="1" t="shared" si="1912"/>
        <v>11.905</v>
      </c>
      <c r="R9064" t="s">
        <v>143</v>
      </c>
      <c r="S9064">
        <v>2088</v>
      </c>
      <c r="T9064">
        <v>14.329</v>
      </c>
      <c r="U9064">
        <v>17.059</v>
      </c>
      <c r="V9064">
        <v>11.905</v>
      </c>
    </row>
    <row r="9065" spans="17:22">
      <c r="Q9065" s="10">
        <f ca="1" t="shared" si="1912"/>
        <v>11.956</v>
      </c>
      <c r="R9065" t="s">
        <v>143</v>
      </c>
      <c r="S9065">
        <v>2089</v>
      </c>
      <c r="T9065">
        <v>14.342</v>
      </c>
      <c r="U9065">
        <v>17.166</v>
      </c>
      <c r="V9065">
        <v>11.956</v>
      </c>
    </row>
    <row r="9066" spans="17:22">
      <c r="Q9066" s="10">
        <f ca="1" t="shared" si="1912"/>
        <v>12.01</v>
      </c>
      <c r="R9066" t="s">
        <v>143</v>
      </c>
      <c r="S9066">
        <v>2090</v>
      </c>
      <c r="T9066">
        <v>14.352</v>
      </c>
      <c r="U9066">
        <v>17.274</v>
      </c>
      <c r="V9066">
        <v>12.01</v>
      </c>
    </row>
    <row r="9067" spans="17:22">
      <c r="Q9067" s="10">
        <f ca="1" t="shared" si="1912"/>
        <v>12.066</v>
      </c>
      <c r="R9067" t="s">
        <v>143</v>
      </c>
      <c r="S9067">
        <v>2091</v>
      </c>
      <c r="T9067">
        <v>14.36</v>
      </c>
      <c r="U9067">
        <v>17.383</v>
      </c>
      <c r="V9067">
        <v>12.066</v>
      </c>
    </row>
    <row r="9068" spans="17:22">
      <c r="Q9068" s="10">
        <f ca="1" t="shared" si="1912"/>
        <v>12.124</v>
      </c>
      <c r="R9068" t="s">
        <v>143</v>
      </c>
      <c r="S9068">
        <v>2092</v>
      </c>
      <c r="T9068">
        <v>14.366</v>
      </c>
      <c r="U9068">
        <v>17.493</v>
      </c>
      <c r="V9068">
        <v>12.124</v>
      </c>
    </row>
    <row r="9069" spans="17:22">
      <c r="Q9069" s="10">
        <f ca="1" t="shared" si="1912"/>
        <v>12.183</v>
      </c>
      <c r="R9069" t="s">
        <v>143</v>
      </c>
      <c r="S9069">
        <v>2093</v>
      </c>
      <c r="T9069">
        <v>14.37</v>
      </c>
      <c r="U9069">
        <v>17.604</v>
      </c>
      <c r="V9069">
        <v>12.183</v>
      </c>
    </row>
    <row r="9070" spans="17:22">
      <c r="Q9070" s="10">
        <f ca="1" t="shared" si="1912"/>
        <v>12.245</v>
      </c>
      <c r="R9070" t="s">
        <v>143</v>
      </c>
      <c r="S9070">
        <v>2094</v>
      </c>
      <c r="T9070">
        <v>14.372</v>
      </c>
      <c r="U9070">
        <v>17.715</v>
      </c>
      <c r="V9070">
        <v>12.245</v>
      </c>
    </row>
    <row r="9071" spans="17:22">
      <c r="Q9071" s="10">
        <f ca="1" t="shared" si="1912"/>
        <v>12.308</v>
      </c>
      <c r="R9071" t="s">
        <v>143</v>
      </c>
      <c r="S9071">
        <v>2095</v>
      </c>
      <c r="T9071">
        <v>14.372</v>
      </c>
      <c r="U9071">
        <v>17.826</v>
      </c>
      <c r="V9071">
        <v>12.308</v>
      </c>
    </row>
    <row r="9072" spans="17:22">
      <c r="Q9072" s="10">
        <f ca="1" t="shared" si="1912"/>
        <v>12.371</v>
      </c>
      <c r="R9072" t="s">
        <v>143</v>
      </c>
      <c r="S9072">
        <v>2096</v>
      </c>
      <c r="T9072">
        <v>14.369</v>
      </c>
      <c r="U9072">
        <v>17.937</v>
      </c>
      <c r="V9072">
        <v>12.371</v>
      </c>
    </row>
    <row r="9073" spans="17:22">
      <c r="Q9073" s="10">
        <f ca="1" t="shared" si="1912"/>
        <v>12.436</v>
      </c>
      <c r="R9073" t="s">
        <v>143</v>
      </c>
      <c r="S9073">
        <v>2097</v>
      </c>
      <c r="T9073">
        <v>14.364</v>
      </c>
      <c r="U9073">
        <v>18.047</v>
      </c>
      <c r="V9073">
        <v>12.436</v>
      </c>
    </row>
    <row r="9074" spans="17:22">
      <c r="Q9074" s="10">
        <f ca="1" t="shared" si="1912"/>
        <v>12.501</v>
      </c>
      <c r="R9074" t="s">
        <v>143</v>
      </c>
      <c r="S9074">
        <v>2098</v>
      </c>
      <c r="T9074">
        <v>14.356</v>
      </c>
      <c r="U9074">
        <v>18.156</v>
      </c>
      <c r="V9074">
        <v>12.501</v>
      </c>
    </row>
    <row r="9075" spans="17:22">
      <c r="Q9075" s="10">
        <f ca="1" t="shared" si="1912"/>
        <v>12.566</v>
      </c>
      <c r="R9075" t="s">
        <v>143</v>
      </c>
      <c r="S9075">
        <v>2099</v>
      </c>
      <c r="T9075">
        <v>14.345</v>
      </c>
      <c r="U9075">
        <v>18.263</v>
      </c>
      <c r="V9075">
        <v>12.566</v>
      </c>
    </row>
    <row r="9076" spans="17:22">
      <c r="Q9076" s="10">
        <f ca="1" t="shared" si="1912"/>
        <v>12.63</v>
      </c>
      <c r="R9076" t="s">
        <v>143</v>
      </c>
      <c r="S9076">
        <v>2100</v>
      </c>
      <c r="T9076">
        <v>14.331</v>
      </c>
      <c r="U9076">
        <v>18.369</v>
      </c>
      <c r="V9076">
        <v>12.63</v>
      </c>
    </row>
    <row r="9077" spans="17:22">
      <c r="Q9077" s="10">
        <f ca="1" t="shared" si="1912"/>
        <v>7.786</v>
      </c>
      <c r="R9077" t="s">
        <v>116</v>
      </c>
      <c r="S9077">
        <v>2020</v>
      </c>
      <c r="T9077">
        <v>7.786</v>
      </c>
      <c r="U9077">
        <v>7.786</v>
      </c>
      <c r="V9077">
        <v>7.786</v>
      </c>
    </row>
    <row r="9078" spans="17:22">
      <c r="Q9078" s="10">
        <f ca="1" t="shared" si="1912"/>
        <v>7.89</v>
      </c>
      <c r="R9078" t="s">
        <v>116</v>
      </c>
      <c r="S9078">
        <v>2021</v>
      </c>
      <c r="T9078">
        <v>7.89</v>
      </c>
      <c r="U9078">
        <v>7.89</v>
      </c>
      <c r="V9078">
        <v>7.89</v>
      </c>
    </row>
    <row r="9079" spans="17:22">
      <c r="Q9079" s="10">
        <f ca="1" t="shared" si="1912"/>
        <v>7.99</v>
      </c>
      <c r="R9079" t="s">
        <v>116</v>
      </c>
      <c r="S9079">
        <v>2022</v>
      </c>
      <c r="T9079">
        <v>7.99</v>
      </c>
      <c r="U9079">
        <v>7.99</v>
      </c>
      <c r="V9079">
        <v>7.99</v>
      </c>
    </row>
    <row r="9080" spans="17:22">
      <c r="Q9080" s="10">
        <f ca="1" t="shared" si="1912"/>
        <v>8.094</v>
      </c>
      <c r="R9080" t="s">
        <v>116</v>
      </c>
      <c r="S9080">
        <v>2023</v>
      </c>
      <c r="T9080">
        <v>8.094</v>
      </c>
      <c r="U9080">
        <v>8.094</v>
      </c>
      <c r="V9080">
        <v>8.094</v>
      </c>
    </row>
    <row r="9081" spans="17:22">
      <c r="Q9081" s="10">
        <f ca="1" t="shared" si="1912"/>
        <v>8.201</v>
      </c>
      <c r="R9081" t="s">
        <v>116</v>
      </c>
      <c r="S9081">
        <v>2024</v>
      </c>
      <c r="T9081">
        <v>8.201</v>
      </c>
      <c r="U9081">
        <v>8.201</v>
      </c>
      <c r="V9081">
        <v>8.201</v>
      </c>
    </row>
    <row r="9082" spans="17:22">
      <c r="Q9082" s="10">
        <f ca="1" t="shared" si="1912"/>
        <v>8.303</v>
      </c>
      <c r="R9082" t="s">
        <v>116</v>
      </c>
      <c r="S9082">
        <v>2025</v>
      </c>
      <c r="T9082">
        <v>8.303</v>
      </c>
      <c r="U9082">
        <v>8.303</v>
      </c>
      <c r="V9082">
        <v>8.303</v>
      </c>
    </row>
    <row r="9083" spans="17:22">
      <c r="Q9083" s="10">
        <f ca="1" t="shared" si="1912"/>
        <v>8.408</v>
      </c>
      <c r="R9083" t="s">
        <v>116</v>
      </c>
      <c r="S9083">
        <v>2026</v>
      </c>
      <c r="T9083">
        <v>8.408</v>
      </c>
      <c r="U9083">
        <v>8.408</v>
      </c>
      <c r="V9083">
        <v>8.408</v>
      </c>
    </row>
    <row r="9084" spans="17:22">
      <c r="Q9084" s="10">
        <f ca="1" t="shared" si="1912"/>
        <v>8.54</v>
      </c>
      <c r="R9084" t="s">
        <v>116</v>
      </c>
      <c r="S9084">
        <v>2027</v>
      </c>
      <c r="T9084">
        <v>8.528</v>
      </c>
      <c r="U9084">
        <v>8.529</v>
      </c>
      <c r="V9084">
        <v>8.54</v>
      </c>
    </row>
    <row r="9085" spans="17:22">
      <c r="Q9085" s="10">
        <f ca="1" t="shared" si="1912"/>
        <v>8.67</v>
      </c>
      <c r="R9085" t="s">
        <v>116</v>
      </c>
      <c r="S9085">
        <v>2028</v>
      </c>
      <c r="T9085">
        <v>8.645</v>
      </c>
      <c r="U9085">
        <v>8.648</v>
      </c>
      <c r="V9085">
        <v>8.67</v>
      </c>
    </row>
    <row r="9086" spans="17:22">
      <c r="Q9086" s="10">
        <f ca="1" t="shared" si="1912"/>
        <v>8.797</v>
      </c>
      <c r="R9086" t="s">
        <v>116</v>
      </c>
      <c r="S9086">
        <v>2029</v>
      </c>
      <c r="T9086">
        <v>8.76</v>
      </c>
      <c r="U9086">
        <v>8.765</v>
      </c>
      <c r="V9086">
        <v>8.797</v>
      </c>
    </row>
    <row r="9087" spans="17:22">
      <c r="Q9087" s="10">
        <f ca="1" t="shared" si="1912"/>
        <v>8.924</v>
      </c>
      <c r="R9087" t="s">
        <v>116</v>
      </c>
      <c r="S9087">
        <v>2030</v>
      </c>
      <c r="T9087">
        <v>8.875</v>
      </c>
      <c r="U9087">
        <v>8.882</v>
      </c>
      <c r="V9087">
        <v>8.924</v>
      </c>
    </row>
    <row r="9088" spans="17:22">
      <c r="Q9088" s="10">
        <f ca="1" t="shared" si="1912"/>
        <v>9.052</v>
      </c>
      <c r="R9088" t="s">
        <v>116</v>
      </c>
      <c r="S9088">
        <v>2031</v>
      </c>
      <c r="T9088">
        <v>8.992</v>
      </c>
      <c r="U9088">
        <v>9</v>
      </c>
      <c r="V9088">
        <v>9.052</v>
      </c>
    </row>
    <row r="9089" spans="17:22">
      <c r="Q9089" s="10">
        <f ca="1" t="shared" si="1912"/>
        <v>9.18</v>
      </c>
      <c r="R9089" t="s">
        <v>116</v>
      </c>
      <c r="S9089">
        <v>2032</v>
      </c>
      <c r="T9089">
        <v>9.11</v>
      </c>
      <c r="U9089">
        <v>9.119</v>
      </c>
      <c r="V9089">
        <v>9.18</v>
      </c>
    </row>
    <row r="9090" spans="17:22">
      <c r="Q9090" s="10">
        <f ca="1" t="shared" si="1912"/>
        <v>9.309</v>
      </c>
      <c r="R9090" t="s">
        <v>116</v>
      </c>
      <c r="S9090">
        <v>2033</v>
      </c>
      <c r="T9090">
        <v>9.231</v>
      </c>
      <c r="U9090">
        <v>9.241</v>
      </c>
      <c r="V9090">
        <v>9.309</v>
      </c>
    </row>
    <row r="9091" spans="17:22">
      <c r="Q9091" s="10">
        <f ca="1" t="shared" si="1912"/>
        <v>9.44</v>
      </c>
      <c r="R9091" t="s">
        <v>116</v>
      </c>
      <c r="S9091">
        <v>2034</v>
      </c>
      <c r="T9091">
        <v>9.354</v>
      </c>
      <c r="U9091">
        <v>9.366</v>
      </c>
      <c r="V9091">
        <v>9.44</v>
      </c>
    </row>
    <row r="9092" spans="17:22">
      <c r="Q9092" s="10">
        <f ca="1" t="shared" si="1912"/>
        <v>9.573</v>
      </c>
      <c r="R9092" t="s">
        <v>116</v>
      </c>
      <c r="S9092">
        <v>2035</v>
      </c>
      <c r="T9092">
        <v>9.479</v>
      </c>
      <c r="U9092">
        <v>9.494</v>
      </c>
      <c r="V9092">
        <v>9.573</v>
      </c>
    </row>
    <row r="9093" spans="17:22">
      <c r="Q9093" s="10">
        <f ca="1" t="shared" si="1912"/>
        <v>9.709</v>
      </c>
      <c r="R9093" t="s">
        <v>116</v>
      </c>
      <c r="S9093">
        <v>2036</v>
      </c>
      <c r="T9093">
        <v>9.609</v>
      </c>
      <c r="U9093">
        <v>9.626</v>
      </c>
      <c r="V9093">
        <v>9.709</v>
      </c>
    </row>
    <row r="9094" spans="17:22">
      <c r="Q9094" s="10">
        <f ca="1" t="shared" si="1912"/>
        <v>9.846</v>
      </c>
      <c r="R9094" t="s">
        <v>116</v>
      </c>
      <c r="S9094">
        <v>2037</v>
      </c>
      <c r="T9094">
        <v>9.741</v>
      </c>
      <c r="U9094">
        <v>9.761</v>
      </c>
      <c r="V9094">
        <v>9.846</v>
      </c>
    </row>
    <row r="9095" spans="17:22">
      <c r="Q9095" s="10">
        <f ca="1" t="shared" si="1912"/>
        <v>9.986</v>
      </c>
      <c r="R9095" t="s">
        <v>116</v>
      </c>
      <c r="S9095">
        <v>2038</v>
      </c>
      <c r="T9095">
        <v>9.877</v>
      </c>
      <c r="U9095">
        <v>9.9</v>
      </c>
      <c r="V9095">
        <v>9.986</v>
      </c>
    </row>
    <row r="9096" spans="17:22">
      <c r="Q9096" s="10">
        <f ca="1" t="shared" si="1912"/>
        <v>10.128</v>
      </c>
      <c r="R9096" t="s">
        <v>116</v>
      </c>
      <c r="S9096">
        <v>2039</v>
      </c>
      <c r="T9096">
        <v>10.016</v>
      </c>
      <c r="U9096">
        <v>10.042</v>
      </c>
      <c r="V9096">
        <v>10.128</v>
      </c>
    </row>
    <row r="9097" spans="17:22">
      <c r="Q9097" s="10">
        <f ca="1" t="shared" si="1912"/>
        <v>10.272</v>
      </c>
      <c r="R9097" t="s">
        <v>116</v>
      </c>
      <c r="S9097">
        <v>2040</v>
      </c>
      <c r="T9097">
        <v>10.158</v>
      </c>
      <c r="U9097">
        <v>10.187</v>
      </c>
      <c r="V9097">
        <v>10.272</v>
      </c>
    </row>
    <row r="9098" spans="17:22">
      <c r="Q9098" s="10">
        <f ca="1" t="shared" si="1912"/>
        <v>10.417</v>
      </c>
      <c r="R9098" t="s">
        <v>116</v>
      </c>
      <c r="S9098">
        <v>2041</v>
      </c>
      <c r="T9098">
        <v>10.304</v>
      </c>
      <c r="U9098">
        <v>10.335</v>
      </c>
      <c r="V9098">
        <v>10.417</v>
      </c>
    </row>
    <row r="9099" spans="17:22">
      <c r="Q9099" s="10">
        <f ca="1" t="shared" si="1912"/>
        <v>10.563</v>
      </c>
      <c r="R9099" t="s">
        <v>116</v>
      </c>
      <c r="S9099">
        <v>2042</v>
      </c>
      <c r="T9099">
        <v>10.452</v>
      </c>
      <c r="U9099">
        <v>10.484</v>
      </c>
      <c r="V9099">
        <v>10.563</v>
      </c>
    </row>
    <row r="9100" spans="17:22">
      <c r="Q9100" s="10">
        <f ca="1" t="shared" si="1912"/>
        <v>10.709</v>
      </c>
      <c r="R9100" t="s">
        <v>116</v>
      </c>
      <c r="S9100">
        <v>2043</v>
      </c>
      <c r="T9100">
        <v>10.601</v>
      </c>
      <c r="U9100">
        <v>10.635</v>
      </c>
      <c r="V9100">
        <v>10.709</v>
      </c>
    </row>
    <row r="9101" spans="17:22">
      <c r="Q9101" s="10">
        <f ca="1" t="shared" si="1912"/>
        <v>10.854</v>
      </c>
      <c r="R9101" t="s">
        <v>116</v>
      </c>
      <c r="S9101">
        <v>2044</v>
      </c>
      <c r="T9101">
        <v>10.751</v>
      </c>
      <c r="U9101">
        <v>10.786</v>
      </c>
      <c r="V9101">
        <v>10.854</v>
      </c>
    </row>
    <row r="9102" spans="17:22">
      <c r="Q9102" s="10">
        <f ca="1" t="shared" ref="Q9102:Q9165" si="1913">OFFSET(S9102,0,MATCH($Q$3,$T$4:$V$4,0))</f>
        <v>10.999</v>
      </c>
      <c r="R9102" t="s">
        <v>116</v>
      </c>
      <c r="S9102">
        <v>2045</v>
      </c>
      <c r="T9102">
        <v>10.899</v>
      </c>
      <c r="U9102">
        <v>10.937</v>
      </c>
      <c r="V9102">
        <v>10.999</v>
      </c>
    </row>
    <row r="9103" spans="17:22">
      <c r="Q9103" s="10">
        <f ca="1" t="shared" si="1913"/>
        <v>11.141</v>
      </c>
      <c r="R9103" t="s">
        <v>116</v>
      </c>
      <c r="S9103">
        <v>2046</v>
      </c>
      <c r="T9103">
        <v>11.045</v>
      </c>
      <c r="U9103">
        <v>11.087</v>
      </c>
      <c r="V9103">
        <v>11.141</v>
      </c>
    </row>
    <row r="9104" spans="17:22">
      <c r="Q9104" s="10">
        <f ca="1" t="shared" si="1913"/>
        <v>11.282</v>
      </c>
      <c r="R9104" t="s">
        <v>116</v>
      </c>
      <c r="S9104">
        <v>2047</v>
      </c>
      <c r="T9104">
        <v>11.189</v>
      </c>
      <c r="U9104">
        <v>11.236</v>
      </c>
      <c r="V9104">
        <v>11.282</v>
      </c>
    </row>
    <row r="9105" spans="17:22">
      <c r="Q9105" s="10">
        <f ca="1" t="shared" si="1913"/>
        <v>11.422</v>
      </c>
      <c r="R9105" t="s">
        <v>116</v>
      </c>
      <c r="S9105">
        <v>2048</v>
      </c>
      <c r="T9105">
        <v>11.331</v>
      </c>
      <c r="U9105">
        <v>11.384</v>
      </c>
      <c r="V9105">
        <v>11.422</v>
      </c>
    </row>
    <row r="9106" spans="17:22">
      <c r="Q9106" s="10">
        <f ca="1" t="shared" si="1913"/>
        <v>11.563</v>
      </c>
      <c r="R9106" t="s">
        <v>116</v>
      </c>
      <c r="S9106">
        <v>2049</v>
      </c>
      <c r="T9106">
        <v>11.473</v>
      </c>
      <c r="U9106">
        <v>11.534</v>
      </c>
      <c r="V9106">
        <v>11.563</v>
      </c>
    </row>
    <row r="9107" spans="17:22">
      <c r="Q9107" s="10">
        <f ca="1" t="shared" si="1913"/>
        <v>11.706</v>
      </c>
      <c r="R9107" t="s">
        <v>116</v>
      </c>
      <c r="S9107">
        <v>2050</v>
      </c>
      <c r="T9107">
        <v>11.615</v>
      </c>
      <c r="U9107">
        <v>11.685</v>
      </c>
      <c r="V9107">
        <v>11.706</v>
      </c>
    </row>
    <row r="9108" spans="17:22">
      <c r="Q9108" s="10">
        <f ca="1" t="shared" si="1913"/>
        <v>11.852</v>
      </c>
      <c r="R9108" t="s">
        <v>116</v>
      </c>
      <c r="S9108">
        <v>2051</v>
      </c>
      <c r="T9108">
        <v>11.758</v>
      </c>
      <c r="U9108">
        <v>11.838</v>
      </c>
      <c r="V9108">
        <v>11.852</v>
      </c>
    </row>
    <row r="9109" spans="17:22">
      <c r="Q9109" s="10">
        <f ca="1" t="shared" si="1913"/>
        <v>11.999</v>
      </c>
      <c r="R9109" t="s">
        <v>116</v>
      </c>
      <c r="S9109">
        <v>2052</v>
      </c>
      <c r="T9109">
        <v>11.9</v>
      </c>
      <c r="U9109">
        <v>11.993</v>
      </c>
      <c r="V9109">
        <v>11.999</v>
      </c>
    </row>
    <row r="9110" spans="17:22">
      <c r="Q9110" s="10">
        <f ca="1" t="shared" si="1913"/>
        <v>12.147</v>
      </c>
      <c r="R9110" t="s">
        <v>116</v>
      </c>
      <c r="S9110">
        <v>2053</v>
      </c>
      <c r="T9110">
        <v>12.041</v>
      </c>
      <c r="U9110">
        <v>12.147</v>
      </c>
      <c r="V9110">
        <v>12.147</v>
      </c>
    </row>
    <row r="9111" spans="17:22">
      <c r="Q9111" s="10">
        <f ca="1" t="shared" si="1913"/>
        <v>12.294</v>
      </c>
      <c r="R9111" t="s">
        <v>116</v>
      </c>
      <c r="S9111">
        <v>2054</v>
      </c>
      <c r="T9111">
        <v>12.181</v>
      </c>
      <c r="U9111">
        <v>12.3</v>
      </c>
      <c r="V9111">
        <v>12.294</v>
      </c>
    </row>
    <row r="9112" spans="17:22">
      <c r="Q9112" s="10">
        <f ca="1" t="shared" si="1913"/>
        <v>12.439</v>
      </c>
      <c r="R9112" t="s">
        <v>116</v>
      </c>
      <c r="S9112">
        <v>2055</v>
      </c>
      <c r="T9112">
        <v>12.316</v>
      </c>
      <c r="U9112">
        <v>12.45</v>
      </c>
      <c r="V9112">
        <v>12.439</v>
      </c>
    </row>
    <row r="9113" spans="17:22">
      <c r="Q9113" s="10">
        <f ca="1" t="shared" si="1913"/>
        <v>12.581</v>
      </c>
      <c r="R9113" t="s">
        <v>116</v>
      </c>
      <c r="S9113">
        <v>2056</v>
      </c>
      <c r="T9113">
        <v>12.448</v>
      </c>
      <c r="U9113">
        <v>12.596</v>
      </c>
      <c r="V9113">
        <v>12.581</v>
      </c>
    </row>
    <row r="9114" spans="17:22">
      <c r="Q9114" s="10">
        <f ca="1" t="shared" si="1913"/>
        <v>12.719</v>
      </c>
      <c r="R9114" t="s">
        <v>116</v>
      </c>
      <c r="S9114">
        <v>2057</v>
      </c>
      <c r="T9114">
        <v>12.575</v>
      </c>
      <c r="U9114">
        <v>12.738</v>
      </c>
      <c r="V9114">
        <v>12.719</v>
      </c>
    </row>
    <row r="9115" spans="17:22">
      <c r="Q9115" s="10">
        <f ca="1" t="shared" si="1913"/>
        <v>12.854</v>
      </c>
      <c r="R9115" t="s">
        <v>116</v>
      </c>
      <c r="S9115">
        <v>2058</v>
      </c>
      <c r="T9115">
        <v>12.698</v>
      </c>
      <c r="U9115">
        <v>12.877</v>
      </c>
      <c r="V9115">
        <v>12.854</v>
      </c>
    </row>
    <row r="9116" spans="17:22">
      <c r="Q9116" s="10">
        <f ca="1" t="shared" si="1913"/>
        <v>12.987</v>
      </c>
      <c r="R9116" t="s">
        <v>116</v>
      </c>
      <c r="S9116">
        <v>2059</v>
      </c>
      <c r="T9116">
        <v>12.818</v>
      </c>
      <c r="U9116">
        <v>13.013</v>
      </c>
      <c r="V9116">
        <v>12.987</v>
      </c>
    </row>
    <row r="9117" spans="17:22">
      <c r="Q9117" s="10">
        <f ca="1" t="shared" si="1913"/>
        <v>13.117</v>
      </c>
      <c r="R9117" t="s">
        <v>116</v>
      </c>
      <c r="S9117">
        <v>2060</v>
      </c>
      <c r="T9117">
        <v>12.934</v>
      </c>
      <c r="U9117">
        <v>13.148</v>
      </c>
      <c r="V9117">
        <v>13.117</v>
      </c>
    </row>
    <row r="9118" spans="17:22">
      <c r="Q9118" s="10">
        <f ca="1" t="shared" si="1913"/>
        <v>13.245</v>
      </c>
      <c r="R9118" t="s">
        <v>116</v>
      </c>
      <c r="S9118">
        <v>2061</v>
      </c>
      <c r="T9118">
        <v>13.047</v>
      </c>
      <c r="U9118">
        <v>13.281</v>
      </c>
      <c r="V9118">
        <v>13.245</v>
      </c>
    </row>
    <row r="9119" spans="17:22">
      <c r="Q9119" s="10">
        <f ca="1" t="shared" si="1913"/>
        <v>13.372</v>
      </c>
      <c r="R9119" t="s">
        <v>116</v>
      </c>
      <c r="S9119">
        <v>2062</v>
      </c>
      <c r="T9119">
        <v>13.158</v>
      </c>
      <c r="U9119">
        <v>13.413</v>
      </c>
      <c r="V9119">
        <v>13.372</v>
      </c>
    </row>
    <row r="9120" spans="17:22">
      <c r="Q9120" s="10">
        <f ca="1" t="shared" si="1913"/>
        <v>13.497</v>
      </c>
      <c r="R9120" t="s">
        <v>116</v>
      </c>
      <c r="S9120">
        <v>2063</v>
      </c>
      <c r="T9120">
        <v>13.267</v>
      </c>
      <c r="U9120">
        <v>13.545</v>
      </c>
      <c r="V9120">
        <v>13.497</v>
      </c>
    </row>
    <row r="9121" spans="17:22">
      <c r="Q9121" s="10">
        <f ca="1" t="shared" si="1913"/>
        <v>13.622</v>
      </c>
      <c r="R9121" t="s">
        <v>116</v>
      </c>
      <c r="S9121">
        <v>2064</v>
      </c>
      <c r="T9121">
        <v>13.375</v>
      </c>
      <c r="U9121">
        <v>13.676</v>
      </c>
      <c r="V9121">
        <v>13.622</v>
      </c>
    </row>
    <row r="9122" spans="17:22">
      <c r="Q9122" s="10">
        <f ca="1" t="shared" si="1913"/>
        <v>13.748</v>
      </c>
      <c r="R9122" t="s">
        <v>116</v>
      </c>
      <c r="S9122">
        <v>2065</v>
      </c>
      <c r="T9122">
        <v>13.483</v>
      </c>
      <c r="U9122">
        <v>13.808</v>
      </c>
      <c r="V9122">
        <v>13.748</v>
      </c>
    </row>
    <row r="9123" spans="17:22">
      <c r="Q9123" s="10">
        <f ca="1" t="shared" si="1913"/>
        <v>13.874</v>
      </c>
      <c r="R9123" t="s">
        <v>116</v>
      </c>
      <c r="S9123">
        <v>2066</v>
      </c>
      <c r="T9123">
        <v>13.591</v>
      </c>
      <c r="U9123">
        <v>13.941</v>
      </c>
      <c r="V9123">
        <v>13.874</v>
      </c>
    </row>
    <row r="9124" spans="17:22">
      <c r="Q9124" s="10">
        <f ca="1" t="shared" si="1913"/>
        <v>14.001</v>
      </c>
      <c r="R9124" t="s">
        <v>116</v>
      </c>
      <c r="S9124">
        <v>2067</v>
      </c>
      <c r="T9124">
        <v>13.699</v>
      </c>
      <c r="U9124">
        <v>14.075</v>
      </c>
      <c r="V9124">
        <v>14.001</v>
      </c>
    </row>
    <row r="9125" spans="17:22">
      <c r="Q9125" s="10">
        <f ca="1" t="shared" si="1913"/>
        <v>14.129</v>
      </c>
      <c r="R9125" t="s">
        <v>116</v>
      </c>
      <c r="S9125">
        <v>2068</v>
      </c>
      <c r="T9125">
        <v>13.808</v>
      </c>
      <c r="U9125">
        <v>14.211</v>
      </c>
      <c r="V9125">
        <v>14.129</v>
      </c>
    </row>
    <row r="9126" spans="17:22">
      <c r="Q9126" s="10">
        <f ca="1" t="shared" si="1913"/>
        <v>14.259</v>
      </c>
      <c r="R9126" t="s">
        <v>116</v>
      </c>
      <c r="S9126">
        <v>2069</v>
      </c>
      <c r="T9126">
        <v>13.919</v>
      </c>
      <c r="U9126">
        <v>14.348</v>
      </c>
      <c r="V9126">
        <v>14.259</v>
      </c>
    </row>
    <row r="9127" spans="17:22">
      <c r="Q9127" s="10">
        <f ca="1" t="shared" si="1913"/>
        <v>14.391</v>
      </c>
      <c r="R9127" t="s">
        <v>116</v>
      </c>
      <c r="S9127">
        <v>2070</v>
      </c>
      <c r="T9127">
        <v>14.03</v>
      </c>
      <c r="U9127">
        <v>14.487</v>
      </c>
      <c r="V9127">
        <v>14.391</v>
      </c>
    </row>
    <row r="9128" spans="17:22">
      <c r="Q9128" s="10">
        <f ca="1" t="shared" si="1913"/>
        <v>14.524</v>
      </c>
      <c r="R9128" t="s">
        <v>116</v>
      </c>
      <c r="S9128">
        <v>2071</v>
      </c>
      <c r="T9128">
        <v>14.142</v>
      </c>
      <c r="U9128">
        <v>14.628</v>
      </c>
      <c r="V9128">
        <v>14.524</v>
      </c>
    </row>
    <row r="9129" spans="17:22">
      <c r="Q9129" s="10">
        <f ca="1" t="shared" si="1913"/>
        <v>14.658</v>
      </c>
      <c r="R9129" t="s">
        <v>116</v>
      </c>
      <c r="S9129">
        <v>2072</v>
      </c>
      <c r="T9129">
        <v>14.255</v>
      </c>
      <c r="U9129">
        <v>14.771</v>
      </c>
      <c r="V9129">
        <v>14.658</v>
      </c>
    </row>
    <row r="9130" spans="17:22">
      <c r="Q9130" s="10">
        <f ca="1" t="shared" si="1913"/>
        <v>14.793</v>
      </c>
      <c r="R9130" t="s">
        <v>116</v>
      </c>
      <c r="S9130">
        <v>2073</v>
      </c>
      <c r="T9130">
        <v>14.366</v>
      </c>
      <c r="U9130">
        <v>14.915</v>
      </c>
      <c r="V9130">
        <v>14.793</v>
      </c>
    </row>
    <row r="9131" spans="17:22">
      <c r="Q9131" s="10">
        <f ca="1" t="shared" si="1913"/>
        <v>14.927</v>
      </c>
      <c r="R9131" t="s">
        <v>116</v>
      </c>
      <c r="S9131">
        <v>2074</v>
      </c>
      <c r="T9131">
        <v>14.476</v>
      </c>
      <c r="U9131">
        <v>15.058</v>
      </c>
      <c r="V9131">
        <v>14.927</v>
      </c>
    </row>
    <row r="9132" spans="17:22">
      <c r="Q9132" s="10">
        <f ca="1" t="shared" si="1913"/>
        <v>15.059</v>
      </c>
      <c r="R9132" t="s">
        <v>116</v>
      </c>
      <c r="S9132">
        <v>2075</v>
      </c>
      <c r="T9132">
        <v>14.581</v>
      </c>
      <c r="U9132">
        <v>15.2</v>
      </c>
      <c r="V9132">
        <v>15.059</v>
      </c>
    </row>
    <row r="9133" spans="17:22">
      <c r="Q9133" s="10">
        <f ca="1" t="shared" si="1913"/>
        <v>15.19</v>
      </c>
      <c r="R9133" t="s">
        <v>116</v>
      </c>
      <c r="S9133">
        <v>2076</v>
      </c>
      <c r="T9133">
        <v>14.682</v>
      </c>
      <c r="U9133">
        <v>15.34</v>
      </c>
      <c r="V9133">
        <v>15.19</v>
      </c>
    </row>
    <row r="9134" spans="17:22">
      <c r="Q9134" s="10">
        <f ca="1" t="shared" si="1913"/>
        <v>15.318</v>
      </c>
      <c r="R9134" t="s">
        <v>116</v>
      </c>
      <c r="S9134">
        <v>2077</v>
      </c>
      <c r="T9134">
        <v>14.778</v>
      </c>
      <c r="U9134">
        <v>15.478</v>
      </c>
      <c r="V9134">
        <v>15.318</v>
      </c>
    </row>
    <row r="9135" spans="17:22">
      <c r="Q9135" s="10">
        <f ca="1" t="shared" si="1913"/>
        <v>15.446</v>
      </c>
      <c r="R9135" t="s">
        <v>116</v>
      </c>
      <c r="S9135">
        <v>2078</v>
      </c>
      <c r="T9135">
        <v>14.871</v>
      </c>
      <c r="U9135">
        <v>15.613</v>
      </c>
      <c r="V9135">
        <v>15.446</v>
      </c>
    </row>
    <row r="9136" spans="17:22">
      <c r="Q9136" s="10">
        <f ca="1" t="shared" si="1913"/>
        <v>15.573</v>
      </c>
      <c r="R9136" t="s">
        <v>116</v>
      </c>
      <c r="S9136">
        <v>2079</v>
      </c>
      <c r="T9136">
        <v>14.958</v>
      </c>
      <c r="U9136">
        <v>15.748</v>
      </c>
      <c r="V9136">
        <v>15.573</v>
      </c>
    </row>
    <row r="9137" spans="17:22">
      <c r="Q9137" s="10">
        <f ca="1" t="shared" si="1913"/>
        <v>15.702</v>
      </c>
      <c r="R9137" t="s">
        <v>116</v>
      </c>
      <c r="S9137">
        <v>2080</v>
      </c>
      <c r="T9137">
        <v>15.043</v>
      </c>
      <c r="U9137">
        <v>15.881</v>
      </c>
      <c r="V9137">
        <v>15.702</v>
      </c>
    </row>
    <row r="9138" spans="17:22">
      <c r="Q9138" s="10">
        <f ca="1" t="shared" si="1913"/>
        <v>15.831</v>
      </c>
      <c r="R9138" t="s">
        <v>116</v>
      </c>
      <c r="S9138">
        <v>2081</v>
      </c>
      <c r="T9138">
        <v>15.124</v>
      </c>
      <c r="U9138">
        <v>16.013</v>
      </c>
      <c r="V9138">
        <v>15.831</v>
      </c>
    </row>
    <row r="9139" spans="17:22">
      <c r="Q9139" s="10">
        <f ca="1" t="shared" si="1913"/>
        <v>15.963</v>
      </c>
      <c r="R9139" t="s">
        <v>116</v>
      </c>
      <c r="S9139">
        <v>2082</v>
      </c>
      <c r="T9139">
        <v>15.202</v>
      </c>
      <c r="U9139">
        <v>16.145</v>
      </c>
      <c r="V9139">
        <v>15.963</v>
      </c>
    </row>
    <row r="9140" spans="17:22">
      <c r="Q9140" s="10">
        <f ca="1" t="shared" si="1913"/>
        <v>16.097</v>
      </c>
      <c r="R9140" t="s">
        <v>116</v>
      </c>
      <c r="S9140">
        <v>2083</v>
      </c>
      <c r="T9140">
        <v>15.278</v>
      </c>
      <c r="U9140">
        <v>16.277</v>
      </c>
      <c r="V9140">
        <v>16.097</v>
      </c>
    </row>
    <row r="9141" spans="17:22">
      <c r="Q9141" s="10">
        <f ca="1" t="shared" si="1913"/>
        <v>16.235</v>
      </c>
      <c r="R9141" t="s">
        <v>116</v>
      </c>
      <c r="S9141">
        <v>2084</v>
      </c>
      <c r="T9141">
        <v>15.354</v>
      </c>
      <c r="U9141">
        <v>16.412</v>
      </c>
      <c r="V9141">
        <v>16.235</v>
      </c>
    </row>
    <row r="9142" spans="17:22">
      <c r="Q9142" s="10">
        <f ca="1" t="shared" si="1913"/>
        <v>16.375</v>
      </c>
      <c r="R9142" t="s">
        <v>116</v>
      </c>
      <c r="S9142">
        <v>2085</v>
      </c>
      <c r="T9142">
        <v>15.429</v>
      </c>
      <c r="U9142">
        <v>16.548</v>
      </c>
      <c r="V9142">
        <v>16.375</v>
      </c>
    </row>
    <row r="9143" spans="17:22">
      <c r="Q9143" s="10">
        <f ca="1" t="shared" si="1913"/>
        <v>16.519</v>
      </c>
      <c r="R9143" t="s">
        <v>116</v>
      </c>
      <c r="S9143">
        <v>2086</v>
      </c>
      <c r="T9143">
        <v>15.505</v>
      </c>
      <c r="U9143">
        <v>16.687</v>
      </c>
      <c r="V9143">
        <v>16.519</v>
      </c>
    </row>
    <row r="9144" spans="17:22">
      <c r="Q9144" s="10">
        <f ca="1" t="shared" si="1913"/>
        <v>16.666</v>
      </c>
      <c r="R9144" t="s">
        <v>116</v>
      </c>
      <c r="S9144">
        <v>2087</v>
      </c>
      <c r="T9144">
        <v>15.58</v>
      </c>
      <c r="U9144">
        <v>16.828</v>
      </c>
      <c r="V9144">
        <v>16.666</v>
      </c>
    </row>
    <row r="9145" spans="17:22">
      <c r="Q9145" s="10">
        <f ca="1" t="shared" si="1913"/>
        <v>16.814</v>
      </c>
      <c r="R9145" t="s">
        <v>116</v>
      </c>
      <c r="S9145">
        <v>2088</v>
      </c>
      <c r="T9145">
        <v>15.655</v>
      </c>
      <c r="U9145">
        <v>16.97</v>
      </c>
      <c r="V9145">
        <v>16.814</v>
      </c>
    </row>
    <row r="9146" spans="17:22">
      <c r="Q9146" s="10">
        <f ca="1" t="shared" si="1913"/>
        <v>16.962</v>
      </c>
      <c r="R9146" t="s">
        <v>116</v>
      </c>
      <c r="S9146">
        <v>2089</v>
      </c>
      <c r="T9146">
        <v>15.729</v>
      </c>
      <c r="U9146">
        <v>17.112</v>
      </c>
      <c r="V9146">
        <v>16.962</v>
      </c>
    </row>
    <row r="9147" spans="17:22">
      <c r="Q9147" s="10">
        <f ca="1" t="shared" si="1913"/>
        <v>17.109</v>
      </c>
      <c r="R9147" t="s">
        <v>116</v>
      </c>
      <c r="S9147">
        <v>2090</v>
      </c>
      <c r="T9147">
        <v>15.799</v>
      </c>
      <c r="U9147">
        <v>17.252</v>
      </c>
      <c r="V9147">
        <v>17.109</v>
      </c>
    </row>
    <row r="9148" spans="17:22">
      <c r="Q9148" s="10">
        <f ca="1" t="shared" si="1913"/>
        <v>17.254</v>
      </c>
      <c r="R9148" t="s">
        <v>116</v>
      </c>
      <c r="S9148">
        <v>2091</v>
      </c>
      <c r="T9148">
        <v>15.867</v>
      </c>
      <c r="U9148">
        <v>17.39</v>
      </c>
      <c r="V9148">
        <v>17.254</v>
      </c>
    </row>
    <row r="9149" spans="17:22">
      <c r="Q9149" s="10">
        <f ca="1" t="shared" si="1913"/>
        <v>17.397</v>
      </c>
      <c r="R9149" t="s">
        <v>116</v>
      </c>
      <c r="S9149">
        <v>2092</v>
      </c>
      <c r="T9149">
        <v>15.932</v>
      </c>
      <c r="U9149">
        <v>17.526</v>
      </c>
      <c r="V9149">
        <v>17.397</v>
      </c>
    </row>
    <row r="9150" spans="17:22">
      <c r="Q9150" s="10">
        <f ca="1" t="shared" si="1913"/>
        <v>17.538</v>
      </c>
      <c r="R9150" t="s">
        <v>116</v>
      </c>
      <c r="S9150">
        <v>2093</v>
      </c>
      <c r="T9150">
        <v>15.994</v>
      </c>
      <c r="U9150">
        <v>17.66</v>
      </c>
      <c r="V9150">
        <v>17.538</v>
      </c>
    </row>
    <row r="9151" spans="17:22">
      <c r="Q9151" s="10">
        <f ca="1" t="shared" si="1913"/>
        <v>17.676</v>
      </c>
      <c r="R9151" t="s">
        <v>116</v>
      </c>
      <c r="S9151">
        <v>2094</v>
      </c>
      <c r="T9151">
        <v>16.053</v>
      </c>
      <c r="U9151">
        <v>17.792</v>
      </c>
      <c r="V9151">
        <v>17.676</v>
      </c>
    </row>
    <row r="9152" spans="17:22">
      <c r="Q9152" s="10">
        <f ca="1" t="shared" si="1913"/>
        <v>17.813</v>
      </c>
      <c r="R9152" t="s">
        <v>116</v>
      </c>
      <c r="S9152">
        <v>2095</v>
      </c>
      <c r="T9152">
        <v>16.111</v>
      </c>
      <c r="U9152">
        <v>17.922</v>
      </c>
      <c r="V9152">
        <v>17.813</v>
      </c>
    </row>
    <row r="9153" spans="17:22">
      <c r="Q9153" s="10">
        <f ca="1" t="shared" si="1913"/>
        <v>17.949</v>
      </c>
      <c r="R9153" t="s">
        <v>116</v>
      </c>
      <c r="S9153">
        <v>2096</v>
      </c>
      <c r="T9153">
        <v>16.167</v>
      </c>
      <c r="U9153">
        <v>18.05</v>
      </c>
      <c r="V9153">
        <v>17.949</v>
      </c>
    </row>
    <row r="9154" spans="17:22">
      <c r="Q9154" s="10">
        <f ca="1" t="shared" si="1913"/>
        <v>18.083</v>
      </c>
      <c r="R9154" t="s">
        <v>116</v>
      </c>
      <c r="S9154">
        <v>2097</v>
      </c>
      <c r="T9154">
        <v>16.223</v>
      </c>
      <c r="U9154">
        <v>18.178</v>
      </c>
      <c r="V9154">
        <v>18.083</v>
      </c>
    </row>
    <row r="9155" spans="17:22">
      <c r="Q9155" s="10">
        <f ca="1" t="shared" si="1913"/>
        <v>18.217</v>
      </c>
      <c r="R9155" t="s">
        <v>116</v>
      </c>
      <c r="S9155">
        <v>2098</v>
      </c>
      <c r="T9155">
        <v>16.277</v>
      </c>
      <c r="U9155">
        <v>18.304</v>
      </c>
      <c r="V9155">
        <v>18.217</v>
      </c>
    </row>
    <row r="9156" spans="17:22">
      <c r="Q9156" s="10">
        <f ca="1" t="shared" si="1913"/>
        <v>18.35</v>
      </c>
      <c r="R9156" t="s">
        <v>116</v>
      </c>
      <c r="S9156">
        <v>2099</v>
      </c>
      <c r="T9156">
        <v>16.331</v>
      </c>
      <c r="U9156">
        <v>18.43</v>
      </c>
      <c r="V9156">
        <v>18.35</v>
      </c>
    </row>
    <row r="9157" spans="17:22">
      <c r="Q9157" s="10">
        <f ca="1" t="shared" si="1913"/>
        <v>18.482</v>
      </c>
      <c r="R9157" t="s">
        <v>116</v>
      </c>
      <c r="S9157">
        <v>2100</v>
      </c>
      <c r="T9157">
        <v>16.384</v>
      </c>
      <c r="U9157">
        <v>18.555</v>
      </c>
      <c r="V9157">
        <v>18.482</v>
      </c>
    </row>
    <row r="9158" spans="17:22">
      <c r="Q9158" s="10">
        <f ca="1" t="shared" si="1913"/>
        <v>0.327</v>
      </c>
      <c r="R9158" t="s">
        <v>541</v>
      </c>
      <c r="S9158">
        <v>2020</v>
      </c>
      <c r="T9158">
        <v>0.327</v>
      </c>
      <c r="U9158">
        <v>0.327</v>
      </c>
      <c r="V9158">
        <v>0.327</v>
      </c>
    </row>
    <row r="9159" spans="17:22">
      <c r="Q9159" s="10">
        <f ca="1" t="shared" si="1913"/>
        <v>0.342</v>
      </c>
      <c r="R9159" t="s">
        <v>541</v>
      </c>
      <c r="S9159">
        <v>2021</v>
      </c>
      <c r="T9159">
        <v>0.342</v>
      </c>
      <c r="U9159">
        <v>0.342</v>
      </c>
      <c r="V9159">
        <v>0.342</v>
      </c>
    </row>
    <row r="9160" spans="17:22">
      <c r="Q9160" s="10">
        <f ca="1" t="shared" si="1913"/>
        <v>0.358</v>
      </c>
      <c r="R9160" t="s">
        <v>541</v>
      </c>
      <c r="S9160">
        <v>2022</v>
      </c>
      <c r="T9160">
        <v>0.358</v>
      </c>
      <c r="U9160">
        <v>0.358</v>
      </c>
      <c r="V9160">
        <v>0.358</v>
      </c>
    </row>
    <row r="9161" spans="17:22">
      <c r="Q9161" s="10">
        <f ca="1" t="shared" si="1913"/>
        <v>0.373</v>
      </c>
      <c r="R9161" t="s">
        <v>541</v>
      </c>
      <c r="S9161">
        <v>2023</v>
      </c>
      <c r="T9161">
        <v>0.373</v>
      </c>
      <c r="U9161">
        <v>0.373</v>
      </c>
      <c r="V9161">
        <v>0.373</v>
      </c>
    </row>
    <row r="9162" spans="17:22">
      <c r="Q9162" s="10">
        <f ca="1" t="shared" si="1913"/>
        <v>0.39</v>
      </c>
      <c r="R9162" t="s">
        <v>541</v>
      </c>
      <c r="S9162">
        <v>2024</v>
      </c>
      <c r="T9162">
        <v>0.39</v>
      </c>
      <c r="U9162">
        <v>0.39</v>
      </c>
      <c r="V9162">
        <v>0.39</v>
      </c>
    </row>
    <row r="9163" spans="17:22">
      <c r="Q9163" s="10">
        <f ca="1" t="shared" si="1913"/>
        <v>0.407</v>
      </c>
      <c r="R9163" t="s">
        <v>541</v>
      </c>
      <c r="S9163">
        <v>2025</v>
      </c>
      <c r="T9163">
        <v>0.407</v>
      </c>
      <c r="U9163">
        <v>0.407</v>
      </c>
      <c r="V9163">
        <v>0.407</v>
      </c>
    </row>
    <row r="9164" spans="17:22">
      <c r="Q9164" s="10">
        <f ca="1" t="shared" si="1913"/>
        <v>0.424</v>
      </c>
      <c r="R9164" t="s">
        <v>541</v>
      </c>
      <c r="S9164">
        <v>2026</v>
      </c>
      <c r="T9164">
        <v>0.424</v>
      </c>
      <c r="U9164">
        <v>0.424</v>
      </c>
      <c r="V9164">
        <v>0.424</v>
      </c>
    </row>
    <row r="9165" spans="17:22">
      <c r="Q9165" s="10">
        <f ca="1" t="shared" si="1913"/>
        <v>0.439</v>
      </c>
      <c r="R9165" t="s">
        <v>541</v>
      </c>
      <c r="S9165">
        <v>2027</v>
      </c>
      <c r="T9165">
        <v>0.442</v>
      </c>
      <c r="U9165">
        <v>0.442</v>
      </c>
      <c r="V9165">
        <v>0.439</v>
      </c>
    </row>
    <row r="9166" spans="17:22">
      <c r="Q9166" s="10">
        <f ca="1" t="shared" ref="Q9166:Q9229" si="1914">OFFSET(S9166,0,MATCH($Q$3,$T$4:$V$4,0))</f>
        <v>0.454</v>
      </c>
      <c r="R9166" t="s">
        <v>541</v>
      </c>
      <c r="S9166">
        <v>2028</v>
      </c>
      <c r="T9166">
        <v>0.46</v>
      </c>
      <c r="U9166">
        <v>0.461</v>
      </c>
      <c r="V9166">
        <v>0.454</v>
      </c>
    </row>
    <row r="9167" spans="17:22">
      <c r="Q9167" s="10">
        <f ca="1" t="shared" si="1914"/>
        <v>0.468</v>
      </c>
      <c r="R9167" t="s">
        <v>541</v>
      </c>
      <c r="S9167">
        <v>2029</v>
      </c>
      <c r="T9167">
        <v>0.479</v>
      </c>
      <c r="U9167">
        <v>0.48</v>
      </c>
      <c r="V9167">
        <v>0.468</v>
      </c>
    </row>
    <row r="9168" spans="17:22">
      <c r="Q9168" s="10">
        <f ca="1" t="shared" si="1914"/>
        <v>0.484</v>
      </c>
      <c r="R9168" t="s">
        <v>541</v>
      </c>
      <c r="S9168">
        <v>2030</v>
      </c>
      <c r="T9168">
        <v>0.498</v>
      </c>
      <c r="U9168">
        <v>0.5</v>
      </c>
      <c r="V9168">
        <v>0.484</v>
      </c>
    </row>
    <row r="9169" spans="17:22">
      <c r="Q9169" s="10">
        <f ca="1" t="shared" si="1914"/>
        <v>0.499</v>
      </c>
      <c r="R9169" t="s">
        <v>541</v>
      </c>
      <c r="S9169">
        <v>2031</v>
      </c>
      <c r="T9169">
        <v>0.518</v>
      </c>
      <c r="U9169">
        <v>0.52</v>
      </c>
      <c r="V9169">
        <v>0.499</v>
      </c>
    </row>
    <row r="9170" spans="17:22">
      <c r="Q9170" s="10">
        <f ca="1" t="shared" si="1914"/>
        <v>0.516</v>
      </c>
      <c r="R9170" t="s">
        <v>541</v>
      </c>
      <c r="S9170">
        <v>2032</v>
      </c>
      <c r="T9170">
        <v>0.538</v>
      </c>
      <c r="U9170">
        <v>0.541</v>
      </c>
      <c r="V9170">
        <v>0.516</v>
      </c>
    </row>
    <row r="9171" spans="17:22">
      <c r="Q9171" s="10">
        <f ca="1" t="shared" si="1914"/>
        <v>0.532</v>
      </c>
      <c r="R9171" t="s">
        <v>541</v>
      </c>
      <c r="S9171">
        <v>2033</v>
      </c>
      <c r="T9171">
        <v>0.559</v>
      </c>
      <c r="U9171">
        <v>0.563</v>
      </c>
      <c r="V9171">
        <v>0.532</v>
      </c>
    </row>
    <row r="9172" spans="17:22">
      <c r="Q9172" s="10">
        <f ca="1" t="shared" si="1914"/>
        <v>0.548</v>
      </c>
      <c r="R9172" t="s">
        <v>541</v>
      </c>
      <c r="S9172">
        <v>2034</v>
      </c>
      <c r="T9172">
        <v>0.58</v>
      </c>
      <c r="U9172">
        <v>0.585</v>
      </c>
      <c r="V9172">
        <v>0.548</v>
      </c>
    </row>
    <row r="9173" spans="17:22">
      <c r="Q9173" s="10">
        <f ca="1" t="shared" si="1914"/>
        <v>0.565</v>
      </c>
      <c r="R9173" t="s">
        <v>541</v>
      </c>
      <c r="S9173">
        <v>2035</v>
      </c>
      <c r="T9173">
        <v>0.601</v>
      </c>
      <c r="U9173">
        <v>0.607</v>
      </c>
      <c r="V9173">
        <v>0.565</v>
      </c>
    </row>
    <row r="9174" spans="17:22">
      <c r="Q9174" s="10">
        <f ca="1" t="shared" si="1914"/>
        <v>0.582</v>
      </c>
      <c r="R9174" t="s">
        <v>541</v>
      </c>
      <c r="S9174">
        <v>2036</v>
      </c>
      <c r="T9174">
        <v>0.623</v>
      </c>
      <c r="U9174">
        <v>0.629</v>
      </c>
      <c r="V9174">
        <v>0.582</v>
      </c>
    </row>
    <row r="9175" spans="17:22">
      <c r="Q9175" s="10">
        <f ca="1" t="shared" si="1914"/>
        <v>0.599</v>
      </c>
      <c r="R9175" t="s">
        <v>541</v>
      </c>
      <c r="S9175">
        <v>2037</v>
      </c>
      <c r="T9175">
        <v>0.645</v>
      </c>
      <c r="U9175">
        <v>0.652</v>
      </c>
      <c r="V9175">
        <v>0.599</v>
      </c>
    </row>
    <row r="9176" spans="17:22">
      <c r="Q9176" s="10">
        <f ca="1" t="shared" si="1914"/>
        <v>0.616</v>
      </c>
      <c r="R9176" t="s">
        <v>541</v>
      </c>
      <c r="S9176">
        <v>2038</v>
      </c>
      <c r="T9176">
        <v>0.667</v>
      </c>
      <c r="U9176">
        <v>0.676</v>
      </c>
      <c r="V9176">
        <v>0.616</v>
      </c>
    </row>
    <row r="9177" spans="17:22">
      <c r="Q9177" s="10">
        <f ca="1" t="shared" si="1914"/>
        <v>0.632</v>
      </c>
      <c r="R9177" t="s">
        <v>541</v>
      </c>
      <c r="S9177">
        <v>2039</v>
      </c>
      <c r="T9177">
        <v>0.69</v>
      </c>
      <c r="U9177">
        <v>0.699</v>
      </c>
      <c r="V9177">
        <v>0.632</v>
      </c>
    </row>
    <row r="9178" spans="17:22">
      <c r="Q9178" s="10">
        <f ca="1" t="shared" si="1914"/>
        <v>0.649</v>
      </c>
      <c r="R9178" t="s">
        <v>541</v>
      </c>
      <c r="S9178">
        <v>2040</v>
      </c>
      <c r="T9178">
        <v>0.713</v>
      </c>
      <c r="U9178">
        <v>0.723</v>
      </c>
      <c r="V9178">
        <v>0.649</v>
      </c>
    </row>
    <row r="9179" spans="17:22">
      <c r="Q9179" s="10">
        <f ca="1" t="shared" si="1914"/>
        <v>0.666</v>
      </c>
      <c r="R9179" t="s">
        <v>541</v>
      </c>
      <c r="S9179">
        <v>2041</v>
      </c>
      <c r="T9179">
        <v>0.737</v>
      </c>
      <c r="U9179">
        <v>0.748</v>
      </c>
      <c r="V9179">
        <v>0.666</v>
      </c>
    </row>
    <row r="9180" spans="17:22">
      <c r="Q9180" s="10">
        <f ca="1" t="shared" si="1914"/>
        <v>0.682</v>
      </c>
      <c r="R9180" t="s">
        <v>541</v>
      </c>
      <c r="S9180">
        <v>2042</v>
      </c>
      <c r="T9180">
        <v>0.761</v>
      </c>
      <c r="U9180">
        <v>0.773</v>
      </c>
      <c r="V9180">
        <v>0.682</v>
      </c>
    </row>
    <row r="9181" spans="17:22">
      <c r="Q9181" s="10">
        <f ca="1" t="shared" si="1914"/>
        <v>0.699</v>
      </c>
      <c r="R9181" t="s">
        <v>541</v>
      </c>
      <c r="S9181">
        <v>2043</v>
      </c>
      <c r="T9181">
        <v>0.785</v>
      </c>
      <c r="U9181">
        <v>0.799</v>
      </c>
      <c r="V9181">
        <v>0.699</v>
      </c>
    </row>
    <row r="9182" spans="17:22">
      <c r="Q9182" s="10">
        <f ca="1" t="shared" si="1914"/>
        <v>0.715</v>
      </c>
      <c r="R9182" t="s">
        <v>541</v>
      </c>
      <c r="S9182">
        <v>2044</v>
      </c>
      <c r="T9182">
        <v>0.81</v>
      </c>
      <c r="U9182">
        <v>0.825</v>
      </c>
      <c r="V9182">
        <v>0.715</v>
      </c>
    </row>
    <row r="9183" spans="17:22">
      <c r="Q9183" s="10">
        <f ca="1" t="shared" si="1914"/>
        <v>0.731</v>
      </c>
      <c r="R9183" t="s">
        <v>541</v>
      </c>
      <c r="S9183">
        <v>2045</v>
      </c>
      <c r="T9183">
        <v>0.835</v>
      </c>
      <c r="U9183">
        <v>0.852</v>
      </c>
      <c r="V9183">
        <v>0.731</v>
      </c>
    </row>
    <row r="9184" spans="17:22">
      <c r="Q9184" s="10">
        <f ca="1" t="shared" si="1914"/>
        <v>0.748</v>
      </c>
      <c r="R9184" t="s">
        <v>541</v>
      </c>
      <c r="S9184">
        <v>2046</v>
      </c>
      <c r="T9184">
        <v>0.861</v>
      </c>
      <c r="U9184">
        <v>0.879</v>
      </c>
      <c r="V9184">
        <v>0.748</v>
      </c>
    </row>
    <row r="9185" spans="17:22">
      <c r="Q9185" s="10">
        <f ca="1" t="shared" si="1914"/>
        <v>0.764</v>
      </c>
      <c r="R9185" t="s">
        <v>541</v>
      </c>
      <c r="S9185">
        <v>2047</v>
      </c>
      <c r="T9185">
        <v>0.887</v>
      </c>
      <c r="U9185">
        <v>0.906</v>
      </c>
      <c r="V9185">
        <v>0.764</v>
      </c>
    </row>
    <row r="9186" spans="17:22">
      <c r="Q9186" s="10">
        <f ca="1" t="shared" si="1914"/>
        <v>0.78</v>
      </c>
      <c r="R9186" t="s">
        <v>541</v>
      </c>
      <c r="S9186">
        <v>2048</v>
      </c>
      <c r="T9186">
        <v>0.913</v>
      </c>
      <c r="U9186">
        <v>0.934</v>
      </c>
      <c r="V9186">
        <v>0.78</v>
      </c>
    </row>
    <row r="9187" spans="17:22">
      <c r="Q9187" s="10">
        <f ca="1" t="shared" si="1914"/>
        <v>0.797</v>
      </c>
      <c r="R9187" t="s">
        <v>541</v>
      </c>
      <c r="S9187">
        <v>2049</v>
      </c>
      <c r="T9187">
        <v>0.94</v>
      </c>
      <c r="U9187">
        <v>0.963</v>
      </c>
      <c r="V9187">
        <v>0.797</v>
      </c>
    </row>
    <row r="9188" spans="17:22">
      <c r="Q9188" s="10">
        <f ca="1" t="shared" si="1914"/>
        <v>0.813</v>
      </c>
      <c r="R9188" t="s">
        <v>541</v>
      </c>
      <c r="S9188">
        <v>2050</v>
      </c>
      <c r="T9188">
        <v>0.967</v>
      </c>
      <c r="U9188">
        <v>0.992</v>
      </c>
      <c r="V9188">
        <v>0.813</v>
      </c>
    </row>
    <row r="9189" spans="17:22">
      <c r="Q9189" s="10">
        <f ca="1" t="shared" si="1914"/>
        <v>0.829</v>
      </c>
      <c r="R9189" t="s">
        <v>541</v>
      </c>
      <c r="S9189">
        <v>2051</v>
      </c>
      <c r="T9189">
        <v>0.995</v>
      </c>
      <c r="U9189">
        <v>1.022</v>
      </c>
      <c r="V9189">
        <v>0.829</v>
      </c>
    </row>
    <row r="9190" spans="17:22">
      <c r="Q9190" s="10">
        <f ca="1" t="shared" si="1914"/>
        <v>0.845</v>
      </c>
      <c r="R9190" t="s">
        <v>541</v>
      </c>
      <c r="S9190">
        <v>2052</v>
      </c>
      <c r="T9190">
        <v>1.023</v>
      </c>
      <c r="U9190">
        <v>1.052</v>
      </c>
      <c r="V9190">
        <v>0.845</v>
      </c>
    </row>
    <row r="9191" spans="17:22">
      <c r="Q9191" s="10">
        <f ca="1" t="shared" si="1914"/>
        <v>0.862</v>
      </c>
      <c r="R9191" t="s">
        <v>541</v>
      </c>
      <c r="S9191">
        <v>2053</v>
      </c>
      <c r="T9191">
        <v>1.052</v>
      </c>
      <c r="U9191">
        <v>1.083</v>
      </c>
      <c r="V9191">
        <v>0.862</v>
      </c>
    </row>
    <row r="9192" spans="17:22">
      <c r="Q9192" s="10">
        <f ca="1" t="shared" si="1914"/>
        <v>0.878</v>
      </c>
      <c r="R9192" t="s">
        <v>541</v>
      </c>
      <c r="S9192">
        <v>2054</v>
      </c>
      <c r="T9192">
        <v>1.081</v>
      </c>
      <c r="U9192">
        <v>1.114</v>
      </c>
      <c r="V9192">
        <v>0.878</v>
      </c>
    </row>
    <row r="9193" spans="17:22">
      <c r="Q9193" s="10">
        <f ca="1" t="shared" si="1914"/>
        <v>0.894</v>
      </c>
      <c r="R9193" t="s">
        <v>541</v>
      </c>
      <c r="S9193">
        <v>2055</v>
      </c>
      <c r="T9193">
        <v>1.11</v>
      </c>
      <c r="U9193">
        <v>1.146</v>
      </c>
      <c r="V9193">
        <v>0.894</v>
      </c>
    </row>
    <row r="9194" spans="17:22">
      <c r="Q9194" s="10">
        <f ca="1" t="shared" si="1914"/>
        <v>0.91</v>
      </c>
      <c r="R9194" t="s">
        <v>541</v>
      </c>
      <c r="S9194">
        <v>2056</v>
      </c>
      <c r="T9194">
        <v>1.14</v>
      </c>
      <c r="U9194">
        <v>1.179</v>
      </c>
      <c r="V9194">
        <v>0.91</v>
      </c>
    </row>
    <row r="9195" spans="17:22">
      <c r="Q9195" s="10">
        <f ca="1" t="shared" si="1914"/>
        <v>0.926</v>
      </c>
      <c r="R9195" t="s">
        <v>541</v>
      </c>
      <c r="S9195">
        <v>2057</v>
      </c>
      <c r="T9195">
        <v>1.17</v>
      </c>
      <c r="U9195">
        <v>1.212</v>
      </c>
      <c r="V9195">
        <v>0.926</v>
      </c>
    </row>
    <row r="9196" spans="17:22">
      <c r="Q9196" s="10">
        <f ca="1" t="shared" si="1914"/>
        <v>0.942</v>
      </c>
      <c r="R9196" t="s">
        <v>541</v>
      </c>
      <c r="S9196">
        <v>2058</v>
      </c>
      <c r="T9196">
        <v>1.2</v>
      </c>
      <c r="U9196">
        <v>1.246</v>
      </c>
      <c r="V9196">
        <v>0.942</v>
      </c>
    </row>
    <row r="9197" spans="17:22">
      <c r="Q9197" s="10">
        <f ca="1" t="shared" si="1914"/>
        <v>0.957</v>
      </c>
      <c r="R9197" t="s">
        <v>541</v>
      </c>
      <c r="S9197">
        <v>2059</v>
      </c>
      <c r="T9197">
        <v>1.23</v>
      </c>
      <c r="U9197">
        <v>1.28</v>
      </c>
      <c r="V9197">
        <v>0.957</v>
      </c>
    </row>
    <row r="9198" spans="17:22">
      <c r="Q9198" s="10">
        <f ca="1" t="shared" si="1914"/>
        <v>0.973</v>
      </c>
      <c r="R9198" t="s">
        <v>541</v>
      </c>
      <c r="S9198">
        <v>2060</v>
      </c>
      <c r="T9198">
        <v>1.261</v>
      </c>
      <c r="U9198">
        <v>1.314</v>
      </c>
      <c r="V9198">
        <v>0.973</v>
      </c>
    </row>
    <row r="9199" spans="17:22">
      <c r="Q9199" s="10">
        <f ca="1" t="shared" si="1914"/>
        <v>0.988</v>
      </c>
      <c r="R9199" t="s">
        <v>541</v>
      </c>
      <c r="S9199">
        <v>2061</v>
      </c>
      <c r="T9199">
        <v>1.292</v>
      </c>
      <c r="U9199">
        <v>1.349</v>
      </c>
      <c r="V9199">
        <v>0.988</v>
      </c>
    </row>
    <row r="9200" spans="17:22">
      <c r="Q9200" s="10">
        <f ca="1" t="shared" si="1914"/>
        <v>1.004</v>
      </c>
      <c r="R9200" t="s">
        <v>541</v>
      </c>
      <c r="S9200">
        <v>2062</v>
      </c>
      <c r="T9200">
        <v>1.323</v>
      </c>
      <c r="U9200">
        <v>1.384</v>
      </c>
      <c r="V9200">
        <v>1.004</v>
      </c>
    </row>
    <row r="9201" spans="17:22">
      <c r="Q9201" s="10">
        <f ca="1" t="shared" si="1914"/>
        <v>1.019</v>
      </c>
      <c r="R9201" t="s">
        <v>541</v>
      </c>
      <c r="S9201">
        <v>2063</v>
      </c>
      <c r="T9201">
        <v>1.354</v>
      </c>
      <c r="U9201">
        <v>1.419</v>
      </c>
      <c r="V9201">
        <v>1.019</v>
      </c>
    </row>
    <row r="9202" spans="17:22">
      <c r="Q9202" s="10">
        <f ca="1" t="shared" si="1914"/>
        <v>1.034</v>
      </c>
      <c r="R9202" t="s">
        <v>541</v>
      </c>
      <c r="S9202">
        <v>2064</v>
      </c>
      <c r="T9202">
        <v>1.385</v>
      </c>
      <c r="U9202">
        <v>1.454</v>
      </c>
      <c r="V9202">
        <v>1.034</v>
      </c>
    </row>
    <row r="9203" spans="17:22">
      <c r="Q9203" s="10">
        <f ca="1" t="shared" si="1914"/>
        <v>1.049</v>
      </c>
      <c r="R9203" t="s">
        <v>541</v>
      </c>
      <c r="S9203">
        <v>2065</v>
      </c>
      <c r="T9203">
        <v>1.416</v>
      </c>
      <c r="U9203">
        <v>1.49</v>
      </c>
      <c r="V9203">
        <v>1.049</v>
      </c>
    </row>
    <row r="9204" spans="17:22">
      <c r="Q9204" s="10">
        <f ca="1" t="shared" si="1914"/>
        <v>1.064</v>
      </c>
      <c r="R9204" t="s">
        <v>541</v>
      </c>
      <c r="S9204">
        <v>2066</v>
      </c>
      <c r="T9204">
        <v>1.447</v>
      </c>
      <c r="U9204">
        <v>1.526</v>
      </c>
      <c r="V9204">
        <v>1.064</v>
      </c>
    </row>
    <row r="9205" spans="17:22">
      <c r="Q9205" s="10">
        <f ca="1" t="shared" si="1914"/>
        <v>1.078</v>
      </c>
      <c r="R9205" t="s">
        <v>541</v>
      </c>
      <c r="S9205">
        <v>2067</v>
      </c>
      <c r="T9205">
        <v>1.478</v>
      </c>
      <c r="U9205">
        <v>1.563</v>
      </c>
      <c r="V9205">
        <v>1.078</v>
      </c>
    </row>
    <row r="9206" spans="17:22">
      <c r="Q9206" s="10">
        <f ca="1" t="shared" si="1914"/>
        <v>1.092</v>
      </c>
      <c r="R9206" t="s">
        <v>541</v>
      </c>
      <c r="S9206">
        <v>2068</v>
      </c>
      <c r="T9206">
        <v>1.509</v>
      </c>
      <c r="U9206">
        <v>1.6</v>
      </c>
      <c r="V9206">
        <v>1.092</v>
      </c>
    </row>
    <row r="9207" spans="17:22">
      <c r="Q9207" s="10">
        <f ca="1" t="shared" si="1914"/>
        <v>1.106</v>
      </c>
      <c r="R9207" t="s">
        <v>541</v>
      </c>
      <c r="S9207">
        <v>2069</v>
      </c>
      <c r="T9207">
        <v>1.54</v>
      </c>
      <c r="U9207">
        <v>1.638</v>
      </c>
      <c r="V9207">
        <v>1.106</v>
      </c>
    </row>
    <row r="9208" spans="17:22">
      <c r="Q9208" s="10">
        <f ca="1" t="shared" si="1914"/>
        <v>1.119</v>
      </c>
      <c r="R9208" t="s">
        <v>541</v>
      </c>
      <c r="S9208">
        <v>2070</v>
      </c>
      <c r="T9208">
        <v>1.572</v>
      </c>
      <c r="U9208">
        <v>1.675</v>
      </c>
      <c r="V9208">
        <v>1.119</v>
      </c>
    </row>
    <row r="9209" spans="17:22">
      <c r="Q9209" s="10">
        <f ca="1" t="shared" si="1914"/>
        <v>1.132</v>
      </c>
      <c r="R9209" t="s">
        <v>541</v>
      </c>
      <c r="S9209">
        <v>2071</v>
      </c>
      <c r="T9209">
        <v>1.603</v>
      </c>
      <c r="U9209">
        <v>1.713</v>
      </c>
      <c r="V9209">
        <v>1.132</v>
      </c>
    </row>
    <row r="9210" spans="17:22">
      <c r="Q9210" s="10">
        <f ca="1" t="shared" si="1914"/>
        <v>1.145</v>
      </c>
      <c r="R9210" t="s">
        <v>541</v>
      </c>
      <c r="S9210">
        <v>2072</v>
      </c>
      <c r="T9210">
        <v>1.634</v>
      </c>
      <c r="U9210">
        <v>1.75</v>
      </c>
      <c r="V9210">
        <v>1.145</v>
      </c>
    </row>
    <row r="9211" spans="17:22">
      <c r="Q9211" s="10">
        <f ca="1" t="shared" si="1914"/>
        <v>1.157</v>
      </c>
      <c r="R9211" t="s">
        <v>541</v>
      </c>
      <c r="S9211">
        <v>2073</v>
      </c>
      <c r="T9211">
        <v>1.666</v>
      </c>
      <c r="U9211">
        <v>1.788</v>
      </c>
      <c r="V9211">
        <v>1.157</v>
      </c>
    </row>
    <row r="9212" spans="17:22">
      <c r="Q9212" s="10">
        <f ca="1" t="shared" si="1914"/>
        <v>1.169</v>
      </c>
      <c r="R9212" t="s">
        <v>541</v>
      </c>
      <c r="S9212">
        <v>2074</v>
      </c>
      <c r="T9212">
        <v>1.697</v>
      </c>
      <c r="U9212">
        <v>1.825</v>
      </c>
      <c r="V9212">
        <v>1.169</v>
      </c>
    </row>
    <row r="9213" spans="17:22">
      <c r="Q9213" s="10">
        <f ca="1" t="shared" si="1914"/>
        <v>1.18</v>
      </c>
      <c r="R9213" t="s">
        <v>541</v>
      </c>
      <c r="S9213">
        <v>2075</v>
      </c>
      <c r="T9213">
        <v>1.728</v>
      </c>
      <c r="U9213">
        <v>1.863</v>
      </c>
      <c r="V9213">
        <v>1.18</v>
      </c>
    </row>
    <row r="9214" spans="17:22">
      <c r="Q9214" s="10">
        <f ca="1" t="shared" si="1914"/>
        <v>1.191</v>
      </c>
      <c r="R9214" t="s">
        <v>541</v>
      </c>
      <c r="S9214">
        <v>2076</v>
      </c>
      <c r="T9214">
        <v>1.758</v>
      </c>
      <c r="U9214">
        <v>1.9</v>
      </c>
      <c r="V9214">
        <v>1.191</v>
      </c>
    </row>
    <row r="9215" spans="17:22">
      <c r="Q9215" s="10">
        <f ca="1" t="shared" si="1914"/>
        <v>1.202</v>
      </c>
      <c r="R9215" t="s">
        <v>541</v>
      </c>
      <c r="S9215">
        <v>2077</v>
      </c>
      <c r="T9215">
        <v>1.789</v>
      </c>
      <c r="U9215">
        <v>1.937</v>
      </c>
      <c r="V9215">
        <v>1.202</v>
      </c>
    </row>
    <row r="9216" spans="17:22">
      <c r="Q9216" s="10">
        <f ca="1" t="shared" si="1914"/>
        <v>1.212</v>
      </c>
      <c r="R9216" t="s">
        <v>541</v>
      </c>
      <c r="S9216">
        <v>2078</v>
      </c>
      <c r="T9216">
        <v>1.818</v>
      </c>
      <c r="U9216">
        <v>1.974</v>
      </c>
      <c r="V9216">
        <v>1.212</v>
      </c>
    </row>
    <row r="9217" spans="17:22">
      <c r="Q9217" s="10">
        <f ca="1" t="shared" si="1914"/>
        <v>1.222</v>
      </c>
      <c r="R9217" t="s">
        <v>541</v>
      </c>
      <c r="S9217">
        <v>2079</v>
      </c>
      <c r="T9217">
        <v>1.848</v>
      </c>
      <c r="U9217">
        <v>2.01</v>
      </c>
      <c r="V9217">
        <v>1.222</v>
      </c>
    </row>
    <row r="9218" spans="17:22">
      <c r="Q9218" s="10">
        <f ca="1" t="shared" si="1914"/>
        <v>1.231</v>
      </c>
      <c r="R9218" t="s">
        <v>541</v>
      </c>
      <c r="S9218">
        <v>2080</v>
      </c>
      <c r="T9218">
        <v>1.877</v>
      </c>
      <c r="U9218">
        <v>2.046</v>
      </c>
      <c r="V9218">
        <v>1.231</v>
      </c>
    </row>
    <row r="9219" spans="17:22">
      <c r="Q9219" s="10">
        <f ca="1" t="shared" si="1914"/>
        <v>1.241</v>
      </c>
      <c r="R9219" t="s">
        <v>541</v>
      </c>
      <c r="S9219">
        <v>2081</v>
      </c>
      <c r="T9219">
        <v>1.906</v>
      </c>
      <c r="U9219">
        <v>2.083</v>
      </c>
      <c r="V9219">
        <v>1.241</v>
      </c>
    </row>
    <row r="9220" spans="17:22">
      <c r="Q9220" s="10">
        <f ca="1" t="shared" si="1914"/>
        <v>1.25</v>
      </c>
      <c r="R9220" t="s">
        <v>541</v>
      </c>
      <c r="S9220">
        <v>2082</v>
      </c>
      <c r="T9220">
        <v>1.934</v>
      </c>
      <c r="U9220">
        <v>2.118</v>
      </c>
      <c r="V9220">
        <v>1.25</v>
      </c>
    </row>
    <row r="9221" spans="17:22">
      <c r="Q9221" s="10">
        <f ca="1" t="shared" si="1914"/>
        <v>1.259</v>
      </c>
      <c r="R9221" t="s">
        <v>541</v>
      </c>
      <c r="S9221">
        <v>2083</v>
      </c>
      <c r="T9221">
        <v>1.962</v>
      </c>
      <c r="U9221">
        <v>2.154</v>
      </c>
      <c r="V9221">
        <v>1.259</v>
      </c>
    </row>
    <row r="9222" spans="17:22">
      <c r="Q9222" s="10">
        <f ca="1" t="shared" si="1914"/>
        <v>1.268</v>
      </c>
      <c r="R9222" t="s">
        <v>541</v>
      </c>
      <c r="S9222">
        <v>2084</v>
      </c>
      <c r="T9222">
        <v>1.99</v>
      </c>
      <c r="U9222">
        <v>2.19</v>
      </c>
      <c r="V9222">
        <v>1.268</v>
      </c>
    </row>
    <row r="9223" spans="17:22">
      <c r="Q9223" s="10">
        <f ca="1" t="shared" si="1914"/>
        <v>1.277</v>
      </c>
      <c r="R9223" t="s">
        <v>541</v>
      </c>
      <c r="S9223">
        <v>2085</v>
      </c>
      <c r="T9223">
        <v>2.016</v>
      </c>
      <c r="U9223">
        <v>2.225</v>
      </c>
      <c r="V9223">
        <v>1.277</v>
      </c>
    </row>
    <row r="9224" spans="17:22">
      <c r="Q9224" s="10">
        <f ca="1" t="shared" si="1914"/>
        <v>1.286</v>
      </c>
      <c r="R9224" t="s">
        <v>541</v>
      </c>
      <c r="S9224">
        <v>2086</v>
      </c>
      <c r="T9224">
        <v>2.043</v>
      </c>
      <c r="U9224">
        <v>2.261</v>
      </c>
      <c r="V9224">
        <v>1.286</v>
      </c>
    </row>
    <row r="9225" spans="17:22">
      <c r="Q9225" s="10">
        <f ca="1" t="shared" si="1914"/>
        <v>1.296</v>
      </c>
      <c r="R9225" t="s">
        <v>541</v>
      </c>
      <c r="S9225">
        <v>2087</v>
      </c>
      <c r="T9225">
        <v>2.069</v>
      </c>
      <c r="U9225">
        <v>2.296</v>
      </c>
      <c r="V9225">
        <v>1.296</v>
      </c>
    </row>
    <row r="9226" spans="17:22">
      <c r="Q9226" s="10">
        <f ca="1" t="shared" si="1914"/>
        <v>1.306</v>
      </c>
      <c r="R9226" t="s">
        <v>541</v>
      </c>
      <c r="S9226">
        <v>2088</v>
      </c>
      <c r="T9226">
        <v>2.094</v>
      </c>
      <c r="U9226">
        <v>2.331</v>
      </c>
      <c r="V9226">
        <v>1.306</v>
      </c>
    </row>
    <row r="9227" spans="17:22">
      <c r="Q9227" s="10">
        <f ca="1" t="shared" si="1914"/>
        <v>1.317</v>
      </c>
      <c r="R9227" t="s">
        <v>541</v>
      </c>
      <c r="S9227">
        <v>2089</v>
      </c>
      <c r="T9227">
        <v>2.118</v>
      </c>
      <c r="U9227">
        <v>2.366</v>
      </c>
      <c r="V9227">
        <v>1.317</v>
      </c>
    </row>
    <row r="9228" spans="17:22">
      <c r="Q9228" s="10">
        <f ca="1" t="shared" si="1914"/>
        <v>1.328</v>
      </c>
      <c r="R9228" t="s">
        <v>541</v>
      </c>
      <c r="S9228">
        <v>2090</v>
      </c>
      <c r="T9228">
        <v>2.142</v>
      </c>
      <c r="U9228">
        <v>2.401</v>
      </c>
      <c r="V9228">
        <v>1.328</v>
      </c>
    </row>
    <row r="9229" spans="17:22">
      <c r="Q9229" s="10">
        <f ca="1" t="shared" si="1914"/>
        <v>1.34</v>
      </c>
      <c r="R9229" t="s">
        <v>541</v>
      </c>
      <c r="S9229">
        <v>2091</v>
      </c>
      <c r="T9229">
        <v>2.165</v>
      </c>
      <c r="U9229">
        <v>2.436</v>
      </c>
      <c r="V9229">
        <v>1.34</v>
      </c>
    </row>
    <row r="9230" spans="17:22">
      <c r="Q9230" s="10">
        <f ca="1" t="shared" ref="Q9230:Q9293" si="1915">OFFSET(S9230,0,MATCH($Q$3,$T$4:$V$4,0))</f>
        <v>1.352</v>
      </c>
      <c r="R9230" t="s">
        <v>541</v>
      </c>
      <c r="S9230">
        <v>2092</v>
      </c>
      <c r="T9230">
        <v>2.188</v>
      </c>
      <c r="U9230">
        <v>2.471</v>
      </c>
      <c r="V9230">
        <v>1.352</v>
      </c>
    </row>
    <row r="9231" spans="17:22">
      <c r="Q9231" s="10">
        <f ca="1" t="shared" si="1915"/>
        <v>1.365</v>
      </c>
      <c r="R9231" t="s">
        <v>541</v>
      </c>
      <c r="S9231">
        <v>2093</v>
      </c>
      <c r="T9231">
        <v>2.209</v>
      </c>
      <c r="U9231">
        <v>2.506</v>
      </c>
      <c r="V9231">
        <v>1.365</v>
      </c>
    </row>
    <row r="9232" spans="17:22">
      <c r="Q9232" s="10">
        <f ca="1" t="shared" si="1915"/>
        <v>1.378</v>
      </c>
      <c r="R9232" t="s">
        <v>541</v>
      </c>
      <c r="S9232">
        <v>2094</v>
      </c>
      <c r="T9232">
        <v>2.231</v>
      </c>
      <c r="U9232">
        <v>2.541</v>
      </c>
      <c r="V9232">
        <v>1.378</v>
      </c>
    </row>
    <row r="9233" spans="17:22">
      <c r="Q9233" s="10">
        <f ca="1" t="shared" si="1915"/>
        <v>1.392</v>
      </c>
      <c r="R9233" t="s">
        <v>541</v>
      </c>
      <c r="S9233">
        <v>2095</v>
      </c>
      <c r="T9233">
        <v>2.251</v>
      </c>
      <c r="U9233">
        <v>2.576</v>
      </c>
      <c r="V9233">
        <v>1.392</v>
      </c>
    </row>
    <row r="9234" spans="17:22">
      <c r="Q9234" s="10">
        <f ca="1" t="shared" si="1915"/>
        <v>1.405</v>
      </c>
      <c r="R9234" t="s">
        <v>541</v>
      </c>
      <c r="S9234">
        <v>2096</v>
      </c>
      <c r="T9234">
        <v>2.271</v>
      </c>
      <c r="U9234">
        <v>2.611</v>
      </c>
      <c r="V9234">
        <v>1.405</v>
      </c>
    </row>
    <row r="9235" spans="17:22">
      <c r="Q9235" s="10">
        <f ca="1" t="shared" si="1915"/>
        <v>1.419</v>
      </c>
      <c r="R9235" t="s">
        <v>541</v>
      </c>
      <c r="S9235">
        <v>2097</v>
      </c>
      <c r="T9235">
        <v>2.29</v>
      </c>
      <c r="U9235">
        <v>2.646</v>
      </c>
      <c r="V9235">
        <v>1.419</v>
      </c>
    </row>
    <row r="9236" spans="17:22">
      <c r="Q9236" s="10">
        <f ca="1" t="shared" si="1915"/>
        <v>1.433</v>
      </c>
      <c r="R9236" t="s">
        <v>541</v>
      </c>
      <c r="S9236">
        <v>2098</v>
      </c>
      <c r="T9236">
        <v>2.309</v>
      </c>
      <c r="U9236">
        <v>2.682</v>
      </c>
      <c r="V9236">
        <v>1.433</v>
      </c>
    </row>
    <row r="9237" spans="17:22">
      <c r="Q9237" s="10">
        <f ca="1" t="shared" si="1915"/>
        <v>1.446</v>
      </c>
      <c r="R9237" t="s">
        <v>541</v>
      </c>
      <c r="S9237">
        <v>2099</v>
      </c>
      <c r="T9237">
        <v>2.327</v>
      </c>
      <c r="U9237">
        <v>2.717</v>
      </c>
      <c r="V9237">
        <v>1.446</v>
      </c>
    </row>
    <row r="9238" spans="17:22">
      <c r="Q9238" s="10">
        <f ca="1" t="shared" si="1915"/>
        <v>1.46</v>
      </c>
      <c r="R9238" t="s">
        <v>541</v>
      </c>
      <c r="S9238">
        <v>2100</v>
      </c>
      <c r="T9238">
        <v>2.345</v>
      </c>
      <c r="U9238">
        <v>2.752</v>
      </c>
      <c r="V9238">
        <v>1.46</v>
      </c>
    </row>
    <row r="9239" spans="17:22">
      <c r="Q9239" s="10">
        <f ca="1" t="shared" si="1915"/>
        <v>43.087</v>
      </c>
      <c r="R9239" t="s">
        <v>117</v>
      </c>
      <c r="S9239">
        <v>2020</v>
      </c>
      <c r="T9239">
        <v>43.087</v>
      </c>
      <c r="U9239">
        <v>43.087</v>
      </c>
      <c r="V9239">
        <v>43.087</v>
      </c>
    </row>
    <row r="9240" spans="17:22">
      <c r="Q9240" s="10">
        <f ca="1" t="shared" si="1915"/>
        <v>45.342</v>
      </c>
      <c r="R9240" t="s">
        <v>117</v>
      </c>
      <c r="S9240">
        <v>2021</v>
      </c>
      <c r="T9240">
        <v>45.342</v>
      </c>
      <c r="U9240">
        <v>45.342</v>
      </c>
      <c r="V9240">
        <v>45.342</v>
      </c>
    </row>
    <row r="9241" spans="17:22">
      <c r="Q9241" s="10">
        <f ca="1" t="shared" si="1915"/>
        <v>47.693</v>
      </c>
      <c r="R9241" t="s">
        <v>117</v>
      </c>
      <c r="S9241">
        <v>2022</v>
      </c>
      <c r="T9241">
        <v>47.693</v>
      </c>
      <c r="U9241">
        <v>47.693</v>
      </c>
      <c r="V9241">
        <v>47.693</v>
      </c>
    </row>
    <row r="9242" spans="17:22">
      <c r="Q9242" s="10">
        <f ca="1" t="shared" si="1915"/>
        <v>50.147</v>
      </c>
      <c r="R9242" t="s">
        <v>117</v>
      </c>
      <c r="S9242">
        <v>2023</v>
      </c>
      <c r="T9242">
        <v>50.147</v>
      </c>
      <c r="U9242">
        <v>50.147</v>
      </c>
      <c r="V9242">
        <v>50.147</v>
      </c>
    </row>
    <row r="9243" spans="17:22">
      <c r="Q9243" s="10">
        <f ca="1" t="shared" si="1915"/>
        <v>52.701</v>
      </c>
      <c r="R9243" t="s">
        <v>117</v>
      </c>
      <c r="S9243">
        <v>2024</v>
      </c>
      <c r="T9243">
        <v>52.701</v>
      </c>
      <c r="U9243">
        <v>52.701</v>
      </c>
      <c r="V9243">
        <v>52.701</v>
      </c>
    </row>
    <row r="9244" spans="17:22">
      <c r="Q9244" s="10">
        <f ca="1" t="shared" si="1915"/>
        <v>55.357</v>
      </c>
      <c r="R9244" t="s">
        <v>117</v>
      </c>
      <c r="S9244">
        <v>2025</v>
      </c>
      <c r="T9244">
        <v>55.357</v>
      </c>
      <c r="U9244">
        <v>55.357</v>
      </c>
      <c r="V9244">
        <v>55.357</v>
      </c>
    </row>
    <row r="9245" spans="17:22">
      <c r="Q9245" s="10">
        <f ca="1" t="shared" si="1915"/>
        <v>58.118</v>
      </c>
      <c r="R9245" t="s">
        <v>117</v>
      </c>
      <c r="S9245">
        <v>2026</v>
      </c>
      <c r="T9245">
        <v>58.118</v>
      </c>
      <c r="U9245">
        <v>58.118</v>
      </c>
      <c r="V9245">
        <v>58.118</v>
      </c>
    </row>
    <row r="9246" spans="17:22">
      <c r="Q9246" s="10">
        <f ca="1" t="shared" si="1915"/>
        <v>61.156</v>
      </c>
      <c r="R9246" t="s">
        <v>117</v>
      </c>
      <c r="S9246">
        <v>2027</v>
      </c>
      <c r="T9246">
        <v>60.66</v>
      </c>
      <c r="U9246">
        <v>60.791</v>
      </c>
      <c r="V9246">
        <v>61.156</v>
      </c>
    </row>
    <row r="9247" spans="17:22">
      <c r="Q9247" s="10">
        <f ca="1" t="shared" si="1915"/>
        <v>64.331</v>
      </c>
      <c r="R9247" t="s">
        <v>117</v>
      </c>
      <c r="S9247">
        <v>2028</v>
      </c>
      <c r="T9247">
        <v>63.284</v>
      </c>
      <c r="U9247">
        <v>63.554</v>
      </c>
      <c r="V9247">
        <v>64.331</v>
      </c>
    </row>
    <row r="9248" spans="17:22">
      <c r="Q9248" s="10">
        <f ca="1" t="shared" si="1915"/>
        <v>67.645</v>
      </c>
      <c r="R9248" t="s">
        <v>117</v>
      </c>
      <c r="S9248">
        <v>2029</v>
      </c>
      <c r="T9248">
        <v>65.993</v>
      </c>
      <c r="U9248">
        <v>66.41</v>
      </c>
      <c r="V9248">
        <v>67.645</v>
      </c>
    </row>
    <row r="9249" spans="17:22">
      <c r="Q9249" s="10">
        <f ca="1" t="shared" si="1915"/>
        <v>71.098</v>
      </c>
      <c r="R9249" t="s">
        <v>117</v>
      </c>
      <c r="S9249">
        <v>2030</v>
      </c>
      <c r="T9249">
        <v>68.789</v>
      </c>
      <c r="U9249">
        <v>69.361</v>
      </c>
      <c r="V9249">
        <v>71.098</v>
      </c>
    </row>
    <row r="9250" spans="17:22">
      <c r="Q9250" s="10">
        <f ca="1" t="shared" si="1915"/>
        <v>74.691</v>
      </c>
      <c r="R9250" t="s">
        <v>117</v>
      </c>
      <c r="S9250">
        <v>2031</v>
      </c>
      <c r="T9250">
        <v>71.677</v>
      </c>
      <c r="U9250">
        <v>72.411</v>
      </c>
      <c r="V9250">
        <v>74.691</v>
      </c>
    </row>
    <row r="9251" spans="17:22">
      <c r="Q9251" s="10">
        <f ca="1" t="shared" si="1915"/>
        <v>78.428</v>
      </c>
      <c r="R9251" t="s">
        <v>117</v>
      </c>
      <c r="S9251">
        <v>2032</v>
      </c>
      <c r="T9251">
        <v>74.658</v>
      </c>
      <c r="U9251">
        <v>75.561</v>
      </c>
      <c r="V9251">
        <v>78.428</v>
      </c>
    </row>
    <row r="9252" spans="17:22">
      <c r="Q9252" s="10">
        <f ca="1" t="shared" si="1915"/>
        <v>82.312</v>
      </c>
      <c r="R9252" t="s">
        <v>117</v>
      </c>
      <c r="S9252">
        <v>2033</v>
      </c>
      <c r="T9252">
        <v>77.733</v>
      </c>
      <c r="U9252">
        <v>78.813</v>
      </c>
      <c r="V9252">
        <v>82.312</v>
      </c>
    </row>
    <row r="9253" spans="17:22">
      <c r="Q9253" s="10">
        <f ca="1" t="shared" si="1915"/>
        <v>86.346</v>
      </c>
      <c r="R9253" t="s">
        <v>117</v>
      </c>
      <c r="S9253">
        <v>2034</v>
      </c>
      <c r="T9253">
        <v>80.905</v>
      </c>
      <c r="U9253">
        <v>82.168</v>
      </c>
      <c r="V9253">
        <v>86.346</v>
      </c>
    </row>
    <row r="9254" spans="17:22">
      <c r="Q9254" s="10">
        <f ca="1" t="shared" si="1915"/>
        <v>90.534</v>
      </c>
      <c r="R9254" t="s">
        <v>117</v>
      </c>
      <c r="S9254">
        <v>2035</v>
      </c>
      <c r="T9254">
        <v>84.175</v>
      </c>
      <c r="U9254">
        <v>85.626</v>
      </c>
      <c r="V9254">
        <v>90.534</v>
      </c>
    </row>
    <row r="9255" spans="17:22">
      <c r="Q9255" s="10">
        <f ca="1" t="shared" si="1915"/>
        <v>94.878</v>
      </c>
      <c r="R9255" t="s">
        <v>117</v>
      </c>
      <c r="S9255">
        <v>2036</v>
      </c>
      <c r="T9255">
        <v>87.545</v>
      </c>
      <c r="U9255">
        <v>89.188</v>
      </c>
      <c r="V9255">
        <v>94.878</v>
      </c>
    </row>
    <row r="9256" spans="17:22">
      <c r="Q9256" s="10">
        <f ca="1" t="shared" si="1915"/>
        <v>99.384</v>
      </c>
      <c r="R9256" t="s">
        <v>117</v>
      </c>
      <c r="S9256">
        <v>2037</v>
      </c>
      <c r="T9256">
        <v>91.014</v>
      </c>
      <c r="U9256">
        <v>92.856</v>
      </c>
      <c r="V9256">
        <v>99.384</v>
      </c>
    </row>
    <row r="9257" spans="17:22">
      <c r="Q9257" s="10">
        <f ca="1" t="shared" si="1915"/>
        <v>104.057</v>
      </c>
      <c r="R9257" t="s">
        <v>117</v>
      </c>
      <c r="S9257">
        <v>2038</v>
      </c>
      <c r="T9257">
        <v>94.585</v>
      </c>
      <c r="U9257">
        <v>96.631</v>
      </c>
      <c r="V9257">
        <v>104.057</v>
      </c>
    </row>
    <row r="9258" spans="17:22">
      <c r="Q9258" s="10">
        <f ca="1" t="shared" si="1915"/>
        <v>108.902</v>
      </c>
      <c r="R9258" t="s">
        <v>117</v>
      </c>
      <c r="S9258">
        <v>2039</v>
      </c>
      <c r="T9258">
        <v>98.258</v>
      </c>
      <c r="U9258">
        <v>100.514</v>
      </c>
      <c r="V9258">
        <v>108.902</v>
      </c>
    </row>
    <row r="9259" spans="17:22">
      <c r="Q9259" s="10">
        <f ca="1" t="shared" si="1915"/>
        <v>113.925</v>
      </c>
      <c r="R9259" t="s">
        <v>117</v>
      </c>
      <c r="S9259">
        <v>2040</v>
      </c>
      <c r="T9259">
        <v>102.032</v>
      </c>
      <c r="U9259">
        <v>104.505</v>
      </c>
      <c r="V9259">
        <v>113.925</v>
      </c>
    </row>
    <row r="9260" spans="17:22">
      <c r="Q9260" s="10">
        <f ca="1" t="shared" si="1915"/>
        <v>119.132</v>
      </c>
      <c r="R9260" t="s">
        <v>117</v>
      </c>
      <c r="S9260">
        <v>2041</v>
      </c>
      <c r="T9260">
        <v>105.908</v>
      </c>
      <c r="U9260">
        <v>108.606</v>
      </c>
      <c r="V9260">
        <v>119.132</v>
      </c>
    </row>
    <row r="9261" spans="17:22">
      <c r="Q9261" s="10">
        <f ca="1" t="shared" si="1915"/>
        <v>124.525</v>
      </c>
      <c r="R9261" t="s">
        <v>117</v>
      </c>
      <c r="S9261">
        <v>2042</v>
      </c>
      <c r="T9261">
        <v>109.883</v>
      </c>
      <c r="U9261">
        <v>112.814</v>
      </c>
      <c r="V9261">
        <v>124.525</v>
      </c>
    </row>
    <row r="9262" spans="17:22">
      <c r="Q9262" s="10">
        <f ca="1" t="shared" si="1915"/>
        <v>130.109</v>
      </c>
      <c r="R9262" t="s">
        <v>117</v>
      </c>
      <c r="S9262">
        <v>2043</v>
      </c>
      <c r="T9262">
        <v>113.955</v>
      </c>
      <c r="U9262">
        <v>117.128</v>
      </c>
      <c r="V9262">
        <v>130.109</v>
      </c>
    </row>
    <row r="9263" spans="17:22">
      <c r="Q9263" s="10">
        <f ca="1" t="shared" si="1915"/>
        <v>135.887</v>
      </c>
      <c r="R9263" t="s">
        <v>117</v>
      </c>
      <c r="S9263">
        <v>2044</v>
      </c>
      <c r="T9263">
        <v>118.12</v>
      </c>
      <c r="U9263">
        <v>121.547</v>
      </c>
      <c r="V9263">
        <v>135.887</v>
      </c>
    </row>
    <row r="9264" spans="17:22">
      <c r="Q9264" s="10">
        <f ca="1" t="shared" si="1915"/>
        <v>141.861</v>
      </c>
      <c r="R9264" t="s">
        <v>117</v>
      </c>
      <c r="S9264">
        <v>2045</v>
      </c>
      <c r="T9264">
        <v>122.374</v>
      </c>
      <c r="U9264">
        <v>126.065</v>
      </c>
      <c r="V9264">
        <v>141.861</v>
      </c>
    </row>
    <row r="9265" spans="17:22">
      <c r="Q9265" s="10">
        <f ca="1" t="shared" si="1915"/>
        <v>148.035</v>
      </c>
      <c r="R9265" t="s">
        <v>117</v>
      </c>
      <c r="S9265">
        <v>2046</v>
      </c>
      <c r="T9265">
        <v>126.713</v>
      </c>
      <c r="U9265">
        <v>130.682</v>
      </c>
      <c r="V9265">
        <v>148.035</v>
      </c>
    </row>
    <row r="9266" spans="17:22">
      <c r="Q9266" s="10">
        <f ca="1" t="shared" si="1915"/>
        <v>154.411</v>
      </c>
      <c r="R9266" t="s">
        <v>117</v>
      </c>
      <c r="S9266">
        <v>2047</v>
      </c>
      <c r="T9266">
        <v>131.132</v>
      </c>
      <c r="U9266">
        <v>135.395</v>
      </c>
      <c r="V9266">
        <v>154.411</v>
      </c>
    </row>
    <row r="9267" spans="17:22">
      <c r="Q9267" s="10">
        <f ca="1" t="shared" si="1915"/>
        <v>160.993</v>
      </c>
      <c r="R9267" t="s">
        <v>117</v>
      </c>
      <c r="S9267">
        <v>2048</v>
      </c>
      <c r="T9267">
        <v>135.631</v>
      </c>
      <c r="U9267">
        <v>140.201</v>
      </c>
      <c r="V9267">
        <v>160.993</v>
      </c>
    </row>
    <row r="9268" spans="17:22">
      <c r="Q9268" s="10">
        <f ca="1" t="shared" si="1915"/>
        <v>167.783</v>
      </c>
      <c r="R9268" t="s">
        <v>117</v>
      </c>
      <c r="S9268">
        <v>2049</v>
      </c>
      <c r="T9268">
        <v>140.203</v>
      </c>
      <c r="U9268">
        <v>145.098</v>
      </c>
      <c r="V9268">
        <v>167.783</v>
      </c>
    </row>
    <row r="9269" spans="17:22">
      <c r="Q9269" s="10">
        <f ca="1" t="shared" si="1915"/>
        <v>174.783</v>
      </c>
      <c r="R9269" t="s">
        <v>117</v>
      </c>
      <c r="S9269">
        <v>2050</v>
      </c>
      <c r="T9269">
        <v>144.846</v>
      </c>
      <c r="U9269">
        <v>150.084</v>
      </c>
      <c r="V9269">
        <v>174.783</v>
      </c>
    </row>
    <row r="9270" spans="17:22">
      <c r="Q9270" s="10">
        <f ca="1" t="shared" si="1915"/>
        <v>181.996</v>
      </c>
      <c r="R9270" t="s">
        <v>117</v>
      </c>
      <c r="S9270">
        <v>2051</v>
      </c>
      <c r="T9270">
        <v>149.555</v>
      </c>
      <c r="U9270">
        <v>155.156</v>
      </c>
      <c r="V9270">
        <v>181.996</v>
      </c>
    </row>
    <row r="9271" spans="17:22">
      <c r="Q9271" s="10">
        <f ca="1" t="shared" si="1915"/>
        <v>189.421</v>
      </c>
      <c r="R9271" t="s">
        <v>117</v>
      </c>
      <c r="S9271">
        <v>2052</v>
      </c>
      <c r="T9271">
        <v>154.326</v>
      </c>
      <c r="U9271">
        <v>160.308</v>
      </c>
      <c r="V9271">
        <v>189.421</v>
      </c>
    </row>
    <row r="9272" spans="17:22">
      <c r="Q9272" s="10">
        <f ca="1" t="shared" si="1915"/>
        <v>197.058</v>
      </c>
      <c r="R9272" t="s">
        <v>117</v>
      </c>
      <c r="S9272">
        <v>2053</v>
      </c>
      <c r="T9272">
        <v>159.152</v>
      </c>
      <c r="U9272">
        <v>165.537</v>
      </c>
      <c r="V9272">
        <v>197.058</v>
      </c>
    </row>
    <row r="9273" spans="17:22">
      <c r="Q9273" s="10">
        <f ca="1" t="shared" si="1915"/>
        <v>204.907</v>
      </c>
      <c r="R9273" t="s">
        <v>117</v>
      </c>
      <c r="S9273">
        <v>2054</v>
      </c>
      <c r="T9273">
        <v>164.028</v>
      </c>
      <c r="U9273">
        <v>170.838</v>
      </c>
      <c r="V9273">
        <v>204.907</v>
      </c>
    </row>
    <row r="9274" spans="17:22">
      <c r="Q9274" s="10">
        <f ca="1" t="shared" si="1915"/>
        <v>212.965</v>
      </c>
      <c r="R9274" t="s">
        <v>117</v>
      </c>
      <c r="S9274">
        <v>2055</v>
      </c>
      <c r="T9274">
        <v>168.95</v>
      </c>
      <c r="U9274">
        <v>176.205</v>
      </c>
      <c r="V9274">
        <v>212.965</v>
      </c>
    </row>
    <row r="9275" spans="17:22">
      <c r="Q9275" s="10">
        <f ca="1" t="shared" si="1915"/>
        <v>221.231</v>
      </c>
      <c r="R9275" t="s">
        <v>117</v>
      </c>
      <c r="S9275">
        <v>2056</v>
      </c>
      <c r="T9275">
        <v>173.909</v>
      </c>
      <c r="U9275">
        <v>181.632</v>
      </c>
      <c r="V9275">
        <v>221.231</v>
      </c>
    </row>
    <row r="9276" spans="17:22">
      <c r="Q9276" s="10">
        <f ca="1" t="shared" si="1915"/>
        <v>229.701</v>
      </c>
      <c r="R9276" t="s">
        <v>117</v>
      </c>
      <c r="S9276">
        <v>2057</v>
      </c>
      <c r="T9276">
        <v>178.901</v>
      </c>
      <c r="U9276">
        <v>187.115</v>
      </c>
      <c r="V9276">
        <v>229.701</v>
      </c>
    </row>
    <row r="9277" spans="17:22">
      <c r="Q9277" s="10">
        <f ca="1" t="shared" si="1915"/>
        <v>238.373</v>
      </c>
      <c r="R9277" t="s">
        <v>117</v>
      </c>
      <c r="S9277">
        <v>2058</v>
      </c>
      <c r="T9277">
        <v>183.923</v>
      </c>
      <c r="U9277">
        <v>192.647</v>
      </c>
      <c r="V9277">
        <v>238.373</v>
      </c>
    </row>
    <row r="9278" spans="17:22">
      <c r="Q9278" s="10">
        <f ca="1" t="shared" si="1915"/>
        <v>247.244</v>
      </c>
      <c r="R9278" t="s">
        <v>117</v>
      </c>
      <c r="S9278">
        <v>2059</v>
      </c>
      <c r="T9278">
        <v>188.968</v>
      </c>
      <c r="U9278">
        <v>198.223</v>
      </c>
      <c r="V9278">
        <v>247.244</v>
      </c>
    </row>
    <row r="9279" spans="17:22">
      <c r="Q9279" s="10">
        <f ca="1" t="shared" si="1915"/>
        <v>256.308</v>
      </c>
      <c r="R9279" t="s">
        <v>117</v>
      </c>
      <c r="S9279">
        <v>2060</v>
      </c>
      <c r="T9279">
        <v>194.033</v>
      </c>
      <c r="U9279">
        <v>203.837</v>
      </c>
      <c r="V9279">
        <v>256.308</v>
      </c>
    </row>
    <row r="9280" spans="17:22">
      <c r="Q9280" s="10">
        <f ca="1" t="shared" si="1915"/>
        <v>265.563</v>
      </c>
      <c r="R9280" t="s">
        <v>117</v>
      </c>
      <c r="S9280">
        <v>2061</v>
      </c>
      <c r="T9280">
        <v>199.112</v>
      </c>
      <c r="U9280">
        <v>209.483</v>
      </c>
      <c r="V9280">
        <v>265.563</v>
      </c>
    </row>
    <row r="9281" spans="17:22">
      <c r="Q9281" s="10">
        <f ca="1" t="shared" si="1915"/>
        <v>275.001</v>
      </c>
      <c r="R9281" t="s">
        <v>117</v>
      </c>
      <c r="S9281">
        <v>2062</v>
      </c>
      <c r="T9281">
        <v>204.2</v>
      </c>
      <c r="U9281">
        <v>215.152</v>
      </c>
      <c r="V9281">
        <v>275.001</v>
      </c>
    </row>
    <row r="9282" spans="17:22">
      <c r="Q9282" s="10">
        <f ca="1" t="shared" si="1915"/>
        <v>284.62</v>
      </c>
      <c r="R9282" t="s">
        <v>117</v>
      </c>
      <c r="S9282">
        <v>2063</v>
      </c>
      <c r="T9282">
        <v>209.292</v>
      </c>
      <c r="U9282">
        <v>220.839</v>
      </c>
      <c r="V9282">
        <v>284.62</v>
      </c>
    </row>
    <row r="9283" spans="17:22">
      <c r="Q9283" s="10">
        <f ca="1" t="shared" si="1915"/>
        <v>294.412</v>
      </c>
      <c r="R9283" t="s">
        <v>117</v>
      </c>
      <c r="S9283">
        <v>2064</v>
      </c>
      <c r="T9283">
        <v>214.382</v>
      </c>
      <c r="U9283">
        <v>226.532</v>
      </c>
      <c r="V9283">
        <v>294.412</v>
      </c>
    </row>
    <row r="9284" spans="17:22">
      <c r="Q9284" s="10">
        <f ca="1" t="shared" si="1915"/>
        <v>304.371</v>
      </c>
      <c r="R9284" t="s">
        <v>117</v>
      </c>
      <c r="S9284">
        <v>2065</v>
      </c>
      <c r="T9284">
        <v>219.466</v>
      </c>
      <c r="U9284">
        <v>232.226</v>
      </c>
      <c r="V9284">
        <v>304.371</v>
      </c>
    </row>
    <row r="9285" spans="17:22">
      <c r="Q9285" s="10">
        <f ca="1" t="shared" si="1915"/>
        <v>314.491</v>
      </c>
      <c r="R9285" t="s">
        <v>117</v>
      </c>
      <c r="S9285">
        <v>2066</v>
      </c>
      <c r="T9285">
        <v>224.537</v>
      </c>
      <c r="U9285">
        <v>237.91</v>
      </c>
      <c r="V9285">
        <v>314.491</v>
      </c>
    </row>
    <row r="9286" spans="17:22">
      <c r="Q9286" s="10">
        <f ca="1" t="shared" si="1915"/>
        <v>324.768</v>
      </c>
      <c r="R9286" t="s">
        <v>117</v>
      </c>
      <c r="S9286">
        <v>2067</v>
      </c>
      <c r="T9286">
        <v>229.59</v>
      </c>
      <c r="U9286">
        <v>243.58</v>
      </c>
      <c r="V9286">
        <v>324.768</v>
      </c>
    </row>
    <row r="9287" spans="17:22">
      <c r="Q9287" s="10">
        <f ca="1" t="shared" si="1915"/>
        <v>335.198</v>
      </c>
      <c r="R9287" t="s">
        <v>117</v>
      </c>
      <c r="S9287">
        <v>2068</v>
      </c>
      <c r="T9287">
        <v>234.617</v>
      </c>
      <c r="U9287">
        <v>249.226</v>
      </c>
      <c r="V9287">
        <v>335.198</v>
      </c>
    </row>
    <row r="9288" spans="17:22">
      <c r="Q9288" s="10">
        <f ca="1" t="shared" si="1915"/>
        <v>345.778</v>
      </c>
      <c r="R9288" t="s">
        <v>117</v>
      </c>
      <c r="S9288">
        <v>2069</v>
      </c>
      <c r="T9288">
        <v>239.611</v>
      </c>
      <c r="U9288">
        <v>254.845</v>
      </c>
      <c r="V9288">
        <v>345.778</v>
      </c>
    </row>
    <row r="9289" spans="17:22">
      <c r="Q9289" s="10">
        <f ca="1" t="shared" si="1915"/>
        <v>356.503</v>
      </c>
      <c r="R9289" t="s">
        <v>117</v>
      </c>
      <c r="S9289">
        <v>2070</v>
      </c>
      <c r="T9289">
        <v>244.567</v>
      </c>
      <c r="U9289">
        <v>260.429</v>
      </c>
      <c r="V9289">
        <v>356.503</v>
      </c>
    </row>
    <row r="9290" spans="17:22">
      <c r="Q9290" s="10">
        <f ca="1" t="shared" si="1915"/>
        <v>367.37</v>
      </c>
      <c r="R9290" t="s">
        <v>117</v>
      </c>
      <c r="S9290">
        <v>2071</v>
      </c>
      <c r="T9290">
        <v>249.477</v>
      </c>
      <c r="U9290">
        <v>265.972</v>
      </c>
      <c r="V9290">
        <v>367.37</v>
      </c>
    </row>
    <row r="9291" spans="17:22">
      <c r="Q9291" s="10">
        <f ca="1" t="shared" si="1915"/>
        <v>378.374</v>
      </c>
      <c r="R9291" t="s">
        <v>117</v>
      </c>
      <c r="S9291">
        <v>2072</v>
      </c>
      <c r="T9291">
        <v>254.333</v>
      </c>
      <c r="U9291">
        <v>271.468</v>
      </c>
      <c r="V9291">
        <v>378.374</v>
      </c>
    </row>
    <row r="9292" spans="17:22">
      <c r="Q9292" s="10">
        <f ca="1" t="shared" si="1915"/>
        <v>389.508</v>
      </c>
      <c r="R9292" t="s">
        <v>117</v>
      </c>
      <c r="S9292">
        <v>2073</v>
      </c>
      <c r="T9292">
        <v>259.128</v>
      </c>
      <c r="U9292">
        <v>276.909</v>
      </c>
      <c r="V9292">
        <v>389.508</v>
      </c>
    </row>
    <row r="9293" spans="17:22">
      <c r="Q9293" s="10">
        <f ca="1" t="shared" si="1915"/>
        <v>400.768</v>
      </c>
      <c r="R9293" t="s">
        <v>117</v>
      </c>
      <c r="S9293">
        <v>2074</v>
      </c>
      <c r="T9293">
        <v>263.854</v>
      </c>
      <c r="U9293">
        <v>282.287</v>
      </c>
      <c r="V9293">
        <v>400.768</v>
      </c>
    </row>
    <row r="9294" spans="17:22">
      <c r="Q9294" s="10">
        <f ca="1" t="shared" ref="Q9294:Q9357" si="1916">OFFSET(S9294,0,MATCH($Q$3,$T$4:$V$4,0))</f>
        <v>412.147</v>
      </c>
      <c r="R9294" t="s">
        <v>117</v>
      </c>
      <c r="S9294">
        <v>2075</v>
      </c>
      <c r="T9294">
        <v>268.505</v>
      </c>
      <c r="U9294">
        <v>287.598</v>
      </c>
      <c r="V9294">
        <v>412.147</v>
      </c>
    </row>
    <row r="9295" spans="17:22">
      <c r="Q9295" s="10">
        <f ca="1" t="shared" si="1916"/>
        <v>423.642</v>
      </c>
      <c r="R9295" t="s">
        <v>117</v>
      </c>
      <c r="S9295">
        <v>2076</v>
      </c>
      <c r="T9295">
        <v>273.072</v>
      </c>
      <c r="U9295">
        <v>292.832</v>
      </c>
      <c r="V9295">
        <v>423.642</v>
      </c>
    </row>
    <row r="9296" spans="17:22">
      <c r="Q9296" s="10">
        <f ca="1" t="shared" si="1916"/>
        <v>435.244</v>
      </c>
      <c r="R9296" t="s">
        <v>117</v>
      </c>
      <c r="S9296">
        <v>2077</v>
      </c>
      <c r="T9296">
        <v>277.545</v>
      </c>
      <c r="U9296">
        <v>297.985</v>
      </c>
      <c r="V9296">
        <v>435.244</v>
      </c>
    </row>
    <row r="9297" spans="17:22">
      <c r="Q9297" s="10">
        <f ca="1" t="shared" si="1916"/>
        <v>446.949</v>
      </c>
      <c r="R9297" t="s">
        <v>117</v>
      </c>
      <c r="S9297">
        <v>2078</v>
      </c>
      <c r="T9297">
        <v>281.92</v>
      </c>
      <c r="U9297">
        <v>303.051</v>
      </c>
      <c r="V9297">
        <v>446.949</v>
      </c>
    </row>
    <row r="9298" spans="17:22">
      <c r="Q9298" s="10">
        <f ca="1" t="shared" si="1916"/>
        <v>458.751</v>
      </c>
      <c r="R9298" t="s">
        <v>117</v>
      </c>
      <c r="S9298">
        <v>2079</v>
      </c>
      <c r="T9298">
        <v>286.185</v>
      </c>
      <c r="U9298">
        <v>308.025</v>
      </c>
      <c r="V9298">
        <v>458.751</v>
      </c>
    </row>
    <row r="9299" spans="17:22">
      <c r="Q9299" s="10">
        <f ca="1" t="shared" si="1916"/>
        <v>470.643</v>
      </c>
      <c r="R9299" t="s">
        <v>117</v>
      </c>
      <c r="S9299">
        <v>2080</v>
      </c>
      <c r="T9299">
        <v>290.334</v>
      </c>
      <c r="U9299">
        <v>312.902</v>
      </c>
      <c r="V9299">
        <v>470.643</v>
      </c>
    </row>
    <row r="9300" spans="17:22">
      <c r="Q9300" s="10">
        <f ca="1" t="shared" si="1916"/>
        <v>482.62</v>
      </c>
      <c r="R9300" t="s">
        <v>117</v>
      </c>
      <c r="S9300">
        <v>2081</v>
      </c>
      <c r="T9300">
        <v>294.358</v>
      </c>
      <c r="U9300">
        <v>317.676</v>
      </c>
      <c r="V9300">
        <v>482.62</v>
      </c>
    </row>
    <row r="9301" spans="17:22">
      <c r="Q9301" s="10">
        <f ca="1" t="shared" si="1916"/>
        <v>494.671</v>
      </c>
      <c r="R9301" t="s">
        <v>117</v>
      </c>
      <c r="S9301">
        <v>2082</v>
      </c>
      <c r="T9301">
        <v>298.251</v>
      </c>
      <c r="U9301">
        <v>322.341</v>
      </c>
      <c r="V9301">
        <v>494.671</v>
      </c>
    </row>
    <row r="9302" spans="17:22">
      <c r="Q9302" s="10">
        <f ca="1" t="shared" si="1916"/>
        <v>506.789</v>
      </c>
      <c r="R9302" t="s">
        <v>117</v>
      </c>
      <c r="S9302">
        <v>2083</v>
      </c>
      <c r="T9302">
        <v>302.006</v>
      </c>
      <c r="U9302">
        <v>326.892</v>
      </c>
      <c r="V9302">
        <v>506.789</v>
      </c>
    </row>
    <row r="9303" spans="17:22">
      <c r="Q9303" s="10">
        <f ca="1" t="shared" si="1916"/>
        <v>518.965</v>
      </c>
      <c r="R9303" t="s">
        <v>117</v>
      </c>
      <c r="S9303">
        <v>2084</v>
      </c>
      <c r="T9303">
        <v>305.618</v>
      </c>
      <c r="U9303">
        <v>331.323</v>
      </c>
      <c r="V9303">
        <v>518.965</v>
      </c>
    </row>
    <row r="9304" spans="17:22">
      <c r="Q9304" s="10">
        <f ca="1" t="shared" si="1916"/>
        <v>531.188</v>
      </c>
      <c r="R9304" t="s">
        <v>117</v>
      </c>
      <c r="S9304">
        <v>2085</v>
      </c>
      <c r="T9304">
        <v>309.081</v>
      </c>
      <c r="U9304">
        <v>335.626</v>
      </c>
      <c r="V9304">
        <v>531.188</v>
      </c>
    </row>
    <row r="9305" spans="17:22">
      <c r="Q9305" s="10">
        <f ca="1" t="shared" si="1916"/>
        <v>543.451</v>
      </c>
      <c r="R9305" t="s">
        <v>117</v>
      </c>
      <c r="S9305">
        <v>2086</v>
      </c>
      <c r="T9305">
        <v>312.39</v>
      </c>
      <c r="U9305">
        <v>339.797</v>
      </c>
      <c r="V9305">
        <v>543.451</v>
      </c>
    </row>
    <row r="9306" spans="17:22">
      <c r="Q9306" s="10">
        <f ca="1" t="shared" si="1916"/>
        <v>555.742</v>
      </c>
      <c r="R9306" t="s">
        <v>117</v>
      </c>
      <c r="S9306">
        <v>2087</v>
      </c>
      <c r="T9306">
        <v>315.54</v>
      </c>
      <c r="U9306">
        <v>343.83</v>
      </c>
      <c r="V9306">
        <v>555.742</v>
      </c>
    </row>
    <row r="9307" spans="17:22">
      <c r="Q9307" s="10">
        <f ca="1" t="shared" si="1916"/>
        <v>568.052</v>
      </c>
      <c r="R9307" t="s">
        <v>117</v>
      </c>
      <c r="S9307">
        <v>2088</v>
      </c>
      <c r="T9307">
        <v>318.525</v>
      </c>
      <c r="U9307">
        <v>347.721</v>
      </c>
      <c r="V9307">
        <v>568.052</v>
      </c>
    </row>
    <row r="9308" spans="17:22">
      <c r="Q9308" s="10">
        <f ca="1" t="shared" si="1916"/>
        <v>580.372</v>
      </c>
      <c r="R9308" t="s">
        <v>117</v>
      </c>
      <c r="S9308">
        <v>2089</v>
      </c>
      <c r="T9308">
        <v>321.343</v>
      </c>
      <c r="U9308">
        <v>351.466</v>
      </c>
      <c r="V9308">
        <v>580.372</v>
      </c>
    </row>
    <row r="9309" spans="17:22">
      <c r="Q9309" s="10">
        <f ca="1" t="shared" si="1916"/>
        <v>592.692</v>
      </c>
      <c r="R9309" t="s">
        <v>117</v>
      </c>
      <c r="S9309">
        <v>2090</v>
      </c>
      <c r="T9309">
        <v>323.988</v>
      </c>
      <c r="U9309">
        <v>355.058</v>
      </c>
      <c r="V9309">
        <v>592.692</v>
      </c>
    </row>
    <row r="9310" spans="17:22">
      <c r="Q9310" s="10">
        <f ca="1" t="shared" si="1916"/>
        <v>605.003</v>
      </c>
      <c r="R9310" t="s">
        <v>117</v>
      </c>
      <c r="S9310">
        <v>2091</v>
      </c>
      <c r="T9310">
        <v>326.457</v>
      </c>
      <c r="U9310">
        <v>358.496</v>
      </c>
      <c r="V9310">
        <v>605.003</v>
      </c>
    </row>
    <row r="9311" spans="17:22">
      <c r="Q9311" s="10">
        <f ca="1" t="shared" si="1916"/>
        <v>617.296</v>
      </c>
      <c r="R9311" t="s">
        <v>117</v>
      </c>
      <c r="S9311">
        <v>2092</v>
      </c>
      <c r="T9311">
        <v>328.75</v>
      </c>
      <c r="U9311">
        <v>361.773</v>
      </c>
      <c r="V9311">
        <v>617.296</v>
      </c>
    </row>
    <row r="9312" spans="17:22">
      <c r="Q9312" s="10">
        <f ca="1" t="shared" si="1916"/>
        <v>629.561</v>
      </c>
      <c r="R9312" t="s">
        <v>117</v>
      </c>
      <c r="S9312">
        <v>2093</v>
      </c>
      <c r="T9312">
        <v>330.865</v>
      </c>
      <c r="U9312">
        <v>364.884</v>
      </c>
      <c r="V9312">
        <v>629.561</v>
      </c>
    </row>
    <row r="9313" spans="17:22">
      <c r="Q9313" s="10">
        <f ca="1" t="shared" si="1916"/>
        <v>641.791</v>
      </c>
      <c r="R9313" t="s">
        <v>117</v>
      </c>
      <c r="S9313">
        <v>2094</v>
      </c>
      <c r="T9313">
        <v>332.803</v>
      </c>
      <c r="U9313">
        <v>367.825</v>
      </c>
      <c r="V9313">
        <v>641.791</v>
      </c>
    </row>
    <row r="9314" spans="17:22">
      <c r="Q9314" s="10">
        <f ca="1" t="shared" si="1916"/>
        <v>653.975</v>
      </c>
      <c r="R9314" t="s">
        <v>117</v>
      </c>
      <c r="S9314">
        <v>2095</v>
      </c>
      <c r="T9314">
        <v>334.564</v>
      </c>
      <c r="U9314">
        <v>370.592</v>
      </c>
      <c r="V9314">
        <v>653.975</v>
      </c>
    </row>
    <row r="9315" spans="17:22">
      <c r="Q9315" s="10">
        <f ca="1" t="shared" si="1916"/>
        <v>666.107</v>
      </c>
      <c r="R9315" t="s">
        <v>117</v>
      </c>
      <c r="S9315">
        <v>2096</v>
      </c>
      <c r="T9315">
        <v>336.149</v>
      </c>
      <c r="U9315">
        <v>373.179</v>
      </c>
      <c r="V9315">
        <v>666.107</v>
      </c>
    </row>
    <row r="9316" spans="17:22">
      <c r="Q9316" s="10">
        <f ca="1" t="shared" si="1916"/>
        <v>678.177</v>
      </c>
      <c r="R9316" t="s">
        <v>117</v>
      </c>
      <c r="S9316">
        <v>2097</v>
      </c>
      <c r="T9316">
        <v>337.562</v>
      </c>
      <c r="U9316">
        <v>375.584</v>
      </c>
      <c r="V9316">
        <v>678.177</v>
      </c>
    </row>
    <row r="9317" spans="17:22">
      <c r="Q9317" s="10">
        <f ca="1" t="shared" si="1916"/>
        <v>690.179</v>
      </c>
      <c r="R9317" t="s">
        <v>117</v>
      </c>
      <c r="S9317">
        <v>2098</v>
      </c>
      <c r="T9317">
        <v>338.802</v>
      </c>
      <c r="U9317">
        <v>377.802</v>
      </c>
      <c r="V9317">
        <v>690.179</v>
      </c>
    </row>
    <row r="9318" spans="17:22">
      <c r="Q9318" s="10">
        <f ca="1" t="shared" si="1916"/>
        <v>702.104</v>
      </c>
      <c r="R9318" t="s">
        <v>117</v>
      </c>
      <c r="S9318">
        <v>2099</v>
      </c>
      <c r="T9318">
        <v>339.873</v>
      </c>
      <c r="U9318">
        <v>379.83</v>
      </c>
      <c r="V9318">
        <v>702.104</v>
      </c>
    </row>
    <row r="9319" spans="17:22">
      <c r="Q9319" s="10">
        <f ca="1" t="shared" si="1916"/>
        <v>713.947</v>
      </c>
      <c r="R9319" t="s">
        <v>117</v>
      </c>
      <c r="S9319">
        <v>2100</v>
      </c>
      <c r="T9319">
        <v>340.778</v>
      </c>
      <c r="U9319">
        <v>381.666</v>
      </c>
      <c r="V9319">
        <v>713.947</v>
      </c>
    </row>
    <row r="9320" spans="17:22">
      <c r="Q9320" s="10">
        <f ca="1" t="shared" si="1916"/>
        <v>5.794</v>
      </c>
      <c r="R9320" t="s">
        <v>147</v>
      </c>
      <c r="S9320">
        <v>2020</v>
      </c>
      <c r="T9320">
        <v>5.794</v>
      </c>
      <c r="U9320">
        <v>5.794</v>
      </c>
      <c r="V9320">
        <v>5.794</v>
      </c>
    </row>
    <row r="9321" spans="17:22">
      <c r="Q9321" s="10">
        <f ca="1" t="shared" si="1916"/>
        <v>5.827</v>
      </c>
      <c r="R9321" t="s">
        <v>147</v>
      </c>
      <c r="S9321">
        <v>2021</v>
      </c>
      <c r="T9321">
        <v>5.827</v>
      </c>
      <c r="U9321">
        <v>5.827</v>
      </c>
      <c r="V9321">
        <v>5.827</v>
      </c>
    </row>
    <row r="9322" spans="17:22">
      <c r="Q9322" s="10">
        <f ca="1" t="shared" si="1916"/>
        <v>5.862</v>
      </c>
      <c r="R9322" t="s">
        <v>147</v>
      </c>
      <c r="S9322">
        <v>2022</v>
      </c>
      <c r="T9322">
        <v>5.862</v>
      </c>
      <c r="U9322">
        <v>5.862</v>
      </c>
      <c r="V9322">
        <v>5.862</v>
      </c>
    </row>
    <row r="9323" spans="17:22">
      <c r="Q9323" s="10">
        <f ca="1" t="shared" si="1916"/>
        <v>5.897</v>
      </c>
      <c r="R9323" t="s">
        <v>147</v>
      </c>
      <c r="S9323">
        <v>2023</v>
      </c>
      <c r="T9323">
        <v>5.897</v>
      </c>
      <c r="U9323">
        <v>5.897</v>
      </c>
      <c r="V9323">
        <v>5.897</v>
      </c>
    </row>
    <row r="9324" spans="17:22">
      <c r="Q9324" s="10">
        <f ca="1" t="shared" si="1916"/>
        <v>5.929</v>
      </c>
      <c r="R9324" t="s">
        <v>147</v>
      </c>
      <c r="S9324">
        <v>2024</v>
      </c>
      <c r="T9324">
        <v>5.929</v>
      </c>
      <c r="U9324">
        <v>5.929</v>
      </c>
      <c r="V9324">
        <v>5.929</v>
      </c>
    </row>
    <row r="9325" spans="17:22">
      <c r="Q9325" s="10">
        <f ca="1" t="shared" si="1916"/>
        <v>5.96</v>
      </c>
      <c r="R9325" t="s">
        <v>147</v>
      </c>
      <c r="S9325">
        <v>2025</v>
      </c>
      <c r="T9325">
        <v>5.96</v>
      </c>
      <c r="U9325">
        <v>5.96</v>
      </c>
      <c r="V9325">
        <v>5.96</v>
      </c>
    </row>
    <row r="9326" spans="17:22">
      <c r="Q9326" s="10">
        <f ca="1" t="shared" si="1916"/>
        <v>5.985</v>
      </c>
      <c r="R9326" t="s">
        <v>147</v>
      </c>
      <c r="S9326">
        <v>2026</v>
      </c>
      <c r="T9326">
        <v>5.985</v>
      </c>
      <c r="U9326">
        <v>5.985</v>
      </c>
      <c r="V9326">
        <v>5.985</v>
      </c>
    </row>
    <row r="9327" spans="17:22">
      <c r="Q9327" s="10">
        <f ca="1" t="shared" si="1916"/>
        <v>6.027</v>
      </c>
      <c r="R9327" t="s">
        <v>147</v>
      </c>
      <c r="S9327">
        <v>2027</v>
      </c>
      <c r="T9327">
        <v>6.014</v>
      </c>
      <c r="U9327">
        <v>6.014</v>
      </c>
      <c r="V9327">
        <v>6.027</v>
      </c>
    </row>
    <row r="9328" spans="17:22">
      <c r="Q9328" s="10">
        <f ca="1" t="shared" si="1916"/>
        <v>6.067</v>
      </c>
      <c r="R9328" t="s">
        <v>147</v>
      </c>
      <c r="S9328">
        <v>2028</v>
      </c>
      <c r="T9328">
        <v>6.041</v>
      </c>
      <c r="U9328">
        <v>6.042</v>
      </c>
      <c r="V9328">
        <v>6.067</v>
      </c>
    </row>
    <row r="9329" spans="17:22">
      <c r="Q9329" s="10">
        <f ca="1" t="shared" si="1916"/>
        <v>6.105</v>
      </c>
      <c r="R9329" t="s">
        <v>147</v>
      </c>
      <c r="S9329">
        <v>2029</v>
      </c>
      <c r="T9329">
        <v>6.066</v>
      </c>
      <c r="U9329">
        <v>6.068</v>
      </c>
      <c r="V9329">
        <v>6.105</v>
      </c>
    </row>
    <row r="9330" spans="17:22">
      <c r="Q9330" s="10">
        <f ca="1" t="shared" si="1916"/>
        <v>6.141</v>
      </c>
      <c r="R9330" t="s">
        <v>147</v>
      </c>
      <c r="S9330">
        <v>2030</v>
      </c>
      <c r="T9330">
        <v>6.089</v>
      </c>
      <c r="U9330">
        <v>6.091</v>
      </c>
      <c r="V9330">
        <v>6.141</v>
      </c>
    </row>
    <row r="9331" spans="17:22">
      <c r="Q9331" s="10">
        <f ca="1" t="shared" si="1916"/>
        <v>6.175</v>
      </c>
      <c r="R9331" t="s">
        <v>147</v>
      </c>
      <c r="S9331">
        <v>2031</v>
      </c>
      <c r="T9331">
        <v>6.11</v>
      </c>
      <c r="U9331">
        <v>6.113</v>
      </c>
      <c r="V9331">
        <v>6.175</v>
      </c>
    </row>
    <row r="9332" spans="17:22">
      <c r="Q9332" s="10">
        <f ca="1" t="shared" si="1916"/>
        <v>6.206</v>
      </c>
      <c r="R9332" t="s">
        <v>147</v>
      </c>
      <c r="S9332">
        <v>2032</v>
      </c>
      <c r="T9332">
        <v>6.128</v>
      </c>
      <c r="U9332">
        <v>6.131</v>
      </c>
      <c r="V9332">
        <v>6.206</v>
      </c>
    </row>
    <row r="9333" spans="17:22">
      <c r="Q9333" s="10">
        <f ca="1" t="shared" si="1916"/>
        <v>6.235</v>
      </c>
      <c r="R9333" t="s">
        <v>147</v>
      </c>
      <c r="S9333">
        <v>2033</v>
      </c>
      <c r="T9333">
        <v>6.145</v>
      </c>
      <c r="U9333">
        <v>6.148</v>
      </c>
      <c r="V9333">
        <v>6.235</v>
      </c>
    </row>
    <row r="9334" spans="17:22">
      <c r="Q9334" s="10">
        <f ca="1" t="shared" si="1916"/>
        <v>6.262</v>
      </c>
      <c r="R9334" t="s">
        <v>147</v>
      </c>
      <c r="S9334">
        <v>2034</v>
      </c>
      <c r="T9334">
        <v>6.16</v>
      </c>
      <c r="U9334">
        <v>6.164</v>
      </c>
      <c r="V9334">
        <v>6.262</v>
      </c>
    </row>
    <row r="9335" spans="17:22">
      <c r="Q9335" s="10">
        <f ca="1" t="shared" si="1916"/>
        <v>6.287</v>
      </c>
      <c r="R9335" t="s">
        <v>147</v>
      </c>
      <c r="S9335">
        <v>2035</v>
      </c>
      <c r="T9335">
        <v>6.174</v>
      </c>
      <c r="U9335">
        <v>6.177</v>
      </c>
      <c r="V9335">
        <v>6.287</v>
      </c>
    </row>
    <row r="9336" spans="17:22">
      <c r="Q9336" s="10">
        <f ca="1" t="shared" si="1916"/>
        <v>6.311</v>
      </c>
      <c r="R9336" t="s">
        <v>147</v>
      </c>
      <c r="S9336">
        <v>2036</v>
      </c>
      <c r="T9336">
        <v>6.186</v>
      </c>
      <c r="U9336">
        <v>6.189</v>
      </c>
      <c r="V9336">
        <v>6.311</v>
      </c>
    </row>
    <row r="9337" spans="17:22">
      <c r="Q9337" s="10">
        <f ca="1" t="shared" si="1916"/>
        <v>6.333</v>
      </c>
      <c r="R9337" t="s">
        <v>147</v>
      </c>
      <c r="S9337">
        <v>2037</v>
      </c>
      <c r="T9337">
        <v>6.198</v>
      </c>
      <c r="U9337">
        <v>6.2</v>
      </c>
      <c r="V9337">
        <v>6.333</v>
      </c>
    </row>
    <row r="9338" spans="17:22">
      <c r="Q9338" s="10">
        <f ca="1" t="shared" si="1916"/>
        <v>6.353</v>
      </c>
      <c r="R9338" t="s">
        <v>147</v>
      </c>
      <c r="S9338">
        <v>2038</v>
      </c>
      <c r="T9338">
        <v>6.208</v>
      </c>
      <c r="U9338">
        <v>6.209</v>
      </c>
      <c r="V9338">
        <v>6.353</v>
      </c>
    </row>
    <row r="9339" spans="17:22">
      <c r="Q9339" s="10">
        <f ca="1" t="shared" si="1916"/>
        <v>6.371</v>
      </c>
      <c r="R9339" t="s">
        <v>147</v>
      </c>
      <c r="S9339">
        <v>2039</v>
      </c>
      <c r="T9339">
        <v>6.216</v>
      </c>
      <c r="U9339">
        <v>6.217</v>
      </c>
      <c r="V9339">
        <v>6.371</v>
      </c>
    </row>
    <row r="9340" spans="17:22">
      <c r="Q9340" s="10">
        <f ca="1" t="shared" si="1916"/>
        <v>6.388</v>
      </c>
      <c r="R9340" t="s">
        <v>147</v>
      </c>
      <c r="S9340">
        <v>2040</v>
      </c>
      <c r="T9340">
        <v>6.223</v>
      </c>
      <c r="U9340">
        <v>6.223</v>
      </c>
      <c r="V9340">
        <v>6.388</v>
      </c>
    </row>
    <row r="9341" spans="17:22">
      <c r="Q9341" s="10">
        <f ca="1" t="shared" si="1916"/>
        <v>6.404</v>
      </c>
      <c r="R9341" t="s">
        <v>147</v>
      </c>
      <c r="S9341">
        <v>2041</v>
      </c>
      <c r="T9341">
        <v>6.229</v>
      </c>
      <c r="U9341">
        <v>6.228</v>
      </c>
      <c r="V9341">
        <v>6.404</v>
      </c>
    </row>
    <row r="9342" spans="17:22">
      <c r="Q9342" s="10">
        <f ca="1" t="shared" si="1916"/>
        <v>6.418</v>
      </c>
      <c r="R9342" t="s">
        <v>147</v>
      </c>
      <c r="S9342">
        <v>2042</v>
      </c>
      <c r="T9342">
        <v>6.232</v>
      </c>
      <c r="U9342">
        <v>6.231</v>
      </c>
      <c r="V9342">
        <v>6.418</v>
      </c>
    </row>
    <row r="9343" spans="17:22">
      <c r="Q9343" s="10">
        <f ca="1" t="shared" si="1916"/>
        <v>6.432</v>
      </c>
      <c r="R9343" t="s">
        <v>147</v>
      </c>
      <c r="S9343">
        <v>2043</v>
      </c>
      <c r="T9343">
        <v>6.234</v>
      </c>
      <c r="U9343">
        <v>6.233</v>
      </c>
      <c r="V9343">
        <v>6.432</v>
      </c>
    </row>
    <row r="9344" spans="17:22">
      <c r="Q9344" s="10">
        <f ca="1" t="shared" si="1916"/>
        <v>6.444</v>
      </c>
      <c r="R9344" t="s">
        <v>147</v>
      </c>
      <c r="S9344">
        <v>2044</v>
      </c>
      <c r="T9344">
        <v>6.235</v>
      </c>
      <c r="U9344">
        <v>6.234</v>
      </c>
      <c r="V9344">
        <v>6.444</v>
      </c>
    </row>
    <row r="9345" spans="17:22">
      <c r="Q9345" s="10">
        <f ca="1" t="shared" si="1916"/>
        <v>6.456</v>
      </c>
      <c r="R9345" t="s">
        <v>147</v>
      </c>
      <c r="S9345">
        <v>2045</v>
      </c>
      <c r="T9345">
        <v>6.234</v>
      </c>
      <c r="U9345">
        <v>6.233</v>
      </c>
      <c r="V9345">
        <v>6.456</v>
      </c>
    </row>
    <row r="9346" spans="17:22">
      <c r="Q9346" s="10">
        <f ca="1" t="shared" si="1916"/>
        <v>6.468</v>
      </c>
      <c r="R9346" t="s">
        <v>147</v>
      </c>
      <c r="S9346">
        <v>2046</v>
      </c>
      <c r="T9346">
        <v>6.233</v>
      </c>
      <c r="U9346">
        <v>6.232</v>
      </c>
      <c r="V9346">
        <v>6.468</v>
      </c>
    </row>
    <row r="9347" spans="17:22">
      <c r="Q9347" s="10">
        <f ca="1" t="shared" si="1916"/>
        <v>6.478</v>
      </c>
      <c r="R9347" t="s">
        <v>147</v>
      </c>
      <c r="S9347">
        <v>2047</v>
      </c>
      <c r="T9347">
        <v>6.23</v>
      </c>
      <c r="U9347">
        <v>6.23</v>
      </c>
      <c r="V9347">
        <v>6.478</v>
      </c>
    </row>
    <row r="9348" spans="17:22">
      <c r="Q9348" s="10">
        <f ca="1" t="shared" si="1916"/>
        <v>6.489</v>
      </c>
      <c r="R9348" t="s">
        <v>147</v>
      </c>
      <c r="S9348">
        <v>2048</v>
      </c>
      <c r="T9348">
        <v>6.226</v>
      </c>
      <c r="U9348">
        <v>6.228</v>
      </c>
      <c r="V9348">
        <v>6.489</v>
      </c>
    </row>
    <row r="9349" spans="17:22">
      <c r="Q9349" s="10">
        <f ca="1" t="shared" si="1916"/>
        <v>6.499</v>
      </c>
      <c r="R9349" t="s">
        <v>147</v>
      </c>
      <c r="S9349">
        <v>2049</v>
      </c>
      <c r="T9349">
        <v>6.221</v>
      </c>
      <c r="U9349">
        <v>6.224</v>
      </c>
      <c r="V9349">
        <v>6.499</v>
      </c>
    </row>
    <row r="9350" spans="17:22">
      <c r="Q9350" s="10">
        <f ca="1" t="shared" si="1916"/>
        <v>6.508</v>
      </c>
      <c r="R9350" t="s">
        <v>147</v>
      </c>
      <c r="S9350">
        <v>2050</v>
      </c>
      <c r="T9350">
        <v>6.215</v>
      </c>
      <c r="U9350">
        <v>6.22</v>
      </c>
      <c r="V9350">
        <v>6.508</v>
      </c>
    </row>
    <row r="9351" spans="17:22">
      <c r="Q9351" s="10">
        <f ca="1" t="shared" si="1916"/>
        <v>6.517</v>
      </c>
      <c r="R9351" t="s">
        <v>147</v>
      </c>
      <c r="S9351">
        <v>2051</v>
      </c>
      <c r="T9351">
        <v>6.208</v>
      </c>
      <c r="U9351">
        <v>6.215</v>
      </c>
      <c r="V9351">
        <v>6.517</v>
      </c>
    </row>
    <row r="9352" spans="17:22">
      <c r="Q9352" s="10">
        <f ca="1" t="shared" si="1916"/>
        <v>6.526</v>
      </c>
      <c r="R9352" t="s">
        <v>147</v>
      </c>
      <c r="S9352">
        <v>2052</v>
      </c>
      <c r="T9352">
        <v>6.2</v>
      </c>
      <c r="U9352">
        <v>6.21</v>
      </c>
      <c r="V9352">
        <v>6.526</v>
      </c>
    </row>
    <row r="9353" spans="17:22">
      <c r="Q9353" s="10">
        <f ca="1" t="shared" si="1916"/>
        <v>6.534</v>
      </c>
      <c r="R9353" t="s">
        <v>147</v>
      </c>
      <c r="S9353">
        <v>2053</v>
      </c>
      <c r="T9353">
        <v>6.191</v>
      </c>
      <c r="U9353">
        <v>6.203</v>
      </c>
      <c r="V9353">
        <v>6.534</v>
      </c>
    </row>
    <row r="9354" spans="17:22">
      <c r="Q9354" s="10">
        <f ca="1" t="shared" si="1916"/>
        <v>6.542</v>
      </c>
      <c r="R9354" t="s">
        <v>147</v>
      </c>
      <c r="S9354">
        <v>2054</v>
      </c>
      <c r="T9354">
        <v>6.18</v>
      </c>
      <c r="U9354">
        <v>6.195</v>
      </c>
      <c r="V9354">
        <v>6.542</v>
      </c>
    </row>
    <row r="9355" spans="17:22">
      <c r="Q9355" s="10">
        <f ca="1" t="shared" si="1916"/>
        <v>6.548</v>
      </c>
      <c r="R9355" t="s">
        <v>147</v>
      </c>
      <c r="S9355">
        <v>2055</v>
      </c>
      <c r="T9355">
        <v>6.169</v>
      </c>
      <c r="U9355">
        <v>6.186</v>
      </c>
      <c r="V9355">
        <v>6.548</v>
      </c>
    </row>
    <row r="9356" spans="17:22">
      <c r="Q9356" s="10">
        <f ca="1" t="shared" si="1916"/>
        <v>6.553</v>
      </c>
      <c r="R9356" t="s">
        <v>147</v>
      </c>
      <c r="S9356">
        <v>2056</v>
      </c>
      <c r="T9356">
        <v>6.156</v>
      </c>
      <c r="U9356">
        <v>6.176</v>
      </c>
      <c r="V9356">
        <v>6.553</v>
      </c>
    </row>
    <row r="9357" spans="17:22">
      <c r="Q9357" s="10">
        <f ca="1" t="shared" si="1916"/>
        <v>6.557</v>
      </c>
      <c r="R9357" t="s">
        <v>147</v>
      </c>
      <c r="S9357">
        <v>2057</v>
      </c>
      <c r="T9357">
        <v>6.142</v>
      </c>
      <c r="U9357">
        <v>6.165</v>
      </c>
      <c r="V9357">
        <v>6.557</v>
      </c>
    </row>
    <row r="9358" spans="17:22">
      <c r="Q9358" s="10">
        <f ca="1" t="shared" ref="Q9358:Q9421" si="1917">OFFSET(S9358,0,MATCH($Q$3,$T$4:$V$4,0))</f>
        <v>6.56</v>
      </c>
      <c r="R9358" t="s">
        <v>147</v>
      </c>
      <c r="S9358">
        <v>2058</v>
      </c>
      <c r="T9358">
        <v>6.126</v>
      </c>
      <c r="U9358">
        <v>6.153</v>
      </c>
      <c r="V9358">
        <v>6.56</v>
      </c>
    </row>
    <row r="9359" spans="17:22">
      <c r="Q9359" s="10">
        <f ca="1" t="shared" si="1917"/>
        <v>6.563</v>
      </c>
      <c r="R9359" t="s">
        <v>147</v>
      </c>
      <c r="S9359">
        <v>2059</v>
      </c>
      <c r="T9359">
        <v>6.11</v>
      </c>
      <c r="U9359">
        <v>6.139</v>
      </c>
      <c r="V9359">
        <v>6.563</v>
      </c>
    </row>
    <row r="9360" spans="17:22">
      <c r="Q9360" s="10">
        <f ca="1" t="shared" si="1917"/>
        <v>6.564</v>
      </c>
      <c r="R9360" t="s">
        <v>147</v>
      </c>
      <c r="S9360">
        <v>2060</v>
      </c>
      <c r="T9360">
        <v>6.093</v>
      </c>
      <c r="U9360">
        <v>6.125</v>
      </c>
      <c r="V9360">
        <v>6.564</v>
      </c>
    </row>
    <row r="9361" spans="17:22">
      <c r="Q9361" s="10">
        <f ca="1" t="shared" si="1917"/>
        <v>6.565</v>
      </c>
      <c r="R9361" t="s">
        <v>147</v>
      </c>
      <c r="S9361">
        <v>2061</v>
      </c>
      <c r="T9361">
        <v>6.076</v>
      </c>
      <c r="U9361">
        <v>6.11</v>
      </c>
      <c r="V9361">
        <v>6.565</v>
      </c>
    </row>
    <row r="9362" spans="17:22">
      <c r="Q9362" s="10">
        <f ca="1" t="shared" si="1917"/>
        <v>6.565</v>
      </c>
      <c r="R9362" t="s">
        <v>147</v>
      </c>
      <c r="S9362">
        <v>2062</v>
      </c>
      <c r="T9362">
        <v>6.057</v>
      </c>
      <c r="U9362">
        <v>6.094</v>
      </c>
      <c r="V9362">
        <v>6.565</v>
      </c>
    </row>
    <row r="9363" spans="17:22">
      <c r="Q9363" s="10">
        <f ca="1" t="shared" si="1917"/>
        <v>6.564</v>
      </c>
      <c r="R9363" t="s">
        <v>147</v>
      </c>
      <c r="S9363">
        <v>2063</v>
      </c>
      <c r="T9363">
        <v>6.037</v>
      </c>
      <c r="U9363">
        <v>6.077</v>
      </c>
      <c r="V9363">
        <v>6.564</v>
      </c>
    </row>
    <row r="9364" spans="17:22">
      <c r="Q9364" s="10">
        <f ca="1" t="shared" si="1917"/>
        <v>6.562</v>
      </c>
      <c r="R9364" t="s">
        <v>147</v>
      </c>
      <c r="S9364">
        <v>2064</v>
      </c>
      <c r="T9364">
        <v>6.016</v>
      </c>
      <c r="U9364">
        <v>6.059</v>
      </c>
      <c r="V9364">
        <v>6.562</v>
      </c>
    </row>
    <row r="9365" spans="17:22">
      <c r="Q9365" s="10">
        <f ca="1" t="shared" si="1917"/>
        <v>6.559</v>
      </c>
      <c r="R9365" t="s">
        <v>147</v>
      </c>
      <c r="S9365">
        <v>2065</v>
      </c>
      <c r="T9365">
        <v>5.993</v>
      </c>
      <c r="U9365">
        <v>6.039</v>
      </c>
      <c r="V9365">
        <v>6.559</v>
      </c>
    </row>
    <row r="9366" spans="17:22">
      <c r="Q9366" s="10">
        <f ca="1" t="shared" si="1917"/>
        <v>6.556</v>
      </c>
      <c r="R9366" t="s">
        <v>147</v>
      </c>
      <c r="S9366">
        <v>2066</v>
      </c>
      <c r="T9366">
        <v>5.969</v>
      </c>
      <c r="U9366">
        <v>6.018</v>
      </c>
      <c r="V9366">
        <v>6.556</v>
      </c>
    </row>
    <row r="9367" spans="17:22">
      <c r="Q9367" s="10">
        <f ca="1" t="shared" si="1917"/>
        <v>6.551</v>
      </c>
      <c r="R9367" t="s">
        <v>147</v>
      </c>
      <c r="S9367">
        <v>2067</v>
      </c>
      <c r="T9367">
        <v>5.942</v>
      </c>
      <c r="U9367">
        <v>5.996</v>
      </c>
      <c r="V9367">
        <v>6.551</v>
      </c>
    </row>
    <row r="9368" spans="17:22">
      <c r="Q9368" s="10">
        <f ca="1" t="shared" si="1917"/>
        <v>6.545</v>
      </c>
      <c r="R9368" t="s">
        <v>147</v>
      </c>
      <c r="S9368">
        <v>2068</v>
      </c>
      <c r="T9368">
        <v>5.914</v>
      </c>
      <c r="U9368">
        <v>5.972</v>
      </c>
      <c r="V9368">
        <v>6.545</v>
      </c>
    </row>
    <row r="9369" spans="17:22">
      <c r="Q9369" s="10">
        <f ca="1" t="shared" si="1917"/>
        <v>6.539</v>
      </c>
      <c r="R9369" t="s">
        <v>147</v>
      </c>
      <c r="S9369">
        <v>2069</v>
      </c>
      <c r="T9369">
        <v>5.885</v>
      </c>
      <c r="U9369">
        <v>5.947</v>
      </c>
      <c r="V9369">
        <v>6.539</v>
      </c>
    </row>
    <row r="9370" spans="17:22">
      <c r="Q9370" s="10">
        <f ca="1" t="shared" si="1917"/>
        <v>6.533</v>
      </c>
      <c r="R9370" t="s">
        <v>147</v>
      </c>
      <c r="S9370">
        <v>2070</v>
      </c>
      <c r="T9370">
        <v>5.855</v>
      </c>
      <c r="U9370">
        <v>5.921</v>
      </c>
      <c r="V9370">
        <v>6.533</v>
      </c>
    </row>
    <row r="9371" spans="17:22">
      <c r="Q9371" s="10">
        <f ca="1" t="shared" si="1917"/>
        <v>6.526</v>
      </c>
      <c r="R9371" t="s">
        <v>147</v>
      </c>
      <c r="S9371">
        <v>2071</v>
      </c>
      <c r="T9371">
        <v>5.823</v>
      </c>
      <c r="U9371">
        <v>5.894</v>
      </c>
      <c r="V9371">
        <v>6.526</v>
      </c>
    </row>
    <row r="9372" spans="17:22">
      <c r="Q9372" s="10">
        <f ca="1" t="shared" si="1917"/>
        <v>6.52</v>
      </c>
      <c r="R9372" t="s">
        <v>147</v>
      </c>
      <c r="S9372">
        <v>2072</v>
      </c>
      <c r="T9372">
        <v>5.791</v>
      </c>
      <c r="U9372">
        <v>5.866</v>
      </c>
      <c r="V9372">
        <v>6.52</v>
      </c>
    </row>
    <row r="9373" spans="17:22">
      <c r="Q9373" s="10">
        <f ca="1" t="shared" si="1917"/>
        <v>6.514</v>
      </c>
      <c r="R9373" t="s">
        <v>147</v>
      </c>
      <c r="S9373">
        <v>2073</v>
      </c>
      <c r="T9373">
        <v>5.757</v>
      </c>
      <c r="U9373">
        <v>5.838</v>
      </c>
      <c r="V9373">
        <v>6.514</v>
      </c>
    </row>
    <row r="9374" spans="17:22">
      <c r="Q9374" s="10">
        <f ca="1" t="shared" si="1917"/>
        <v>6.509</v>
      </c>
      <c r="R9374" t="s">
        <v>147</v>
      </c>
      <c r="S9374">
        <v>2074</v>
      </c>
      <c r="T9374">
        <v>5.722</v>
      </c>
      <c r="U9374">
        <v>5.809</v>
      </c>
      <c r="V9374">
        <v>6.509</v>
      </c>
    </row>
    <row r="9375" spans="17:22">
      <c r="Q9375" s="10">
        <f ca="1" t="shared" si="1917"/>
        <v>6.504</v>
      </c>
      <c r="R9375" t="s">
        <v>147</v>
      </c>
      <c r="S9375">
        <v>2075</v>
      </c>
      <c r="T9375">
        <v>5.686</v>
      </c>
      <c r="U9375">
        <v>5.781</v>
      </c>
      <c r="V9375">
        <v>6.504</v>
      </c>
    </row>
    <row r="9376" spans="17:22">
      <c r="Q9376" s="10">
        <f ca="1" t="shared" si="1917"/>
        <v>6.501</v>
      </c>
      <c r="R9376" t="s">
        <v>147</v>
      </c>
      <c r="S9376">
        <v>2076</v>
      </c>
      <c r="T9376">
        <v>5.65</v>
      </c>
      <c r="U9376">
        <v>5.753</v>
      </c>
      <c r="V9376">
        <v>6.501</v>
      </c>
    </row>
    <row r="9377" spans="17:22">
      <c r="Q9377" s="10">
        <f ca="1" t="shared" si="1917"/>
        <v>6.498</v>
      </c>
      <c r="R9377" t="s">
        <v>147</v>
      </c>
      <c r="S9377">
        <v>2077</v>
      </c>
      <c r="T9377">
        <v>5.612</v>
      </c>
      <c r="U9377">
        <v>5.725</v>
      </c>
      <c r="V9377">
        <v>6.498</v>
      </c>
    </row>
    <row r="9378" spans="17:22">
      <c r="Q9378" s="10">
        <f ca="1" t="shared" si="1917"/>
        <v>6.497</v>
      </c>
      <c r="R9378" t="s">
        <v>147</v>
      </c>
      <c r="S9378">
        <v>2078</v>
      </c>
      <c r="T9378">
        <v>5.574</v>
      </c>
      <c r="U9378">
        <v>5.697</v>
      </c>
      <c r="V9378">
        <v>6.497</v>
      </c>
    </row>
    <row r="9379" spans="17:22">
      <c r="Q9379" s="10">
        <f ca="1" t="shared" si="1917"/>
        <v>6.498</v>
      </c>
      <c r="R9379" t="s">
        <v>147</v>
      </c>
      <c r="S9379">
        <v>2079</v>
      </c>
      <c r="T9379">
        <v>5.535</v>
      </c>
      <c r="U9379">
        <v>5.671</v>
      </c>
      <c r="V9379">
        <v>6.498</v>
      </c>
    </row>
    <row r="9380" spans="17:22">
      <c r="Q9380" s="10">
        <f ca="1" t="shared" si="1917"/>
        <v>6.5</v>
      </c>
      <c r="R9380" t="s">
        <v>147</v>
      </c>
      <c r="S9380">
        <v>2080</v>
      </c>
      <c r="T9380">
        <v>5.496</v>
      </c>
      <c r="U9380">
        <v>5.645</v>
      </c>
      <c r="V9380">
        <v>6.5</v>
      </c>
    </row>
    <row r="9381" spans="17:22">
      <c r="Q9381" s="10">
        <f ca="1" t="shared" si="1917"/>
        <v>6.504</v>
      </c>
      <c r="R9381" t="s">
        <v>147</v>
      </c>
      <c r="S9381">
        <v>2081</v>
      </c>
      <c r="T9381">
        <v>5.457</v>
      </c>
      <c r="U9381">
        <v>5.62</v>
      </c>
      <c r="V9381">
        <v>6.504</v>
      </c>
    </row>
    <row r="9382" spans="17:22">
      <c r="Q9382" s="10">
        <f ca="1" t="shared" si="1917"/>
        <v>6.51</v>
      </c>
      <c r="R9382" t="s">
        <v>147</v>
      </c>
      <c r="S9382">
        <v>2082</v>
      </c>
      <c r="T9382">
        <v>5.417</v>
      </c>
      <c r="U9382">
        <v>5.596</v>
      </c>
      <c r="V9382">
        <v>6.51</v>
      </c>
    </row>
    <row r="9383" spans="17:22">
      <c r="Q9383" s="10">
        <f ca="1" t="shared" si="1917"/>
        <v>6.517</v>
      </c>
      <c r="R9383" t="s">
        <v>147</v>
      </c>
      <c r="S9383">
        <v>2083</v>
      </c>
      <c r="T9383">
        <v>5.378</v>
      </c>
      <c r="U9383">
        <v>5.573</v>
      </c>
      <c r="V9383">
        <v>6.517</v>
      </c>
    </row>
    <row r="9384" spans="17:22">
      <c r="Q9384" s="10">
        <f ca="1" t="shared" si="1917"/>
        <v>6.526</v>
      </c>
      <c r="R9384" t="s">
        <v>147</v>
      </c>
      <c r="S9384">
        <v>2084</v>
      </c>
      <c r="T9384">
        <v>5.339</v>
      </c>
      <c r="U9384">
        <v>5.552</v>
      </c>
      <c r="V9384">
        <v>6.526</v>
      </c>
    </row>
    <row r="9385" spans="17:22">
      <c r="Q9385" s="10">
        <f ca="1" t="shared" si="1917"/>
        <v>6.536</v>
      </c>
      <c r="R9385" t="s">
        <v>147</v>
      </c>
      <c r="S9385">
        <v>2085</v>
      </c>
      <c r="T9385">
        <v>5.3</v>
      </c>
      <c r="U9385">
        <v>5.531</v>
      </c>
      <c r="V9385">
        <v>6.536</v>
      </c>
    </row>
    <row r="9386" spans="17:22">
      <c r="Q9386" s="10">
        <f ca="1" t="shared" si="1917"/>
        <v>6.548</v>
      </c>
      <c r="R9386" t="s">
        <v>147</v>
      </c>
      <c r="S9386">
        <v>2086</v>
      </c>
      <c r="T9386">
        <v>5.261</v>
      </c>
      <c r="U9386">
        <v>5.512</v>
      </c>
      <c r="V9386">
        <v>6.548</v>
      </c>
    </row>
    <row r="9387" spans="17:22">
      <c r="Q9387" s="10">
        <f ca="1" t="shared" si="1917"/>
        <v>6.56</v>
      </c>
      <c r="R9387" t="s">
        <v>147</v>
      </c>
      <c r="S9387">
        <v>2087</v>
      </c>
      <c r="T9387">
        <v>5.224</v>
      </c>
      <c r="U9387">
        <v>5.495</v>
      </c>
      <c r="V9387">
        <v>6.56</v>
      </c>
    </row>
    <row r="9388" spans="17:22">
      <c r="Q9388" s="10">
        <f ca="1" t="shared" si="1917"/>
        <v>6.574</v>
      </c>
      <c r="R9388" t="s">
        <v>147</v>
      </c>
      <c r="S9388">
        <v>2088</v>
      </c>
      <c r="T9388">
        <v>5.187</v>
      </c>
      <c r="U9388">
        <v>5.478</v>
      </c>
      <c r="V9388">
        <v>6.574</v>
      </c>
    </row>
    <row r="9389" spans="17:22">
      <c r="Q9389" s="10">
        <f ca="1" t="shared" si="1917"/>
        <v>6.588</v>
      </c>
      <c r="R9389" t="s">
        <v>147</v>
      </c>
      <c r="S9389">
        <v>2089</v>
      </c>
      <c r="T9389">
        <v>5.15</v>
      </c>
      <c r="U9389">
        <v>5.463</v>
      </c>
      <c r="V9389">
        <v>6.588</v>
      </c>
    </row>
    <row r="9390" spans="17:22">
      <c r="Q9390" s="10">
        <f ca="1" t="shared" si="1917"/>
        <v>6.603</v>
      </c>
      <c r="R9390" t="s">
        <v>147</v>
      </c>
      <c r="S9390">
        <v>2090</v>
      </c>
      <c r="T9390">
        <v>5.115</v>
      </c>
      <c r="U9390">
        <v>5.449</v>
      </c>
      <c r="V9390">
        <v>6.603</v>
      </c>
    </row>
    <row r="9391" spans="17:22">
      <c r="Q9391" s="10">
        <f ca="1" t="shared" si="1917"/>
        <v>6.619</v>
      </c>
      <c r="R9391" t="s">
        <v>147</v>
      </c>
      <c r="S9391">
        <v>2091</v>
      </c>
      <c r="T9391">
        <v>5.081</v>
      </c>
      <c r="U9391">
        <v>5.436</v>
      </c>
      <c r="V9391">
        <v>6.619</v>
      </c>
    </row>
    <row r="9392" spans="17:22">
      <c r="Q9392" s="10">
        <f ca="1" t="shared" si="1917"/>
        <v>6.635</v>
      </c>
      <c r="R9392" t="s">
        <v>147</v>
      </c>
      <c r="S9392">
        <v>2092</v>
      </c>
      <c r="T9392">
        <v>5.048</v>
      </c>
      <c r="U9392">
        <v>5.423</v>
      </c>
      <c r="V9392">
        <v>6.635</v>
      </c>
    </row>
    <row r="9393" spans="17:22">
      <c r="Q9393" s="10">
        <f ca="1" t="shared" si="1917"/>
        <v>6.651</v>
      </c>
      <c r="R9393" t="s">
        <v>147</v>
      </c>
      <c r="S9393">
        <v>2093</v>
      </c>
      <c r="T9393">
        <v>5.016</v>
      </c>
      <c r="U9393">
        <v>5.411</v>
      </c>
      <c r="V9393">
        <v>6.651</v>
      </c>
    </row>
    <row r="9394" spans="17:22">
      <c r="Q9394" s="10">
        <f ca="1" t="shared" si="1917"/>
        <v>6.668</v>
      </c>
      <c r="R9394" t="s">
        <v>147</v>
      </c>
      <c r="S9394">
        <v>2094</v>
      </c>
      <c r="T9394">
        <v>4.985</v>
      </c>
      <c r="U9394">
        <v>5.4</v>
      </c>
      <c r="V9394">
        <v>6.668</v>
      </c>
    </row>
    <row r="9395" spans="17:22">
      <c r="Q9395" s="10">
        <f ca="1" t="shared" si="1917"/>
        <v>6.685</v>
      </c>
      <c r="R9395" t="s">
        <v>147</v>
      </c>
      <c r="S9395">
        <v>2095</v>
      </c>
      <c r="T9395">
        <v>4.955</v>
      </c>
      <c r="U9395">
        <v>5.39</v>
      </c>
      <c r="V9395">
        <v>6.685</v>
      </c>
    </row>
    <row r="9396" spans="17:22">
      <c r="Q9396" s="10">
        <f ca="1" t="shared" si="1917"/>
        <v>6.702</v>
      </c>
      <c r="R9396" t="s">
        <v>147</v>
      </c>
      <c r="S9396">
        <v>2096</v>
      </c>
      <c r="T9396">
        <v>4.926</v>
      </c>
      <c r="U9396">
        <v>5.38</v>
      </c>
      <c r="V9396">
        <v>6.702</v>
      </c>
    </row>
    <row r="9397" spans="17:22">
      <c r="Q9397" s="10">
        <f ca="1" t="shared" si="1917"/>
        <v>6.719</v>
      </c>
      <c r="R9397" t="s">
        <v>147</v>
      </c>
      <c r="S9397">
        <v>2097</v>
      </c>
      <c r="T9397">
        <v>4.898</v>
      </c>
      <c r="U9397">
        <v>5.37</v>
      </c>
      <c r="V9397">
        <v>6.719</v>
      </c>
    </row>
    <row r="9398" spans="17:22">
      <c r="Q9398" s="10">
        <f ca="1" t="shared" si="1917"/>
        <v>6.736</v>
      </c>
      <c r="R9398" t="s">
        <v>147</v>
      </c>
      <c r="S9398">
        <v>2098</v>
      </c>
      <c r="T9398">
        <v>4.87</v>
      </c>
      <c r="U9398">
        <v>5.361</v>
      </c>
      <c r="V9398">
        <v>6.736</v>
      </c>
    </row>
    <row r="9399" spans="17:22">
      <c r="Q9399" s="10">
        <f ca="1" t="shared" si="1917"/>
        <v>6.752</v>
      </c>
      <c r="R9399" t="s">
        <v>147</v>
      </c>
      <c r="S9399">
        <v>2099</v>
      </c>
      <c r="T9399">
        <v>4.844</v>
      </c>
      <c r="U9399">
        <v>5.352</v>
      </c>
      <c r="V9399">
        <v>6.752</v>
      </c>
    </row>
    <row r="9400" spans="17:22">
      <c r="Q9400" s="10">
        <f ca="1" t="shared" si="1917"/>
        <v>6.769</v>
      </c>
      <c r="R9400" t="s">
        <v>147</v>
      </c>
      <c r="S9400">
        <v>2100</v>
      </c>
      <c r="T9400">
        <v>4.819</v>
      </c>
      <c r="U9400">
        <v>5.342</v>
      </c>
      <c r="V9400">
        <v>6.769</v>
      </c>
    </row>
    <row r="9401" spans="17:22">
      <c r="Q9401" s="10">
        <f ca="1" t="shared" si="1917"/>
        <v>3.513</v>
      </c>
      <c r="R9401" t="s">
        <v>119</v>
      </c>
      <c r="S9401">
        <v>2020</v>
      </c>
      <c r="T9401">
        <v>3.513</v>
      </c>
      <c r="U9401">
        <v>3.513</v>
      </c>
      <c r="V9401">
        <v>3.513</v>
      </c>
    </row>
    <row r="9402" spans="17:22">
      <c r="Q9402" s="10">
        <f ca="1" t="shared" si="1917"/>
        <v>3.765</v>
      </c>
      <c r="R9402" t="s">
        <v>119</v>
      </c>
      <c r="S9402">
        <v>2021</v>
      </c>
      <c r="T9402">
        <v>3.765</v>
      </c>
      <c r="U9402">
        <v>3.765</v>
      </c>
      <c r="V9402">
        <v>3.765</v>
      </c>
    </row>
    <row r="9403" spans="17:22">
      <c r="Q9403" s="10">
        <f ca="1" t="shared" si="1917"/>
        <v>4.032</v>
      </c>
      <c r="R9403" t="s">
        <v>119</v>
      </c>
      <c r="S9403">
        <v>2022</v>
      </c>
      <c r="T9403">
        <v>4.032</v>
      </c>
      <c r="U9403">
        <v>4.032</v>
      </c>
      <c r="V9403">
        <v>4.032</v>
      </c>
    </row>
    <row r="9404" spans="17:22">
      <c r="Q9404" s="10">
        <f ca="1" t="shared" si="1917"/>
        <v>4.318</v>
      </c>
      <c r="R9404" t="s">
        <v>119</v>
      </c>
      <c r="S9404">
        <v>2023</v>
      </c>
      <c r="T9404">
        <v>4.318</v>
      </c>
      <c r="U9404">
        <v>4.318</v>
      </c>
      <c r="V9404">
        <v>4.318</v>
      </c>
    </row>
    <row r="9405" spans="17:22">
      <c r="Q9405" s="10">
        <f ca="1" t="shared" si="1917"/>
        <v>4.623</v>
      </c>
      <c r="R9405" t="s">
        <v>119</v>
      </c>
      <c r="S9405">
        <v>2024</v>
      </c>
      <c r="T9405">
        <v>4.623</v>
      </c>
      <c r="U9405">
        <v>4.623</v>
      </c>
      <c r="V9405">
        <v>4.623</v>
      </c>
    </row>
    <row r="9406" spans="17:22">
      <c r="Q9406" s="10">
        <f ca="1" t="shared" si="1917"/>
        <v>4.947</v>
      </c>
      <c r="R9406" t="s">
        <v>119</v>
      </c>
      <c r="S9406">
        <v>2025</v>
      </c>
      <c r="T9406">
        <v>4.947</v>
      </c>
      <c r="U9406">
        <v>4.947</v>
      </c>
      <c r="V9406">
        <v>4.947</v>
      </c>
    </row>
    <row r="9407" spans="17:22">
      <c r="Q9407" s="10">
        <f ca="1" t="shared" si="1917"/>
        <v>5.293</v>
      </c>
      <c r="R9407" t="s">
        <v>119</v>
      </c>
      <c r="S9407">
        <v>2026</v>
      </c>
      <c r="T9407">
        <v>5.293</v>
      </c>
      <c r="U9407">
        <v>5.293</v>
      </c>
      <c r="V9407">
        <v>5.293</v>
      </c>
    </row>
    <row r="9408" spans="17:22">
      <c r="Q9408" s="10">
        <f ca="1" t="shared" si="1917"/>
        <v>5.667</v>
      </c>
      <c r="R9408" t="s">
        <v>119</v>
      </c>
      <c r="S9408">
        <v>2027</v>
      </c>
      <c r="T9408">
        <v>5.56</v>
      </c>
      <c r="U9408">
        <v>5.634</v>
      </c>
      <c r="V9408">
        <v>5.667</v>
      </c>
    </row>
    <row r="9409" spans="17:22">
      <c r="Q9409" s="10">
        <f ca="1" t="shared" si="1917"/>
        <v>6.066</v>
      </c>
      <c r="R9409" t="s">
        <v>119</v>
      </c>
      <c r="S9409">
        <v>2028</v>
      </c>
      <c r="T9409">
        <v>5.839</v>
      </c>
      <c r="U9409">
        <v>5.995</v>
      </c>
      <c r="V9409">
        <v>6.066</v>
      </c>
    </row>
    <row r="9410" spans="17:22">
      <c r="Q9410" s="10">
        <f ca="1" t="shared" si="1917"/>
        <v>6.49</v>
      </c>
      <c r="R9410" t="s">
        <v>119</v>
      </c>
      <c r="S9410">
        <v>2029</v>
      </c>
      <c r="T9410">
        <v>6.13</v>
      </c>
      <c r="U9410">
        <v>6.375</v>
      </c>
      <c r="V9410">
        <v>6.49</v>
      </c>
    </row>
    <row r="9411" spans="17:22">
      <c r="Q9411" s="10">
        <f ca="1" t="shared" si="1917"/>
        <v>6.94</v>
      </c>
      <c r="R9411" t="s">
        <v>119</v>
      </c>
      <c r="S9411">
        <v>2030</v>
      </c>
      <c r="T9411">
        <v>6.435</v>
      </c>
      <c r="U9411">
        <v>6.776</v>
      </c>
      <c r="V9411">
        <v>6.94</v>
      </c>
    </row>
    <row r="9412" spans="17:22">
      <c r="Q9412" s="10">
        <f ca="1" t="shared" si="1917"/>
        <v>7.417</v>
      </c>
      <c r="R9412" t="s">
        <v>119</v>
      </c>
      <c r="S9412">
        <v>2031</v>
      </c>
      <c r="T9412">
        <v>6.753</v>
      </c>
      <c r="U9412">
        <v>7.198</v>
      </c>
      <c r="V9412">
        <v>7.417</v>
      </c>
    </row>
    <row r="9413" spans="17:22">
      <c r="Q9413" s="10">
        <f ca="1" t="shared" si="1917"/>
        <v>7.923</v>
      </c>
      <c r="R9413" t="s">
        <v>119</v>
      </c>
      <c r="S9413">
        <v>2032</v>
      </c>
      <c r="T9413">
        <v>7.087</v>
      </c>
      <c r="U9413">
        <v>7.643</v>
      </c>
      <c r="V9413">
        <v>7.923</v>
      </c>
    </row>
    <row r="9414" spans="17:22">
      <c r="Q9414" s="10">
        <f ca="1" t="shared" si="1917"/>
        <v>8.459</v>
      </c>
      <c r="R9414" t="s">
        <v>119</v>
      </c>
      <c r="S9414">
        <v>2033</v>
      </c>
      <c r="T9414">
        <v>7.435</v>
      </c>
      <c r="U9414">
        <v>8.11</v>
      </c>
      <c r="V9414">
        <v>8.459</v>
      </c>
    </row>
    <row r="9415" spans="17:22">
      <c r="Q9415" s="10">
        <f ca="1" t="shared" si="1917"/>
        <v>9.027</v>
      </c>
      <c r="R9415" t="s">
        <v>119</v>
      </c>
      <c r="S9415">
        <v>2034</v>
      </c>
      <c r="T9415">
        <v>7.799</v>
      </c>
      <c r="U9415">
        <v>8.602</v>
      </c>
      <c r="V9415">
        <v>9.027</v>
      </c>
    </row>
    <row r="9416" spans="17:22">
      <c r="Q9416" s="10">
        <f ca="1" t="shared" si="1917"/>
        <v>9.627</v>
      </c>
      <c r="R9416" t="s">
        <v>119</v>
      </c>
      <c r="S9416">
        <v>2035</v>
      </c>
      <c r="T9416">
        <v>8.179</v>
      </c>
      <c r="U9416">
        <v>9.119</v>
      </c>
      <c r="V9416">
        <v>9.627</v>
      </c>
    </row>
    <row r="9417" spans="17:22">
      <c r="Q9417" s="10">
        <f ca="1" t="shared" si="1917"/>
        <v>10.263</v>
      </c>
      <c r="R9417" t="s">
        <v>119</v>
      </c>
      <c r="S9417">
        <v>2036</v>
      </c>
      <c r="T9417">
        <v>8.576</v>
      </c>
      <c r="U9417">
        <v>9.661</v>
      </c>
      <c r="V9417">
        <v>10.263</v>
      </c>
    </row>
    <row r="9418" spans="17:22">
      <c r="Q9418" s="10">
        <f ca="1" t="shared" si="1917"/>
        <v>10.935</v>
      </c>
      <c r="R9418" t="s">
        <v>119</v>
      </c>
      <c r="S9418">
        <v>2037</v>
      </c>
      <c r="T9418">
        <v>8.99</v>
      </c>
      <c r="U9418">
        <v>10.23</v>
      </c>
      <c r="V9418">
        <v>10.935</v>
      </c>
    </row>
    <row r="9419" spans="17:22">
      <c r="Q9419" s="10">
        <f ca="1" t="shared" si="1917"/>
        <v>11.644</v>
      </c>
      <c r="R9419" t="s">
        <v>119</v>
      </c>
      <c r="S9419">
        <v>2038</v>
      </c>
      <c r="T9419">
        <v>9.422</v>
      </c>
      <c r="U9419">
        <v>10.827</v>
      </c>
      <c r="V9419">
        <v>11.644</v>
      </c>
    </row>
    <row r="9420" spans="17:22">
      <c r="Q9420" s="10">
        <f ca="1" t="shared" si="1917"/>
        <v>12.395</v>
      </c>
      <c r="R9420" t="s">
        <v>119</v>
      </c>
      <c r="S9420">
        <v>2039</v>
      </c>
      <c r="T9420">
        <v>9.871</v>
      </c>
      <c r="U9420">
        <v>11.452</v>
      </c>
      <c r="V9420">
        <v>12.395</v>
      </c>
    </row>
    <row r="9421" spans="17:22">
      <c r="Q9421" s="10">
        <f ca="1" t="shared" si="1917"/>
        <v>13.187</v>
      </c>
      <c r="R9421" t="s">
        <v>119</v>
      </c>
      <c r="S9421">
        <v>2040</v>
      </c>
      <c r="T9421">
        <v>10.339</v>
      </c>
      <c r="U9421">
        <v>12.107</v>
      </c>
      <c r="V9421">
        <v>13.187</v>
      </c>
    </row>
    <row r="9422" spans="17:22">
      <c r="Q9422" s="10">
        <f ca="1" t="shared" ref="Q9422:Q9485" si="1918">OFFSET(S9422,0,MATCH($Q$3,$T$4:$V$4,0))</f>
        <v>14.024</v>
      </c>
      <c r="R9422" t="s">
        <v>119</v>
      </c>
      <c r="S9422">
        <v>2041</v>
      </c>
      <c r="T9422">
        <v>10.825</v>
      </c>
      <c r="U9422">
        <v>12.793</v>
      </c>
      <c r="V9422">
        <v>14.024</v>
      </c>
    </row>
    <row r="9423" spans="17:22">
      <c r="Q9423" s="10">
        <f ca="1" t="shared" si="1918"/>
        <v>14.907</v>
      </c>
      <c r="R9423" t="s">
        <v>119</v>
      </c>
      <c r="S9423">
        <v>2042</v>
      </c>
      <c r="T9423">
        <v>11.329</v>
      </c>
      <c r="U9423">
        <v>13.511</v>
      </c>
      <c r="V9423">
        <v>14.907</v>
      </c>
    </row>
    <row r="9424" spans="17:22">
      <c r="Q9424" s="10">
        <f ca="1" t="shared" si="1918"/>
        <v>15.839</v>
      </c>
      <c r="R9424" t="s">
        <v>119</v>
      </c>
      <c r="S9424">
        <v>2043</v>
      </c>
      <c r="T9424">
        <v>11.853</v>
      </c>
      <c r="U9424">
        <v>14.262</v>
      </c>
      <c r="V9424">
        <v>15.839</v>
      </c>
    </row>
    <row r="9425" spans="17:22">
      <c r="Q9425" s="10">
        <f ca="1" t="shared" si="1918"/>
        <v>16.821</v>
      </c>
      <c r="R9425" t="s">
        <v>119</v>
      </c>
      <c r="S9425">
        <v>2044</v>
      </c>
      <c r="T9425">
        <v>12.396</v>
      </c>
      <c r="U9425">
        <v>15.047</v>
      </c>
      <c r="V9425">
        <v>16.821</v>
      </c>
    </row>
    <row r="9426" spans="17:22">
      <c r="Q9426" s="10">
        <f ca="1" t="shared" si="1918"/>
        <v>17.857</v>
      </c>
      <c r="R9426" t="s">
        <v>119</v>
      </c>
      <c r="S9426">
        <v>2045</v>
      </c>
      <c r="T9426">
        <v>12.957</v>
      </c>
      <c r="U9426">
        <v>15.867</v>
      </c>
      <c r="V9426">
        <v>17.857</v>
      </c>
    </row>
    <row r="9427" spans="17:22">
      <c r="Q9427" s="10">
        <f ca="1" t="shared" si="1918"/>
        <v>18.949</v>
      </c>
      <c r="R9427" t="s">
        <v>119</v>
      </c>
      <c r="S9427">
        <v>2046</v>
      </c>
      <c r="T9427">
        <v>13.538</v>
      </c>
      <c r="U9427">
        <v>16.723</v>
      </c>
      <c r="V9427">
        <v>18.949</v>
      </c>
    </row>
    <row r="9428" spans="17:22">
      <c r="Q9428" s="10">
        <f ca="1" t="shared" si="1918"/>
        <v>20.098</v>
      </c>
      <c r="R9428" t="s">
        <v>119</v>
      </c>
      <c r="S9428">
        <v>2047</v>
      </c>
      <c r="T9428">
        <v>14.138</v>
      </c>
      <c r="U9428">
        <v>17.615</v>
      </c>
      <c r="V9428">
        <v>20.098</v>
      </c>
    </row>
    <row r="9429" spans="17:22">
      <c r="Q9429" s="10">
        <f ca="1" t="shared" si="1918"/>
        <v>21.307</v>
      </c>
      <c r="R9429" t="s">
        <v>119</v>
      </c>
      <c r="S9429">
        <v>2048</v>
      </c>
      <c r="T9429">
        <v>14.758</v>
      </c>
      <c r="U9429">
        <v>18.546</v>
      </c>
      <c r="V9429">
        <v>21.307</v>
      </c>
    </row>
    <row r="9430" spans="17:22">
      <c r="Q9430" s="10">
        <f ca="1" t="shared" si="1918"/>
        <v>22.579</v>
      </c>
      <c r="R9430" t="s">
        <v>119</v>
      </c>
      <c r="S9430">
        <v>2049</v>
      </c>
      <c r="T9430">
        <v>15.397</v>
      </c>
      <c r="U9430">
        <v>19.516</v>
      </c>
      <c r="V9430">
        <v>22.579</v>
      </c>
    </row>
    <row r="9431" spans="17:22">
      <c r="Q9431" s="10">
        <f ca="1" t="shared" si="1918"/>
        <v>23.916</v>
      </c>
      <c r="R9431" t="s">
        <v>119</v>
      </c>
      <c r="S9431">
        <v>2050</v>
      </c>
      <c r="T9431">
        <v>16.055</v>
      </c>
      <c r="U9431">
        <v>20.526</v>
      </c>
      <c r="V9431">
        <v>23.916</v>
      </c>
    </row>
    <row r="9432" spans="17:22">
      <c r="Q9432" s="10">
        <f ca="1" t="shared" si="1918"/>
        <v>25.32</v>
      </c>
      <c r="R9432" t="s">
        <v>119</v>
      </c>
      <c r="S9432">
        <v>2051</v>
      </c>
      <c r="T9432">
        <v>16.732</v>
      </c>
      <c r="U9432">
        <v>21.577</v>
      </c>
      <c r="V9432">
        <v>25.32</v>
      </c>
    </row>
    <row r="9433" spans="17:22">
      <c r="Q9433" s="10">
        <f ca="1" t="shared" si="1918"/>
        <v>26.793</v>
      </c>
      <c r="R9433" t="s">
        <v>119</v>
      </c>
      <c r="S9433">
        <v>2052</v>
      </c>
      <c r="T9433">
        <v>17.428</v>
      </c>
      <c r="U9433">
        <v>22.67</v>
      </c>
      <c r="V9433">
        <v>26.793</v>
      </c>
    </row>
    <row r="9434" spans="17:22">
      <c r="Q9434" s="10">
        <f ca="1" t="shared" si="1918"/>
        <v>28.339</v>
      </c>
      <c r="R9434" t="s">
        <v>119</v>
      </c>
      <c r="S9434">
        <v>2053</v>
      </c>
      <c r="T9434">
        <v>18.144</v>
      </c>
      <c r="U9434">
        <v>23.806</v>
      </c>
      <c r="V9434">
        <v>28.339</v>
      </c>
    </row>
    <row r="9435" spans="17:22">
      <c r="Q9435" s="10">
        <f ca="1" t="shared" si="1918"/>
        <v>29.958</v>
      </c>
      <c r="R9435" t="s">
        <v>119</v>
      </c>
      <c r="S9435">
        <v>2054</v>
      </c>
      <c r="T9435">
        <v>18.88</v>
      </c>
      <c r="U9435">
        <v>24.987</v>
      </c>
      <c r="V9435">
        <v>29.958</v>
      </c>
    </row>
    <row r="9436" spans="17:22">
      <c r="Q9436" s="10">
        <f ca="1" t="shared" si="1918"/>
        <v>31.654</v>
      </c>
      <c r="R9436" t="s">
        <v>119</v>
      </c>
      <c r="S9436">
        <v>2055</v>
      </c>
      <c r="T9436">
        <v>19.635</v>
      </c>
      <c r="U9436">
        <v>26.212</v>
      </c>
      <c r="V9436">
        <v>31.654</v>
      </c>
    </row>
    <row r="9437" spans="17:22">
      <c r="Q9437" s="10">
        <f ca="1" t="shared" si="1918"/>
        <v>33.428</v>
      </c>
      <c r="R9437" t="s">
        <v>119</v>
      </c>
      <c r="S9437">
        <v>2056</v>
      </c>
      <c r="T9437">
        <v>20.409</v>
      </c>
      <c r="U9437">
        <v>27.483</v>
      </c>
      <c r="V9437">
        <v>33.428</v>
      </c>
    </row>
    <row r="9438" spans="17:22">
      <c r="Q9438" s="10">
        <f ca="1" t="shared" si="1918"/>
        <v>35.283</v>
      </c>
      <c r="R9438" t="s">
        <v>119</v>
      </c>
      <c r="S9438">
        <v>2057</v>
      </c>
      <c r="T9438">
        <v>21.203</v>
      </c>
      <c r="U9438">
        <v>28.8</v>
      </c>
      <c r="V9438">
        <v>35.283</v>
      </c>
    </row>
    <row r="9439" spans="17:22">
      <c r="Q9439" s="10">
        <f ca="1" t="shared" si="1918"/>
        <v>37.221</v>
      </c>
      <c r="R9439" t="s">
        <v>119</v>
      </c>
      <c r="S9439">
        <v>2058</v>
      </c>
      <c r="T9439">
        <v>22.017</v>
      </c>
      <c r="U9439">
        <v>30.165</v>
      </c>
      <c r="V9439">
        <v>37.221</v>
      </c>
    </row>
    <row r="9440" spans="17:22">
      <c r="Q9440" s="10">
        <f ca="1" t="shared" si="1918"/>
        <v>39.244</v>
      </c>
      <c r="R9440" t="s">
        <v>119</v>
      </c>
      <c r="S9440">
        <v>2059</v>
      </c>
      <c r="T9440">
        <v>22.85</v>
      </c>
      <c r="U9440">
        <v>31.577</v>
      </c>
      <c r="V9440">
        <v>39.244</v>
      </c>
    </row>
    <row r="9441" spans="17:22">
      <c r="Q9441" s="10">
        <f ca="1" t="shared" si="1918"/>
        <v>41.354</v>
      </c>
      <c r="R9441" t="s">
        <v>119</v>
      </c>
      <c r="S9441">
        <v>2060</v>
      </c>
      <c r="T9441">
        <v>23.703</v>
      </c>
      <c r="U9441">
        <v>33.038</v>
      </c>
      <c r="V9441">
        <v>41.354</v>
      </c>
    </row>
    <row r="9442" spans="17:22">
      <c r="Q9442" s="10">
        <f ca="1" t="shared" si="1918"/>
        <v>43.554</v>
      </c>
      <c r="R9442" t="s">
        <v>119</v>
      </c>
      <c r="S9442">
        <v>2061</v>
      </c>
      <c r="T9442">
        <v>24.575</v>
      </c>
      <c r="U9442">
        <v>34.547</v>
      </c>
      <c r="V9442">
        <v>43.554</v>
      </c>
    </row>
    <row r="9443" spans="17:22">
      <c r="Q9443" s="10">
        <f ca="1" t="shared" si="1918"/>
        <v>45.846</v>
      </c>
      <c r="R9443" t="s">
        <v>119</v>
      </c>
      <c r="S9443">
        <v>2062</v>
      </c>
      <c r="T9443">
        <v>25.468</v>
      </c>
      <c r="U9443">
        <v>36.105</v>
      </c>
      <c r="V9443">
        <v>45.846</v>
      </c>
    </row>
    <row r="9444" spans="17:22">
      <c r="Q9444" s="10">
        <f ca="1" t="shared" si="1918"/>
        <v>48.231</v>
      </c>
      <c r="R9444" t="s">
        <v>119</v>
      </c>
      <c r="S9444">
        <v>2063</v>
      </c>
      <c r="T9444">
        <v>26.38</v>
      </c>
      <c r="U9444">
        <v>37.713</v>
      </c>
      <c r="V9444">
        <v>48.231</v>
      </c>
    </row>
    <row r="9445" spans="17:22">
      <c r="Q9445" s="10">
        <f ca="1" t="shared" si="1918"/>
        <v>50.712</v>
      </c>
      <c r="R9445" t="s">
        <v>119</v>
      </c>
      <c r="S9445">
        <v>2064</v>
      </c>
      <c r="T9445">
        <v>27.311</v>
      </c>
      <c r="U9445">
        <v>39.371</v>
      </c>
      <c r="V9445">
        <v>50.712</v>
      </c>
    </row>
    <row r="9446" spans="17:22">
      <c r="Q9446" s="10">
        <f ca="1" t="shared" si="1918"/>
        <v>53.291</v>
      </c>
      <c r="R9446" t="s">
        <v>119</v>
      </c>
      <c r="S9446">
        <v>2065</v>
      </c>
      <c r="T9446">
        <v>28.261</v>
      </c>
      <c r="U9446">
        <v>41.078</v>
      </c>
      <c r="V9446">
        <v>53.291</v>
      </c>
    </row>
    <row r="9447" spans="17:22">
      <c r="Q9447" s="10">
        <f ca="1" t="shared" si="1918"/>
        <v>55.969</v>
      </c>
      <c r="R9447" t="s">
        <v>119</v>
      </c>
      <c r="S9447">
        <v>2066</v>
      </c>
      <c r="T9447">
        <v>29.231</v>
      </c>
      <c r="U9447">
        <v>42.834</v>
      </c>
      <c r="V9447">
        <v>55.969</v>
      </c>
    </row>
    <row r="9448" spans="17:22">
      <c r="Q9448" s="10">
        <f ca="1" t="shared" si="1918"/>
        <v>58.749</v>
      </c>
      <c r="R9448" t="s">
        <v>119</v>
      </c>
      <c r="S9448">
        <v>2067</v>
      </c>
      <c r="T9448">
        <v>30.219</v>
      </c>
      <c r="U9448">
        <v>44.64</v>
      </c>
      <c r="V9448">
        <v>58.749</v>
      </c>
    </row>
    <row r="9449" spans="17:22">
      <c r="Q9449" s="10">
        <f ca="1" t="shared" si="1918"/>
        <v>61.631</v>
      </c>
      <c r="R9449" t="s">
        <v>119</v>
      </c>
      <c r="S9449">
        <v>2068</v>
      </c>
      <c r="T9449">
        <v>31.225</v>
      </c>
      <c r="U9449">
        <v>46.495</v>
      </c>
      <c r="V9449">
        <v>61.631</v>
      </c>
    </row>
    <row r="9450" spans="17:22">
      <c r="Q9450" s="10">
        <f ca="1" t="shared" si="1918"/>
        <v>64.618</v>
      </c>
      <c r="R9450" t="s">
        <v>119</v>
      </c>
      <c r="S9450">
        <v>2069</v>
      </c>
      <c r="T9450">
        <v>32.248</v>
      </c>
      <c r="U9450">
        <v>48.397</v>
      </c>
      <c r="V9450">
        <v>64.618</v>
      </c>
    </row>
    <row r="9451" spans="17:22">
      <c r="Q9451" s="10">
        <f ca="1" t="shared" si="1918"/>
        <v>67.71</v>
      </c>
      <c r="R9451" t="s">
        <v>119</v>
      </c>
      <c r="S9451">
        <v>2070</v>
      </c>
      <c r="T9451">
        <v>33.288</v>
      </c>
      <c r="U9451">
        <v>50.347</v>
      </c>
      <c r="V9451">
        <v>67.71</v>
      </c>
    </row>
    <row r="9452" spans="17:22">
      <c r="Q9452" s="10">
        <f ca="1" t="shared" si="1918"/>
        <v>70.909</v>
      </c>
      <c r="R9452" t="s">
        <v>119</v>
      </c>
      <c r="S9452">
        <v>2071</v>
      </c>
      <c r="T9452">
        <v>34.344</v>
      </c>
      <c r="U9452">
        <v>52.344</v>
      </c>
      <c r="V9452">
        <v>70.909</v>
      </c>
    </row>
    <row r="9453" spans="17:22">
      <c r="Q9453" s="10">
        <f ca="1" t="shared" si="1918"/>
        <v>74.215</v>
      </c>
      <c r="R9453" t="s">
        <v>119</v>
      </c>
      <c r="S9453">
        <v>2072</v>
      </c>
      <c r="T9453">
        <v>35.415</v>
      </c>
      <c r="U9453">
        <v>54.385</v>
      </c>
      <c r="V9453">
        <v>74.215</v>
      </c>
    </row>
    <row r="9454" spans="17:22">
      <c r="Q9454" s="10">
        <f ca="1" t="shared" si="1918"/>
        <v>77.63</v>
      </c>
      <c r="R9454" t="s">
        <v>119</v>
      </c>
      <c r="S9454">
        <v>2073</v>
      </c>
      <c r="T9454">
        <v>36.499</v>
      </c>
      <c r="U9454">
        <v>56.472</v>
      </c>
      <c r="V9454">
        <v>77.63</v>
      </c>
    </row>
    <row r="9455" spans="17:22">
      <c r="Q9455" s="10">
        <f ca="1" t="shared" si="1918"/>
        <v>81.154</v>
      </c>
      <c r="R9455" t="s">
        <v>119</v>
      </c>
      <c r="S9455">
        <v>2074</v>
      </c>
      <c r="T9455">
        <v>37.596</v>
      </c>
      <c r="U9455">
        <v>58.601</v>
      </c>
      <c r="V9455">
        <v>81.154</v>
      </c>
    </row>
    <row r="9456" spans="17:22">
      <c r="Q9456" s="10">
        <f ca="1" t="shared" si="1918"/>
        <v>84.786</v>
      </c>
      <c r="R9456" t="s">
        <v>119</v>
      </c>
      <c r="S9456">
        <v>2075</v>
      </c>
      <c r="T9456">
        <v>38.705</v>
      </c>
      <c r="U9456">
        <v>60.772</v>
      </c>
      <c r="V9456">
        <v>84.786</v>
      </c>
    </row>
    <row r="9457" spans="17:22">
      <c r="Q9457" s="10">
        <f ca="1" t="shared" si="1918"/>
        <v>88.527</v>
      </c>
      <c r="R9457" t="s">
        <v>119</v>
      </c>
      <c r="S9457">
        <v>2076</v>
      </c>
      <c r="T9457">
        <v>39.822</v>
      </c>
      <c r="U9457">
        <v>62.984</v>
      </c>
      <c r="V9457">
        <v>88.527</v>
      </c>
    </row>
    <row r="9458" spans="17:22">
      <c r="Q9458" s="10">
        <f ca="1" t="shared" si="1918"/>
        <v>92.377</v>
      </c>
      <c r="R9458" t="s">
        <v>119</v>
      </c>
      <c r="S9458">
        <v>2077</v>
      </c>
      <c r="T9458">
        <v>40.948</v>
      </c>
      <c r="U9458">
        <v>65.234</v>
      </c>
      <c r="V9458">
        <v>92.377</v>
      </c>
    </row>
    <row r="9459" spans="17:22">
      <c r="Q9459" s="10">
        <f ca="1" t="shared" si="1918"/>
        <v>96.335</v>
      </c>
      <c r="R9459" t="s">
        <v>119</v>
      </c>
      <c r="S9459">
        <v>2078</v>
      </c>
      <c r="T9459">
        <v>42.08</v>
      </c>
      <c r="U9459">
        <v>67.521</v>
      </c>
      <c r="V9459">
        <v>96.335</v>
      </c>
    </row>
    <row r="9460" spans="17:22">
      <c r="Q9460" s="10">
        <f ca="1" t="shared" si="1918"/>
        <v>100.4</v>
      </c>
      <c r="R9460" t="s">
        <v>119</v>
      </c>
      <c r="S9460">
        <v>2079</v>
      </c>
      <c r="T9460">
        <v>43.216</v>
      </c>
      <c r="U9460">
        <v>69.843</v>
      </c>
      <c r="V9460">
        <v>100.4</v>
      </c>
    </row>
    <row r="9461" spans="17:22">
      <c r="Q9461" s="10">
        <f ca="1" t="shared" si="1918"/>
        <v>104.571</v>
      </c>
      <c r="R9461" t="s">
        <v>119</v>
      </c>
      <c r="S9461">
        <v>2080</v>
      </c>
      <c r="T9461">
        <v>44.354</v>
      </c>
      <c r="U9461">
        <v>72.197</v>
      </c>
      <c r="V9461">
        <v>104.571</v>
      </c>
    </row>
    <row r="9462" spans="17:22">
      <c r="Q9462" s="10">
        <f ca="1" t="shared" si="1918"/>
        <v>108.846</v>
      </c>
      <c r="R9462" t="s">
        <v>119</v>
      </c>
      <c r="S9462">
        <v>2081</v>
      </c>
      <c r="T9462">
        <v>45.493</v>
      </c>
      <c r="U9462">
        <v>74.581</v>
      </c>
      <c r="V9462">
        <v>108.846</v>
      </c>
    </row>
    <row r="9463" spans="17:22">
      <c r="Q9463" s="10">
        <f ca="1" t="shared" si="1918"/>
        <v>113.224</v>
      </c>
      <c r="R9463" t="s">
        <v>119</v>
      </c>
      <c r="S9463">
        <v>2082</v>
      </c>
      <c r="T9463">
        <v>46.629</v>
      </c>
      <c r="U9463">
        <v>76.993</v>
      </c>
      <c r="V9463">
        <v>113.224</v>
      </c>
    </row>
    <row r="9464" spans="17:22">
      <c r="Q9464" s="10">
        <f ca="1" t="shared" si="1918"/>
        <v>117.703</v>
      </c>
      <c r="R9464" t="s">
        <v>119</v>
      </c>
      <c r="S9464">
        <v>2083</v>
      </c>
      <c r="T9464">
        <v>47.762</v>
      </c>
      <c r="U9464">
        <v>79.43</v>
      </c>
      <c r="V9464">
        <v>117.703</v>
      </c>
    </row>
    <row r="9465" spans="17:22">
      <c r="Q9465" s="10">
        <f ca="1" t="shared" si="1918"/>
        <v>122.281</v>
      </c>
      <c r="R9465" t="s">
        <v>119</v>
      </c>
      <c r="S9465">
        <v>2084</v>
      </c>
      <c r="T9465">
        <v>48.889</v>
      </c>
      <c r="U9465">
        <v>81.89</v>
      </c>
      <c r="V9465">
        <v>122.281</v>
      </c>
    </row>
    <row r="9466" spans="17:22">
      <c r="Q9466" s="10">
        <f ca="1" t="shared" si="1918"/>
        <v>126.956</v>
      </c>
      <c r="R9466" t="s">
        <v>119</v>
      </c>
      <c r="S9466">
        <v>2085</v>
      </c>
      <c r="T9466">
        <v>50.007</v>
      </c>
      <c r="U9466">
        <v>84.369</v>
      </c>
      <c r="V9466">
        <v>126.956</v>
      </c>
    </row>
    <row r="9467" spans="17:22">
      <c r="Q9467" s="10">
        <f ca="1" t="shared" si="1918"/>
        <v>131.724</v>
      </c>
      <c r="R9467" t="s">
        <v>119</v>
      </c>
      <c r="S9467">
        <v>2086</v>
      </c>
      <c r="T9467">
        <v>51.116</v>
      </c>
      <c r="U9467">
        <v>86.864</v>
      </c>
      <c r="V9467">
        <v>131.724</v>
      </c>
    </row>
    <row r="9468" spans="17:22">
      <c r="Q9468" s="10">
        <f ca="1" t="shared" si="1918"/>
        <v>136.583</v>
      </c>
      <c r="R9468" t="s">
        <v>119</v>
      </c>
      <c r="S9468">
        <v>2087</v>
      </c>
      <c r="T9468">
        <v>52.212</v>
      </c>
      <c r="U9468">
        <v>89.372</v>
      </c>
      <c r="V9468">
        <v>136.583</v>
      </c>
    </row>
    <row r="9469" spans="17:22">
      <c r="Q9469" s="10">
        <f ca="1" t="shared" si="1918"/>
        <v>141.529</v>
      </c>
      <c r="R9469" t="s">
        <v>119</v>
      </c>
      <c r="S9469">
        <v>2088</v>
      </c>
      <c r="T9469">
        <v>53.293</v>
      </c>
      <c r="U9469">
        <v>91.891</v>
      </c>
      <c r="V9469">
        <v>141.529</v>
      </c>
    </row>
    <row r="9470" spans="17:22">
      <c r="Q9470" s="10">
        <f ca="1" t="shared" si="1918"/>
        <v>146.559</v>
      </c>
      <c r="R9470" t="s">
        <v>119</v>
      </c>
      <c r="S9470">
        <v>2089</v>
      </c>
      <c r="T9470">
        <v>54.356</v>
      </c>
      <c r="U9470">
        <v>94.416</v>
      </c>
      <c r="V9470">
        <v>146.559</v>
      </c>
    </row>
    <row r="9471" spans="17:22">
      <c r="Q9471" s="10">
        <f ca="1" t="shared" si="1918"/>
        <v>151.67</v>
      </c>
      <c r="R9471" t="s">
        <v>119</v>
      </c>
      <c r="S9471">
        <v>2090</v>
      </c>
      <c r="T9471">
        <v>55.401</v>
      </c>
      <c r="U9471">
        <v>96.945</v>
      </c>
      <c r="V9471">
        <v>151.67</v>
      </c>
    </row>
    <row r="9472" spans="17:22">
      <c r="Q9472" s="10">
        <f ca="1" t="shared" si="1918"/>
        <v>156.857</v>
      </c>
      <c r="R9472" t="s">
        <v>119</v>
      </c>
      <c r="S9472">
        <v>2091</v>
      </c>
      <c r="T9472">
        <v>56.423</v>
      </c>
      <c r="U9472">
        <v>99.473</v>
      </c>
      <c r="V9472">
        <v>156.857</v>
      </c>
    </row>
    <row r="9473" spans="17:22">
      <c r="Q9473" s="10">
        <f ca="1" t="shared" si="1918"/>
        <v>162.116</v>
      </c>
      <c r="R9473" t="s">
        <v>119</v>
      </c>
      <c r="S9473">
        <v>2092</v>
      </c>
      <c r="T9473">
        <v>57.421</v>
      </c>
      <c r="U9473">
        <v>101.999</v>
      </c>
      <c r="V9473">
        <v>162.116</v>
      </c>
    </row>
    <row r="9474" spans="17:22">
      <c r="Q9474" s="10">
        <f ca="1" t="shared" si="1918"/>
        <v>167.443</v>
      </c>
      <c r="R9474" t="s">
        <v>119</v>
      </c>
      <c r="S9474">
        <v>2093</v>
      </c>
      <c r="T9474">
        <v>58.392</v>
      </c>
      <c r="U9474">
        <v>104.517</v>
      </c>
      <c r="V9474">
        <v>167.443</v>
      </c>
    </row>
    <row r="9475" spans="17:22">
      <c r="Q9475" s="10">
        <f ca="1" t="shared" si="1918"/>
        <v>172.833</v>
      </c>
      <c r="R9475" t="s">
        <v>119</v>
      </c>
      <c r="S9475">
        <v>2094</v>
      </c>
      <c r="T9475">
        <v>59.335</v>
      </c>
      <c r="U9475">
        <v>107.024</v>
      </c>
      <c r="V9475">
        <v>172.833</v>
      </c>
    </row>
    <row r="9476" spans="17:22">
      <c r="Q9476" s="10">
        <f ca="1" t="shared" si="1918"/>
        <v>178.282</v>
      </c>
      <c r="R9476" t="s">
        <v>119</v>
      </c>
      <c r="S9476">
        <v>2095</v>
      </c>
      <c r="T9476">
        <v>60.246</v>
      </c>
      <c r="U9476">
        <v>109.518</v>
      </c>
      <c r="V9476">
        <v>178.282</v>
      </c>
    </row>
    <row r="9477" spans="17:22">
      <c r="Q9477" s="10">
        <f ca="1" t="shared" si="1918"/>
        <v>183.785</v>
      </c>
      <c r="R9477" t="s">
        <v>119</v>
      </c>
      <c r="S9477">
        <v>2096</v>
      </c>
      <c r="T9477">
        <v>61.124</v>
      </c>
      <c r="U9477">
        <v>111.994</v>
      </c>
      <c r="V9477">
        <v>183.785</v>
      </c>
    </row>
    <row r="9478" spans="17:22">
      <c r="Q9478" s="10">
        <f ca="1" t="shared" si="1918"/>
        <v>189.336</v>
      </c>
      <c r="R9478" t="s">
        <v>119</v>
      </c>
      <c r="S9478">
        <v>2097</v>
      </c>
      <c r="T9478">
        <v>61.966</v>
      </c>
      <c r="U9478">
        <v>114.449</v>
      </c>
      <c r="V9478">
        <v>189.336</v>
      </c>
    </row>
    <row r="9479" spans="17:22">
      <c r="Q9479" s="10">
        <f ca="1" t="shared" si="1918"/>
        <v>194.933</v>
      </c>
      <c r="R9479" t="s">
        <v>119</v>
      </c>
      <c r="S9479">
        <v>2098</v>
      </c>
      <c r="T9479">
        <v>62.77</v>
      </c>
      <c r="U9479">
        <v>116.88</v>
      </c>
      <c r="V9479">
        <v>194.933</v>
      </c>
    </row>
    <row r="9480" spans="17:22">
      <c r="Q9480" s="10">
        <f ca="1" t="shared" si="1918"/>
        <v>200.567</v>
      </c>
      <c r="R9480" t="s">
        <v>119</v>
      </c>
      <c r="S9480">
        <v>2099</v>
      </c>
      <c r="T9480">
        <v>63.535</v>
      </c>
      <c r="U9480">
        <v>119.282</v>
      </c>
      <c r="V9480">
        <v>200.567</v>
      </c>
    </row>
    <row r="9481" spans="17:22">
      <c r="Q9481" s="10">
        <f ca="1" t="shared" si="1918"/>
        <v>206.235</v>
      </c>
      <c r="R9481" t="s">
        <v>119</v>
      </c>
      <c r="S9481">
        <v>2100</v>
      </c>
      <c r="T9481">
        <v>64.257</v>
      </c>
      <c r="U9481">
        <v>121.653</v>
      </c>
      <c r="V9481">
        <v>206.235</v>
      </c>
    </row>
    <row r="9482" spans="17:22">
      <c r="Q9482" s="10">
        <f ca="1" t="shared" si="1918"/>
        <v>0.272</v>
      </c>
      <c r="R9482" t="s">
        <v>542</v>
      </c>
      <c r="S9482">
        <v>2020</v>
      </c>
      <c r="T9482">
        <v>0.272</v>
      </c>
      <c r="U9482">
        <v>0.272</v>
      </c>
      <c r="V9482">
        <v>0.272</v>
      </c>
    </row>
    <row r="9483" spans="17:22">
      <c r="Q9483" s="10">
        <f ca="1" t="shared" si="1918"/>
        <v>0.281</v>
      </c>
      <c r="R9483" t="s">
        <v>542</v>
      </c>
      <c r="S9483">
        <v>2021</v>
      </c>
      <c r="T9483">
        <v>0.281</v>
      </c>
      <c r="U9483">
        <v>0.281</v>
      </c>
      <c r="V9483">
        <v>0.281</v>
      </c>
    </row>
    <row r="9484" spans="17:22">
      <c r="Q9484" s="10">
        <f ca="1" t="shared" si="1918"/>
        <v>0.289</v>
      </c>
      <c r="R9484" t="s">
        <v>542</v>
      </c>
      <c r="S9484">
        <v>2022</v>
      </c>
      <c r="T9484">
        <v>0.289</v>
      </c>
      <c r="U9484">
        <v>0.289</v>
      </c>
      <c r="V9484">
        <v>0.289</v>
      </c>
    </row>
    <row r="9485" spans="17:22">
      <c r="Q9485" s="10">
        <f ca="1" t="shared" si="1918"/>
        <v>0.295</v>
      </c>
      <c r="R9485" t="s">
        <v>542</v>
      </c>
      <c r="S9485">
        <v>2023</v>
      </c>
      <c r="T9485">
        <v>0.295</v>
      </c>
      <c r="U9485">
        <v>0.295</v>
      </c>
      <c r="V9485">
        <v>0.295</v>
      </c>
    </row>
    <row r="9486" spans="17:22">
      <c r="Q9486" s="10">
        <f ca="1" t="shared" ref="Q9486:Q9549" si="1919">OFFSET(S9486,0,MATCH($Q$3,$T$4:$V$4,0))</f>
        <v>0.299</v>
      </c>
      <c r="R9486" t="s">
        <v>542</v>
      </c>
      <c r="S9486">
        <v>2024</v>
      </c>
      <c r="T9486">
        <v>0.299</v>
      </c>
      <c r="U9486">
        <v>0.299</v>
      </c>
      <c r="V9486">
        <v>0.299</v>
      </c>
    </row>
    <row r="9487" spans="17:22">
      <c r="Q9487" s="10">
        <f ca="1" t="shared" si="1919"/>
        <v>0.305</v>
      </c>
      <c r="R9487" t="s">
        <v>542</v>
      </c>
      <c r="S9487">
        <v>2025</v>
      </c>
      <c r="T9487">
        <v>0.305</v>
      </c>
      <c r="U9487">
        <v>0.305</v>
      </c>
      <c r="V9487">
        <v>0.305</v>
      </c>
    </row>
    <row r="9488" spans="17:22">
      <c r="Q9488" s="10">
        <f ca="1" t="shared" si="1919"/>
        <v>0.313</v>
      </c>
      <c r="R9488" t="s">
        <v>542</v>
      </c>
      <c r="S9488">
        <v>2026</v>
      </c>
      <c r="T9488">
        <v>0.313</v>
      </c>
      <c r="U9488">
        <v>0.313</v>
      </c>
      <c r="V9488">
        <v>0.313</v>
      </c>
    </row>
    <row r="9489" spans="17:22">
      <c r="Q9489" s="10">
        <f ca="1" t="shared" si="1919"/>
        <v>0.324</v>
      </c>
      <c r="R9489" t="s">
        <v>542</v>
      </c>
      <c r="S9489">
        <v>2027</v>
      </c>
      <c r="T9489">
        <v>0.323</v>
      </c>
      <c r="U9489">
        <v>0.324</v>
      </c>
      <c r="V9489">
        <v>0.324</v>
      </c>
    </row>
    <row r="9490" spans="17:22">
      <c r="Q9490" s="10">
        <f ca="1" t="shared" si="1919"/>
        <v>0.336</v>
      </c>
      <c r="R9490" t="s">
        <v>542</v>
      </c>
      <c r="S9490">
        <v>2028</v>
      </c>
      <c r="T9490">
        <v>0.334</v>
      </c>
      <c r="U9490">
        <v>0.336</v>
      </c>
      <c r="V9490">
        <v>0.336</v>
      </c>
    </row>
    <row r="9491" spans="17:22">
      <c r="Q9491" s="10">
        <f ca="1" t="shared" si="1919"/>
        <v>0.348</v>
      </c>
      <c r="R9491" t="s">
        <v>542</v>
      </c>
      <c r="S9491">
        <v>2029</v>
      </c>
      <c r="T9491">
        <v>0.346</v>
      </c>
      <c r="U9491">
        <v>0.348</v>
      </c>
      <c r="V9491">
        <v>0.348</v>
      </c>
    </row>
    <row r="9492" spans="17:22">
      <c r="Q9492" s="10">
        <f ca="1" t="shared" si="1919"/>
        <v>0.36</v>
      </c>
      <c r="R9492" t="s">
        <v>542</v>
      </c>
      <c r="S9492">
        <v>2030</v>
      </c>
      <c r="T9492">
        <v>0.357</v>
      </c>
      <c r="U9492">
        <v>0.36</v>
      </c>
      <c r="V9492">
        <v>0.36</v>
      </c>
    </row>
    <row r="9493" spans="17:22">
      <c r="Q9493" s="10">
        <f ca="1" t="shared" si="1919"/>
        <v>0.373</v>
      </c>
      <c r="R9493" t="s">
        <v>542</v>
      </c>
      <c r="S9493">
        <v>2031</v>
      </c>
      <c r="T9493">
        <v>0.369</v>
      </c>
      <c r="U9493">
        <v>0.373</v>
      </c>
      <c r="V9493">
        <v>0.373</v>
      </c>
    </row>
    <row r="9494" spans="17:22">
      <c r="Q9494" s="10">
        <f ca="1" t="shared" si="1919"/>
        <v>0.387</v>
      </c>
      <c r="R9494" t="s">
        <v>542</v>
      </c>
      <c r="S9494">
        <v>2032</v>
      </c>
      <c r="T9494">
        <v>0.382</v>
      </c>
      <c r="U9494">
        <v>0.387</v>
      </c>
      <c r="V9494">
        <v>0.387</v>
      </c>
    </row>
    <row r="9495" spans="17:22">
      <c r="Q9495" s="10">
        <f ca="1" t="shared" si="1919"/>
        <v>0.401</v>
      </c>
      <c r="R9495" t="s">
        <v>542</v>
      </c>
      <c r="S9495">
        <v>2033</v>
      </c>
      <c r="T9495">
        <v>0.395</v>
      </c>
      <c r="U9495">
        <v>0.401</v>
      </c>
      <c r="V9495">
        <v>0.401</v>
      </c>
    </row>
    <row r="9496" spans="17:22">
      <c r="Q9496" s="10">
        <f ca="1" t="shared" si="1919"/>
        <v>0.415</v>
      </c>
      <c r="R9496" t="s">
        <v>542</v>
      </c>
      <c r="S9496">
        <v>2034</v>
      </c>
      <c r="T9496">
        <v>0.408</v>
      </c>
      <c r="U9496">
        <v>0.415</v>
      </c>
      <c r="V9496">
        <v>0.415</v>
      </c>
    </row>
    <row r="9497" spans="17:22">
      <c r="Q9497" s="10">
        <f ca="1" t="shared" si="1919"/>
        <v>0.431</v>
      </c>
      <c r="R9497" t="s">
        <v>542</v>
      </c>
      <c r="S9497">
        <v>2035</v>
      </c>
      <c r="T9497">
        <v>0.422</v>
      </c>
      <c r="U9497">
        <v>0.43</v>
      </c>
      <c r="V9497">
        <v>0.431</v>
      </c>
    </row>
    <row r="9498" spans="17:22">
      <c r="Q9498" s="10">
        <f ca="1" t="shared" si="1919"/>
        <v>0.446</v>
      </c>
      <c r="R9498" t="s">
        <v>542</v>
      </c>
      <c r="S9498">
        <v>2036</v>
      </c>
      <c r="T9498">
        <v>0.436</v>
      </c>
      <c r="U9498">
        <v>0.446</v>
      </c>
      <c r="V9498">
        <v>0.446</v>
      </c>
    </row>
    <row r="9499" spans="17:22">
      <c r="Q9499" s="10">
        <f ca="1" t="shared" si="1919"/>
        <v>0.462</v>
      </c>
      <c r="R9499" t="s">
        <v>542</v>
      </c>
      <c r="S9499">
        <v>2037</v>
      </c>
      <c r="T9499">
        <v>0.45</v>
      </c>
      <c r="U9499">
        <v>0.462</v>
      </c>
      <c r="V9499">
        <v>0.462</v>
      </c>
    </row>
    <row r="9500" spans="17:22">
      <c r="Q9500" s="10">
        <f ca="1" t="shared" si="1919"/>
        <v>0.479</v>
      </c>
      <c r="R9500" t="s">
        <v>542</v>
      </c>
      <c r="S9500">
        <v>2038</v>
      </c>
      <c r="T9500">
        <v>0.465</v>
      </c>
      <c r="U9500">
        <v>0.478</v>
      </c>
      <c r="V9500">
        <v>0.479</v>
      </c>
    </row>
    <row r="9501" spans="17:22">
      <c r="Q9501" s="10">
        <f ca="1" t="shared" si="1919"/>
        <v>0.495</v>
      </c>
      <c r="R9501" t="s">
        <v>542</v>
      </c>
      <c r="S9501">
        <v>2039</v>
      </c>
      <c r="T9501">
        <v>0.48</v>
      </c>
      <c r="U9501">
        <v>0.494</v>
      </c>
      <c r="V9501">
        <v>0.495</v>
      </c>
    </row>
    <row r="9502" spans="17:22">
      <c r="Q9502" s="10">
        <f ca="1" t="shared" si="1919"/>
        <v>0.512</v>
      </c>
      <c r="R9502" t="s">
        <v>542</v>
      </c>
      <c r="S9502">
        <v>2040</v>
      </c>
      <c r="T9502">
        <v>0.496</v>
      </c>
      <c r="U9502">
        <v>0.511</v>
      </c>
      <c r="V9502">
        <v>0.512</v>
      </c>
    </row>
    <row r="9503" spans="17:22">
      <c r="Q9503" s="10">
        <f ca="1" t="shared" si="1919"/>
        <v>0.53</v>
      </c>
      <c r="R9503" t="s">
        <v>542</v>
      </c>
      <c r="S9503">
        <v>2041</v>
      </c>
      <c r="T9503">
        <v>0.511</v>
      </c>
      <c r="U9503">
        <v>0.528</v>
      </c>
      <c r="V9503">
        <v>0.53</v>
      </c>
    </row>
    <row r="9504" spans="17:22">
      <c r="Q9504" s="10">
        <f ca="1" t="shared" si="1919"/>
        <v>0.548</v>
      </c>
      <c r="R9504" t="s">
        <v>542</v>
      </c>
      <c r="S9504">
        <v>2042</v>
      </c>
      <c r="T9504">
        <v>0.527</v>
      </c>
      <c r="U9504">
        <v>0.545</v>
      </c>
      <c r="V9504">
        <v>0.548</v>
      </c>
    </row>
    <row r="9505" spans="17:22">
      <c r="Q9505" s="10">
        <f ca="1" t="shared" si="1919"/>
        <v>0.566</v>
      </c>
      <c r="R9505" t="s">
        <v>542</v>
      </c>
      <c r="S9505">
        <v>2043</v>
      </c>
      <c r="T9505">
        <v>0.543</v>
      </c>
      <c r="U9505">
        <v>0.563</v>
      </c>
      <c r="V9505">
        <v>0.566</v>
      </c>
    </row>
    <row r="9506" spans="17:22">
      <c r="Q9506" s="10">
        <f ca="1" t="shared" si="1919"/>
        <v>0.584</v>
      </c>
      <c r="R9506" t="s">
        <v>542</v>
      </c>
      <c r="S9506">
        <v>2044</v>
      </c>
      <c r="T9506">
        <v>0.559</v>
      </c>
      <c r="U9506">
        <v>0.581</v>
      </c>
      <c r="V9506">
        <v>0.584</v>
      </c>
    </row>
    <row r="9507" spans="17:22">
      <c r="Q9507" s="10">
        <f ca="1" t="shared" si="1919"/>
        <v>0.603</v>
      </c>
      <c r="R9507" t="s">
        <v>542</v>
      </c>
      <c r="S9507">
        <v>2045</v>
      </c>
      <c r="T9507">
        <v>0.575</v>
      </c>
      <c r="U9507">
        <v>0.599</v>
      </c>
      <c r="V9507">
        <v>0.603</v>
      </c>
    </row>
    <row r="9508" spans="17:22">
      <c r="Q9508" s="10">
        <f ca="1" t="shared" si="1919"/>
        <v>0.623</v>
      </c>
      <c r="R9508" t="s">
        <v>542</v>
      </c>
      <c r="S9508">
        <v>2046</v>
      </c>
      <c r="T9508">
        <v>0.591</v>
      </c>
      <c r="U9508">
        <v>0.617</v>
      </c>
      <c r="V9508">
        <v>0.623</v>
      </c>
    </row>
    <row r="9509" spans="17:22">
      <c r="Q9509" s="10">
        <f ca="1" t="shared" si="1919"/>
        <v>0.642</v>
      </c>
      <c r="R9509" t="s">
        <v>542</v>
      </c>
      <c r="S9509">
        <v>2047</v>
      </c>
      <c r="T9509">
        <v>0.608</v>
      </c>
      <c r="U9509">
        <v>0.635</v>
      </c>
      <c r="V9509">
        <v>0.642</v>
      </c>
    </row>
    <row r="9510" spans="17:22">
      <c r="Q9510" s="10">
        <f ca="1" t="shared" si="1919"/>
        <v>0.662</v>
      </c>
      <c r="R9510" t="s">
        <v>542</v>
      </c>
      <c r="S9510">
        <v>2048</v>
      </c>
      <c r="T9510">
        <v>0.625</v>
      </c>
      <c r="U9510">
        <v>0.654</v>
      </c>
      <c r="V9510">
        <v>0.662</v>
      </c>
    </row>
    <row r="9511" spans="17:22">
      <c r="Q9511" s="10">
        <f ca="1" t="shared" si="1919"/>
        <v>0.682</v>
      </c>
      <c r="R9511" t="s">
        <v>542</v>
      </c>
      <c r="S9511">
        <v>2049</v>
      </c>
      <c r="T9511">
        <v>0.641</v>
      </c>
      <c r="U9511">
        <v>0.673</v>
      </c>
      <c r="V9511">
        <v>0.682</v>
      </c>
    </row>
    <row r="9512" spans="17:22">
      <c r="Q9512" s="10">
        <f ca="1" t="shared" si="1919"/>
        <v>0.703</v>
      </c>
      <c r="R9512" t="s">
        <v>542</v>
      </c>
      <c r="S9512">
        <v>2050</v>
      </c>
      <c r="T9512">
        <v>0.658</v>
      </c>
      <c r="U9512">
        <v>0.692</v>
      </c>
      <c r="V9512">
        <v>0.703</v>
      </c>
    </row>
    <row r="9513" spans="17:22">
      <c r="Q9513" s="10">
        <f ca="1" t="shared" si="1919"/>
        <v>0.724</v>
      </c>
      <c r="R9513" t="s">
        <v>542</v>
      </c>
      <c r="S9513">
        <v>2051</v>
      </c>
      <c r="T9513">
        <v>0.675</v>
      </c>
      <c r="U9513">
        <v>0.711</v>
      </c>
      <c r="V9513">
        <v>0.724</v>
      </c>
    </row>
    <row r="9514" spans="17:22">
      <c r="Q9514" s="10">
        <f ca="1" t="shared" si="1919"/>
        <v>0.745</v>
      </c>
      <c r="R9514" t="s">
        <v>542</v>
      </c>
      <c r="S9514">
        <v>2052</v>
      </c>
      <c r="T9514">
        <v>0.693</v>
      </c>
      <c r="U9514">
        <v>0.73</v>
      </c>
      <c r="V9514">
        <v>0.745</v>
      </c>
    </row>
    <row r="9515" spans="17:22">
      <c r="Q9515" s="10">
        <f ca="1" t="shared" si="1919"/>
        <v>0.766</v>
      </c>
      <c r="R9515" t="s">
        <v>542</v>
      </c>
      <c r="S9515">
        <v>2053</v>
      </c>
      <c r="T9515">
        <v>0.71</v>
      </c>
      <c r="U9515">
        <v>0.75</v>
      </c>
      <c r="V9515">
        <v>0.766</v>
      </c>
    </row>
    <row r="9516" spans="17:22">
      <c r="Q9516" s="10">
        <f ca="1" t="shared" si="1919"/>
        <v>0.787</v>
      </c>
      <c r="R9516" t="s">
        <v>542</v>
      </c>
      <c r="S9516">
        <v>2054</v>
      </c>
      <c r="T9516">
        <v>0.727</v>
      </c>
      <c r="U9516">
        <v>0.769</v>
      </c>
      <c r="V9516">
        <v>0.787</v>
      </c>
    </row>
    <row r="9517" spans="17:22">
      <c r="Q9517" s="10">
        <f ca="1" t="shared" si="1919"/>
        <v>0.809</v>
      </c>
      <c r="R9517" t="s">
        <v>542</v>
      </c>
      <c r="S9517">
        <v>2055</v>
      </c>
      <c r="T9517">
        <v>0.745</v>
      </c>
      <c r="U9517">
        <v>0.789</v>
      </c>
      <c r="V9517">
        <v>0.809</v>
      </c>
    </row>
    <row r="9518" spans="17:22">
      <c r="Q9518" s="10">
        <f ca="1" t="shared" si="1919"/>
        <v>0.831</v>
      </c>
      <c r="R9518" t="s">
        <v>542</v>
      </c>
      <c r="S9518">
        <v>2056</v>
      </c>
      <c r="T9518">
        <v>0.763</v>
      </c>
      <c r="U9518">
        <v>0.809</v>
      </c>
      <c r="V9518">
        <v>0.831</v>
      </c>
    </row>
    <row r="9519" spans="17:22">
      <c r="Q9519" s="10">
        <f ca="1" t="shared" si="1919"/>
        <v>0.854</v>
      </c>
      <c r="R9519" t="s">
        <v>542</v>
      </c>
      <c r="S9519">
        <v>2057</v>
      </c>
      <c r="T9519">
        <v>0.781</v>
      </c>
      <c r="U9519">
        <v>0.83</v>
      </c>
      <c r="V9519">
        <v>0.854</v>
      </c>
    </row>
    <row r="9520" spans="17:22">
      <c r="Q9520" s="10">
        <f ca="1" t="shared" si="1919"/>
        <v>0.877</v>
      </c>
      <c r="R9520" t="s">
        <v>542</v>
      </c>
      <c r="S9520">
        <v>2058</v>
      </c>
      <c r="T9520">
        <v>0.8</v>
      </c>
      <c r="U9520">
        <v>0.85</v>
      </c>
      <c r="V9520">
        <v>0.877</v>
      </c>
    </row>
    <row r="9521" spans="17:22">
      <c r="Q9521" s="10">
        <f ca="1" t="shared" si="1919"/>
        <v>0.9</v>
      </c>
      <c r="R9521" t="s">
        <v>542</v>
      </c>
      <c r="S9521">
        <v>2059</v>
      </c>
      <c r="T9521">
        <v>0.818</v>
      </c>
      <c r="U9521">
        <v>0.871</v>
      </c>
      <c r="V9521">
        <v>0.9</v>
      </c>
    </row>
    <row r="9522" spans="17:22">
      <c r="Q9522" s="10">
        <f ca="1" t="shared" si="1919"/>
        <v>0.923</v>
      </c>
      <c r="R9522" t="s">
        <v>542</v>
      </c>
      <c r="S9522">
        <v>2060</v>
      </c>
      <c r="T9522">
        <v>0.837</v>
      </c>
      <c r="U9522">
        <v>0.892</v>
      </c>
      <c r="V9522">
        <v>0.923</v>
      </c>
    </row>
    <row r="9523" spans="17:22">
      <c r="Q9523" s="10">
        <f ca="1" t="shared" si="1919"/>
        <v>0.946</v>
      </c>
      <c r="R9523" t="s">
        <v>542</v>
      </c>
      <c r="S9523">
        <v>2061</v>
      </c>
      <c r="T9523">
        <v>0.855</v>
      </c>
      <c r="U9523">
        <v>0.913</v>
      </c>
      <c r="V9523">
        <v>0.946</v>
      </c>
    </row>
    <row r="9524" spans="17:22">
      <c r="Q9524" s="10">
        <f ca="1" t="shared" si="1919"/>
        <v>0.97</v>
      </c>
      <c r="R9524" t="s">
        <v>542</v>
      </c>
      <c r="S9524">
        <v>2062</v>
      </c>
      <c r="T9524">
        <v>0.873</v>
      </c>
      <c r="U9524">
        <v>0.934</v>
      </c>
      <c r="V9524">
        <v>0.97</v>
      </c>
    </row>
    <row r="9525" spans="17:22">
      <c r="Q9525" s="10">
        <f ca="1" t="shared" si="1919"/>
        <v>0.994</v>
      </c>
      <c r="R9525" t="s">
        <v>542</v>
      </c>
      <c r="S9525">
        <v>2063</v>
      </c>
      <c r="T9525">
        <v>0.892</v>
      </c>
      <c r="U9525">
        <v>0.955</v>
      </c>
      <c r="V9525">
        <v>0.994</v>
      </c>
    </row>
    <row r="9526" spans="17:22">
      <c r="Q9526" s="10">
        <f ca="1" t="shared" si="1919"/>
        <v>1.018</v>
      </c>
      <c r="R9526" t="s">
        <v>542</v>
      </c>
      <c r="S9526">
        <v>2064</v>
      </c>
      <c r="T9526">
        <v>0.91</v>
      </c>
      <c r="U9526">
        <v>0.975</v>
      </c>
      <c r="V9526">
        <v>1.018</v>
      </c>
    </row>
    <row r="9527" spans="17:22">
      <c r="Q9527" s="10">
        <f ca="1" t="shared" si="1919"/>
        <v>1.042</v>
      </c>
      <c r="R9527" t="s">
        <v>542</v>
      </c>
      <c r="S9527">
        <v>2065</v>
      </c>
      <c r="T9527">
        <v>0.928</v>
      </c>
      <c r="U9527">
        <v>0.996</v>
      </c>
      <c r="V9527">
        <v>1.042</v>
      </c>
    </row>
    <row r="9528" spans="17:22">
      <c r="Q9528" s="10">
        <f ca="1" t="shared" si="1919"/>
        <v>1.066</v>
      </c>
      <c r="R9528" t="s">
        <v>542</v>
      </c>
      <c r="S9528">
        <v>2066</v>
      </c>
      <c r="T9528">
        <v>0.946</v>
      </c>
      <c r="U9528">
        <v>1.017</v>
      </c>
      <c r="V9528">
        <v>1.066</v>
      </c>
    </row>
    <row r="9529" spans="17:22">
      <c r="Q9529" s="10">
        <f ca="1" t="shared" si="1919"/>
        <v>1.09</v>
      </c>
      <c r="R9529" t="s">
        <v>542</v>
      </c>
      <c r="S9529">
        <v>2067</v>
      </c>
      <c r="T9529">
        <v>0.964</v>
      </c>
      <c r="U9529">
        <v>1.038</v>
      </c>
      <c r="V9529">
        <v>1.09</v>
      </c>
    </row>
    <row r="9530" spans="17:22">
      <c r="Q9530" s="10">
        <f ca="1" t="shared" si="1919"/>
        <v>1.114</v>
      </c>
      <c r="R9530" t="s">
        <v>542</v>
      </c>
      <c r="S9530">
        <v>2068</v>
      </c>
      <c r="T9530">
        <v>0.982</v>
      </c>
      <c r="U9530">
        <v>1.058</v>
      </c>
      <c r="V9530">
        <v>1.114</v>
      </c>
    </row>
    <row r="9531" spans="17:22">
      <c r="Q9531" s="10">
        <f ca="1" t="shared" si="1919"/>
        <v>1.138</v>
      </c>
      <c r="R9531" t="s">
        <v>542</v>
      </c>
      <c r="S9531">
        <v>2069</v>
      </c>
      <c r="T9531">
        <v>0.999</v>
      </c>
      <c r="U9531">
        <v>1.078</v>
      </c>
      <c r="V9531">
        <v>1.138</v>
      </c>
    </row>
    <row r="9532" spans="17:22">
      <c r="Q9532" s="10">
        <f ca="1" t="shared" si="1919"/>
        <v>1.161</v>
      </c>
      <c r="R9532" t="s">
        <v>542</v>
      </c>
      <c r="S9532">
        <v>2070</v>
      </c>
      <c r="T9532">
        <v>1.017</v>
      </c>
      <c r="U9532">
        <v>1.097</v>
      </c>
      <c r="V9532">
        <v>1.161</v>
      </c>
    </row>
    <row r="9533" spans="17:22">
      <c r="Q9533" s="10">
        <f ca="1" t="shared" si="1919"/>
        <v>1.185</v>
      </c>
      <c r="R9533" t="s">
        <v>542</v>
      </c>
      <c r="S9533">
        <v>2071</v>
      </c>
      <c r="T9533">
        <v>1.034</v>
      </c>
      <c r="U9533">
        <v>1.117</v>
      </c>
      <c r="V9533">
        <v>1.185</v>
      </c>
    </row>
    <row r="9534" spans="17:22">
      <c r="Q9534" s="10">
        <f ca="1" t="shared" si="1919"/>
        <v>1.209</v>
      </c>
      <c r="R9534" t="s">
        <v>542</v>
      </c>
      <c r="S9534">
        <v>2072</v>
      </c>
      <c r="T9534">
        <v>1.05</v>
      </c>
      <c r="U9534">
        <v>1.135</v>
      </c>
      <c r="V9534">
        <v>1.209</v>
      </c>
    </row>
    <row r="9535" spans="17:22">
      <c r="Q9535" s="10">
        <f ca="1" t="shared" si="1919"/>
        <v>1.232</v>
      </c>
      <c r="R9535" t="s">
        <v>542</v>
      </c>
      <c r="S9535">
        <v>2073</v>
      </c>
      <c r="T9535">
        <v>1.067</v>
      </c>
      <c r="U9535">
        <v>1.153</v>
      </c>
      <c r="V9535">
        <v>1.232</v>
      </c>
    </row>
    <row r="9536" spans="17:22">
      <c r="Q9536" s="10">
        <f ca="1" t="shared" si="1919"/>
        <v>1.255</v>
      </c>
      <c r="R9536" t="s">
        <v>542</v>
      </c>
      <c r="S9536">
        <v>2074</v>
      </c>
      <c r="T9536">
        <v>1.083</v>
      </c>
      <c r="U9536">
        <v>1.171</v>
      </c>
      <c r="V9536">
        <v>1.255</v>
      </c>
    </row>
    <row r="9537" spans="17:22">
      <c r="Q9537" s="10">
        <f ca="1" t="shared" si="1919"/>
        <v>1.279</v>
      </c>
      <c r="R9537" t="s">
        <v>542</v>
      </c>
      <c r="S9537">
        <v>2075</v>
      </c>
      <c r="T9537">
        <v>1.099</v>
      </c>
      <c r="U9537">
        <v>1.188</v>
      </c>
      <c r="V9537">
        <v>1.279</v>
      </c>
    </row>
    <row r="9538" spans="17:22">
      <c r="Q9538" s="10">
        <f ca="1" t="shared" si="1919"/>
        <v>1.302</v>
      </c>
      <c r="R9538" t="s">
        <v>542</v>
      </c>
      <c r="S9538">
        <v>2076</v>
      </c>
      <c r="T9538">
        <v>1.114</v>
      </c>
      <c r="U9538">
        <v>1.205</v>
      </c>
      <c r="V9538">
        <v>1.302</v>
      </c>
    </row>
    <row r="9539" spans="17:22">
      <c r="Q9539" s="10">
        <f ca="1" t="shared" si="1919"/>
        <v>1.325</v>
      </c>
      <c r="R9539" t="s">
        <v>542</v>
      </c>
      <c r="S9539">
        <v>2077</v>
      </c>
      <c r="T9539">
        <v>1.129</v>
      </c>
      <c r="U9539">
        <v>1.221</v>
      </c>
      <c r="V9539">
        <v>1.325</v>
      </c>
    </row>
    <row r="9540" spans="17:22">
      <c r="Q9540" s="10">
        <f ca="1" t="shared" si="1919"/>
        <v>1.348</v>
      </c>
      <c r="R9540" t="s">
        <v>542</v>
      </c>
      <c r="S9540">
        <v>2078</v>
      </c>
      <c r="T9540">
        <v>1.144</v>
      </c>
      <c r="U9540">
        <v>1.237</v>
      </c>
      <c r="V9540">
        <v>1.348</v>
      </c>
    </row>
    <row r="9541" spans="17:22">
      <c r="Q9541" s="10">
        <f ca="1" t="shared" si="1919"/>
        <v>1.371</v>
      </c>
      <c r="R9541" t="s">
        <v>542</v>
      </c>
      <c r="S9541">
        <v>2079</v>
      </c>
      <c r="T9541">
        <v>1.158</v>
      </c>
      <c r="U9541">
        <v>1.252</v>
      </c>
      <c r="V9541">
        <v>1.371</v>
      </c>
    </row>
    <row r="9542" spans="17:22">
      <c r="Q9542" s="10">
        <f ca="1" t="shared" si="1919"/>
        <v>1.393</v>
      </c>
      <c r="R9542" t="s">
        <v>542</v>
      </c>
      <c r="S9542">
        <v>2080</v>
      </c>
      <c r="T9542">
        <v>1.171</v>
      </c>
      <c r="U9542">
        <v>1.267</v>
      </c>
      <c r="V9542">
        <v>1.393</v>
      </c>
    </row>
    <row r="9543" spans="17:22">
      <c r="Q9543" s="10">
        <f ca="1" t="shared" si="1919"/>
        <v>1.416</v>
      </c>
      <c r="R9543" t="s">
        <v>542</v>
      </c>
      <c r="S9543">
        <v>2081</v>
      </c>
      <c r="T9543">
        <v>1.184</v>
      </c>
      <c r="U9543">
        <v>1.282</v>
      </c>
      <c r="V9543">
        <v>1.416</v>
      </c>
    </row>
    <row r="9544" spans="17:22">
      <c r="Q9544" s="10">
        <f ca="1" t="shared" si="1919"/>
        <v>1.439</v>
      </c>
      <c r="R9544" t="s">
        <v>542</v>
      </c>
      <c r="S9544">
        <v>2082</v>
      </c>
      <c r="T9544">
        <v>1.197</v>
      </c>
      <c r="U9544">
        <v>1.296</v>
      </c>
      <c r="V9544">
        <v>1.439</v>
      </c>
    </row>
    <row r="9545" spans="17:22">
      <c r="Q9545" s="10">
        <f ca="1" t="shared" si="1919"/>
        <v>1.462</v>
      </c>
      <c r="R9545" t="s">
        <v>542</v>
      </c>
      <c r="S9545">
        <v>2083</v>
      </c>
      <c r="T9545">
        <v>1.209</v>
      </c>
      <c r="U9545">
        <v>1.31</v>
      </c>
      <c r="V9545">
        <v>1.462</v>
      </c>
    </row>
    <row r="9546" spans="17:22">
      <c r="Q9546" s="10">
        <f ca="1" t="shared" si="1919"/>
        <v>1.485</v>
      </c>
      <c r="R9546" t="s">
        <v>542</v>
      </c>
      <c r="S9546">
        <v>2084</v>
      </c>
      <c r="T9546">
        <v>1.221</v>
      </c>
      <c r="U9546">
        <v>1.324</v>
      </c>
      <c r="V9546">
        <v>1.485</v>
      </c>
    </row>
    <row r="9547" spans="17:22">
      <c r="Q9547" s="10">
        <f ca="1" t="shared" si="1919"/>
        <v>1.509</v>
      </c>
      <c r="R9547" t="s">
        <v>542</v>
      </c>
      <c r="S9547">
        <v>2085</v>
      </c>
      <c r="T9547">
        <v>1.232</v>
      </c>
      <c r="U9547">
        <v>1.337</v>
      </c>
      <c r="V9547">
        <v>1.509</v>
      </c>
    </row>
    <row r="9548" spans="17:22">
      <c r="Q9548" s="10">
        <f ca="1" t="shared" si="1919"/>
        <v>1.532</v>
      </c>
      <c r="R9548" t="s">
        <v>542</v>
      </c>
      <c r="S9548">
        <v>2086</v>
      </c>
      <c r="T9548">
        <v>1.243</v>
      </c>
      <c r="U9548">
        <v>1.35</v>
      </c>
      <c r="V9548">
        <v>1.532</v>
      </c>
    </row>
    <row r="9549" spans="17:22">
      <c r="Q9549" s="10">
        <f ca="1" t="shared" si="1919"/>
        <v>1.556</v>
      </c>
      <c r="R9549" t="s">
        <v>542</v>
      </c>
      <c r="S9549">
        <v>2087</v>
      </c>
      <c r="T9549">
        <v>1.254</v>
      </c>
      <c r="U9549">
        <v>1.362</v>
      </c>
      <c r="V9549">
        <v>1.556</v>
      </c>
    </row>
    <row r="9550" spans="17:22">
      <c r="Q9550" s="10">
        <f ca="1" t="shared" ref="Q9550:Q9613" si="1920">OFFSET(S9550,0,MATCH($Q$3,$T$4:$V$4,0))</f>
        <v>1.581</v>
      </c>
      <c r="R9550" t="s">
        <v>542</v>
      </c>
      <c r="S9550">
        <v>2088</v>
      </c>
      <c r="T9550">
        <v>1.264</v>
      </c>
      <c r="U9550">
        <v>1.374</v>
      </c>
      <c r="V9550">
        <v>1.581</v>
      </c>
    </row>
    <row r="9551" spans="17:22">
      <c r="Q9551" s="10">
        <f ca="1" t="shared" si="1920"/>
        <v>1.605</v>
      </c>
      <c r="R9551" t="s">
        <v>542</v>
      </c>
      <c r="S9551">
        <v>2089</v>
      </c>
      <c r="T9551">
        <v>1.273</v>
      </c>
      <c r="U9551">
        <v>1.386</v>
      </c>
      <c r="V9551">
        <v>1.605</v>
      </c>
    </row>
    <row r="9552" spans="17:22">
      <c r="Q9552" s="10">
        <f ca="1" t="shared" si="1920"/>
        <v>1.631</v>
      </c>
      <c r="R9552" t="s">
        <v>542</v>
      </c>
      <c r="S9552">
        <v>2090</v>
      </c>
      <c r="T9552">
        <v>1.282</v>
      </c>
      <c r="U9552">
        <v>1.398</v>
      </c>
      <c r="V9552">
        <v>1.631</v>
      </c>
    </row>
    <row r="9553" spans="17:22">
      <c r="Q9553" s="10">
        <f ca="1" t="shared" si="1920"/>
        <v>1.657</v>
      </c>
      <c r="R9553" t="s">
        <v>542</v>
      </c>
      <c r="S9553">
        <v>2091</v>
      </c>
      <c r="T9553">
        <v>1.29</v>
      </c>
      <c r="U9553">
        <v>1.409</v>
      </c>
      <c r="V9553">
        <v>1.657</v>
      </c>
    </row>
    <row r="9554" spans="17:22">
      <c r="Q9554" s="10">
        <f ca="1" t="shared" si="1920"/>
        <v>1.683</v>
      </c>
      <c r="R9554" t="s">
        <v>542</v>
      </c>
      <c r="S9554">
        <v>2092</v>
      </c>
      <c r="T9554">
        <v>1.298</v>
      </c>
      <c r="U9554">
        <v>1.421</v>
      </c>
      <c r="V9554">
        <v>1.683</v>
      </c>
    </row>
    <row r="9555" spans="17:22">
      <c r="Q9555" s="10">
        <f ca="1" t="shared" si="1920"/>
        <v>1.71</v>
      </c>
      <c r="R9555" t="s">
        <v>542</v>
      </c>
      <c r="S9555">
        <v>2093</v>
      </c>
      <c r="T9555">
        <v>1.306</v>
      </c>
      <c r="U9555">
        <v>1.432</v>
      </c>
      <c r="V9555">
        <v>1.71</v>
      </c>
    </row>
    <row r="9556" spans="17:22">
      <c r="Q9556" s="10">
        <f ca="1" t="shared" si="1920"/>
        <v>1.737</v>
      </c>
      <c r="R9556" t="s">
        <v>542</v>
      </c>
      <c r="S9556">
        <v>2094</v>
      </c>
      <c r="T9556">
        <v>1.312</v>
      </c>
      <c r="U9556">
        <v>1.444</v>
      </c>
      <c r="V9556">
        <v>1.737</v>
      </c>
    </row>
    <row r="9557" spans="17:22">
      <c r="Q9557" s="10">
        <f ca="1" t="shared" si="1920"/>
        <v>1.764</v>
      </c>
      <c r="R9557" t="s">
        <v>542</v>
      </c>
      <c r="S9557">
        <v>2095</v>
      </c>
      <c r="T9557">
        <v>1.319</v>
      </c>
      <c r="U9557">
        <v>1.456</v>
      </c>
      <c r="V9557">
        <v>1.764</v>
      </c>
    </row>
    <row r="9558" spans="17:22">
      <c r="Q9558" s="10">
        <f ca="1" t="shared" si="1920"/>
        <v>1.792</v>
      </c>
      <c r="R9558" t="s">
        <v>542</v>
      </c>
      <c r="S9558">
        <v>2096</v>
      </c>
      <c r="T9558">
        <v>1.325</v>
      </c>
      <c r="U9558">
        <v>1.467</v>
      </c>
      <c r="V9558">
        <v>1.792</v>
      </c>
    </row>
    <row r="9559" spans="17:22">
      <c r="Q9559" s="10">
        <f ca="1" t="shared" si="1920"/>
        <v>1.819</v>
      </c>
      <c r="R9559" t="s">
        <v>542</v>
      </c>
      <c r="S9559">
        <v>2097</v>
      </c>
      <c r="T9559">
        <v>1.331</v>
      </c>
      <c r="U9559">
        <v>1.478</v>
      </c>
      <c r="V9559">
        <v>1.819</v>
      </c>
    </row>
    <row r="9560" spans="17:22">
      <c r="Q9560" s="10">
        <f ca="1" t="shared" si="1920"/>
        <v>1.847</v>
      </c>
      <c r="R9560" t="s">
        <v>542</v>
      </c>
      <c r="S9560">
        <v>2098</v>
      </c>
      <c r="T9560">
        <v>1.336</v>
      </c>
      <c r="U9560">
        <v>1.49</v>
      </c>
      <c r="V9560">
        <v>1.847</v>
      </c>
    </row>
    <row r="9561" spans="17:22">
      <c r="Q9561" s="10">
        <f ca="1" t="shared" si="1920"/>
        <v>1.875</v>
      </c>
      <c r="R9561" t="s">
        <v>542</v>
      </c>
      <c r="S9561">
        <v>2099</v>
      </c>
      <c r="T9561">
        <v>1.341</v>
      </c>
      <c r="U9561">
        <v>1.501</v>
      </c>
      <c r="V9561">
        <v>1.875</v>
      </c>
    </row>
    <row r="9562" spans="17:22">
      <c r="Q9562" s="10">
        <f ca="1" t="shared" si="1920"/>
        <v>1.903</v>
      </c>
      <c r="R9562" t="s">
        <v>542</v>
      </c>
      <c r="S9562">
        <v>2100</v>
      </c>
      <c r="T9562">
        <v>1.347</v>
      </c>
      <c r="U9562">
        <v>1.512</v>
      </c>
      <c r="V9562">
        <v>1.903</v>
      </c>
    </row>
    <row r="9563" spans="17:22">
      <c r="Q9563" s="10">
        <f ca="1" t="shared" si="1920"/>
        <v>322.848</v>
      </c>
      <c r="R9563" t="s">
        <v>121</v>
      </c>
      <c r="S9563">
        <v>2020</v>
      </c>
      <c r="T9563">
        <v>322.848</v>
      </c>
      <c r="U9563">
        <v>322.848</v>
      </c>
      <c r="V9563">
        <v>322.848</v>
      </c>
    </row>
    <row r="9564" spans="17:22">
      <c r="Q9564" s="10">
        <f ca="1" t="shared" si="1920"/>
        <v>331.193</v>
      </c>
      <c r="R9564" t="s">
        <v>121</v>
      </c>
      <c r="S9564">
        <v>2021</v>
      </c>
      <c r="T9564">
        <v>331.193</v>
      </c>
      <c r="U9564">
        <v>331.193</v>
      </c>
      <c r="V9564">
        <v>331.193</v>
      </c>
    </row>
    <row r="9565" spans="17:22">
      <c r="Q9565" s="10">
        <f ca="1" t="shared" si="1920"/>
        <v>339.464</v>
      </c>
      <c r="R9565" t="s">
        <v>121</v>
      </c>
      <c r="S9565">
        <v>2022</v>
      </c>
      <c r="T9565">
        <v>339.464</v>
      </c>
      <c r="U9565">
        <v>339.464</v>
      </c>
      <c r="V9565">
        <v>339.464</v>
      </c>
    </row>
    <row r="9566" spans="17:22">
      <c r="Q9566" s="10">
        <f ca="1" t="shared" si="1920"/>
        <v>347.656</v>
      </c>
      <c r="R9566" t="s">
        <v>121</v>
      </c>
      <c r="S9566">
        <v>2023</v>
      </c>
      <c r="T9566">
        <v>347.656</v>
      </c>
      <c r="U9566">
        <v>347.656</v>
      </c>
      <c r="V9566">
        <v>347.656</v>
      </c>
    </row>
    <row r="9567" spans="17:22">
      <c r="Q9567" s="10">
        <f ca="1" t="shared" si="1920"/>
        <v>355.753</v>
      </c>
      <c r="R9567" t="s">
        <v>121</v>
      </c>
      <c r="S9567">
        <v>2024</v>
      </c>
      <c r="T9567">
        <v>355.753</v>
      </c>
      <c r="U9567">
        <v>355.753</v>
      </c>
      <c r="V9567">
        <v>355.753</v>
      </c>
    </row>
    <row r="9568" spans="17:22">
      <c r="Q9568" s="10">
        <f ca="1" t="shared" si="1920"/>
        <v>363.75</v>
      </c>
      <c r="R9568" t="s">
        <v>121</v>
      </c>
      <c r="S9568">
        <v>2025</v>
      </c>
      <c r="T9568">
        <v>363.75</v>
      </c>
      <c r="U9568">
        <v>363.75</v>
      </c>
      <c r="V9568">
        <v>363.75</v>
      </c>
    </row>
    <row r="9569" spans="17:22">
      <c r="Q9569" s="10">
        <f ca="1" t="shared" si="1920"/>
        <v>371.633</v>
      </c>
      <c r="R9569" t="s">
        <v>121</v>
      </c>
      <c r="S9569">
        <v>2026</v>
      </c>
      <c r="T9569">
        <v>371.633</v>
      </c>
      <c r="U9569">
        <v>371.633</v>
      </c>
      <c r="V9569">
        <v>371.633</v>
      </c>
    </row>
    <row r="9570" spans="17:22">
      <c r="Q9570" s="10">
        <f ca="1" t="shared" si="1920"/>
        <v>381.37</v>
      </c>
      <c r="R9570" t="s">
        <v>121</v>
      </c>
      <c r="S9570">
        <v>2027</v>
      </c>
      <c r="T9570">
        <v>378.376</v>
      </c>
      <c r="U9570">
        <v>379.449</v>
      </c>
      <c r="V9570">
        <v>381.37</v>
      </c>
    </row>
    <row r="9571" spans="17:22">
      <c r="Q9571" s="10">
        <f ca="1" t="shared" si="1920"/>
        <v>391.157</v>
      </c>
      <c r="R9571" t="s">
        <v>121</v>
      </c>
      <c r="S9571">
        <v>2028</v>
      </c>
      <c r="T9571">
        <v>384.975</v>
      </c>
      <c r="U9571">
        <v>387.148</v>
      </c>
      <c r="V9571">
        <v>391.157</v>
      </c>
    </row>
    <row r="9572" spans="17:22">
      <c r="Q9572" s="10">
        <f ca="1" t="shared" si="1920"/>
        <v>400.96</v>
      </c>
      <c r="R9572" t="s">
        <v>121</v>
      </c>
      <c r="S9572">
        <v>2029</v>
      </c>
      <c r="T9572">
        <v>391.422</v>
      </c>
      <c r="U9572">
        <v>394.715</v>
      </c>
      <c r="V9572">
        <v>400.96</v>
      </c>
    </row>
    <row r="9573" spans="17:22">
      <c r="Q9573" s="10">
        <f ca="1" t="shared" si="1920"/>
        <v>410.737</v>
      </c>
      <c r="R9573" t="s">
        <v>121</v>
      </c>
      <c r="S9573">
        <v>2030</v>
      </c>
      <c r="T9573">
        <v>397.713</v>
      </c>
      <c r="U9573">
        <v>402.138</v>
      </c>
      <c r="V9573">
        <v>410.737</v>
      </c>
    </row>
    <row r="9574" spans="17:22">
      <c r="Q9574" s="10">
        <f ca="1" t="shared" si="1920"/>
        <v>420.465</v>
      </c>
      <c r="R9574" t="s">
        <v>121</v>
      </c>
      <c r="S9574">
        <v>2031</v>
      </c>
      <c r="T9574">
        <v>403.842</v>
      </c>
      <c r="U9574">
        <v>409.407</v>
      </c>
      <c r="V9574">
        <v>420.465</v>
      </c>
    </row>
    <row r="9575" spans="17:22">
      <c r="Q9575" s="10">
        <f ca="1" t="shared" si="1920"/>
        <v>430.123</v>
      </c>
      <c r="R9575" t="s">
        <v>121</v>
      </c>
      <c r="S9575">
        <v>2032</v>
      </c>
      <c r="T9575">
        <v>409.8</v>
      </c>
      <c r="U9575">
        <v>416.511</v>
      </c>
      <c r="V9575">
        <v>430.123</v>
      </c>
    </row>
    <row r="9576" spans="17:22">
      <c r="Q9576" s="10">
        <f ca="1" t="shared" si="1920"/>
        <v>439.705</v>
      </c>
      <c r="R9576" t="s">
        <v>121</v>
      </c>
      <c r="S9576">
        <v>2033</v>
      </c>
      <c r="T9576">
        <v>415.582</v>
      </c>
      <c r="U9576">
        <v>423.439</v>
      </c>
      <c r="V9576">
        <v>439.705</v>
      </c>
    </row>
    <row r="9577" spans="17:22">
      <c r="Q9577" s="10">
        <f ca="1" t="shared" si="1920"/>
        <v>449.205</v>
      </c>
      <c r="R9577" t="s">
        <v>121</v>
      </c>
      <c r="S9577">
        <v>2034</v>
      </c>
      <c r="T9577">
        <v>421.176</v>
      </c>
      <c r="U9577">
        <v>430.182</v>
      </c>
      <c r="V9577">
        <v>449.205</v>
      </c>
    </row>
    <row r="9578" spans="17:22">
      <c r="Q9578" s="10">
        <f ca="1" t="shared" si="1920"/>
        <v>458.615</v>
      </c>
      <c r="R9578" t="s">
        <v>121</v>
      </c>
      <c r="S9578">
        <v>2035</v>
      </c>
      <c r="T9578">
        <v>426.579</v>
      </c>
      <c r="U9578">
        <v>436.732</v>
      </c>
      <c r="V9578">
        <v>458.615</v>
      </c>
    </row>
    <row r="9579" spans="17:22">
      <c r="Q9579" s="10">
        <f ca="1" t="shared" si="1920"/>
        <v>467.93</v>
      </c>
      <c r="R9579" t="s">
        <v>121</v>
      </c>
      <c r="S9579">
        <v>2036</v>
      </c>
      <c r="T9579">
        <v>431.783</v>
      </c>
      <c r="U9579">
        <v>443.08</v>
      </c>
      <c r="V9579">
        <v>467.93</v>
      </c>
    </row>
    <row r="9580" spans="17:22">
      <c r="Q9580" s="10">
        <f ca="1" t="shared" si="1920"/>
        <v>477.142</v>
      </c>
      <c r="R9580" t="s">
        <v>121</v>
      </c>
      <c r="S9580">
        <v>2037</v>
      </c>
      <c r="T9580">
        <v>436.784</v>
      </c>
      <c r="U9580">
        <v>449.22</v>
      </c>
      <c r="V9580">
        <v>477.142</v>
      </c>
    </row>
    <row r="9581" spans="17:22">
      <c r="Q9581" s="10">
        <f ca="1" t="shared" si="1920"/>
        <v>486.249</v>
      </c>
      <c r="R9581" t="s">
        <v>121</v>
      </c>
      <c r="S9581">
        <v>2038</v>
      </c>
      <c r="T9581">
        <v>441.582</v>
      </c>
      <c r="U9581">
        <v>455.155</v>
      </c>
      <c r="V9581">
        <v>486.249</v>
      </c>
    </row>
    <row r="9582" spans="17:22">
      <c r="Q9582" s="10">
        <f ca="1" t="shared" si="1920"/>
        <v>495.251</v>
      </c>
      <c r="R9582" t="s">
        <v>121</v>
      </c>
      <c r="S9582">
        <v>2039</v>
      </c>
      <c r="T9582">
        <v>446.175</v>
      </c>
      <c r="U9582">
        <v>460.883</v>
      </c>
      <c r="V9582">
        <v>495.251</v>
      </c>
    </row>
    <row r="9583" spans="17:22">
      <c r="Q9583" s="10">
        <f ca="1" t="shared" si="1920"/>
        <v>504.145</v>
      </c>
      <c r="R9583" t="s">
        <v>121</v>
      </c>
      <c r="S9583">
        <v>2040</v>
      </c>
      <c r="T9583">
        <v>450.567</v>
      </c>
      <c r="U9583">
        <v>466.4</v>
      </c>
      <c r="V9583">
        <v>504.145</v>
      </c>
    </row>
    <row r="9584" spans="17:22">
      <c r="Q9584" s="10">
        <f ca="1" t="shared" si="1920"/>
        <v>512.933</v>
      </c>
      <c r="R9584" t="s">
        <v>121</v>
      </c>
      <c r="S9584">
        <v>2041</v>
      </c>
      <c r="T9584">
        <v>454.752</v>
      </c>
      <c r="U9584">
        <v>471.713</v>
      </c>
      <c r="V9584">
        <v>512.933</v>
      </c>
    </row>
    <row r="9585" spans="17:22">
      <c r="Q9585" s="10">
        <f ca="1" t="shared" si="1920"/>
        <v>521.614</v>
      </c>
      <c r="R9585" t="s">
        <v>121</v>
      </c>
      <c r="S9585">
        <v>2042</v>
      </c>
      <c r="T9585">
        <v>458.731</v>
      </c>
      <c r="U9585">
        <v>476.818</v>
      </c>
      <c r="V9585">
        <v>521.614</v>
      </c>
    </row>
    <row r="9586" spans="17:22">
      <c r="Q9586" s="10">
        <f ca="1" t="shared" si="1920"/>
        <v>530.193</v>
      </c>
      <c r="R9586" t="s">
        <v>121</v>
      </c>
      <c r="S9586">
        <v>2043</v>
      </c>
      <c r="T9586">
        <v>462.504</v>
      </c>
      <c r="U9586">
        <v>481.717</v>
      </c>
      <c r="V9586">
        <v>530.193</v>
      </c>
    </row>
    <row r="9587" spans="17:22">
      <c r="Q9587" s="10">
        <f ca="1" t="shared" si="1920"/>
        <v>538.673</v>
      </c>
      <c r="R9587" t="s">
        <v>121</v>
      </c>
      <c r="S9587">
        <v>2044</v>
      </c>
      <c r="T9587">
        <v>466.067</v>
      </c>
      <c r="U9587">
        <v>486.417</v>
      </c>
      <c r="V9587">
        <v>538.673</v>
      </c>
    </row>
    <row r="9588" spans="17:22">
      <c r="Q9588" s="10">
        <f ca="1" t="shared" si="1920"/>
        <v>547.062</v>
      </c>
      <c r="R9588" t="s">
        <v>121</v>
      </c>
      <c r="S9588">
        <v>2045</v>
      </c>
      <c r="T9588">
        <v>469.418</v>
      </c>
      <c r="U9588">
        <v>490.919</v>
      </c>
      <c r="V9588">
        <v>547.062</v>
      </c>
    </row>
    <row r="9589" spans="17:22">
      <c r="Q9589" s="10">
        <f ca="1" t="shared" si="1920"/>
        <v>555.361</v>
      </c>
      <c r="R9589" t="s">
        <v>121</v>
      </c>
      <c r="S9589">
        <v>2046</v>
      </c>
      <c r="T9589">
        <v>472.559</v>
      </c>
      <c r="U9589">
        <v>495.221</v>
      </c>
      <c r="V9589">
        <v>555.361</v>
      </c>
    </row>
    <row r="9590" spans="17:22">
      <c r="Q9590" s="10">
        <f ca="1" t="shared" si="1920"/>
        <v>563.567</v>
      </c>
      <c r="R9590" t="s">
        <v>121</v>
      </c>
      <c r="S9590">
        <v>2047</v>
      </c>
      <c r="T9590">
        <v>475.48</v>
      </c>
      <c r="U9590">
        <v>499.324</v>
      </c>
      <c r="V9590">
        <v>563.567</v>
      </c>
    </row>
    <row r="9591" spans="17:22">
      <c r="Q9591" s="10">
        <f ca="1" t="shared" si="1920"/>
        <v>571.672</v>
      </c>
      <c r="R9591" t="s">
        <v>121</v>
      </c>
      <c r="S9591">
        <v>2048</v>
      </c>
      <c r="T9591">
        <v>478.183</v>
      </c>
      <c r="U9591">
        <v>503.221</v>
      </c>
      <c r="V9591">
        <v>571.672</v>
      </c>
    </row>
    <row r="9592" spans="17:22">
      <c r="Q9592" s="10">
        <f ca="1" t="shared" si="1920"/>
        <v>579.67</v>
      </c>
      <c r="R9592" t="s">
        <v>121</v>
      </c>
      <c r="S9592">
        <v>2049</v>
      </c>
      <c r="T9592">
        <v>480.662</v>
      </c>
      <c r="U9592">
        <v>506.905</v>
      </c>
      <c r="V9592">
        <v>579.67</v>
      </c>
    </row>
    <row r="9593" spans="17:22">
      <c r="Q9593" s="10">
        <f ca="1" t="shared" si="1920"/>
        <v>587.553</v>
      </c>
      <c r="R9593" t="s">
        <v>121</v>
      </c>
      <c r="S9593">
        <v>2050</v>
      </c>
      <c r="T9593">
        <v>482.913</v>
      </c>
      <c r="U9593">
        <v>510.375</v>
      </c>
      <c r="V9593">
        <v>587.553</v>
      </c>
    </row>
    <row r="9594" spans="17:22">
      <c r="Q9594" s="10">
        <f ca="1" t="shared" si="1920"/>
        <v>595.317</v>
      </c>
      <c r="R9594" t="s">
        <v>121</v>
      </c>
      <c r="S9594">
        <v>2051</v>
      </c>
      <c r="T9594">
        <v>484.934</v>
      </c>
      <c r="U9594">
        <v>513.623</v>
      </c>
      <c r="V9594">
        <v>595.317</v>
      </c>
    </row>
    <row r="9595" spans="17:22">
      <c r="Q9595" s="10">
        <f ca="1" t="shared" si="1920"/>
        <v>602.963</v>
      </c>
      <c r="R9595" t="s">
        <v>121</v>
      </c>
      <c r="S9595">
        <v>2052</v>
      </c>
      <c r="T9595">
        <v>486.73</v>
      </c>
      <c r="U9595">
        <v>516.657</v>
      </c>
      <c r="V9595">
        <v>602.963</v>
      </c>
    </row>
    <row r="9596" spans="17:22">
      <c r="Q9596" s="10">
        <f ca="1" t="shared" si="1920"/>
        <v>610.486</v>
      </c>
      <c r="R9596" t="s">
        <v>121</v>
      </c>
      <c r="S9596">
        <v>2053</v>
      </c>
      <c r="T9596">
        <v>488.314</v>
      </c>
      <c r="U9596">
        <v>519.473</v>
      </c>
      <c r="V9596">
        <v>610.486</v>
      </c>
    </row>
    <row r="9597" spans="17:22">
      <c r="Q9597" s="10">
        <f ca="1" t="shared" si="1920"/>
        <v>617.89</v>
      </c>
      <c r="R9597" t="s">
        <v>121</v>
      </c>
      <c r="S9597">
        <v>2054</v>
      </c>
      <c r="T9597">
        <v>489.696</v>
      </c>
      <c r="U9597">
        <v>522.077</v>
      </c>
      <c r="V9597">
        <v>617.89</v>
      </c>
    </row>
    <row r="9598" spans="17:22">
      <c r="Q9598" s="10">
        <f ca="1" t="shared" si="1920"/>
        <v>625.169</v>
      </c>
      <c r="R9598" t="s">
        <v>121</v>
      </c>
      <c r="S9598">
        <v>2055</v>
      </c>
      <c r="T9598">
        <v>490.879</v>
      </c>
      <c r="U9598">
        <v>524.476</v>
      </c>
      <c r="V9598">
        <v>625.169</v>
      </c>
    </row>
    <row r="9599" spans="17:22">
      <c r="Q9599" s="10">
        <f ca="1" t="shared" si="1920"/>
        <v>632.326</v>
      </c>
      <c r="R9599" t="s">
        <v>121</v>
      </c>
      <c r="S9599">
        <v>2056</v>
      </c>
      <c r="T9599">
        <v>491.873</v>
      </c>
      <c r="U9599">
        <v>526.671</v>
      </c>
      <c r="V9599">
        <v>632.326</v>
      </c>
    </row>
    <row r="9600" spans="17:22">
      <c r="Q9600" s="10">
        <f ca="1" t="shared" si="1920"/>
        <v>639.355</v>
      </c>
      <c r="R9600" t="s">
        <v>121</v>
      </c>
      <c r="S9600">
        <v>2057</v>
      </c>
      <c r="T9600">
        <v>492.686</v>
      </c>
      <c r="U9600">
        <v>528.664</v>
      </c>
      <c r="V9600">
        <v>639.355</v>
      </c>
    </row>
    <row r="9601" spans="17:22">
      <c r="Q9601" s="10">
        <f ca="1" t="shared" si="1920"/>
        <v>646.256</v>
      </c>
      <c r="R9601" t="s">
        <v>121</v>
      </c>
      <c r="S9601">
        <v>2058</v>
      </c>
      <c r="T9601">
        <v>493.309</v>
      </c>
      <c r="U9601">
        <v>530.452</v>
      </c>
      <c r="V9601">
        <v>646.256</v>
      </c>
    </row>
    <row r="9602" spans="17:22">
      <c r="Q9602" s="10">
        <f ca="1" t="shared" si="1920"/>
        <v>653.027</v>
      </c>
      <c r="R9602" t="s">
        <v>121</v>
      </c>
      <c r="S9602">
        <v>2059</v>
      </c>
      <c r="T9602">
        <v>493.755</v>
      </c>
      <c r="U9602">
        <v>532.037</v>
      </c>
      <c r="V9602">
        <v>653.027</v>
      </c>
    </row>
    <row r="9603" spans="17:22">
      <c r="Q9603" s="10">
        <f ca="1" t="shared" si="1920"/>
        <v>659.661</v>
      </c>
      <c r="R9603" t="s">
        <v>121</v>
      </c>
      <c r="S9603">
        <v>2060</v>
      </c>
      <c r="T9603">
        <v>494.015</v>
      </c>
      <c r="U9603">
        <v>533.421</v>
      </c>
      <c r="V9603">
        <v>659.661</v>
      </c>
    </row>
    <row r="9604" spans="17:22">
      <c r="Q9604" s="10">
        <f ca="1" t="shared" si="1920"/>
        <v>666.158</v>
      </c>
      <c r="R9604" t="s">
        <v>121</v>
      </c>
      <c r="S9604">
        <v>2061</v>
      </c>
      <c r="T9604">
        <v>494.095</v>
      </c>
      <c r="U9604">
        <v>534.6</v>
      </c>
      <c r="V9604">
        <v>666.158</v>
      </c>
    </row>
    <row r="9605" spans="17:22">
      <c r="Q9605" s="10">
        <f ca="1" t="shared" si="1920"/>
        <v>672.521</v>
      </c>
      <c r="R9605" t="s">
        <v>121</v>
      </c>
      <c r="S9605">
        <v>2062</v>
      </c>
      <c r="T9605">
        <v>493.999</v>
      </c>
      <c r="U9605">
        <v>535.585</v>
      </c>
      <c r="V9605">
        <v>672.521</v>
      </c>
    </row>
    <row r="9606" spans="17:22">
      <c r="Q9606" s="10">
        <f ca="1" t="shared" si="1920"/>
        <v>678.752</v>
      </c>
      <c r="R9606" t="s">
        <v>121</v>
      </c>
      <c r="S9606">
        <v>2063</v>
      </c>
      <c r="T9606">
        <v>493.738</v>
      </c>
      <c r="U9606">
        <v>536.376</v>
      </c>
      <c r="V9606">
        <v>678.752</v>
      </c>
    </row>
    <row r="9607" spans="17:22">
      <c r="Q9607" s="10">
        <f ca="1" t="shared" si="1920"/>
        <v>684.856</v>
      </c>
      <c r="R9607" t="s">
        <v>121</v>
      </c>
      <c r="S9607">
        <v>2064</v>
      </c>
      <c r="T9607">
        <v>493.315</v>
      </c>
      <c r="U9607">
        <v>536.978</v>
      </c>
      <c r="V9607">
        <v>684.856</v>
      </c>
    </row>
    <row r="9608" spans="17:22">
      <c r="Q9608" s="10">
        <f ca="1" t="shared" si="1920"/>
        <v>690.834</v>
      </c>
      <c r="R9608" t="s">
        <v>121</v>
      </c>
      <c r="S9608">
        <v>2065</v>
      </c>
      <c r="T9608">
        <v>492.741</v>
      </c>
      <c r="U9608">
        <v>537.4</v>
      </c>
      <c r="V9608">
        <v>690.834</v>
      </c>
    </row>
    <row r="9609" spans="17:22">
      <c r="Q9609" s="10">
        <f ca="1" t="shared" si="1920"/>
        <v>696.688</v>
      </c>
      <c r="R9609" t="s">
        <v>121</v>
      </c>
      <c r="S9609">
        <v>2066</v>
      </c>
      <c r="T9609">
        <v>492.017</v>
      </c>
      <c r="U9609">
        <v>537.644</v>
      </c>
      <c r="V9609">
        <v>696.688</v>
      </c>
    </row>
    <row r="9610" spans="17:22">
      <c r="Q9610" s="10">
        <f ca="1" t="shared" si="1920"/>
        <v>702.435</v>
      </c>
      <c r="R9610" t="s">
        <v>121</v>
      </c>
      <c r="S9610">
        <v>2067</v>
      </c>
      <c r="T9610">
        <v>491.151</v>
      </c>
      <c r="U9610">
        <v>537.722</v>
      </c>
      <c r="V9610">
        <v>702.435</v>
      </c>
    </row>
    <row r="9611" spans="17:22">
      <c r="Q9611" s="10">
        <f ca="1" t="shared" si="1920"/>
        <v>708.077</v>
      </c>
      <c r="R9611" t="s">
        <v>121</v>
      </c>
      <c r="S9611">
        <v>2068</v>
      </c>
      <c r="T9611">
        <v>490.147</v>
      </c>
      <c r="U9611">
        <v>537.643</v>
      </c>
      <c r="V9611">
        <v>708.077</v>
      </c>
    </row>
    <row r="9612" spans="17:22">
      <c r="Q9612" s="10">
        <f ca="1" t="shared" si="1920"/>
        <v>713.633</v>
      </c>
      <c r="R9612" t="s">
        <v>121</v>
      </c>
      <c r="S9612">
        <v>2069</v>
      </c>
      <c r="T9612">
        <v>489.01</v>
      </c>
      <c r="U9612">
        <v>537.415</v>
      </c>
      <c r="V9612">
        <v>713.633</v>
      </c>
    </row>
    <row r="9613" spans="17:22">
      <c r="Q9613" s="10">
        <f ca="1" t="shared" si="1920"/>
        <v>719.107</v>
      </c>
      <c r="R9613" t="s">
        <v>121</v>
      </c>
      <c r="S9613">
        <v>2070</v>
      </c>
      <c r="T9613">
        <v>487.744</v>
      </c>
      <c r="U9613">
        <v>537.047</v>
      </c>
      <c r="V9613">
        <v>719.107</v>
      </c>
    </row>
    <row r="9614" spans="17:22">
      <c r="Q9614" s="10">
        <f ca="1" t="shared" ref="Q9614:Q9677" si="1921">OFFSET(S9614,0,MATCH($Q$3,$T$4:$V$4,0))</f>
        <v>724.511</v>
      </c>
      <c r="R9614" t="s">
        <v>121</v>
      </c>
      <c r="S9614">
        <v>2071</v>
      </c>
      <c r="T9614">
        <v>486.352</v>
      </c>
      <c r="U9614">
        <v>536.549</v>
      </c>
      <c r="V9614">
        <v>724.511</v>
      </c>
    </row>
    <row r="9615" spans="17:22">
      <c r="Q9615" s="10">
        <f ca="1" t="shared" si="1921"/>
        <v>729.854</v>
      </c>
      <c r="R9615" t="s">
        <v>121</v>
      </c>
      <c r="S9615">
        <v>2072</v>
      </c>
      <c r="T9615">
        <v>484.836</v>
      </c>
      <c r="U9615">
        <v>535.925</v>
      </c>
      <c r="V9615">
        <v>729.854</v>
      </c>
    </row>
    <row r="9616" spans="17:22">
      <c r="Q9616" s="10">
        <f ca="1" t="shared" si="1921"/>
        <v>735.134</v>
      </c>
      <c r="R9616" t="s">
        <v>121</v>
      </c>
      <c r="S9616">
        <v>2073</v>
      </c>
      <c r="T9616">
        <v>483.197</v>
      </c>
      <c r="U9616">
        <v>535.18</v>
      </c>
      <c r="V9616">
        <v>735.134</v>
      </c>
    </row>
    <row r="9617" spans="17:22">
      <c r="Q9617" s="10">
        <f ca="1" t="shared" si="1921"/>
        <v>740.354</v>
      </c>
      <c r="R9617" t="s">
        <v>121</v>
      </c>
      <c r="S9617">
        <v>2074</v>
      </c>
      <c r="T9617">
        <v>481.431</v>
      </c>
      <c r="U9617">
        <v>534.317</v>
      </c>
      <c r="V9617">
        <v>740.354</v>
      </c>
    </row>
    <row r="9618" spans="17:22">
      <c r="Q9618" s="10">
        <f ca="1" t="shared" si="1921"/>
        <v>745.525</v>
      </c>
      <c r="R9618" t="s">
        <v>121</v>
      </c>
      <c r="S9618">
        <v>2075</v>
      </c>
      <c r="T9618">
        <v>479.541</v>
      </c>
      <c r="U9618">
        <v>533.341</v>
      </c>
      <c r="V9618">
        <v>745.525</v>
      </c>
    </row>
    <row r="9619" spans="17:22">
      <c r="Q9619" s="10">
        <f ca="1" t="shared" si="1921"/>
        <v>750.646</v>
      </c>
      <c r="R9619" t="s">
        <v>121</v>
      </c>
      <c r="S9619">
        <v>2076</v>
      </c>
      <c r="T9619">
        <v>477.523</v>
      </c>
      <c r="U9619">
        <v>532.26</v>
      </c>
      <c r="V9619">
        <v>750.646</v>
      </c>
    </row>
    <row r="9620" spans="17:22">
      <c r="Q9620" s="10">
        <f ca="1" t="shared" si="1921"/>
        <v>755.717</v>
      </c>
      <c r="R9620" t="s">
        <v>121</v>
      </c>
      <c r="S9620">
        <v>2077</v>
      </c>
      <c r="T9620">
        <v>475.39</v>
      </c>
      <c r="U9620">
        <v>531.069</v>
      </c>
      <c r="V9620">
        <v>755.717</v>
      </c>
    </row>
    <row r="9621" spans="17:22">
      <c r="Q9621" s="10">
        <f ca="1" t="shared" si="1921"/>
        <v>760.737</v>
      </c>
      <c r="R9621" t="s">
        <v>121</v>
      </c>
      <c r="S9621">
        <v>2078</v>
      </c>
      <c r="T9621">
        <v>473.141</v>
      </c>
      <c r="U9621">
        <v>529.769</v>
      </c>
      <c r="V9621">
        <v>760.737</v>
      </c>
    </row>
    <row r="9622" spans="17:22">
      <c r="Q9622" s="10">
        <f ca="1" t="shared" si="1921"/>
        <v>765.706</v>
      </c>
      <c r="R9622" t="s">
        <v>121</v>
      </c>
      <c r="S9622">
        <v>2079</v>
      </c>
      <c r="T9622">
        <v>470.783</v>
      </c>
      <c r="U9622">
        <v>528.37</v>
      </c>
      <c r="V9622">
        <v>765.706</v>
      </c>
    </row>
    <row r="9623" spans="17:22">
      <c r="Q9623" s="10">
        <f ca="1" t="shared" si="1921"/>
        <v>770.623</v>
      </c>
      <c r="R9623" t="s">
        <v>121</v>
      </c>
      <c r="S9623">
        <v>2080</v>
      </c>
      <c r="T9623">
        <v>468.325</v>
      </c>
      <c r="U9623">
        <v>526.864</v>
      </c>
      <c r="V9623">
        <v>770.623</v>
      </c>
    </row>
    <row r="9624" spans="17:22">
      <c r="Q9624" s="10">
        <f ca="1" t="shared" si="1921"/>
        <v>775.491</v>
      </c>
      <c r="R9624" t="s">
        <v>121</v>
      </c>
      <c r="S9624">
        <v>2081</v>
      </c>
      <c r="T9624">
        <v>465.774</v>
      </c>
      <c r="U9624">
        <v>525.259</v>
      </c>
      <c r="V9624">
        <v>775.491</v>
      </c>
    </row>
    <row r="9625" spans="17:22">
      <c r="Q9625" s="10">
        <f ca="1" t="shared" si="1921"/>
        <v>780.306</v>
      </c>
      <c r="R9625" t="s">
        <v>121</v>
      </c>
      <c r="S9625">
        <v>2082</v>
      </c>
      <c r="T9625">
        <v>463.132</v>
      </c>
      <c r="U9625">
        <v>523.553</v>
      </c>
      <c r="V9625">
        <v>780.306</v>
      </c>
    </row>
    <row r="9626" spans="17:22">
      <c r="Q9626" s="10">
        <f ca="1" t="shared" si="1921"/>
        <v>785.063</v>
      </c>
      <c r="R9626" t="s">
        <v>121</v>
      </c>
      <c r="S9626">
        <v>2083</v>
      </c>
      <c r="T9626">
        <v>460.41</v>
      </c>
      <c r="U9626">
        <v>521.75</v>
      </c>
      <c r="V9626">
        <v>785.063</v>
      </c>
    </row>
    <row r="9627" spans="17:22">
      <c r="Q9627" s="10">
        <f ca="1" t="shared" si="1921"/>
        <v>789.766</v>
      </c>
      <c r="R9627" t="s">
        <v>121</v>
      </c>
      <c r="S9627">
        <v>2084</v>
      </c>
      <c r="T9627">
        <v>457.619</v>
      </c>
      <c r="U9627">
        <v>519.854</v>
      </c>
      <c r="V9627">
        <v>789.766</v>
      </c>
    </row>
    <row r="9628" spans="17:22">
      <c r="Q9628" s="10">
        <f ca="1" t="shared" si="1921"/>
        <v>794.409</v>
      </c>
      <c r="R9628" t="s">
        <v>121</v>
      </c>
      <c r="S9628">
        <v>2085</v>
      </c>
      <c r="T9628">
        <v>454.758</v>
      </c>
      <c r="U9628">
        <v>517.87</v>
      </c>
      <c r="V9628">
        <v>794.409</v>
      </c>
    </row>
    <row r="9629" spans="17:22">
      <c r="Q9629" s="10">
        <f ca="1" t="shared" si="1921"/>
        <v>798.997</v>
      </c>
      <c r="R9629" t="s">
        <v>121</v>
      </c>
      <c r="S9629">
        <v>2086</v>
      </c>
      <c r="T9629">
        <v>451.844</v>
      </c>
      <c r="U9629">
        <v>515.794</v>
      </c>
      <c r="V9629">
        <v>798.997</v>
      </c>
    </row>
    <row r="9630" spans="17:22">
      <c r="Q9630" s="10">
        <f ca="1" t="shared" si="1921"/>
        <v>803.527</v>
      </c>
      <c r="R9630" t="s">
        <v>121</v>
      </c>
      <c r="S9630">
        <v>2087</v>
      </c>
      <c r="T9630">
        <v>448.873</v>
      </c>
      <c r="U9630">
        <v>513.637</v>
      </c>
      <c r="V9630">
        <v>803.527</v>
      </c>
    </row>
    <row r="9631" spans="17:22">
      <c r="Q9631" s="10">
        <f ca="1" t="shared" si="1921"/>
        <v>808</v>
      </c>
      <c r="R9631" t="s">
        <v>121</v>
      </c>
      <c r="S9631">
        <v>2088</v>
      </c>
      <c r="T9631">
        <v>445.844</v>
      </c>
      <c r="U9631">
        <v>511.394</v>
      </c>
      <c r="V9631">
        <v>808</v>
      </c>
    </row>
    <row r="9632" spans="17:22">
      <c r="Q9632" s="10">
        <f ca="1" t="shared" si="1921"/>
        <v>812.428</v>
      </c>
      <c r="R9632" t="s">
        <v>121</v>
      </c>
      <c r="S9632">
        <v>2089</v>
      </c>
      <c r="T9632">
        <v>442.761</v>
      </c>
      <c r="U9632">
        <v>509.075</v>
      </c>
      <c r="V9632">
        <v>812.428</v>
      </c>
    </row>
    <row r="9633" spans="17:22">
      <c r="Q9633" s="10">
        <f ca="1" t="shared" si="1921"/>
        <v>816.804</v>
      </c>
      <c r="R9633" t="s">
        <v>121</v>
      </c>
      <c r="S9633">
        <v>2090</v>
      </c>
      <c r="T9633">
        <v>439.618</v>
      </c>
      <c r="U9633">
        <v>506.676</v>
      </c>
      <c r="V9633">
        <v>816.804</v>
      </c>
    </row>
    <row r="9634" spans="17:22">
      <c r="Q9634" s="10">
        <f ca="1" t="shared" si="1921"/>
        <v>821.136</v>
      </c>
      <c r="R9634" t="s">
        <v>121</v>
      </c>
      <c r="S9634">
        <v>2091</v>
      </c>
      <c r="T9634">
        <v>436.423</v>
      </c>
      <c r="U9634">
        <v>504.206</v>
      </c>
      <c r="V9634">
        <v>821.136</v>
      </c>
    </row>
    <row r="9635" spans="17:22">
      <c r="Q9635" s="10">
        <f ca="1" t="shared" si="1921"/>
        <v>825.426</v>
      </c>
      <c r="R9635" t="s">
        <v>121</v>
      </c>
      <c r="S9635">
        <v>2092</v>
      </c>
      <c r="T9635">
        <v>433.174</v>
      </c>
      <c r="U9635">
        <v>501.666</v>
      </c>
      <c r="V9635">
        <v>825.426</v>
      </c>
    </row>
    <row r="9636" spans="17:22">
      <c r="Q9636" s="10">
        <f ca="1" t="shared" si="1921"/>
        <v>829.67</v>
      </c>
      <c r="R9636" t="s">
        <v>121</v>
      </c>
      <c r="S9636">
        <v>2093</v>
      </c>
      <c r="T9636">
        <v>429.878</v>
      </c>
      <c r="U9636">
        <v>499.057</v>
      </c>
      <c r="V9636">
        <v>829.67</v>
      </c>
    </row>
    <row r="9637" spans="17:22">
      <c r="Q9637" s="10">
        <f ca="1" t="shared" si="1921"/>
        <v>833.873</v>
      </c>
      <c r="R9637" t="s">
        <v>121</v>
      </c>
      <c r="S9637">
        <v>2094</v>
      </c>
      <c r="T9637">
        <v>426.537</v>
      </c>
      <c r="U9637">
        <v>496.383</v>
      </c>
      <c r="V9637">
        <v>833.873</v>
      </c>
    </row>
    <row r="9638" spans="17:22">
      <c r="Q9638" s="10">
        <f ca="1" t="shared" si="1921"/>
        <v>838.039</v>
      </c>
      <c r="R9638" t="s">
        <v>121</v>
      </c>
      <c r="S9638">
        <v>2095</v>
      </c>
      <c r="T9638">
        <v>423.151</v>
      </c>
      <c r="U9638">
        <v>493.649</v>
      </c>
      <c r="V9638">
        <v>838.039</v>
      </c>
    </row>
    <row r="9639" spans="17:22">
      <c r="Q9639" s="10">
        <f ca="1" t="shared" si="1921"/>
        <v>842.162</v>
      </c>
      <c r="R9639" t="s">
        <v>121</v>
      </c>
      <c r="S9639">
        <v>2096</v>
      </c>
      <c r="T9639">
        <v>419.728</v>
      </c>
      <c r="U9639">
        <v>490.859</v>
      </c>
      <c r="V9639">
        <v>842.162</v>
      </c>
    </row>
    <row r="9640" spans="17:22">
      <c r="Q9640" s="10">
        <f ca="1" t="shared" si="1921"/>
        <v>846.246</v>
      </c>
      <c r="R9640" t="s">
        <v>121</v>
      </c>
      <c r="S9640">
        <v>2097</v>
      </c>
      <c r="T9640">
        <v>416.273</v>
      </c>
      <c r="U9640">
        <v>488.014</v>
      </c>
      <c r="V9640">
        <v>846.246</v>
      </c>
    </row>
    <row r="9641" spans="17:22">
      <c r="Q9641" s="10">
        <f ca="1" t="shared" si="1921"/>
        <v>850.291</v>
      </c>
      <c r="R9641" t="s">
        <v>121</v>
      </c>
      <c r="S9641">
        <v>2098</v>
      </c>
      <c r="T9641">
        <v>412.787</v>
      </c>
      <c r="U9641">
        <v>485.117</v>
      </c>
      <c r="V9641">
        <v>850.291</v>
      </c>
    </row>
    <row r="9642" spans="17:22">
      <c r="Q9642" s="10">
        <f ca="1" t="shared" si="1921"/>
        <v>854.303</v>
      </c>
      <c r="R9642" t="s">
        <v>121</v>
      </c>
      <c r="S9642">
        <v>2099</v>
      </c>
      <c r="T9642">
        <v>409.273</v>
      </c>
      <c r="U9642">
        <v>482.171</v>
      </c>
      <c r="V9642">
        <v>854.303</v>
      </c>
    </row>
    <row r="9643" spans="17:22">
      <c r="Q9643" s="10">
        <f ca="1" t="shared" si="1921"/>
        <v>858.278</v>
      </c>
      <c r="R9643" t="s">
        <v>121</v>
      </c>
      <c r="S9643">
        <v>2100</v>
      </c>
      <c r="T9643">
        <v>405.732</v>
      </c>
      <c r="U9643">
        <v>479.183</v>
      </c>
      <c r="V9643">
        <v>858.278</v>
      </c>
    </row>
    <row r="9644" spans="17:22">
      <c r="Q9644" s="10">
        <f ca="1" t="shared" si="1921"/>
        <v>8.632</v>
      </c>
      <c r="R9644" t="s">
        <v>151</v>
      </c>
      <c r="S9644">
        <v>2020</v>
      </c>
      <c r="T9644">
        <v>8.632</v>
      </c>
      <c r="U9644">
        <v>8.632</v>
      </c>
      <c r="V9644">
        <v>8.632</v>
      </c>
    </row>
    <row r="9645" spans="17:22">
      <c r="Q9645" s="10">
        <f ca="1" t="shared" si="1921"/>
        <v>8.792</v>
      </c>
      <c r="R9645" t="s">
        <v>151</v>
      </c>
      <c r="S9645">
        <v>2021</v>
      </c>
      <c r="T9645">
        <v>8.792</v>
      </c>
      <c r="U9645">
        <v>8.792</v>
      </c>
      <c r="V9645">
        <v>8.792</v>
      </c>
    </row>
    <row r="9646" spans="17:22">
      <c r="Q9646" s="10">
        <f ca="1" t="shared" si="1921"/>
        <v>8.903</v>
      </c>
      <c r="R9646" t="s">
        <v>151</v>
      </c>
      <c r="S9646">
        <v>2022</v>
      </c>
      <c r="T9646">
        <v>8.903</v>
      </c>
      <c r="U9646">
        <v>8.903</v>
      </c>
      <c r="V9646">
        <v>8.903</v>
      </c>
    </row>
    <row r="9647" spans="17:22">
      <c r="Q9647" s="10">
        <f ca="1" t="shared" si="1921"/>
        <v>9.01</v>
      </c>
      <c r="R9647" t="s">
        <v>151</v>
      </c>
      <c r="S9647">
        <v>2023</v>
      </c>
      <c r="T9647">
        <v>9.01</v>
      </c>
      <c r="U9647">
        <v>9.01</v>
      </c>
      <c r="V9647">
        <v>9.01</v>
      </c>
    </row>
    <row r="9648" spans="17:22">
      <c r="Q9648" s="10">
        <f ca="1" t="shared" si="1921"/>
        <v>9.113</v>
      </c>
      <c r="R9648" t="s">
        <v>151</v>
      </c>
      <c r="S9648">
        <v>2024</v>
      </c>
      <c r="T9648">
        <v>9.113</v>
      </c>
      <c r="U9648">
        <v>9.113</v>
      </c>
      <c r="V9648">
        <v>9.113</v>
      </c>
    </row>
    <row r="9649" spans="17:22">
      <c r="Q9649" s="10">
        <f ca="1" t="shared" si="1921"/>
        <v>9.215</v>
      </c>
      <c r="R9649" t="s">
        <v>151</v>
      </c>
      <c r="S9649">
        <v>2025</v>
      </c>
      <c r="T9649">
        <v>9.215</v>
      </c>
      <c r="U9649">
        <v>9.215</v>
      </c>
      <c r="V9649">
        <v>9.215</v>
      </c>
    </row>
    <row r="9650" spans="17:22">
      <c r="Q9650" s="10">
        <f ca="1" t="shared" si="1921"/>
        <v>9.316</v>
      </c>
      <c r="R9650" t="s">
        <v>151</v>
      </c>
      <c r="S9650">
        <v>2026</v>
      </c>
      <c r="T9650">
        <v>9.316</v>
      </c>
      <c r="U9650">
        <v>9.316</v>
      </c>
      <c r="V9650">
        <v>9.316</v>
      </c>
    </row>
    <row r="9651" spans="17:22">
      <c r="Q9651" s="10">
        <f ca="1" t="shared" si="1921"/>
        <v>9.435</v>
      </c>
      <c r="R9651" t="s">
        <v>151</v>
      </c>
      <c r="S9651">
        <v>2027</v>
      </c>
      <c r="T9651">
        <v>9.384</v>
      </c>
      <c r="U9651">
        <v>9.388</v>
      </c>
      <c r="V9651">
        <v>9.435</v>
      </c>
    </row>
    <row r="9652" spans="17:22">
      <c r="Q9652" s="10">
        <f ca="1" t="shared" si="1921"/>
        <v>9.555</v>
      </c>
      <c r="R9652" t="s">
        <v>151</v>
      </c>
      <c r="S9652">
        <v>2028</v>
      </c>
      <c r="T9652">
        <v>9.448</v>
      </c>
      <c r="U9652">
        <v>9.457</v>
      </c>
      <c r="V9652">
        <v>9.555</v>
      </c>
    </row>
    <row r="9653" spans="17:22">
      <c r="Q9653" s="10">
        <f ca="1" t="shared" si="1921"/>
        <v>9.673</v>
      </c>
      <c r="R9653" t="s">
        <v>151</v>
      </c>
      <c r="S9653">
        <v>2029</v>
      </c>
      <c r="T9653">
        <v>9.509</v>
      </c>
      <c r="U9653">
        <v>9.523</v>
      </c>
      <c r="V9653">
        <v>9.673</v>
      </c>
    </row>
    <row r="9654" spans="17:22">
      <c r="Q9654" s="10">
        <f ca="1" t="shared" si="1921"/>
        <v>9.789</v>
      </c>
      <c r="R9654" t="s">
        <v>151</v>
      </c>
      <c r="S9654">
        <v>2030</v>
      </c>
      <c r="T9654">
        <v>9.567</v>
      </c>
      <c r="U9654">
        <v>9.585</v>
      </c>
      <c r="V9654">
        <v>9.789</v>
      </c>
    </row>
    <row r="9655" spans="17:22">
      <c r="Q9655" s="10">
        <f ca="1" t="shared" si="1921"/>
        <v>9.903</v>
      </c>
      <c r="R9655" t="s">
        <v>151</v>
      </c>
      <c r="S9655">
        <v>2031</v>
      </c>
      <c r="T9655">
        <v>9.621</v>
      </c>
      <c r="U9655">
        <v>9.644</v>
      </c>
      <c r="V9655">
        <v>9.903</v>
      </c>
    </row>
    <row r="9656" spans="17:22">
      <c r="Q9656" s="10">
        <f ca="1" t="shared" si="1921"/>
        <v>10.014</v>
      </c>
      <c r="R9656" t="s">
        <v>151</v>
      </c>
      <c r="S9656">
        <v>2032</v>
      </c>
      <c r="T9656">
        <v>9.672</v>
      </c>
      <c r="U9656">
        <v>9.699</v>
      </c>
      <c r="V9656">
        <v>10.014</v>
      </c>
    </row>
    <row r="9657" spans="17:22">
      <c r="Q9657" s="10">
        <f ca="1" t="shared" si="1921"/>
        <v>10.122</v>
      </c>
      <c r="R9657" t="s">
        <v>151</v>
      </c>
      <c r="S9657">
        <v>2033</v>
      </c>
      <c r="T9657">
        <v>9.719</v>
      </c>
      <c r="U9657">
        <v>9.751</v>
      </c>
      <c r="V9657">
        <v>10.122</v>
      </c>
    </row>
    <row r="9658" spans="17:22">
      <c r="Q9658" s="10">
        <f ca="1" t="shared" si="1921"/>
        <v>10.228</v>
      </c>
      <c r="R9658" t="s">
        <v>151</v>
      </c>
      <c r="S9658">
        <v>2034</v>
      </c>
      <c r="T9658">
        <v>9.764</v>
      </c>
      <c r="U9658">
        <v>9.799</v>
      </c>
      <c r="V9658">
        <v>10.228</v>
      </c>
    </row>
    <row r="9659" spans="17:22">
      <c r="Q9659" s="10">
        <f ca="1" t="shared" si="1921"/>
        <v>10.33</v>
      </c>
      <c r="R9659" t="s">
        <v>151</v>
      </c>
      <c r="S9659">
        <v>2035</v>
      </c>
      <c r="T9659">
        <v>9.805</v>
      </c>
      <c r="U9659">
        <v>9.844</v>
      </c>
      <c r="V9659">
        <v>10.33</v>
      </c>
    </row>
    <row r="9660" spans="17:22">
      <c r="Q9660" s="10">
        <f ca="1" t="shared" si="1921"/>
        <v>10.43</v>
      </c>
      <c r="R9660" t="s">
        <v>151</v>
      </c>
      <c r="S9660">
        <v>2036</v>
      </c>
      <c r="T9660">
        <v>9.842</v>
      </c>
      <c r="U9660">
        <v>9.885</v>
      </c>
      <c r="V9660">
        <v>10.43</v>
      </c>
    </row>
    <row r="9661" spans="17:22">
      <c r="Q9661" s="10">
        <f ca="1" t="shared" si="1921"/>
        <v>10.527</v>
      </c>
      <c r="R9661" t="s">
        <v>151</v>
      </c>
      <c r="S9661">
        <v>2037</v>
      </c>
      <c r="T9661">
        <v>9.876</v>
      </c>
      <c r="U9661">
        <v>9.923</v>
      </c>
      <c r="V9661">
        <v>10.527</v>
      </c>
    </row>
    <row r="9662" spans="17:22">
      <c r="Q9662" s="10">
        <f ca="1" t="shared" si="1921"/>
        <v>10.622</v>
      </c>
      <c r="R9662" t="s">
        <v>151</v>
      </c>
      <c r="S9662">
        <v>2038</v>
      </c>
      <c r="T9662">
        <v>9.907</v>
      </c>
      <c r="U9662">
        <v>9.957</v>
      </c>
      <c r="V9662">
        <v>10.622</v>
      </c>
    </row>
    <row r="9663" spans="17:22">
      <c r="Q9663" s="10">
        <f ca="1" t="shared" si="1921"/>
        <v>10.715</v>
      </c>
      <c r="R9663" t="s">
        <v>151</v>
      </c>
      <c r="S9663">
        <v>2039</v>
      </c>
      <c r="T9663">
        <v>9.936</v>
      </c>
      <c r="U9663">
        <v>9.988</v>
      </c>
      <c r="V9663">
        <v>10.715</v>
      </c>
    </row>
    <row r="9664" spans="17:22">
      <c r="Q9664" s="10">
        <f ca="1" t="shared" si="1921"/>
        <v>10.806</v>
      </c>
      <c r="R9664" t="s">
        <v>151</v>
      </c>
      <c r="S9664">
        <v>2040</v>
      </c>
      <c r="T9664">
        <v>9.961</v>
      </c>
      <c r="U9664">
        <v>10.017</v>
      </c>
      <c r="V9664">
        <v>10.806</v>
      </c>
    </row>
    <row r="9665" spans="17:22">
      <c r="Q9665" s="10">
        <f ca="1" t="shared" si="1921"/>
        <v>10.895</v>
      </c>
      <c r="R9665" t="s">
        <v>151</v>
      </c>
      <c r="S9665">
        <v>2041</v>
      </c>
      <c r="T9665">
        <v>9.984</v>
      </c>
      <c r="U9665">
        <v>10.043</v>
      </c>
      <c r="V9665">
        <v>10.895</v>
      </c>
    </row>
    <row r="9666" spans="17:22">
      <c r="Q9666" s="10">
        <f ca="1" t="shared" si="1921"/>
        <v>10.983</v>
      </c>
      <c r="R9666" t="s">
        <v>151</v>
      </c>
      <c r="S9666">
        <v>2042</v>
      </c>
      <c r="T9666">
        <v>10.005</v>
      </c>
      <c r="U9666">
        <v>10.067</v>
      </c>
      <c r="V9666">
        <v>10.983</v>
      </c>
    </row>
    <row r="9667" spans="17:22">
      <c r="Q9667" s="10">
        <f ca="1" t="shared" si="1921"/>
        <v>11.07</v>
      </c>
      <c r="R9667" t="s">
        <v>151</v>
      </c>
      <c r="S9667">
        <v>2043</v>
      </c>
      <c r="T9667">
        <v>10.023</v>
      </c>
      <c r="U9667">
        <v>10.088</v>
      </c>
      <c r="V9667">
        <v>11.07</v>
      </c>
    </row>
    <row r="9668" spans="17:22">
      <c r="Q9668" s="10">
        <f ca="1" t="shared" si="1921"/>
        <v>11.156</v>
      </c>
      <c r="R9668" t="s">
        <v>151</v>
      </c>
      <c r="S9668">
        <v>2044</v>
      </c>
      <c r="T9668">
        <v>10.039</v>
      </c>
      <c r="U9668">
        <v>10.106</v>
      </c>
      <c r="V9668">
        <v>11.156</v>
      </c>
    </row>
    <row r="9669" spans="17:22">
      <c r="Q9669" s="10">
        <f ca="1" t="shared" si="1921"/>
        <v>11.241</v>
      </c>
      <c r="R9669" t="s">
        <v>151</v>
      </c>
      <c r="S9669">
        <v>2045</v>
      </c>
      <c r="T9669">
        <v>10.052</v>
      </c>
      <c r="U9669">
        <v>10.123</v>
      </c>
      <c r="V9669">
        <v>11.241</v>
      </c>
    </row>
    <row r="9670" spans="17:22">
      <c r="Q9670" s="10">
        <f ca="1" t="shared" si="1921"/>
        <v>11.325</v>
      </c>
      <c r="R9670" t="s">
        <v>151</v>
      </c>
      <c r="S9670">
        <v>2046</v>
      </c>
      <c r="T9670">
        <v>10.062</v>
      </c>
      <c r="U9670">
        <v>10.137</v>
      </c>
      <c r="V9670">
        <v>11.325</v>
      </c>
    </row>
    <row r="9671" spans="17:22">
      <c r="Q9671" s="10">
        <f ca="1" t="shared" si="1921"/>
        <v>11.408</v>
      </c>
      <c r="R9671" t="s">
        <v>151</v>
      </c>
      <c r="S9671">
        <v>2047</v>
      </c>
      <c r="T9671">
        <v>10.07</v>
      </c>
      <c r="U9671">
        <v>10.149</v>
      </c>
      <c r="V9671">
        <v>11.408</v>
      </c>
    </row>
    <row r="9672" spans="17:22">
      <c r="Q9672" s="10">
        <f ca="1" t="shared" si="1921"/>
        <v>11.491</v>
      </c>
      <c r="R9672" t="s">
        <v>151</v>
      </c>
      <c r="S9672">
        <v>2048</v>
      </c>
      <c r="T9672">
        <v>10.075</v>
      </c>
      <c r="U9672">
        <v>10.159</v>
      </c>
      <c r="V9672">
        <v>11.491</v>
      </c>
    </row>
    <row r="9673" spans="17:22">
      <c r="Q9673" s="10">
        <f ca="1" t="shared" si="1921"/>
        <v>11.573</v>
      </c>
      <c r="R9673" t="s">
        <v>151</v>
      </c>
      <c r="S9673">
        <v>2049</v>
      </c>
      <c r="T9673">
        <v>10.076</v>
      </c>
      <c r="U9673">
        <v>10.167</v>
      </c>
      <c r="V9673">
        <v>11.573</v>
      </c>
    </row>
    <row r="9674" spans="17:22">
      <c r="Q9674" s="10">
        <f ca="1" t="shared" si="1921"/>
        <v>11.654</v>
      </c>
      <c r="R9674" t="s">
        <v>151</v>
      </c>
      <c r="S9674">
        <v>2050</v>
      </c>
      <c r="T9674">
        <v>10.075</v>
      </c>
      <c r="U9674">
        <v>10.173</v>
      </c>
      <c r="V9674">
        <v>11.654</v>
      </c>
    </row>
    <row r="9675" spans="17:22">
      <c r="Q9675" s="10">
        <f ca="1" t="shared" si="1921"/>
        <v>11.735</v>
      </c>
      <c r="R9675" t="s">
        <v>151</v>
      </c>
      <c r="S9675">
        <v>2051</v>
      </c>
      <c r="T9675">
        <v>10.071</v>
      </c>
      <c r="U9675">
        <v>10.176</v>
      </c>
      <c r="V9675">
        <v>11.735</v>
      </c>
    </row>
    <row r="9676" spans="17:22">
      <c r="Q9676" s="10">
        <f ca="1" t="shared" si="1921"/>
        <v>11.815</v>
      </c>
      <c r="R9676" t="s">
        <v>151</v>
      </c>
      <c r="S9676">
        <v>2052</v>
      </c>
      <c r="T9676">
        <v>10.063</v>
      </c>
      <c r="U9676">
        <v>10.178</v>
      </c>
      <c r="V9676">
        <v>11.815</v>
      </c>
    </row>
    <row r="9677" spans="17:22">
      <c r="Q9677" s="10">
        <f ca="1" t="shared" si="1921"/>
        <v>11.894</v>
      </c>
      <c r="R9677" t="s">
        <v>151</v>
      </c>
      <c r="S9677">
        <v>2053</v>
      </c>
      <c r="T9677">
        <v>10.053</v>
      </c>
      <c r="U9677">
        <v>10.178</v>
      </c>
      <c r="V9677">
        <v>11.894</v>
      </c>
    </row>
    <row r="9678" spans="17:22">
      <c r="Q9678" s="10">
        <f ca="1" t="shared" ref="Q9678:Q9741" si="1922">OFFSET(S9678,0,MATCH($Q$3,$T$4:$V$4,0))</f>
        <v>11.973</v>
      </c>
      <c r="R9678" t="s">
        <v>151</v>
      </c>
      <c r="S9678">
        <v>2054</v>
      </c>
      <c r="T9678">
        <v>10.039</v>
      </c>
      <c r="U9678">
        <v>10.175</v>
      </c>
      <c r="V9678">
        <v>11.973</v>
      </c>
    </row>
    <row r="9679" spans="17:22">
      <c r="Q9679" s="10">
        <f ca="1" t="shared" si="1922"/>
        <v>12.051</v>
      </c>
      <c r="R9679" t="s">
        <v>151</v>
      </c>
      <c r="S9679">
        <v>2055</v>
      </c>
      <c r="T9679">
        <v>10.023</v>
      </c>
      <c r="U9679">
        <v>10.169</v>
      </c>
      <c r="V9679">
        <v>12.051</v>
      </c>
    </row>
    <row r="9680" spans="17:22">
      <c r="Q9680" s="10">
        <f ca="1" t="shared" si="1922"/>
        <v>12.129</v>
      </c>
      <c r="R9680" t="s">
        <v>151</v>
      </c>
      <c r="S9680">
        <v>2056</v>
      </c>
      <c r="T9680">
        <v>10.003</v>
      </c>
      <c r="U9680">
        <v>10.16</v>
      </c>
      <c r="V9680">
        <v>12.129</v>
      </c>
    </row>
    <row r="9681" spans="17:22">
      <c r="Q9681" s="10">
        <f ca="1" t="shared" si="1922"/>
        <v>12.206</v>
      </c>
      <c r="R9681" t="s">
        <v>151</v>
      </c>
      <c r="S9681">
        <v>2057</v>
      </c>
      <c r="T9681">
        <v>9.98</v>
      </c>
      <c r="U9681">
        <v>10.149</v>
      </c>
      <c r="V9681">
        <v>12.206</v>
      </c>
    </row>
    <row r="9682" spans="17:22">
      <c r="Q9682" s="10">
        <f ca="1" t="shared" si="1922"/>
        <v>12.282</v>
      </c>
      <c r="R9682" t="s">
        <v>151</v>
      </c>
      <c r="S9682">
        <v>2058</v>
      </c>
      <c r="T9682">
        <v>9.955</v>
      </c>
      <c r="U9682">
        <v>10.134</v>
      </c>
      <c r="V9682">
        <v>12.282</v>
      </c>
    </row>
    <row r="9683" spans="17:22">
      <c r="Q9683" s="10">
        <f ca="1" t="shared" si="1922"/>
        <v>12.357</v>
      </c>
      <c r="R9683" t="s">
        <v>151</v>
      </c>
      <c r="S9683">
        <v>2059</v>
      </c>
      <c r="T9683">
        <v>9.927</v>
      </c>
      <c r="U9683">
        <v>10.118</v>
      </c>
      <c r="V9683">
        <v>12.357</v>
      </c>
    </row>
    <row r="9684" spans="17:22">
      <c r="Q9684" s="10">
        <f ca="1" t="shared" si="1922"/>
        <v>12.431</v>
      </c>
      <c r="R9684" t="s">
        <v>151</v>
      </c>
      <c r="S9684">
        <v>2060</v>
      </c>
      <c r="T9684">
        <v>9.896</v>
      </c>
      <c r="U9684">
        <v>10.098</v>
      </c>
      <c r="V9684">
        <v>12.431</v>
      </c>
    </row>
    <row r="9685" spans="17:22">
      <c r="Q9685" s="10">
        <f ca="1" t="shared" si="1922"/>
        <v>12.503</v>
      </c>
      <c r="R9685" t="s">
        <v>151</v>
      </c>
      <c r="S9685">
        <v>2061</v>
      </c>
      <c r="T9685">
        <v>9.863</v>
      </c>
      <c r="U9685">
        <v>10.077</v>
      </c>
      <c r="V9685">
        <v>12.503</v>
      </c>
    </row>
    <row r="9686" spans="17:22">
      <c r="Q9686" s="10">
        <f ca="1" t="shared" si="1922"/>
        <v>12.574</v>
      </c>
      <c r="R9686" t="s">
        <v>151</v>
      </c>
      <c r="S9686">
        <v>2062</v>
      </c>
      <c r="T9686">
        <v>9.827</v>
      </c>
      <c r="U9686">
        <v>10.053</v>
      </c>
      <c r="V9686">
        <v>12.574</v>
      </c>
    </row>
    <row r="9687" spans="17:22">
      <c r="Q9687" s="10">
        <f ca="1" t="shared" si="1922"/>
        <v>12.643</v>
      </c>
      <c r="R9687" t="s">
        <v>151</v>
      </c>
      <c r="S9687">
        <v>2063</v>
      </c>
      <c r="T9687">
        <v>9.788</v>
      </c>
      <c r="U9687">
        <v>10.026</v>
      </c>
      <c r="V9687">
        <v>12.643</v>
      </c>
    </row>
    <row r="9688" spans="17:22">
      <c r="Q9688" s="10">
        <f ca="1" t="shared" si="1922"/>
        <v>12.71</v>
      </c>
      <c r="R9688" t="s">
        <v>151</v>
      </c>
      <c r="S9688">
        <v>2064</v>
      </c>
      <c r="T9688">
        <v>9.747</v>
      </c>
      <c r="U9688">
        <v>9.998</v>
      </c>
      <c r="V9688">
        <v>12.71</v>
      </c>
    </row>
    <row r="9689" spans="17:22">
      <c r="Q9689" s="10">
        <f ca="1" t="shared" si="1922"/>
        <v>12.776</v>
      </c>
      <c r="R9689" t="s">
        <v>151</v>
      </c>
      <c r="S9689">
        <v>2065</v>
      </c>
      <c r="T9689">
        <v>9.703</v>
      </c>
      <c r="U9689">
        <v>9.967</v>
      </c>
      <c r="V9689">
        <v>12.776</v>
      </c>
    </row>
    <row r="9690" spans="17:22">
      <c r="Q9690" s="10">
        <f ca="1" t="shared" si="1922"/>
        <v>12.841</v>
      </c>
      <c r="R9690" t="s">
        <v>151</v>
      </c>
      <c r="S9690">
        <v>2066</v>
      </c>
      <c r="T9690">
        <v>9.657</v>
      </c>
      <c r="U9690">
        <v>9.934</v>
      </c>
      <c r="V9690">
        <v>12.841</v>
      </c>
    </row>
    <row r="9691" spans="17:22">
      <c r="Q9691" s="10">
        <f ca="1" t="shared" si="1922"/>
        <v>12.905</v>
      </c>
      <c r="R9691" t="s">
        <v>151</v>
      </c>
      <c r="S9691">
        <v>2067</v>
      </c>
      <c r="T9691">
        <v>9.609</v>
      </c>
      <c r="U9691">
        <v>9.899</v>
      </c>
      <c r="V9691">
        <v>12.905</v>
      </c>
    </row>
    <row r="9692" spans="17:22">
      <c r="Q9692" s="10">
        <f ca="1" t="shared" si="1922"/>
        <v>12.968</v>
      </c>
      <c r="R9692" t="s">
        <v>151</v>
      </c>
      <c r="S9692">
        <v>2068</v>
      </c>
      <c r="T9692">
        <v>9.558</v>
      </c>
      <c r="U9692">
        <v>9.862</v>
      </c>
      <c r="V9692">
        <v>12.968</v>
      </c>
    </row>
    <row r="9693" spans="17:22">
      <c r="Q9693" s="10">
        <f ca="1" t="shared" si="1922"/>
        <v>13.03</v>
      </c>
      <c r="R9693" t="s">
        <v>151</v>
      </c>
      <c r="S9693">
        <v>2069</v>
      </c>
      <c r="T9693">
        <v>9.505</v>
      </c>
      <c r="U9693">
        <v>9.824</v>
      </c>
      <c r="V9693">
        <v>13.03</v>
      </c>
    </row>
    <row r="9694" spans="17:22">
      <c r="Q9694" s="10">
        <f ca="1" t="shared" si="1922"/>
        <v>13.092</v>
      </c>
      <c r="R9694" t="s">
        <v>151</v>
      </c>
      <c r="S9694">
        <v>2070</v>
      </c>
      <c r="T9694">
        <v>9.451</v>
      </c>
      <c r="U9694">
        <v>9.784</v>
      </c>
      <c r="V9694">
        <v>13.092</v>
      </c>
    </row>
    <row r="9695" spans="17:22">
      <c r="Q9695" s="10">
        <f ca="1" t="shared" si="1922"/>
        <v>13.154</v>
      </c>
      <c r="R9695" t="s">
        <v>151</v>
      </c>
      <c r="S9695">
        <v>2071</v>
      </c>
      <c r="T9695">
        <v>9.395</v>
      </c>
      <c r="U9695">
        <v>9.743</v>
      </c>
      <c r="V9695">
        <v>13.154</v>
      </c>
    </row>
    <row r="9696" spans="17:22">
      <c r="Q9696" s="10">
        <f ca="1" t="shared" si="1922"/>
        <v>13.215</v>
      </c>
      <c r="R9696" t="s">
        <v>151</v>
      </c>
      <c r="S9696">
        <v>2072</v>
      </c>
      <c r="T9696">
        <v>9.338</v>
      </c>
      <c r="U9696">
        <v>9.7</v>
      </c>
      <c r="V9696">
        <v>13.215</v>
      </c>
    </row>
    <row r="9697" spans="17:22">
      <c r="Q9697" s="10">
        <f ca="1" t="shared" si="1922"/>
        <v>13.277</v>
      </c>
      <c r="R9697" t="s">
        <v>151</v>
      </c>
      <c r="S9697">
        <v>2073</v>
      </c>
      <c r="T9697">
        <v>9.279</v>
      </c>
      <c r="U9697">
        <v>9.657</v>
      </c>
      <c r="V9697">
        <v>13.277</v>
      </c>
    </row>
    <row r="9698" spans="17:22">
      <c r="Q9698" s="10">
        <f ca="1" t="shared" si="1922"/>
        <v>13.34</v>
      </c>
      <c r="R9698" t="s">
        <v>151</v>
      </c>
      <c r="S9698">
        <v>2074</v>
      </c>
      <c r="T9698">
        <v>9.219</v>
      </c>
      <c r="U9698">
        <v>9.613</v>
      </c>
      <c r="V9698">
        <v>13.34</v>
      </c>
    </row>
    <row r="9699" spans="17:22">
      <c r="Q9699" s="10">
        <f ca="1" t="shared" si="1922"/>
        <v>13.402</v>
      </c>
      <c r="R9699" t="s">
        <v>151</v>
      </c>
      <c r="S9699">
        <v>2075</v>
      </c>
      <c r="T9699">
        <v>9.159</v>
      </c>
      <c r="U9699">
        <v>9.57</v>
      </c>
      <c r="V9699">
        <v>13.402</v>
      </c>
    </row>
    <row r="9700" spans="17:22">
      <c r="Q9700" s="10">
        <f ca="1" t="shared" si="1922"/>
        <v>13.465</v>
      </c>
      <c r="R9700" t="s">
        <v>151</v>
      </c>
      <c r="S9700">
        <v>2076</v>
      </c>
      <c r="T9700">
        <v>9.097</v>
      </c>
      <c r="U9700">
        <v>9.526</v>
      </c>
      <c r="V9700">
        <v>13.465</v>
      </c>
    </row>
    <row r="9701" spans="17:22">
      <c r="Q9701" s="10">
        <f ca="1" t="shared" si="1922"/>
        <v>13.529</v>
      </c>
      <c r="R9701" t="s">
        <v>151</v>
      </c>
      <c r="S9701">
        <v>2077</v>
      </c>
      <c r="T9701">
        <v>9.034</v>
      </c>
      <c r="U9701">
        <v>9.482</v>
      </c>
      <c r="V9701">
        <v>13.529</v>
      </c>
    </row>
    <row r="9702" spans="17:22">
      <c r="Q9702" s="10">
        <f ca="1" t="shared" si="1922"/>
        <v>13.595</v>
      </c>
      <c r="R9702" t="s">
        <v>151</v>
      </c>
      <c r="S9702">
        <v>2078</v>
      </c>
      <c r="T9702">
        <v>8.97</v>
      </c>
      <c r="U9702">
        <v>9.439</v>
      </c>
      <c r="V9702">
        <v>13.595</v>
      </c>
    </row>
    <row r="9703" spans="17:22">
      <c r="Q9703" s="10">
        <f ca="1" t="shared" si="1922"/>
        <v>13.662</v>
      </c>
      <c r="R9703" t="s">
        <v>151</v>
      </c>
      <c r="S9703">
        <v>2079</v>
      </c>
      <c r="T9703">
        <v>8.906</v>
      </c>
      <c r="U9703">
        <v>9.396</v>
      </c>
      <c r="V9703">
        <v>13.662</v>
      </c>
    </row>
    <row r="9704" spans="17:22">
      <c r="Q9704" s="10">
        <f ca="1" t="shared" si="1922"/>
        <v>13.73</v>
      </c>
      <c r="R9704" t="s">
        <v>151</v>
      </c>
      <c r="S9704">
        <v>2080</v>
      </c>
      <c r="T9704">
        <v>8.84</v>
      </c>
      <c r="U9704">
        <v>9.353</v>
      </c>
      <c r="V9704">
        <v>13.73</v>
      </c>
    </row>
    <row r="9705" spans="17:22">
      <c r="Q9705" s="10">
        <f ca="1" t="shared" si="1922"/>
        <v>13.801</v>
      </c>
      <c r="R9705" t="s">
        <v>151</v>
      </c>
      <c r="S9705">
        <v>2081</v>
      </c>
      <c r="T9705">
        <v>8.773</v>
      </c>
      <c r="U9705">
        <v>9.31</v>
      </c>
      <c r="V9705">
        <v>13.801</v>
      </c>
    </row>
    <row r="9706" spans="17:22">
      <c r="Q9706" s="10">
        <f ca="1" t="shared" si="1922"/>
        <v>13.874</v>
      </c>
      <c r="R9706" t="s">
        <v>151</v>
      </c>
      <c r="S9706">
        <v>2082</v>
      </c>
      <c r="T9706">
        <v>8.705</v>
      </c>
      <c r="U9706">
        <v>9.267</v>
      </c>
      <c r="V9706">
        <v>13.874</v>
      </c>
    </row>
    <row r="9707" spans="17:22">
      <c r="Q9707" s="10">
        <f ca="1" t="shared" si="1922"/>
        <v>13.95</v>
      </c>
      <c r="R9707" t="s">
        <v>151</v>
      </c>
      <c r="S9707">
        <v>2083</v>
      </c>
      <c r="T9707">
        <v>8.637</v>
      </c>
      <c r="U9707">
        <v>9.224</v>
      </c>
      <c r="V9707">
        <v>13.95</v>
      </c>
    </row>
    <row r="9708" spans="17:22">
      <c r="Q9708" s="10">
        <f ca="1" t="shared" si="1922"/>
        <v>14.026</v>
      </c>
      <c r="R9708" t="s">
        <v>151</v>
      </c>
      <c r="S9708">
        <v>2084</v>
      </c>
      <c r="T9708">
        <v>8.568</v>
      </c>
      <c r="U9708">
        <v>9.182</v>
      </c>
      <c r="V9708">
        <v>14.026</v>
      </c>
    </row>
    <row r="9709" spans="17:22">
      <c r="Q9709" s="10">
        <f ca="1" t="shared" si="1922"/>
        <v>14.105</v>
      </c>
      <c r="R9709" t="s">
        <v>151</v>
      </c>
      <c r="S9709">
        <v>2085</v>
      </c>
      <c r="T9709">
        <v>8.499</v>
      </c>
      <c r="U9709">
        <v>9.14</v>
      </c>
      <c r="V9709">
        <v>14.105</v>
      </c>
    </row>
    <row r="9710" spans="17:22">
      <c r="Q9710" s="10">
        <f ca="1" t="shared" si="1922"/>
        <v>14.185</v>
      </c>
      <c r="R9710" t="s">
        <v>151</v>
      </c>
      <c r="S9710">
        <v>2086</v>
      </c>
      <c r="T9710">
        <v>8.43</v>
      </c>
      <c r="U9710">
        <v>9.1</v>
      </c>
      <c r="V9710">
        <v>14.185</v>
      </c>
    </row>
    <row r="9711" spans="17:22">
      <c r="Q9711" s="10">
        <f ca="1" t="shared" si="1922"/>
        <v>14.266</v>
      </c>
      <c r="R9711" t="s">
        <v>151</v>
      </c>
      <c r="S9711">
        <v>2087</v>
      </c>
      <c r="T9711">
        <v>8.361</v>
      </c>
      <c r="U9711">
        <v>9.06</v>
      </c>
      <c r="V9711">
        <v>14.266</v>
      </c>
    </row>
    <row r="9712" spans="17:22">
      <c r="Q9712" s="10">
        <f ca="1" t="shared" si="1922"/>
        <v>14.349</v>
      </c>
      <c r="R9712" t="s">
        <v>151</v>
      </c>
      <c r="S9712">
        <v>2088</v>
      </c>
      <c r="T9712">
        <v>8.292</v>
      </c>
      <c r="U9712">
        <v>9.022</v>
      </c>
      <c r="V9712">
        <v>14.349</v>
      </c>
    </row>
    <row r="9713" spans="17:22">
      <c r="Q9713" s="10">
        <f ca="1" t="shared" si="1922"/>
        <v>14.433</v>
      </c>
      <c r="R9713" t="s">
        <v>151</v>
      </c>
      <c r="S9713">
        <v>2089</v>
      </c>
      <c r="T9713">
        <v>8.222</v>
      </c>
      <c r="U9713">
        <v>8.983</v>
      </c>
      <c r="V9713">
        <v>14.433</v>
      </c>
    </row>
    <row r="9714" spans="17:22">
      <c r="Q9714" s="10">
        <f ca="1" t="shared" si="1922"/>
        <v>14.518</v>
      </c>
      <c r="R9714" t="s">
        <v>151</v>
      </c>
      <c r="S9714">
        <v>2090</v>
      </c>
      <c r="T9714">
        <v>8.153</v>
      </c>
      <c r="U9714">
        <v>8.946</v>
      </c>
      <c r="V9714">
        <v>14.518</v>
      </c>
    </row>
    <row r="9715" spans="17:22">
      <c r="Q9715" s="10">
        <f ca="1" t="shared" si="1922"/>
        <v>14.604</v>
      </c>
      <c r="R9715" t="s">
        <v>151</v>
      </c>
      <c r="S9715">
        <v>2091</v>
      </c>
      <c r="T9715">
        <v>8.083</v>
      </c>
      <c r="U9715">
        <v>8.91</v>
      </c>
      <c r="V9715">
        <v>14.604</v>
      </c>
    </row>
    <row r="9716" spans="17:22">
      <c r="Q9716" s="10">
        <f ca="1" t="shared" si="1922"/>
        <v>14.692</v>
      </c>
      <c r="R9716" t="s">
        <v>151</v>
      </c>
      <c r="S9716">
        <v>2092</v>
      </c>
      <c r="T9716">
        <v>8.013</v>
      </c>
      <c r="U9716">
        <v>8.874</v>
      </c>
      <c r="V9716">
        <v>14.692</v>
      </c>
    </row>
    <row r="9717" spans="17:22">
      <c r="Q9717" s="10">
        <f ca="1" t="shared" si="1922"/>
        <v>14.78</v>
      </c>
      <c r="R9717" t="s">
        <v>151</v>
      </c>
      <c r="S9717">
        <v>2093</v>
      </c>
      <c r="T9717">
        <v>7.943</v>
      </c>
      <c r="U9717">
        <v>8.839</v>
      </c>
      <c r="V9717">
        <v>14.78</v>
      </c>
    </row>
    <row r="9718" spans="17:22">
      <c r="Q9718" s="10">
        <f ca="1" t="shared" si="1922"/>
        <v>14.869</v>
      </c>
      <c r="R9718" t="s">
        <v>151</v>
      </c>
      <c r="S9718">
        <v>2094</v>
      </c>
      <c r="T9718">
        <v>7.873</v>
      </c>
      <c r="U9718">
        <v>8.804</v>
      </c>
      <c r="V9718">
        <v>14.869</v>
      </c>
    </row>
    <row r="9719" spans="17:22">
      <c r="Q9719" s="10">
        <f ca="1" t="shared" si="1922"/>
        <v>14.958</v>
      </c>
      <c r="R9719" t="s">
        <v>151</v>
      </c>
      <c r="S9719">
        <v>2095</v>
      </c>
      <c r="T9719">
        <v>7.804</v>
      </c>
      <c r="U9719">
        <v>8.77</v>
      </c>
      <c r="V9719">
        <v>14.958</v>
      </c>
    </row>
    <row r="9720" spans="17:22">
      <c r="Q9720" s="10">
        <f ca="1" t="shared" si="1922"/>
        <v>15.047</v>
      </c>
      <c r="R9720" t="s">
        <v>151</v>
      </c>
      <c r="S9720">
        <v>2096</v>
      </c>
      <c r="T9720">
        <v>7.736</v>
      </c>
      <c r="U9720">
        <v>8.736</v>
      </c>
      <c r="V9720">
        <v>15.047</v>
      </c>
    </row>
    <row r="9721" spans="17:22">
      <c r="Q9721" s="10">
        <f ca="1" t="shared" si="1922"/>
        <v>15.137</v>
      </c>
      <c r="R9721" t="s">
        <v>151</v>
      </c>
      <c r="S9721">
        <v>2097</v>
      </c>
      <c r="T9721">
        <v>7.668</v>
      </c>
      <c r="U9721">
        <v>8.703</v>
      </c>
      <c r="V9721">
        <v>15.137</v>
      </c>
    </row>
    <row r="9722" spans="17:22">
      <c r="Q9722" s="10">
        <f ca="1" t="shared" si="1922"/>
        <v>15.226</v>
      </c>
      <c r="R9722" t="s">
        <v>151</v>
      </c>
      <c r="S9722">
        <v>2098</v>
      </c>
      <c r="T9722">
        <v>7.601</v>
      </c>
      <c r="U9722">
        <v>8.67</v>
      </c>
      <c r="V9722">
        <v>15.226</v>
      </c>
    </row>
    <row r="9723" spans="17:22">
      <c r="Q9723" s="10">
        <f ca="1" t="shared" si="1922"/>
        <v>15.315</v>
      </c>
      <c r="R9723" t="s">
        <v>151</v>
      </c>
      <c r="S9723">
        <v>2099</v>
      </c>
      <c r="T9723">
        <v>7.535</v>
      </c>
      <c r="U9723">
        <v>8.637</v>
      </c>
      <c r="V9723">
        <v>15.315</v>
      </c>
    </row>
    <row r="9724" spans="17:22">
      <c r="Q9724" s="10">
        <f ca="1" t="shared" si="1922"/>
        <v>15.403</v>
      </c>
      <c r="R9724" t="s">
        <v>151</v>
      </c>
      <c r="S9724">
        <v>2100</v>
      </c>
      <c r="T9724">
        <v>7.471</v>
      </c>
      <c r="U9724">
        <v>8.604</v>
      </c>
      <c r="V9724">
        <v>15.403</v>
      </c>
    </row>
    <row r="9725" spans="17:22">
      <c r="Q9725" s="10">
        <f ca="1" t="shared" si="1922"/>
        <v>2.564</v>
      </c>
      <c r="R9725" t="s">
        <v>153</v>
      </c>
      <c r="S9725">
        <v>2020</v>
      </c>
      <c r="T9725">
        <v>2.564</v>
      </c>
      <c r="U9725">
        <v>2.564</v>
      </c>
      <c r="V9725">
        <v>2.564</v>
      </c>
    </row>
    <row r="9726" spans="17:22">
      <c r="Q9726" s="10">
        <f ca="1" t="shared" si="1922"/>
        <v>2.756</v>
      </c>
      <c r="R9726" t="s">
        <v>153</v>
      </c>
      <c r="S9726">
        <v>2021</v>
      </c>
      <c r="T9726">
        <v>2.756</v>
      </c>
      <c r="U9726">
        <v>2.756</v>
      </c>
      <c r="V9726">
        <v>2.756</v>
      </c>
    </row>
    <row r="9727" spans="17:22">
      <c r="Q9727" s="10">
        <f ca="1" t="shared" si="1922"/>
        <v>2.961</v>
      </c>
      <c r="R9727" t="s">
        <v>153</v>
      </c>
      <c r="S9727">
        <v>2022</v>
      </c>
      <c r="T9727">
        <v>2.961</v>
      </c>
      <c r="U9727">
        <v>2.961</v>
      </c>
      <c r="V9727">
        <v>2.961</v>
      </c>
    </row>
    <row r="9728" spans="17:22">
      <c r="Q9728" s="10">
        <f ca="1" t="shared" si="1922"/>
        <v>3.18</v>
      </c>
      <c r="R9728" t="s">
        <v>153</v>
      </c>
      <c r="S9728">
        <v>2023</v>
      </c>
      <c r="T9728">
        <v>3.18</v>
      </c>
      <c r="U9728">
        <v>3.18</v>
      </c>
      <c r="V9728">
        <v>3.18</v>
      </c>
    </row>
    <row r="9729" spans="17:22">
      <c r="Q9729" s="10">
        <f ca="1" t="shared" si="1922"/>
        <v>3.415</v>
      </c>
      <c r="R9729" t="s">
        <v>153</v>
      </c>
      <c r="S9729">
        <v>2024</v>
      </c>
      <c r="T9729">
        <v>3.415</v>
      </c>
      <c r="U9729">
        <v>3.415</v>
      </c>
      <c r="V9729">
        <v>3.415</v>
      </c>
    </row>
    <row r="9730" spans="17:22">
      <c r="Q9730" s="10">
        <f ca="1" t="shared" si="1922"/>
        <v>3.666</v>
      </c>
      <c r="R9730" t="s">
        <v>153</v>
      </c>
      <c r="S9730">
        <v>2025</v>
      </c>
      <c r="T9730">
        <v>3.666</v>
      </c>
      <c r="U9730">
        <v>3.666</v>
      </c>
      <c r="V9730">
        <v>3.666</v>
      </c>
    </row>
    <row r="9731" spans="17:22">
      <c r="Q9731" s="10">
        <f ca="1" t="shared" si="1922"/>
        <v>3.935</v>
      </c>
      <c r="R9731" t="s">
        <v>153</v>
      </c>
      <c r="S9731">
        <v>2026</v>
      </c>
      <c r="T9731">
        <v>3.935</v>
      </c>
      <c r="U9731">
        <v>3.935</v>
      </c>
      <c r="V9731">
        <v>3.935</v>
      </c>
    </row>
    <row r="9732" spans="17:22">
      <c r="Q9732" s="10">
        <f ca="1" t="shared" si="1922"/>
        <v>4.23</v>
      </c>
      <c r="R9732" t="s">
        <v>153</v>
      </c>
      <c r="S9732">
        <v>2027</v>
      </c>
      <c r="T9732">
        <v>4.145</v>
      </c>
      <c r="U9732">
        <v>4.202</v>
      </c>
      <c r="V9732">
        <v>4.23</v>
      </c>
    </row>
    <row r="9733" spans="17:22">
      <c r="Q9733" s="10">
        <f ca="1" t="shared" si="1922"/>
        <v>4.545</v>
      </c>
      <c r="R9733" t="s">
        <v>153</v>
      </c>
      <c r="S9733">
        <v>2028</v>
      </c>
      <c r="T9733">
        <v>4.365</v>
      </c>
      <c r="U9733">
        <v>4.486</v>
      </c>
      <c r="V9733">
        <v>4.545</v>
      </c>
    </row>
    <row r="9734" spans="17:22">
      <c r="Q9734" s="10">
        <f ca="1" t="shared" si="1922"/>
        <v>4.881</v>
      </c>
      <c r="R9734" t="s">
        <v>153</v>
      </c>
      <c r="S9734">
        <v>2029</v>
      </c>
      <c r="T9734">
        <v>4.596</v>
      </c>
      <c r="U9734">
        <v>4.785</v>
      </c>
      <c r="V9734">
        <v>4.881</v>
      </c>
    </row>
    <row r="9735" spans="17:22">
      <c r="Q9735" s="10">
        <f ca="1" t="shared" si="1922"/>
        <v>5.239</v>
      </c>
      <c r="R9735" t="s">
        <v>153</v>
      </c>
      <c r="S9735">
        <v>2030</v>
      </c>
      <c r="T9735">
        <v>4.837</v>
      </c>
      <c r="U9735">
        <v>5.103</v>
      </c>
      <c r="V9735">
        <v>5.239</v>
      </c>
    </row>
    <row r="9736" spans="17:22">
      <c r="Q9736" s="10">
        <f ca="1" t="shared" si="1922"/>
        <v>5.621</v>
      </c>
      <c r="R9736" t="s">
        <v>153</v>
      </c>
      <c r="S9736">
        <v>2031</v>
      </c>
      <c r="T9736">
        <v>5.091</v>
      </c>
      <c r="U9736">
        <v>5.438</v>
      </c>
      <c r="V9736">
        <v>5.621</v>
      </c>
    </row>
    <row r="9737" spans="17:22">
      <c r="Q9737" s="10">
        <f ca="1" t="shared" si="1922"/>
        <v>6.027</v>
      </c>
      <c r="R9737" t="s">
        <v>153</v>
      </c>
      <c r="S9737">
        <v>2032</v>
      </c>
      <c r="T9737">
        <v>5.357</v>
      </c>
      <c r="U9737">
        <v>5.791</v>
      </c>
      <c r="V9737">
        <v>6.027</v>
      </c>
    </row>
    <row r="9738" spans="17:22">
      <c r="Q9738" s="10">
        <f ca="1" t="shared" si="1922"/>
        <v>6.458</v>
      </c>
      <c r="R9738" t="s">
        <v>153</v>
      </c>
      <c r="S9738">
        <v>2033</v>
      </c>
      <c r="T9738">
        <v>5.635</v>
      </c>
      <c r="U9738">
        <v>6.164</v>
      </c>
      <c r="V9738">
        <v>6.458</v>
      </c>
    </row>
    <row r="9739" spans="17:22">
      <c r="Q9739" s="10">
        <f ca="1" t="shared" si="1922"/>
        <v>6.915</v>
      </c>
      <c r="R9739" t="s">
        <v>153</v>
      </c>
      <c r="S9739">
        <v>2034</v>
      </c>
      <c r="T9739">
        <v>5.926</v>
      </c>
      <c r="U9739">
        <v>6.557</v>
      </c>
      <c r="V9739">
        <v>6.915</v>
      </c>
    </row>
    <row r="9740" spans="17:22">
      <c r="Q9740" s="10">
        <f ca="1" t="shared" si="1922"/>
        <v>7.401</v>
      </c>
      <c r="R9740" t="s">
        <v>153</v>
      </c>
      <c r="S9740">
        <v>2035</v>
      </c>
      <c r="T9740">
        <v>6.23</v>
      </c>
      <c r="U9740">
        <v>6.971</v>
      </c>
      <c r="V9740">
        <v>7.401</v>
      </c>
    </row>
    <row r="9741" spans="17:22">
      <c r="Q9741" s="10">
        <f ca="1" t="shared" si="1922"/>
        <v>7.916</v>
      </c>
      <c r="R9741" t="s">
        <v>153</v>
      </c>
      <c r="S9741">
        <v>2036</v>
      </c>
      <c r="T9741">
        <v>6.549</v>
      </c>
      <c r="U9741">
        <v>7.407</v>
      </c>
      <c r="V9741">
        <v>7.916</v>
      </c>
    </row>
    <row r="9742" spans="17:22">
      <c r="Q9742" s="10">
        <f ca="1" t="shared" ref="Q9742:Q9805" si="1923">OFFSET(S9742,0,MATCH($Q$3,$T$4:$V$4,0))</f>
        <v>8.461</v>
      </c>
      <c r="R9742" t="s">
        <v>153</v>
      </c>
      <c r="S9742">
        <v>2037</v>
      </c>
      <c r="T9742">
        <v>6.881</v>
      </c>
      <c r="U9742">
        <v>7.864</v>
      </c>
      <c r="V9742">
        <v>8.461</v>
      </c>
    </row>
    <row r="9743" spans="17:22">
      <c r="Q9743" s="10">
        <f ca="1" t="shared" si="1923"/>
        <v>9.038</v>
      </c>
      <c r="R9743" t="s">
        <v>153</v>
      </c>
      <c r="S9743">
        <v>2038</v>
      </c>
      <c r="T9743">
        <v>7.228</v>
      </c>
      <c r="U9743">
        <v>8.345</v>
      </c>
      <c r="V9743">
        <v>9.038</v>
      </c>
    </row>
    <row r="9744" spans="17:22">
      <c r="Q9744" s="10">
        <f ca="1" t="shared" si="1923"/>
        <v>9.649</v>
      </c>
      <c r="R9744" t="s">
        <v>153</v>
      </c>
      <c r="S9744">
        <v>2039</v>
      </c>
      <c r="T9744">
        <v>7.59</v>
      </c>
      <c r="U9744">
        <v>8.849</v>
      </c>
      <c r="V9744">
        <v>9.649</v>
      </c>
    </row>
    <row r="9745" spans="17:22">
      <c r="Q9745" s="10">
        <f ca="1" t="shared" si="1923"/>
        <v>10.294</v>
      </c>
      <c r="R9745" t="s">
        <v>153</v>
      </c>
      <c r="S9745">
        <v>2040</v>
      </c>
      <c r="T9745">
        <v>7.966</v>
      </c>
      <c r="U9745">
        <v>9.377</v>
      </c>
      <c r="V9745">
        <v>10.294</v>
      </c>
    </row>
    <row r="9746" spans="17:22">
      <c r="Q9746" s="10">
        <f ca="1" t="shared" si="1923"/>
        <v>10.975</v>
      </c>
      <c r="R9746" t="s">
        <v>153</v>
      </c>
      <c r="S9746">
        <v>2041</v>
      </c>
      <c r="T9746">
        <v>8.358</v>
      </c>
      <c r="U9746">
        <v>9.931</v>
      </c>
      <c r="V9746">
        <v>10.975</v>
      </c>
    </row>
    <row r="9747" spans="17:22">
      <c r="Q9747" s="10">
        <f ca="1" t="shared" si="1923"/>
        <v>11.694</v>
      </c>
      <c r="R9747" t="s">
        <v>153</v>
      </c>
      <c r="S9747">
        <v>2042</v>
      </c>
      <c r="T9747">
        <v>8.765</v>
      </c>
      <c r="U9747">
        <v>10.51</v>
      </c>
      <c r="V9747">
        <v>11.694</v>
      </c>
    </row>
    <row r="9748" spans="17:22">
      <c r="Q9748" s="10">
        <f ca="1" t="shared" si="1923"/>
        <v>12.452</v>
      </c>
      <c r="R9748" t="s">
        <v>153</v>
      </c>
      <c r="S9748">
        <v>2043</v>
      </c>
      <c r="T9748">
        <v>9.188</v>
      </c>
      <c r="U9748">
        <v>11.117</v>
      </c>
      <c r="V9748">
        <v>12.452</v>
      </c>
    </row>
    <row r="9749" spans="17:22">
      <c r="Q9749" s="10">
        <f ca="1" t="shared" si="1923"/>
        <v>13.251</v>
      </c>
      <c r="R9749" t="s">
        <v>153</v>
      </c>
      <c r="S9749">
        <v>2044</v>
      </c>
      <c r="T9749">
        <v>9.626</v>
      </c>
      <c r="U9749">
        <v>11.75</v>
      </c>
      <c r="V9749">
        <v>13.251</v>
      </c>
    </row>
    <row r="9750" spans="17:22">
      <c r="Q9750" s="10">
        <f ca="1" t="shared" si="1923"/>
        <v>14.093</v>
      </c>
      <c r="R9750" t="s">
        <v>153</v>
      </c>
      <c r="S9750">
        <v>2045</v>
      </c>
      <c r="T9750">
        <v>10.079</v>
      </c>
      <c r="U9750">
        <v>12.412</v>
      </c>
      <c r="V9750">
        <v>14.093</v>
      </c>
    </row>
    <row r="9751" spans="17:22">
      <c r="Q9751" s="10">
        <f ca="1" t="shared" si="1923"/>
        <v>14.979</v>
      </c>
      <c r="R9751" t="s">
        <v>153</v>
      </c>
      <c r="S9751">
        <v>2046</v>
      </c>
      <c r="T9751">
        <v>10.548</v>
      </c>
      <c r="U9751">
        <v>13.104</v>
      </c>
      <c r="V9751">
        <v>14.979</v>
      </c>
    </row>
    <row r="9752" spans="17:22">
      <c r="Q9752" s="10">
        <f ca="1" t="shared" si="1923"/>
        <v>15.911</v>
      </c>
      <c r="R9752" t="s">
        <v>153</v>
      </c>
      <c r="S9752">
        <v>2047</v>
      </c>
      <c r="T9752">
        <v>11.031</v>
      </c>
      <c r="U9752">
        <v>13.825</v>
      </c>
      <c r="V9752">
        <v>15.911</v>
      </c>
    </row>
    <row r="9753" spans="17:22">
      <c r="Q9753" s="10">
        <f ca="1" t="shared" si="1923"/>
        <v>16.892</v>
      </c>
      <c r="R9753" t="s">
        <v>153</v>
      </c>
      <c r="S9753">
        <v>2048</v>
      </c>
      <c r="T9753">
        <v>11.53</v>
      </c>
      <c r="U9753">
        <v>14.576</v>
      </c>
      <c r="V9753">
        <v>16.892</v>
      </c>
    </row>
    <row r="9754" spans="17:22">
      <c r="Q9754" s="10">
        <f ca="1" t="shared" si="1923"/>
        <v>17.922</v>
      </c>
      <c r="R9754" t="s">
        <v>153</v>
      </c>
      <c r="S9754">
        <v>2049</v>
      </c>
      <c r="T9754">
        <v>12.043</v>
      </c>
      <c r="U9754">
        <v>15.36</v>
      </c>
      <c r="V9754">
        <v>17.922</v>
      </c>
    </row>
    <row r="9755" spans="17:22">
      <c r="Q9755" s="10">
        <f ca="1" t="shared" si="1923"/>
        <v>19.004</v>
      </c>
      <c r="R9755" t="s">
        <v>153</v>
      </c>
      <c r="S9755">
        <v>2050</v>
      </c>
      <c r="T9755">
        <v>12.571</v>
      </c>
      <c r="U9755">
        <v>16.176</v>
      </c>
      <c r="V9755">
        <v>19.004</v>
      </c>
    </row>
    <row r="9756" spans="17:22">
      <c r="Q9756" s="10">
        <f ca="1" t="shared" si="1923"/>
        <v>20.14</v>
      </c>
      <c r="R9756" t="s">
        <v>153</v>
      </c>
      <c r="S9756">
        <v>2051</v>
      </c>
      <c r="T9756">
        <v>13.114</v>
      </c>
      <c r="U9756">
        <v>17.026</v>
      </c>
      <c r="V9756">
        <v>20.14</v>
      </c>
    </row>
    <row r="9757" spans="17:22">
      <c r="Q9757" s="10">
        <f ca="1" t="shared" si="1923"/>
        <v>21.331</v>
      </c>
      <c r="R9757" t="s">
        <v>153</v>
      </c>
      <c r="S9757">
        <v>2052</v>
      </c>
      <c r="T9757">
        <v>13.672</v>
      </c>
      <c r="U9757">
        <v>17.909</v>
      </c>
      <c r="V9757">
        <v>21.331</v>
      </c>
    </row>
    <row r="9758" spans="17:22">
      <c r="Q9758" s="10">
        <f ca="1" t="shared" si="1923"/>
        <v>22.58</v>
      </c>
      <c r="R9758" t="s">
        <v>153</v>
      </c>
      <c r="S9758">
        <v>2053</v>
      </c>
      <c r="T9758">
        <v>14.245</v>
      </c>
      <c r="U9758">
        <v>18.828</v>
      </c>
      <c r="V9758">
        <v>22.58</v>
      </c>
    </row>
    <row r="9759" spans="17:22">
      <c r="Q9759" s="10">
        <f ca="1" t="shared" si="1923"/>
        <v>23.888</v>
      </c>
      <c r="R9759" t="s">
        <v>153</v>
      </c>
      <c r="S9759">
        <v>2054</v>
      </c>
      <c r="T9759">
        <v>14.833</v>
      </c>
      <c r="U9759">
        <v>19.783</v>
      </c>
      <c r="V9759">
        <v>23.888</v>
      </c>
    </row>
    <row r="9760" spans="17:22">
      <c r="Q9760" s="10">
        <f ca="1" t="shared" si="1923"/>
        <v>25.258</v>
      </c>
      <c r="R9760" t="s">
        <v>153</v>
      </c>
      <c r="S9760">
        <v>2055</v>
      </c>
      <c r="T9760">
        <v>15.436</v>
      </c>
      <c r="U9760">
        <v>20.774</v>
      </c>
      <c r="V9760">
        <v>25.258</v>
      </c>
    </row>
    <row r="9761" spans="17:22">
      <c r="Q9761" s="10">
        <f ca="1" t="shared" si="1923"/>
        <v>26.69</v>
      </c>
      <c r="R9761" t="s">
        <v>153</v>
      </c>
      <c r="S9761">
        <v>2056</v>
      </c>
      <c r="T9761">
        <v>16.055</v>
      </c>
      <c r="U9761">
        <v>21.802</v>
      </c>
      <c r="V9761">
        <v>26.69</v>
      </c>
    </row>
    <row r="9762" spans="17:22">
      <c r="Q9762" s="10">
        <f ca="1" t="shared" si="1923"/>
        <v>28.188</v>
      </c>
      <c r="R9762" t="s">
        <v>153</v>
      </c>
      <c r="S9762">
        <v>2057</v>
      </c>
      <c r="T9762">
        <v>16.688</v>
      </c>
      <c r="U9762">
        <v>22.868</v>
      </c>
      <c r="V9762">
        <v>28.188</v>
      </c>
    </row>
    <row r="9763" spans="17:22">
      <c r="Q9763" s="10">
        <f ca="1" t="shared" si="1923"/>
        <v>29.753</v>
      </c>
      <c r="R9763" t="s">
        <v>153</v>
      </c>
      <c r="S9763">
        <v>2058</v>
      </c>
      <c r="T9763">
        <v>17.337</v>
      </c>
      <c r="U9763">
        <v>23.972</v>
      </c>
      <c r="V9763">
        <v>29.753</v>
      </c>
    </row>
    <row r="9764" spans="17:22">
      <c r="Q9764" s="10">
        <f ca="1" t="shared" si="1923"/>
        <v>31.386</v>
      </c>
      <c r="R9764" t="s">
        <v>153</v>
      </c>
      <c r="S9764">
        <v>2059</v>
      </c>
      <c r="T9764">
        <v>18.002</v>
      </c>
      <c r="U9764">
        <v>25.115</v>
      </c>
      <c r="V9764">
        <v>31.386</v>
      </c>
    </row>
    <row r="9765" spans="17:22">
      <c r="Q9765" s="10">
        <f ca="1" t="shared" si="1923"/>
        <v>33.09</v>
      </c>
      <c r="R9765" t="s">
        <v>153</v>
      </c>
      <c r="S9765">
        <v>2060</v>
      </c>
      <c r="T9765">
        <v>18.682</v>
      </c>
      <c r="U9765">
        <v>26.298</v>
      </c>
      <c r="V9765">
        <v>33.09</v>
      </c>
    </row>
    <row r="9766" spans="17:22">
      <c r="Q9766" s="10">
        <f ca="1" t="shared" si="1923"/>
        <v>34.866</v>
      </c>
      <c r="R9766" t="s">
        <v>153</v>
      </c>
      <c r="S9766">
        <v>2061</v>
      </c>
      <c r="T9766">
        <v>19.379</v>
      </c>
      <c r="U9766">
        <v>27.521</v>
      </c>
      <c r="V9766">
        <v>34.866</v>
      </c>
    </row>
    <row r="9767" spans="17:22">
      <c r="Q9767" s="10">
        <f ca="1" t="shared" si="1923"/>
        <v>36.716</v>
      </c>
      <c r="R9767" t="s">
        <v>153</v>
      </c>
      <c r="S9767">
        <v>2062</v>
      </c>
      <c r="T9767">
        <v>20.091</v>
      </c>
      <c r="U9767">
        <v>28.784</v>
      </c>
      <c r="V9767">
        <v>36.716</v>
      </c>
    </row>
    <row r="9768" spans="17:22">
      <c r="Q9768" s="10">
        <f ca="1" t="shared" si="1923"/>
        <v>38.641</v>
      </c>
      <c r="R9768" t="s">
        <v>153</v>
      </c>
      <c r="S9768">
        <v>2063</v>
      </c>
      <c r="T9768">
        <v>20.819</v>
      </c>
      <c r="U9768">
        <v>30.088</v>
      </c>
      <c r="V9768">
        <v>38.641</v>
      </c>
    </row>
    <row r="9769" spans="17:22">
      <c r="Q9769" s="10">
        <f ca="1" t="shared" si="1923"/>
        <v>40.643</v>
      </c>
      <c r="R9769" t="s">
        <v>153</v>
      </c>
      <c r="S9769">
        <v>2064</v>
      </c>
      <c r="T9769">
        <v>21.564</v>
      </c>
      <c r="U9769">
        <v>31.432</v>
      </c>
      <c r="V9769">
        <v>40.643</v>
      </c>
    </row>
    <row r="9770" spans="17:22">
      <c r="Q9770" s="10">
        <f ca="1" t="shared" si="1923"/>
        <v>42.724</v>
      </c>
      <c r="R9770" t="s">
        <v>153</v>
      </c>
      <c r="S9770">
        <v>2065</v>
      </c>
      <c r="T9770">
        <v>22.324</v>
      </c>
      <c r="U9770">
        <v>32.816</v>
      </c>
      <c r="V9770">
        <v>42.724</v>
      </c>
    </row>
    <row r="9771" spans="17:22">
      <c r="Q9771" s="10">
        <f ca="1" t="shared" si="1923"/>
        <v>44.884</v>
      </c>
      <c r="R9771" t="s">
        <v>153</v>
      </c>
      <c r="S9771">
        <v>2066</v>
      </c>
      <c r="T9771">
        <v>23.1</v>
      </c>
      <c r="U9771">
        <v>34.241</v>
      </c>
      <c r="V9771">
        <v>44.884</v>
      </c>
    </row>
    <row r="9772" spans="17:22">
      <c r="Q9772" s="10">
        <f ca="1" t="shared" si="1923"/>
        <v>47.125</v>
      </c>
      <c r="R9772" t="s">
        <v>153</v>
      </c>
      <c r="S9772">
        <v>2067</v>
      </c>
      <c r="T9772">
        <v>23.891</v>
      </c>
      <c r="U9772">
        <v>35.706</v>
      </c>
      <c r="V9772">
        <v>47.125</v>
      </c>
    </row>
    <row r="9773" spans="17:22">
      <c r="Q9773" s="10">
        <f ca="1" t="shared" si="1923"/>
        <v>49.447</v>
      </c>
      <c r="R9773" t="s">
        <v>153</v>
      </c>
      <c r="S9773">
        <v>2068</v>
      </c>
      <c r="T9773">
        <v>24.697</v>
      </c>
      <c r="U9773">
        <v>37.211</v>
      </c>
      <c r="V9773">
        <v>49.447</v>
      </c>
    </row>
    <row r="9774" spans="17:22">
      <c r="Q9774" s="10">
        <f ca="1" t="shared" si="1923"/>
        <v>51.853</v>
      </c>
      <c r="R9774" t="s">
        <v>153</v>
      </c>
      <c r="S9774">
        <v>2069</v>
      </c>
      <c r="T9774">
        <v>25.516</v>
      </c>
      <c r="U9774">
        <v>38.754</v>
      </c>
      <c r="V9774">
        <v>51.853</v>
      </c>
    </row>
    <row r="9775" spans="17:22">
      <c r="Q9775" s="10">
        <f ca="1" t="shared" si="1923"/>
        <v>54.341</v>
      </c>
      <c r="R9775" t="s">
        <v>153</v>
      </c>
      <c r="S9775">
        <v>2070</v>
      </c>
      <c r="T9775">
        <v>26.347</v>
      </c>
      <c r="U9775">
        <v>40.336</v>
      </c>
      <c r="V9775">
        <v>54.341</v>
      </c>
    </row>
    <row r="9776" spans="17:22">
      <c r="Q9776" s="10">
        <f ca="1" t="shared" si="1923"/>
        <v>56.914</v>
      </c>
      <c r="R9776" t="s">
        <v>153</v>
      </c>
      <c r="S9776">
        <v>2071</v>
      </c>
      <c r="T9776">
        <v>27.191</v>
      </c>
      <c r="U9776">
        <v>41.956</v>
      </c>
      <c r="V9776">
        <v>56.914</v>
      </c>
    </row>
    <row r="9777" spans="17:22">
      <c r="Q9777" s="10">
        <f ca="1" t="shared" si="1923"/>
        <v>59.57</v>
      </c>
      <c r="R9777" t="s">
        <v>153</v>
      </c>
      <c r="S9777">
        <v>2072</v>
      </c>
      <c r="T9777">
        <v>28.045</v>
      </c>
      <c r="U9777">
        <v>43.612</v>
      </c>
      <c r="V9777">
        <v>59.57</v>
      </c>
    </row>
    <row r="9778" spans="17:22">
      <c r="Q9778" s="10">
        <f ca="1" t="shared" si="1923"/>
        <v>62.311</v>
      </c>
      <c r="R9778" t="s">
        <v>153</v>
      </c>
      <c r="S9778">
        <v>2073</v>
      </c>
      <c r="T9778">
        <v>28.909</v>
      </c>
      <c r="U9778">
        <v>45.304</v>
      </c>
      <c r="V9778">
        <v>62.311</v>
      </c>
    </row>
    <row r="9779" spans="17:22">
      <c r="Q9779" s="10">
        <f ca="1" t="shared" si="1923"/>
        <v>65.137</v>
      </c>
      <c r="R9779" t="s">
        <v>153</v>
      </c>
      <c r="S9779">
        <v>2074</v>
      </c>
      <c r="T9779">
        <v>29.781</v>
      </c>
      <c r="U9779">
        <v>47.03</v>
      </c>
      <c r="V9779">
        <v>65.137</v>
      </c>
    </row>
    <row r="9780" spans="17:22">
      <c r="Q9780" s="10">
        <f ca="1" t="shared" si="1923"/>
        <v>68.047</v>
      </c>
      <c r="R9780" t="s">
        <v>153</v>
      </c>
      <c r="S9780">
        <v>2075</v>
      </c>
      <c r="T9780">
        <v>30.66</v>
      </c>
      <c r="U9780">
        <v>48.789</v>
      </c>
      <c r="V9780">
        <v>68.047</v>
      </c>
    </row>
    <row r="9781" spans="17:22">
      <c r="Q9781" s="10">
        <f ca="1" t="shared" si="1923"/>
        <v>71.04</v>
      </c>
      <c r="R9781" t="s">
        <v>153</v>
      </c>
      <c r="S9781">
        <v>2076</v>
      </c>
      <c r="T9781">
        <v>31.545</v>
      </c>
      <c r="U9781">
        <v>50.578</v>
      </c>
      <c r="V9781">
        <v>71.04</v>
      </c>
    </row>
    <row r="9782" spans="17:22">
      <c r="Q9782" s="10">
        <f ca="1" t="shared" si="1923"/>
        <v>74.116</v>
      </c>
      <c r="R9782" t="s">
        <v>153</v>
      </c>
      <c r="S9782">
        <v>2077</v>
      </c>
      <c r="T9782">
        <v>32.435</v>
      </c>
      <c r="U9782">
        <v>52.397</v>
      </c>
      <c r="V9782">
        <v>74.116</v>
      </c>
    </row>
    <row r="9783" spans="17:22">
      <c r="Q9783" s="10">
        <f ca="1" t="shared" si="1923"/>
        <v>77.275</v>
      </c>
      <c r="R9783" t="s">
        <v>153</v>
      </c>
      <c r="S9783">
        <v>2078</v>
      </c>
      <c r="T9783">
        <v>33.327</v>
      </c>
      <c r="U9783">
        <v>54.245</v>
      </c>
      <c r="V9783">
        <v>77.275</v>
      </c>
    </row>
    <row r="9784" spans="17:22">
      <c r="Q9784" s="10">
        <f ca="1" t="shared" si="1923"/>
        <v>80.514</v>
      </c>
      <c r="R9784" t="s">
        <v>153</v>
      </c>
      <c r="S9784">
        <v>2079</v>
      </c>
      <c r="T9784">
        <v>34.22</v>
      </c>
      <c r="U9784">
        <v>56.119</v>
      </c>
      <c r="V9784">
        <v>80.514</v>
      </c>
    </row>
    <row r="9785" spans="17:22">
      <c r="Q9785" s="10">
        <f ca="1" t="shared" si="1923"/>
        <v>83.834</v>
      </c>
      <c r="R9785" t="s">
        <v>153</v>
      </c>
      <c r="S9785">
        <v>2080</v>
      </c>
      <c r="T9785">
        <v>35.112</v>
      </c>
      <c r="U9785">
        <v>58.018</v>
      </c>
      <c r="V9785">
        <v>83.834</v>
      </c>
    </row>
    <row r="9786" spans="17:22">
      <c r="Q9786" s="10">
        <f ca="1" t="shared" si="1923"/>
        <v>87.232</v>
      </c>
      <c r="R9786" t="s">
        <v>153</v>
      </c>
      <c r="S9786">
        <v>2081</v>
      </c>
      <c r="T9786">
        <v>36</v>
      </c>
      <c r="U9786">
        <v>59.941</v>
      </c>
      <c r="V9786">
        <v>87.232</v>
      </c>
    </row>
    <row r="9787" spans="17:22">
      <c r="Q9787" s="10">
        <f ca="1" t="shared" si="1923"/>
        <v>90.706</v>
      </c>
      <c r="R9787" t="s">
        <v>153</v>
      </c>
      <c r="S9787">
        <v>2082</v>
      </c>
      <c r="T9787">
        <v>36.882</v>
      </c>
      <c r="U9787">
        <v>61.884</v>
      </c>
      <c r="V9787">
        <v>90.706</v>
      </c>
    </row>
    <row r="9788" spans="17:22">
      <c r="Q9788" s="10">
        <f ca="1" t="shared" si="1923"/>
        <v>94.256</v>
      </c>
      <c r="R9788" t="s">
        <v>153</v>
      </c>
      <c r="S9788">
        <v>2083</v>
      </c>
      <c r="T9788">
        <v>37.758</v>
      </c>
      <c r="U9788">
        <v>63.845</v>
      </c>
      <c r="V9788">
        <v>94.256</v>
      </c>
    </row>
    <row r="9789" spans="17:22">
      <c r="Q9789" s="10">
        <f ca="1" t="shared" si="1923"/>
        <v>97.878</v>
      </c>
      <c r="R9789" t="s">
        <v>153</v>
      </c>
      <c r="S9789">
        <v>2084</v>
      </c>
      <c r="T9789">
        <v>38.624</v>
      </c>
      <c r="U9789">
        <v>65.823</v>
      </c>
      <c r="V9789">
        <v>97.878</v>
      </c>
    </row>
    <row r="9790" spans="17:22">
      <c r="Q9790" s="10">
        <f ca="1" t="shared" si="1923"/>
        <v>101.571</v>
      </c>
      <c r="R9790" t="s">
        <v>153</v>
      </c>
      <c r="S9790">
        <v>2085</v>
      </c>
      <c r="T9790">
        <v>39.48</v>
      </c>
      <c r="U9790">
        <v>67.813</v>
      </c>
      <c r="V9790">
        <v>101.571</v>
      </c>
    </row>
    <row r="9791" spans="17:22">
      <c r="Q9791" s="10">
        <f ca="1" t="shared" si="1923"/>
        <v>105.331</v>
      </c>
      <c r="R9791" t="s">
        <v>153</v>
      </c>
      <c r="S9791">
        <v>2086</v>
      </c>
      <c r="T9791">
        <v>40.324</v>
      </c>
      <c r="U9791">
        <v>69.814</v>
      </c>
      <c r="V9791">
        <v>105.331</v>
      </c>
    </row>
    <row r="9792" spans="17:22">
      <c r="Q9792" s="10">
        <f ca="1" t="shared" si="1923"/>
        <v>109.157</v>
      </c>
      <c r="R9792" t="s">
        <v>153</v>
      </c>
      <c r="S9792">
        <v>2087</v>
      </c>
      <c r="T9792">
        <v>41.152</v>
      </c>
      <c r="U9792">
        <v>71.823</v>
      </c>
      <c r="V9792">
        <v>109.157</v>
      </c>
    </row>
    <row r="9793" spans="17:22">
      <c r="Q9793" s="10">
        <f ca="1" t="shared" si="1923"/>
        <v>113.044</v>
      </c>
      <c r="R9793" t="s">
        <v>153</v>
      </c>
      <c r="S9793">
        <v>2088</v>
      </c>
      <c r="T9793">
        <v>41.964</v>
      </c>
      <c r="U9793">
        <v>73.838</v>
      </c>
      <c r="V9793">
        <v>113.044</v>
      </c>
    </row>
    <row r="9794" spans="17:22">
      <c r="Q9794" s="10">
        <f ca="1" t="shared" si="1923"/>
        <v>116.99</v>
      </c>
      <c r="R9794" t="s">
        <v>153</v>
      </c>
      <c r="S9794">
        <v>2089</v>
      </c>
      <c r="T9794">
        <v>42.758</v>
      </c>
      <c r="U9794">
        <v>75.856</v>
      </c>
      <c r="V9794">
        <v>116.99</v>
      </c>
    </row>
    <row r="9795" spans="17:22">
      <c r="Q9795" s="10">
        <f ca="1" t="shared" si="1923"/>
        <v>120.992</v>
      </c>
      <c r="R9795" t="s">
        <v>153</v>
      </c>
      <c r="S9795">
        <v>2090</v>
      </c>
      <c r="T9795">
        <v>43.53</v>
      </c>
      <c r="U9795">
        <v>77.876</v>
      </c>
      <c r="V9795">
        <v>120.992</v>
      </c>
    </row>
    <row r="9796" spans="17:22">
      <c r="Q9796" s="10">
        <f ca="1" t="shared" si="1923"/>
        <v>125.045</v>
      </c>
      <c r="R9796" t="s">
        <v>153</v>
      </c>
      <c r="S9796">
        <v>2091</v>
      </c>
      <c r="T9796">
        <v>44.28</v>
      </c>
      <c r="U9796">
        <v>79.894</v>
      </c>
      <c r="V9796">
        <v>125.045</v>
      </c>
    </row>
    <row r="9797" spans="17:22">
      <c r="Q9797" s="10">
        <f ca="1" t="shared" si="1923"/>
        <v>129.147</v>
      </c>
      <c r="R9797" t="s">
        <v>153</v>
      </c>
      <c r="S9797">
        <v>2092</v>
      </c>
      <c r="T9797">
        <v>45.005</v>
      </c>
      <c r="U9797">
        <v>81.908</v>
      </c>
      <c r="V9797">
        <v>129.147</v>
      </c>
    </row>
    <row r="9798" spans="17:22">
      <c r="Q9798" s="10">
        <f ca="1" t="shared" si="1923"/>
        <v>133.293</v>
      </c>
      <c r="R9798" t="s">
        <v>153</v>
      </c>
      <c r="S9798">
        <v>2093</v>
      </c>
      <c r="T9798">
        <v>45.704</v>
      </c>
      <c r="U9798">
        <v>83.915</v>
      </c>
      <c r="V9798">
        <v>133.293</v>
      </c>
    </row>
    <row r="9799" spans="17:22">
      <c r="Q9799" s="10">
        <f ca="1" t="shared" si="1923"/>
        <v>137.48</v>
      </c>
      <c r="R9799" t="s">
        <v>153</v>
      </c>
      <c r="S9799">
        <v>2094</v>
      </c>
      <c r="T9799">
        <v>46.375</v>
      </c>
      <c r="U9799">
        <v>85.911</v>
      </c>
      <c r="V9799">
        <v>137.48</v>
      </c>
    </row>
    <row r="9800" spans="17:22">
      <c r="Q9800" s="10">
        <f ca="1" t="shared" si="1923"/>
        <v>141.702</v>
      </c>
      <c r="R9800" t="s">
        <v>153</v>
      </c>
      <c r="S9800">
        <v>2095</v>
      </c>
      <c r="T9800">
        <v>47.018</v>
      </c>
      <c r="U9800">
        <v>87.893</v>
      </c>
      <c r="V9800">
        <v>141.702</v>
      </c>
    </row>
    <row r="9801" spans="17:22">
      <c r="Q9801" s="10">
        <f ca="1" t="shared" si="1923"/>
        <v>145.958</v>
      </c>
      <c r="R9801" t="s">
        <v>153</v>
      </c>
      <c r="S9801">
        <v>2096</v>
      </c>
      <c r="T9801">
        <v>47.63</v>
      </c>
      <c r="U9801">
        <v>89.858</v>
      </c>
      <c r="V9801">
        <v>145.958</v>
      </c>
    </row>
    <row r="9802" spans="17:22">
      <c r="Q9802" s="10">
        <f ca="1" t="shared" si="1923"/>
        <v>150.24</v>
      </c>
      <c r="R9802" t="s">
        <v>153</v>
      </c>
      <c r="S9802">
        <v>2097</v>
      </c>
      <c r="T9802">
        <v>48.212</v>
      </c>
      <c r="U9802">
        <v>91.803</v>
      </c>
      <c r="V9802">
        <v>150.24</v>
      </c>
    </row>
    <row r="9803" spans="17:22">
      <c r="Q9803" s="10">
        <f ca="1" t="shared" si="1923"/>
        <v>154.547</v>
      </c>
      <c r="R9803" t="s">
        <v>153</v>
      </c>
      <c r="S9803">
        <v>2098</v>
      </c>
      <c r="T9803">
        <v>48.761</v>
      </c>
      <c r="U9803">
        <v>93.724</v>
      </c>
      <c r="V9803">
        <v>154.547</v>
      </c>
    </row>
    <row r="9804" spans="17:22">
      <c r="Q9804" s="10">
        <f ca="1" t="shared" si="1923"/>
        <v>158.872</v>
      </c>
      <c r="R9804" t="s">
        <v>153</v>
      </c>
      <c r="S9804">
        <v>2099</v>
      </c>
      <c r="T9804">
        <v>49.277</v>
      </c>
      <c r="U9804">
        <v>95.619</v>
      </c>
      <c r="V9804">
        <v>158.872</v>
      </c>
    </row>
    <row r="9805" spans="17:22">
      <c r="Q9805" s="10">
        <f ca="1" t="shared" si="1923"/>
        <v>163.211</v>
      </c>
      <c r="R9805" t="s">
        <v>153</v>
      </c>
      <c r="S9805">
        <v>2100</v>
      </c>
      <c r="T9805">
        <v>49.758</v>
      </c>
      <c r="U9805">
        <v>97.483</v>
      </c>
      <c r="V9805">
        <v>163.211</v>
      </c>
    </row>
    <row r="9806" spans="17:22">
      <c r="Q9806" s="10">
        <f ca="1" t="shared" ref="Q9806:Q9869" si="1924">OFFSET(S9806,0,MATCH($Q$3,$T$4:$V$4,0))</f>
        <v>2.65</v>
      </c>
      <c r="R9806" t="s">
        <v>122</v>
      </c>
      <c r="S9806">
        <v>2020</v>
      </c>
      <c r="T9806">
        <v>2.65</v>
      </c>
      <c r="U9806">
        <v>2.65</v>
      </c>
      <c r="V9806">
        <v>2.65</v>
      </c>
    </row>
    <row r="9807" spans="17:22">
      <c r="Q9807" s="10">
        <f ca="1" t="shared" si="1924"/>
        <v>2.665</v>
      </c>
      <c r="R9807" t="s">
        <v>122</v>
      </c>
      <c r="S9807">
        <v>2021</v>
      </c>
      <c r="T9807">
        <v>2.665</v>
      </c>
      <c r="U9807">
        <v>2.665</v>
      </c>
      <c r="V9807">
        <v>2.665</v>
      </c>
    </row>
    <row r="9808" spans="17:22">
      <c r="Q9808" s="10">
        <f ca="1" t="shared" si="1924"/>
        <v>2.687</v>
      </c>
      <c r="R9808" t="s">
        <v>122</v>
      </c>
      <c r="S9808">
        <v>2022</v>
      </c>
      <c r="T9808">
        <v>2.687</v>
      </c>
      <c r="U9808">
        <v>2.687</v>
      </c>
      <c r="V9808">
        <v>2.687</v>
      </c>
    </row>
    <row r="9809" spans="17:22">
      <c r="Q9809" s="10">
        <f ca="1" t="shared" si="1924"/>
        <v>2.703</v>
      </c>
      <c r="R9809" t="s">
        <v>122</v>
      </c>
      <c r="S9809">
        <v>2023</v>
      </c>
      <c r="T9809">
        <v>2.703</v>
      </c>
      <c r="U9809">
        <v>2.703</v>
      </c>
      <c r="V9809">
        <v>2.703</v>
      </c>
    </row>
    <row r="9810" spans="17:22">
      <c r="Q9810" s="10">
        <f ca="1" t="shared" si="1924"/>
        <v>2.718</v>
      </c>
      <c r="R9810" t="s">
        <v>122</v>
      </c>
      <c r="S9810">
        <v>2024</v>
      </c>
      <c r="T9810">
        <v>2.718</v>
      </c>
      <c r="U9810">
        <v>2.718</v>
      </c>
      <c r="V9810">
        <v>2.718</v>
      </c>
    </row>
    <row r="9811" spans="17:22">
      <c r="Q9811" s="10">
        <f ca="1" t="shared" si="1924"/>
        <v>2.732</v>
      </c>
      <c r="R9811" t="s">
        <v>122</v>
      </c>
      <c r="S9811">
        <v>2025</v>
      </c>
      <c r="T9811">
        <v>2.732</v>
      </c>
      <c r="U9811">
        <v>2.732</v>
      </c>
      <c r="V9811">
        <v>2.732</v>
      </c>
    </row>
    <row r="9812" spans="17:22">
      <c r="Q9812" s="10">
        <f ca="1" t="shared" si="1924"/>
        <v>2.74</v>
      </c>
      <c r="R9812" t="s">
        <v>122</v>
      </c>
      <c r="S9812">
        <v>2026</v>
      </c>
      <c r="T9812">
        <v>2.74</v>
      </c>
      <c r="U9812">
        <v>2.74</v>
      </c>
      <c r="V9812">
        <v>2.74</v>
      </c>
    </row>
    <row r="9813" spans="17:22">
      <c r="Q9813" s="10">
        <f ca="1" t="shared" si="1924"/>
        <v>2.749</v>
      </c>
      <c r="R9813" t="s">
        <v>122</v>
      </c>
      <c r="S9813">
        <v>2027</v>
      </c>
      <c r="T9813">
        <v>2.745</v>
      </c>
      <c r="U9813">
        <v>2.747</v>
      </c>
      <c r="V9813">
        <v>2.749</v>
      </c>
    </row>
    <row r="9814" spans="17:22">
      <c r="Q9814" s="10">
        <f ca="1" t="shared" si="1924"/>
        <v>2.757</v>
      </c>
      <c r="R9814" t="s">
        <v>122</v>
      </c>
      <c r="S9814">
        <v>2028</v>
      </c>
      <c r="T9814">
        <v>2.749</v>
      </c>
      <c r="U9814">
        <v>2.753</v>
      </c>
      <c r="V9814">
        <v>2.757</v>
      </c>
    </row>
    <row r="9815" spans="17:22">
      <c r="Q9815" s="10">
        <f ca="1" t="shared" si="1924"/>
        <v>2.764</v>
      </c>
      <c r="R9815" t="s">
        <v>122</v>
      </c>
      <c r="S9815">
        <v>2029</v>
      </c>
      <c r="T9815">
        <v>2.752</v>
      </c>
      <c r="U9815">
        <v>2.757</v>
      </c>
      <c r="V9815">
        <v>2.764</v>
      </c>
    </row>
    <row r="9816" spans="17:22">
      <c r="Q9816" s="10">
        <f ca="1" t="shared" si="1924"/>
        <v>2.768</v>
      </c>
      <c r="R9816" t="s">
        <v>122</v>
      </c>
      <c r="S9816">
        <v>2030</v>
      </c>
      <c r="T9816">
        <v>2.753</v>
      </c>
      <c r="U9816">
        <v>2.759</v>
      </c>
      <c r="V9816">
        <v>2.768</v>
      </c>
    </row>
    <row r="9817" spans="17:22">
      <c r="Q9817" s="10">
        <f ca="1" t="shared" si="1924"/>
        <v>2.772</v>
      </c>
      <c r="R9817" t="s">
        <v>122</v>
      </c>
      <c r="S9817">
        <v>2031</v>
      </c>
      <c r="T9817">
        <v>2.754</v>
      </c>
      <c r="U9817">
        <v>2.76</v>
      </c>
      <c r="V9817">
        <v>2.772</v>
      </c>
    </row>
    <row r="9818" spans="17:22">
      <c r="Q9818" s="10">
        <f ca="1" t="shared" si="1924"/>
        <v>2.773</v>
      </c>
      <c r="R9818" t="s">
        <v>122</v>
      </c>
      <c r="S9818">
        <v>2032</v>
      </c>
      <c r="T9818">
        <v>2.753</v>
      </c>
      <c r="U9818">
        <v>2.759</v>
      </c>
      <c r="V9818">
        <v>2.773</v>
      </c>
    </row>
    <row r="9819" spans="17:22">
      <c r="Q9819" s="10">
        <f ca="1" t="shared" si="1924"/>
        <v>2.773</v>
      </c>
      <c r="R9819" t="s">
        <v>122</v>
      </c>
      <c r="S9819">
        <v>2033</v>
      </c>
      <c r="T9819">
        <v>2.751</v>
      </c>
      <c r="U9819">
        <v>2.757</v>
      </c>
      <c r="V9819">
        <v>2.773</v>
      </c>
    </row>
    <row r="9820" spans="17:22">
      <c r="Q9820" s="10">
        <f ca="1" t="shared" si="1924"/>
        <v>2.772</v>
      </c>
      <c r="R9820" t="s">
        <v>122</v>
      </c>
      <c r="S9820">
        <v>2034</v>
      </c>
      <c r="T9820">
        <v>2.748</v>
      </c>
      <c r="U9820">
        <v>2.754</v>
      </c>
      <c r="V9820">
        <v>2.772</v>
      </c>
    </row>
    <row r="9821" spans="17:22">
      <c r="Q9821" s="10">
        <f ca="1" t="shared" si="1924"/>
        <v>2.77</v>
      </c>
      <c r="R9821" t="s">
        <v>122</v>
      </c>
      <c r="S9821">
        <v>2035</v>
      </c>
      <c r="T9821">
        <v>2.745</v>
      </c>
      <c r="U9821">
        <v>2.75</v>
      </c>
      <c r="V9821">
        <v>2.77</v>
      </c>
    </row>
    <row r="9822" spans="17:22">
      <c r="Q9822" s="10">
        <f ca="1" t="shared" si="1924"/>
        <v>2.766</v>
      </c>
      <c r="R9822" t="s">
        <v>122</v>
      </c>
      <c r="S9822">
        <v>2036</v>
      </c>
      <c r="T9822">
        <v>2.74</v>
      </c>
      <c r="U9822">
        <v>2.745</v>
      </c>
      <c r="V9822">
        <v>2.766</v>
      </c>
    </row>
    <row r="9823" spans="17:22">
      <c r="Q9823" s="10">
        <f ca="1" t="shared" si="1924"/>
        <v>2.762</v>
      </c>
      <c r="R9823" t="s">
        <v>122</v>
      </c>
      <c r="S9823">
        <v>2037</v>
      </c>
      <c r="T9823">
        <v>2.734</v>
      </c>
      <c r="U9823">
        <v>2.74</v>
      </c>
      <c r="V9823">
        <v>2.762</v>
      </c>
    </row>
    <row r="9824" spans="17:22">
      <c r="Q9824" s="10">
        <f ca="1" t="shared" si="1924"/>
        <v>2.758</v>
      </c>
      <c r="R9824" t="s">
        <v>122</v>
      </c>
      <c r="S9824">
        <v>2038</v>
      </c>
      <c r="T9824">
        <v>2.728</v>
      </c>
      <c r="U9824">
        <v>2.735</v>
      </c>
      <c r="V9824">
        <v>2.758</v>
      </c>
    </row>
    <row r="9825" spans="17:22">
      <c r="Q9825" s="10">
        <f ca="1" t="shared" si="1924"/>
        <v>2.752</v>
      </c>
      <c r="R9825" t="s">
        <v>122</v>
      </c>
      <c r="S9825">
        <v>2039</v>
      </c>
      <c r="T9825">
        <v>2.721</v>
      </c>
      <c r="U9825">
        <v>2.729</v>
      </c>
      <c r="V9825">
        <v>2.752</v>
      </c>
    </row>
    <row r="9826" spans="17:22">
      <c r="Q9826" s="10">
        <f ca="1" t="shared" si="1924"/>
        <v>2.747</v>
      </c>
      <c r="R9826" t="s">
        <v>122</v>
      </c>
      <c r="S9826">
        <v>2040</v>
      </c>
      <c r="T9826">
        <v>2.714</v>
      </c>
      <c r="U9826">
        <v>2.722</v>
      </c>
      <c r="V9826">
        <v>2.747</v>
      </c>
    </row>
    <row r="9827" spans="17:22">
      <c r="Q9827" s="10">
        <f ca="1" t="shared" si="1924"/>
        <v>2.741</v>
      </c>
      <c r="R9827" t="s">
        <v>122</v>
      </c>
      <c r="S9827">
        <v>2041</v>
      </c>
      <c r="T9827">
        <v>2.707</v>
      </c>
      <c r="U9827">
        <v>2.715</v>
      </c>
      <c r="V9827">
        <v>2.741</v>
      </c>
    </row>
    <row r="9828" spans="17:22">
      <c r="Q9828" s="10">
        <f ca="1" t="shared" si="1924"/>
        <v>2.734</v>
      </c>
      <c r="R9828" t="s">
        <v>122</v>
      </c>
      <c r="S9828">
        <v>2042</v>
      </c>
      <c r="T9828">
        <v>2.699</v>
      </c>
      <c r="U9828">
        <v>2.708</v>
      </c>
      <c r="V9828">
        <v>2.734</v>
      </c>
    </row>
    <row r="9829" spans="17:22">
      <c r="Q9829" s="10">
        <f ca="1" t="shared" si="1924"/>
        <v>2.728</v>
      </c>
      <c r="R9829" t="s">
        <v>122</v>
      </c>
      <c r="S9829">
        <v>2043</v>
      </c>
      <c r="T9829">
        <v>2.692</v>
      </c>
      <c r="U9829">
        <v>2.7</v>
      </c>
      <c r="V9829">
        <v>2.728</v>
      </c>
    </row>
    <row r="9830" spans="17:22">
      <c r="Q9830" s="10">
        <f ca="1" t="shared" si="1924"/>
        <v>2.722</v>
      </c>
      <c r="R9830" t="s">
        <v>122</v>
      </c>
      <c r="S9830">
        <v>2044</v>
      </c>
      <c r="T9830">
        <v>2.684</v>
      </c>
      <c r="U9830">
        <v>2.692</v>
      </c>
      <c r="V9830">
        <v>2.722</v>
      </c>
    </row>
    <row r="9831" spans="17:22">
      <c r="Q9831" s="10">
        <f ca="1" t="shared" si="1924"/>
        <v>2.716</v>
      </c>
      <c r="R9831" t="s">
        <v>122</v>
      </c>
      <c r="S9831">
        <v>2045</v>
      </c>
      <c r="T9831">
        <v>2.677</v>
      </c>
      <c r="U9831">
        <v>2.685</v>
      </c>
      <c r="V9831">
        <v>2.716</v>
      </c>
    </row>
    <row r="9832" spans="17:22">
      <c r="Q9832" s="10">
        <f ca="1" t="shared" si="1924"/>
        <v>2.711</v>
      </c>
      <c r="R9832" t="s">
        <v>122</v>
      </c>
      <c r="S9832">
        <v>2046</v>
      </c>
      <c r="T9832">
        <v>2.669</v>
      </c>
      <c r="U9832">
        <v>2.677</v>
      </c>
      <c r="V9832">
        <v>2.711</v>
      </c>
    </row>
    <row r="9833" spans="17:22">
      <c r="Q9833" s="10">
        <f ca="1" t="shared" si="1924"/>
        <v>2.706</v>
      </c>
      <c r="R9833" t="s">
        <v>122</v>
      </c>
      <c r="S9833">
        <v>2047</v>
      </c>
      <c r="T9833">
        <v>2.661</v>
      </c>
      <c r="U9833">
        <v>2.67</v>
      </c>
      <c r="V9833">
        <v>2.706</v>
      </c>
    </row>
    <row r="9834" spans="17:22">
      <c r="Q9834" s="10">
        <f ca="1" t="shared" si="1924"/>
        <v>2.702</v>
      </c>
      <c r="R9834" t="s">
        <v>122</v>
      </c>
      <c r="S9834">
        <v>2048</v>
      </c>
      <c r="T9834">
        <v>2.654</v>
      </c>
      <c r="U9834">
        <v>2.663</v>
      </c>
      <c r="V9834">
        <v>2.702</v>
      </c>
    </row>
    <row r="9835" spans="17:22">
      <c r="Q9835" s="10">
        <f ca="1" t="shared" si="1924"/>
        <v>2.698</v>
      </c>
      <c r="R9835" t="s">
        <v>122</v>
      </c>
      <c r="S9835">
        <v>2049</v>
      </c>
      <c r="T9835">
        <v>2.646</v>
      </c>
      <c r="U9835">
        <v>2.656</v>
      </c>
      <c r="V9835">
        <v>2.698</v>
      </c>
    </row>
    <row r="9836" spans="17:22">
      <c r="Q9836" s="10">
        <f ca="1" t="shared" si="1924"/>
        <v>2.694</v>
      </c>
      <c r="R9836" t="s">
        <v>122</v>
      </c>
      <c r="S9836">
        <v>2050</v>
      </c>
      <c r="T9836">
        <v>2.638</v>
      </c>
      <c r="U9836">
        <v>2.65</v>
      </c>
      <c r="V9836">
        <v>2.694</v>
      </c>
    </row>
    <row r="9837" spans="17:22">
      <c r="Q9837" s="10">
        <f ca="1" t="shared" si="1924"/>
        <v>2.69</v>
      </c>
      <c r="R9837" t="s">
        <v>122</v>
      </c>
      <c r="S9837">
        <v>2051</v>
      </c>
      <c r="T9837">
        <v>2.629</v>
      </c>
      <c r="U9837">
        <v>2.643</v>
      </c>
      <c r="V9837">
        <v>2.69</v>
      </c>
    </row>
    <row r="9838" spans="17:22">
      <c r="Q9838" s="10">
        <f ca="1" t="shared" si="1924"/>
        <v>2.686</v>
      </c>
      <c r="R9838" t="s">
        <v>122</v>
      </c>
      <c r="S9838">
        <v>2052</v>
      </c>
      <c r="T9838">
        <v>2.621</v>
      </c>
      <c r="U9838">
        <v>2.636</v>
      </c>
      <c r="V9838">
        <v>2.686</v>
      </c>
    </row>
    <row r="9839" spans="17:22">
      <c r="Q9839" s="10">
        <f ca="1" t="shared" si="1924"/>
        <v>2.683</v>
      </c>
      <c r="R9839" t="s">
        <v>122</v>
      </c>
      <c r="S9839">
        <v>2053</v>
      </c>
      <c r="T9839">
        <v>2.612</v>
      </c>
      <c r="U9839">
        <v>2.63</v>
      </c>
      <c r="V9839">
        <v>2.683</v>
      </c>
    </row>
    <row r="9840" spans="17:22">
      <c r="Q9840" s="10">
        <f ca="1" t="shared" si="1924"/>
        <v>2.68</v>
      </c>
      <c r="R9840" t="s">
        <v>122</v>
      </c>
      <c r="S9840">
        <v>2054</v>
      </c>
      <c r="T9840">
        <v>2.603</v>
      </c>
      <c r="U9840">
        <v>2.623</v>
      </c>
      <c r="V9840">
        <v>2.68</v>
      </c>
    </row>
    <row r="9841" spans="17:22">
      <c r="Q9841" s="10">
        <f ca="1" t="shared" si="1924"/>
        <v>2.677</v>
      </c>
      <c r="R9841" t="s">
        <v>122</v>
      </c>
      <c r="S9841">
        <v>2055</v>
      </c>
      <c r="T9841">
        <v>2.595</v>
      </c>
      <c r="U9841">
        <v>2.617</v>
      </c>
      <c r="V9841">
        <v>2.677</v>
      </c>
    </row>
    <row r="9842" spans="17:22">
      <c r="Q9842" s="10">
        <f ca="1" t="shared" si="1924"/>
        <v>2.674</v>
      </c>
      <c r="R9842" t="s">
        <v>122</v>
      </c>
      <c r="S9842">
        <v>2056</v>
      </c>
      <c r="T9842">
        <v>2.586</v>
      </c>
      <c r="U9842">
        <v>2.611</v>
      </c>
      <c r="V9842">
        <v>2.674</v>
      </c>
    </row>
    <row r="9843" spans="17:22">
      <c r="Q9843" s="10">
        <f ca="1" t="shared" si="1924"/>
        <v>2.672</v>
      </c>
      <c r="R9843" t="s">
        <v>122</v>
      </c>
      <c r="S9843">
        <v>2057</v>
      </c>
      <c r="T9843">
        <v>2.578</v>
      </c>
      <c r="U9843">
        <v>2.605</v>
      </c>
      <c r="V9843">
        <v>2.672</v>
      </c>
    </row>
    <row r="9844" spans="17:22">
      <c r="Q9844" s="10">
        <f ca="1" t="shared" si="1924"/>
        <v>2.67</v>
      </c>
      <c r="R9844" t="s">
        <v>122</v>
      </c>
      <c r="S9844">
        <v>2058</v>
      </c>
      <c r="T9844">
        <v>2.569</v>
      </c>
      <c r="U9844">
        <v>2.599</v>
      </c>
      <c r="V9844">
        <v>2.67</v>
      </c>
    </row>
    <row r="9845" spans="17:22">
      <c r="Q9845" s="10">
        <f ca="1" t="shared" si="1924"/>
        <v>2.668</v>
      </c>
      <c r="R9845" t="s">
        <v>122</v>
      </c>
      <c r="S9845">
        <v>2059</v>
      </c>
      <c r="T9845">
        <v>2.561</v>
      </c>
      <c r="U9845">
        <v>2.593</v>
      </c>
      <c r="V9845">
        <v>2.668</v>
      </c>
    </row>
    <row r="9846" spans="17:22">
      <c r="Q9846" s="10">
        <f ca="1" t="shared" si="1924"/>
        <v>2.665</v>
      </c>
      <c r="R9846" t="s">
        <v>122</v>
      </c>
      <c r="S9846">
        <v>2060</v>
      </c>
      <c r="T9846">
        <v>2.553</v>
      </c>
      <c r="U9846">
        <v>2.587</v>
      </c>
      <c r="V9846">
        <v>2.665</v>
      </c>
    </row>
    <row r="9847" spans="17:22">
      <c r="Q9847" s="10">
        <f ca="1" t="shared" si="1924"/>
        <v>2.663</v>
      </c>
      <c r="R9847" t="s">
        <v>122</v>
      </c>
      <c r="S9847">
        <v>2061</v>
      </c>
      <c r="T9847">
        <v>2.545</v>
      </c>
      <c r="U9847">
        <v>2.581</v>
      </c>
      <c r="V9847">
        <v>2.663</v>
      </c>
    </row>
    <row r="9848" spans="17:22">
      <c r="Q9848" s="10">
        <f ca="1" t="shared" si="1924"/>
        <v>2.661</v>
      </c>
      <c r="R9848" t="s">
        <v>122</v>
      </c>
      <c r="S9848">
        <v>2062</v>
      </c>
      <c r="T9848">
        <v>2.536</v>
      </c>
      <c r="U9848">
        <v>2.574</v>
      </c>
      <c r="V9848">
        <v>2.661</v>
      </c>
    </row>
    <row r="9849" spans="17:22">
      <c r="Q9849" s="10">
        <f ca="1" t="shared" si="1924"/>
        <v>2.659</v>
      </c>
      <c r="R9849" t="s">
        <v>122</v>
      </c>
      <c r="S9849">
        <v>2063</v>
      </c>
      <c r="T9849">
        <v>2.528</v>
      </c>
      <c r="U9849">
        <v>2.567</v>
      </c>
      <c r="V9849">
        <v>2.659</v>
      </c>
    </row>
    <row r="9850" spans="17:22">
      <c r="Q9850" s="10">
        <f ca="1" t="shared" si="1924"/>
        <v>2.657</v>
      </c>
      <c r="R9850" t="s">
        <v>122</v>
      </c>
      <c r="S9850">
        <v>2064</v>
      </c>
      <c r="T9850">
        <v>2.519</v>
      </c>
      <c r="U9850">
        <v>2.56</v>
      </c>
      <c r="V9850">
        <v>2.657</v>
      </c>
    </row>
    <row r="9851" spans="17:22">
      <c r="Q9851" s="10">
        <f ca="1" t="shared" si="1924"/>
        <v>2.654</v>
      </c>
      <c r="R9851" t="s">
        <v>122</v>
      </c>
      <c r="S9851">
        <v>2065</v>
      </c>
      <c r="T9851">
        <v>2.51</v>
      </c>
      <c r="U9851">
        <v>2.553</v>
      </c>
      <c r="V9851">
        <v>2.654</v>
      </c>
    </row>
    <row r="9852" spans="17:22">
      <c r="Q9852" s="10">
        <f ca="1" t="shared" si="1924"/>
        <v>2.65</v>
      </c>
      <c r="R9852" t="s">
        <v>122</v>
      </c>
      <c r="S9852">
        <v>2066</v>
      </c>
      <c r="T9852">
        <v>2.5</v>
      </c>
      <c r="U9852">
        <v>2.545</v>
      </c>
      <c r="V9852">
        <v>2.65</v>
      </c>
    </row>
    <row r="9853" spans="17:22">
      <c r="Q9853" s="10">
        <f ca="1" t="shared" si="1924"/>
        <v>2.646</v>
      </c>
      <c r="R9853" t="s">
        <v>122</v>
      </c>
      <c r="S9853">
        <v>2067</v>
      </c>
      <c r="T9853">
        <v>2.49</v>
      </c>
      <c r="U9853">
        <v>2.537</v>
      </c>
      <c r="V9853">
        <v>2.646</v>
      </c>
    </row>
    <row r="9854" spans="17:22">
      <c r="Q9854" s="10">
        <f ca="1" t="shared" si="1924"/>
        <v>2.642</v>
      </c>
      <c r="R9854" t="s">
        <v>122</v>
      </c>
      <c r="S9854">
        <v>2068</v>
      </c>
      <c r="T9854">
        <v>2.48</v>
      </c>
      <c r="U9854">
        <v>2.529</v>
      </c>
      <c r="V9854">
        <v>2.642</v>
      </c>
    </row>
    <row r="9855" spans="17:22">
      <c r="Q9855" s="10">
        <f ca="1" t="shared" si="1924"/>
        <v>2.637</v>
      </c>
      <c r="R9855" t="s">
        <v>122</v>
      </c>
      <c r="S9855">
        <v>2069</v>
      </c>
      <c r="T9855">
        <v>2.47</v>
      </c>
      <c r="U9855">
        <v>2.52</v>
      </c>
      <c r="V9855">
        <v>2.637</v>
      </c>
    </row>
    <row r="9856" spans="17:22">
      <c r="Q9856" s="10">
        <f ca="1" t="shared" si="1924"/>
        <v>2.632</v>
      </c>
      <c r="R9856" t="s">
        <v>122</v>
      </c>
      <c r="S9856">
        <v>2070</v>
      </c>
      <c r="T9856">
        <v>2.459</v>
      </c>
      <c r="U9856">
        <v>2.512</v>
      </c>
      <c r="V9856">
        <v>2.632</v>
      </c>
    </row>
    <row r="9857" spans="17:22">
      <c r="Q9857" s="10">
        <f ca="1" t="shared" si="1924"/>
        <v>2.626</v>
      </c>
      <c r="R9857" t="s">
        <v>122</v>
      </c>
      <c r="S9857">
        <v>2071</v>
      </c>
      <c r="T9857">
        <v>2.448</v>
      </c>
      <c r="U9857">
        <v>2.503</v>
      </c>
      <c r="V9857">
        <v>2.626</v>
      </c>
    </row>
    <row r="9858" spans="17:22">
      <c r="Q9858" s="10">
        <f ca="1" t="shared" si="1924"/>
        <v>2.621</v>
      </c>
      <c r="R9858" t="s">
        <v>122</v>
      </c>
      <c r="S9858">
        <v>2072</v>
      </c>
      <c r="T9858">
        <v>2.437</v>
      </c>
      <c r="U9858">
        <v>2.493</v>
      </c>
      <c r="V9858">
        <v>2.621</v>
      </c>
    </row>
    <row r="9859" spans="17:22">
      <c r="Q9859" s="10">
        <f ca="1" t="shared" si="1924"/>
        <v>2.615</v>
      </c>
      <c r="R9859" t="s">
        <v>122</v>
      </c>
      <c r="S9859">
        <v>2073</v>
      </c>
      <c r="T9859">
        <v>2.426</v>
      </c>
      <c r="U9859">
        <v>2.484</v>
      </c>
      <c r="V9859">
        <v>2.615</v>
      </c>
    </row>
    <row r="9860" spans="17:22">
      <c r="Q9860" s="10">
        <f ca="1" t="shared" si="1924"/>
        <v>2.609</v>
      </c>
      <c r="R9860" t="s">
        <v>122</v>
      </c>
      <c r="S9860">
        <v>2074</v>
      </c>
      <c r="T9860">
        <v>2.414</v>
      </c>
      <c r="U9860">
        <v>2.474</v>
      </c>
      <c r="V9860">
        <v>2.609</v>
      </c>
    </row>
    <row r="9861" spans="17:22">
      <c r="Q9861" s="10">
        <f ca="1" t="shared" si="1924"/>
        <v>2.604</v>
      </c>
      <c r="R9861" t="s">
        <v>122</v>
      </c>
      <c r="S9861">
        <v>2075</v>
      </c>
      <c r="T9861">
        <v>2.403</v>
      </c>
      <c r="U9861">
        <v>2.464</v>
      </c>
      <c r="V9861">
        <v>2.604</v>
      </c>
    </row>
    <row r="9862" spans="17:22">
      <c r="Q9862" s="10">
        <f ca="1" t="shared" si="1924"/>
        <v>2.599</v>
      </c>
      <c r="R9862" t="s">
        <v>122</v>
      </c>
      <c r="S9862">
        <v>2076</v>
      </c>
      <c r="T9862">
        <v>2.391</v>
      </c>
      <c r="U9862">
        <v>2.454</v>
      </c>
      <c r="V9862">
        <v>2.599</v>
      </c>
    </row>
    <row r="9863" spans="17:22">
      <c r="Q9863" s="10">
        <f ca="1" t="shared" si="1924"/>
        <v>2.595</v>
      </c>
      <c r="R9863" t="s">
        <v>122</v>
      </c>
      <c r="S9863">
        <v>2077</v>
      </c>
      <c r="T9863">
        <v>2.379</v>
      </c>
      <c r="U9863">
        <v>2.444</v>
      </c>
      <c r="V9863">
        <v>2.595</v>
      </c>
    </row>
    <row r="9864" spans="17:22">
      <c r="Q9864" s="10">
        <f ca="1" t="shared" si="1924"/>
        <v>2.591</v>
      </c>
      <c r="R9864" t="s">
        <v>122</v>
      </c>
      <c r="S9864">
        <v>2078</v>
      </c>
      <c r="T9864">
        <v>2.367</v>
      </c>
      <c r="U9864">
        <v>2.434</v>
      </c>
      <c r="V9864">
        <v>2.591</v>
      </c>
    </row>
    <row r="9865" spans="17:22">
      <c r="Q9865" s="10">
        <f ca="1" t="shared" si="1924"/>
        <v>2.588</v>
      </c>
      <c r="R9865" t="s">
        <v>122</v>
      </c>
      <c r="S9865">
        <v>2079</v>
      </c>
      <c r="T9865">
        <v>2.355</v>
      </c>
      <c r="U9865">
        <v>2.424</v>
      </c>
      <c r="V9865">
        <v>2.588</v>
      </c>
    </row>
    <row r="9866" spans="17:22">
      <c r="Q9866" s="10">
        <f ca="1" t="shared" si="1924"/>
        <v>2.584</v>
      </c>
      <c r="R9866" t="s">
        <v>122</v>
      </c>
      <c r="S9866">
        <v>2080</v>
      </c>
      <c r="T9866">
        <v>2.343</v>
      </c>
      <c r="U9866">
        <v>2.414</v>
      </c>
      <c r="V9866">
        <v>2.584</v>
      </c>
    </row>
    <row r="9867" spans="17:22">
      <c r="Q9867" s="10">
        <f ca="1" t="shared" si="1924"/>
        <v>2.58</v>
      </c>
      <c r="R9867" t="s">
        <v>122</v>
      </c>
      <c r="S9867">
        <v>2081</v>
      </c>
      <c r="T9867">
        <v>2.33</v>
      </c>
      <c r="U9867">
        <v>2.405</v>
      </c>
      <c r="V9867">
        <v>2.58</v>
      </c>
    </row>
    <row r="9868" spans="17:22">
      <c r="Q9868" s="10">
        <f ca="1" t="shared" si="1924"/>
        <v>2.576</v>
      </c>
      <c r="R9868" t="s">
        <v>122</v>
      </c>
      <c r="S9868">
        <v>2082</v>
      </c>
      <c r="T9868">
        <v>2.318</v>
      </c>
      <c r="U9868">
        <v>2.395</v>
      </c>
      <c r="V9868">
        <v>2.576</v>
      </c>
    </row>
    <row r="9869" spans="17:22">
      <c r="Q9869" s="10">
        <f ca="1" t="shared" si="1924"/>
        <v>2.573</v>
      </c>
      <c r="R9869" t="s">
        <v>122</v>
      </c>
      <c r="S9869">
        <v>2083</v>
      </c>
      <c r="T9869">
        <v>2.305</v>
      </c>
      <c r="U9869">
        <v>2.386</v>
      </c>
      <c r="V9869">
        <v>2.573</v>
      </c>
    </row>
    <row r="9870" spans="17:22">
      <c r="Q9870" s="10">
        <f ca="1" t="shared" ref="Q9870:Q9933" si="1925">OFFSET(S9870,0,MATCH($Q$3,$T$4:$V$4,0))</f>
        <v>2.571</v>
      </c>
      <c r="R9870" t="s">
        <v>122</v>
      </c>
      <c r="S9870">
        <v>2084</v>
      </c>
      <c r="T9870">
        <v>2.292</v>
      </c>
      <c r="U9870">
        <v>2.376</v>
      </c>
      <c r="V9870">
        <v>2.571</v>
      </c>
    </row>
    <row r="9871" spans="17:22">
      <c r="Q9871" s="10">
        <f ca="1" t="shared" si="1925"/>
        <v>2.569</v>
      </c>
      <c r="R9871" t="s">
        <v>122</v>
      </c>
      <c r="S9871">
        <v>2085</v>
      </c>
      <c r="T9871">
        <v>2.279</v>
      </c>
      <c r="U9871">
        <v>2.367</v>
      </c>
      <c r="V9871">
        <v>2.569</v>
      </c>
    </row>
    <row r="9872" spans="17:22">
      <c r="Q9872" s="10">
        <f ca="1" t="shared" si="1925"/>
        <v>2.569</v>
      </c>
      <c r="R9872" t="s">
        <v>122</v>
      </c>
      <c r="S9872">
        <v>2086</v>
      </c>
      <c r="T9872">
        <v>2.266</v>
      </c>
      <c r="U9872">
        <v>2.358</v>
      </c>
      <c r="V9872">
        <v>2.569</v>
      </c>
    </row>
    <row r="9873" spans="17:22">
      <c r="Q9873" s="10">
        <f ca="1" t="shared" si="1925"/>
        <v>2.569</v>
      </c>
      <c r="R9873" t="s">
        <v>122</v>
      </c>
      <c r="S9873">
        <v>2087</v>
      </c>
      <c r="T9873">
        <v>2.254</v>
      </c>
      <c r="U9873">
        <v>2.349</v>
      </c>
      <c r="V9873">
        <v>2.569</v>
      </c>
    </row>
    <row r="9874" spans="17:22">
      <c r="Q9874" s="10">
        <f ca="1" t="shared" si="1925"/>
        <v>2.571</v>
      </c>
      <c r="R9874" t="s">
        <v>122</v>
      </c>
      <c r="S9874">
        <v>2088</v>
      </c>
      <c r="T9874">
        <v>2.241</v>
      </c>
      <c r="U9874">
        <v>2.341</v>
      </c>
      <c r="V9874">
        <v>2.571</v>
      </c>
    </row>
    <row r="9875" spans="17:22">
      <c r="Q9875" s="10">
        <f ca="1" t="shared" si="1925"/>
        <v>2.573</v>
      </c>
      <c r="R9875" t="s">
        <v>122</v>
      </c>
      <c r="S9875">
        <v>2089</v>
      </c>
      <c r="T9875">
        <v>2.228</v>
      </c>
      <c r="U9875">
        <v>2.332</v>
      </c>
      <c r="V9875">
        <v>2.573</v>
      </c>
    </row>
    <row r="9876" spans="17:22">
      <c r="Q9876" s="10">
        <f ca="1" t="shared" si="1925"/>
        <v>2.576</v>
      </c>
      <c r="R9876" t="s">
        <v>122</v>
      </c>
      <c r="S9876">
        <v>2090</v>
      </c>
      <c r="T9876">
        <v>2.216</v>
      </c>
      <c r="U9876">
        <v>2.324</v>
      </c>
      <c r="V9876">
        <v>2.576</v>
      </c>
    </row>
    <row r="9877" spans="17:22">
      <c r="Q9877" s="10">
        <f ca="1" t="shared" si="1925"/>
        <v>2.58</v>
      </c>
      <c r="R9877" t="s">
        <v>122</v>
      </c>
      <c r="S9877">
        <v>2091</v>
      </c>
      <c r="T9877">
        <v>2.203</v>
      </c>
      <c r="U9877">
        <v>2.317</v>
      </c>
      <c r="V9877">
        <v>2.58</v>
      </c>
    </row>
    <row r="9878" spans="17:22">
      <c r="Q9878" s="10">
        <f ca="1" t="shared" si="1925"/>
        <v>2.584</v>
      </c>
      <c r="R9878" t="s">
        <v>122</v>
      </c>
      <c r="S9878">
        <v>2092</v>
      </c>
      <c r="T9878">
        <v>2.19</v>
      </c>
      <c r="U9878">
        <v>2.31</v>
      </c>
      <c r="V9878">
        <v>2.584</v>
      </c>
    </row>
    <row r="9879" spans="17:22">
      <c r="Q9879" s="10">
        <f ca="1" t="shared" si="1925"/>
        <v>2.588</v>
      </c>
      <c r="R9879" t="s">
        <v>122</v>
      </c>
      <c r="S9879">
        <v>2093</v>
      </c>
      <c r="T9879">
        <v>2.178</v>
      </c>
      <c r="U9879">
        <v>2.303</v>
      </c>
      <c r="V9879">
        <v>2.588</v>
      </c>
    </row>
    <row r="9880" spans="17:22">
      <c r="Q9880" s="10">
        <f ca="1" t="shared" si="1925"/>
        <v>2.592</v>
      </c>
      <c r="R9880" t="s">
        <v>122</v>
      </c>
      <c r="S9880">
        <v>2094</v>
      </c>
      <c r="T9880">
        <v>2.166</v>
      </c>
      <c r="U9880">
        <v>2.297</v>
      </c>
      <c r="V9880">
        <v>2.592</v>
      </c>
    </row>
    <row r="9881" spans="17:22">
      <c r="Q9881" s="10">
        <f ca="1" t="shared" si="1925"/>
        <v>2.597</v>
      </c>
      <c r="R9881" t="s">
        <v>122</v>
      </c>
      <c r="S9881">
        <v>2095</v>
      </c>
      <c r="T9881">
        <v>2.153</v>
      </c>
      <c r="U9881">
        <v>2.291</v>
      </c>
      <c r="V9881">
        <v>2.597</v>
      </c>
    </row>
    <row r="9882" spans="17:22">
      <c r="Q9882" s="10">
        <f ca="1" t="shared" si="1925"/>
        <v>2.602</v>
      </c>
      <c r="R9882" t="s">
        <v>122</v>
      </c>
      <c r="S9882">
        <v>2096</v>
      </c>
      <c r="T9882">
        <v>2.141</v>
      </c>
      <c r="U9882">
        <v>2.285</v>
      </c>
      <c r="V9882">
        <v>2.602</v>
      </c>
    </row>
    <row r="9883" spans="17:22">
      <c r="Q9883" s="10">
        <f ca="1" t="shared" si="1925"/>
        <v>2.607</v>
      </c>
      <c r="R9883" t="s">
        <v>122</v>
      </c>
      <c r="S9883">
        <v>2097</v>
      </c>
      <c r="T9883">
        <v>2.129</v>
      </c>
      <c r="U9883">
        <v>2.28</v>
      </c>
      <c r="V9883">
        <v>2.607</v>
      </c>
    </row>
    <row r="9884" spans="17:22">
      <c r="Q9884" s="10">
        <f ca="1" t="shared" si="1925"/>
        <v>2.612</v>
      </c>
      <c r="R9884" t="s">
        <v>122</v>
      </c>
      <c r="S9884">
        <v>2098</v>
      </c>
      <c r="T9884">
        <v>2.117</v>
      </c>
      <c r="U9884">
        <v>2.275</v>
      </c>
      <c r="V9884">
        <v>2.612</v>
      </c>
    </row>
    <row r="9885" spans="17:22">
      <c r="Q9885" s="10">
        <f ca="1" t="shared" si="1925"/>
        <v>2.618</v>
      </c>
      <c r="R9885" t="s">
        <v>122</v>
      </c>
      <c r="S9885">
        <v>2099</v>
      </c>
      <c r="T9885">
        <v>2.105</v>
      </c>
      <c r="U9885">
        <v>2.27</v>
      </c>
      <c r="V9885">
        <v>2.618</v>
      </c>
    </row>
    <row r="9886" spans="17:22">
      <c r="Q9886" s="10">
        <f ca="1" t="shared" si="1925"/>
        <v>2.623</v>
      </c>
      <c r="R9886" t="s">
        <v>122</v>
      </c>
      <c r="S9886">
        <v>2100</v>
      </c>
      <c r="T9886">
        <v>2.094</v>
      </c>
      <c r="U9886">
        <v>2.266</v>
      </c>
      <c r="V9886">
        <v>2.623</v>
      </c>
    </row>
    <row r="9887" spans="17:22">
      <c r="Q9887" s="10">
        <f ca="1" t="shared" si="1925"/>
        <v>14.369</v>
      </c>
      <c r="R9887" t="s">
        <v>123</v>
      </c>
      <c r="S9887">
        <v>2020</v>
      </c>
      <c r="T9887">
        <v>14.369</v>
      </c>
      <c r="U9887">
        <v>14.369</v>
      </c>
      <c r="V9887">
        <v>14.369</v>
      </c>
    </row>
    <row r="9888" spans="17:22">
      <c r="Q9888" s="10">
        <f ca="1" t="shared" si="1925"/>
        <v>15.474</v>
      </c>
      <c r="R9888" t="s">
        <v>123</v>
      </c>
      <c r="S9888">
        <v>2021</v>
      </c>
      <c r="T9888">
        <v>15.474</v>
      </c>
      <c r="U9888">
        <v>15.474</v>
      </c>
      <c r="V9888">
        <v>15.474</v>
      </c>
    </row>
    <row r="9889" spans="17:22">
      <c r="Q9889" s="10">
        <f ca="1" t="shared" si="1925"/>
        <v>16.67</v>
      </c>
      <c r="R9889" t="s">
        <v>123</v>
      </c>
      <c r="S9889">
        <v>2022</v>
      </c>
      <c r="T9889">
        <v>16.67</v>
      </c>
      <c r="U9889">
        <v>16.67</v>
      </c>
      <c r="V9889">
        <v>16.67</v>
      </c>
    </row>
    <row r="9890" spans="17:22">
      <c r="Q9890" s="10">
        <f ca="1" t="shared" si="1925"/>
        <v>17.959</v>
      </c>
      <c r="R9890" t="s">
        <v>123</v>
      </c>
      <c r="S9890">
        <v>2023</v>
      </c>
      <c r="T9890">
        <v>17.959</v>
      </c>
      <c r="U9890">
        <v>17.959</v>
      </c>
      <c r="V9890">
        <v>17.959</v>
      </c>
    </row>
    <row r="9891" spans="17:22">
      <c r="Q9891" s="10">
        <f ca="1" t="shared" si="1925"/>
        <v>19.346</v>
      </c>
      <c r="R9891" t="s">
        <v>123</v>
      </c>
      <c r="S9891">
        <v>2024</v>
      </c>
      <c r="T9891">
        <v>19.346</v>
      </c>
      <c r="U9891">
        <v>19.346</v>
      </c>
      <c r="V9891">
        <v>19.346</v>
      </c>
    </row>
    <row r="9892" spans="17:22">
      <c r="Q9892" s="10">
        <f ca="1" t="shared" si="1925"/>
        <v>20.833</v>
      </c>
      <c r="R9892" t="s">
        <v>123</v>
      </c>
      <c r="S9892">
        <v>2025</v>
      </c>
      <c r="T9892">
        <v>20.833</v>
      </c>
      <c r="U9892">
        <v>20.833</v>
      </c>
      <c r="V9892">
        <v>20.833</v>
      </c>
    </row>
    <row r="9893" spans="17:22">
      <c r="Q9893" s="10">
        <f ca="1" t="shared" si="1925"/>
        <v>22.426</v>
      </c>
      <c r="R9893" t="s">
        <v>123</v>
      </c>
      <c r="S9893">
        <v>2026</v>
      </c>
      <c r="T9893">
        <v>22.426</v>
      </c>
      <c r="U9893">
        <v>22.426</v>
      </c>
      <c r="V9893">
        <v>22.426</v>
      </c>
    </row>
    <row r="9894" spans="17:22">
      <c r="Q9894" s="10">
        <f ca="1" t="shared" si="1925"/>
        <v>24.154</v>
      </c>
      <c r="R9894" t="s">
        <v>123</v>
      </c>
      <c r="S9894">
        <v>2027</v>
      </c>
      <c r="T9894">
        <v>23.98</v>
      </c>
      <c r="U9894">
        <v>24.056</v>
      </c>
      <c r="V9894">
        <v>24.154</v>
      </c>
    </row>
    <row r="9895" spans="17:22">
      <c r="Q9895" s="10">
        <f ca="1" t="shared" si="1925"/>
        <v>26.007</v>
      </c>
      <c r="R9895" t="s">
        <v>123</v>
      </c>
      <c r="S9895">
        <v>2028</v>
      </c>
      <c r="T9895">
        <v>25.632</v>
      </c>
      <c r="U9895">
        <v>25.793</v>
      </c>
      <c r="V9895">
        <v>26.007</v>
      </c>
    </row>
    <row r="9896" spans="17:22">
      <c r="Q9896" s="10">
        <f ca="1" t="shared" si="1925"/>
        <v>27.992</v>
      </c>
      <c r="R9896" t="s">
        <v>123</v>
      </c>
      <c r="S9896">
        <v>2029</v>
      </c>
      <c r="T9896">
        <v>27.386</v>
      </c>
      <c r="U9896">
        <v>27.642</v>
      </c>
      <c r="V9896">
        <v>27.992</v>
      </c>
    </row>
    <row r="9897" spans="17:22">
      <c r="Q9897" s="10">
        <f ca="1" t="shared" si="1925"/>
        <v>30.116</v>
      </c>
      <c r="R9897" t="s">
        <v>123</v>
      </c>
      <c r="S9897">
        <v>2030</v>
      </c>
      <c r="T9897">
        <v>29.249</v>
      </c>
      <c r="U9897">
        <v>29.611</v>
      </c>
      <c r="V9897">
        <v>30.116</v>
      </c>
    </row>
    <row r="9898" spans="17:22">
      <c r="Q9898" s="10">
        <f ca="1" t="shared" si="1925"/>
        <v>32.384</v>
      </c>
      <c r="R9898" t="s">
        <v>123</v>
      </c>
      <c r="S9898">
        <v>2031</v>
      </c>
      <c r="T9898">
        <v>31.227</v>
      </c>
      <c r="U9898">
        <v>31.703</v>
      </c>
      <c r="V9898">
        <v>32.384</v>
      </c>
    </row>
    <row r="9899" spans="17:22">
      <c r="Q9899" s="10">
        <f ca="1" t="shared" si="1925"/>
        <v>34.806</v>
      </c>
      <c r="R9899" t="s">
        <v>123</v>
      </c>
      <c r="S9899">
        <v>2032</v>
      </c>
      <c r="T9899">
        <v>33.326</v>
      </c>
      <c r="U9899">
        <v>33.926</v>
      </c>
      <c r="V9899">
        <v>34.806</v>
      </c>
    </row>
    <row r="9900" spans="17:22">
      <c r="Q9900" s="10">
        <f ca="1" t="shared" si="1925"/>
        <v>37.389</v>
      </c>
      <c r="R9900" t="s">
        <v>123</v>
      </c>
      <c r="S9900">
        <v>2033</v>
      </c>
      <c r="T9900">
        <v>35.552</v>
      </c>
      <c r="U9900">
        <v>36.285</v>
      </c>
      <c r="V9900">
        <v>37.389</v>
      </c>
    </row>
    <row r="9901" spans="17:22">
      <c r="Q9901" s="10">
        <f ca="1" t="shared" si="1925"/>
        <v>40.141</v>
      </c>
      <c r="R9901" t="s">
        <v>123</v>
      </c>
      <c r="S9901">
        <v>2034</v>
      </c>
      <c r="T9901">
        <v>37.911</v>
      </c>
      <c r="U9901">
        <v>38.786</v>
      </c>
      <c r="V9901">
        <v>40.141</v>
      </c>
    </row>
    <row r="9902" spans="17:22">
      <c r="Q9902" s="10">
        <f ca="1" t="shared" si="1925"/>
        <v>43.072</v>
      </c>
      <c r="R9902" t="s">
        <v>123</v>
      </c>
      <c r="S9902">
        <v>2035</v>
      </c>
      <c r="T9902">
        <v>40.409</v>
      </c>
      <c r="U9902">
        <v>41.436</v>
      </c>
      <c r="V9902">
        <v>43.072</v>
      </c>
    </row>
    <row r="9903" spans="17:22">
      <c r="Q9903" s="10">
        <f ca="1" t="shared" si="1925"/>
        <v>46.189</v>
      </c>
      <c r="R9903" t="s">
        <v>123</v>
      </c>
      <c r="S9903">
        <v>2036</v>
      </c>
      <c r="T9903">
        <v>43.053</v>
      </c>
      <c r="U9903">
        <v>44.241</v>
      </c>
      <c r="V9903">
        <v>46.189</v>
      </c>
    </row>
    <row r="9904" spans="17:22">
      <c r="Q9904" s="10">
        <f ca="1" t="shared" si="1925"/>
        <v>49.504</v>
      </c>
      <c r="R9904" t="s">
        <v>123</v>
      </c>
      <c r="S9904">
        <v>2037</v>
      </c>
      <c r="T9904">
        <v>45.85</v>
      </c>
      <c r="U9904">
        <v>47.208</v>
      </c>
      <c r="V9904">
        <v>49.504</v>
      </c>
    </row>
    <row r="9905" spans="17:22">
      <c r="Q9905" s="10">
        <f ca="1" t="shared" si="1925"/>
        <v>53.027</v>
      </c>
      <c r="R9905" t="s">
        <v>123</v>
      </c>
      <c r="S9905">
        <v>2038</v>
      </c>
      <c r="T9905">
        <v>48.806</v>
      </c>
      <c r="U9905">
        <v>50.344</v>
      </c>
      <c r="V9905">
        <v>53.027</v>
      </c>
    </row>
    <row r="9906" spans="17:22">
      <c r="Q9906" s="10">
        <f ca="1" t="shared" si="1925"/>
        <v>56.769</v>
      </c>
      <c r="R9906" t="s">
        <v>123</v>
      </c>
      <c r="S9906">
        <v>2039</v>
      </c>
      <c r="T9906">
        <v>51.927</v>
      </c>
      <c r="U9906">
        <v>53.656</v>
      </c>
      <c r="V9906">
        <v>56.769</v>
      </c>
    </row>
    <row r="9907" spans="17:22">
      <c r="Q9907" s="10">
        <f ca="1" t="shared" si="1925"/>
        <v>60.741</v>
      </c>
      <c r="R9907" t="s">
        <v>123</v>
      </c>
      <c r="S9907">
        <v>2040</v>
      </c>
      <c r="T9907">
        <v>55.22</v>
      </c>
      <c r="U9907">
        <v>57.153</v>
      </c>
      <c r="V9907">
        <v>60.741</v>
      </c>
    </row>
    <row r="9908" spans="17:22">
      <c r="Q9908" s="10">
        <f ca="1" t="shared" si="1925"/>
        <v>64.957</v>
      </c>
      <c r="R9908" t="s">
        <v>123</v>
      </c>
      <c r="S9908">
        <v>2041</v>
      </c>
      <c r="T9908">
        <v>58.693</v>
      </c>
      <c r="U9908">
        <v>60.841</v>
      </c>
      <c r="V9908">
        <v>64.957</v>
      </c>
    </row>
    <row r="9909" spans="17:22">
      <c r="Q9909" s="10">
        <f ca="1" t="shared" si="1925"/>
        <v>69.428</v>
      </c>
      <c r="R9909" t="s">
        <v>123</v>
      </c>
      <c r="S9909">
        <v>2042</v>
      </c>
      <c r="T9909">
        <v>62.352</v>
      </c>
      <c r="U9909">
        <v>64.73</v>
      </c>
      <c r="V9909">
        <v>69.428</v>
      </c>
    </row>
    <row r="9910" spans="17:22">
      <c r="Q9910" s="10">
        <f ca="1" t="shared" si="1925"/>
        <v>74.168</v>
      </c>
      <c r="R9910" t="s">
        <v>123</v>
      </c>
      <c r="S9910">
        <v>2043</v>
      </c>
      <c r="T9910">
        <v>66.203</v>
      </c>
      <c r="U9910">
        <v>68.826</v>
      </c>
      <c r="V9910">
        <v>74.168</v>
      </c>
    </row>
    <row r="9911" spans="17:22">
      <c r="Q9911" s="10">
        <f ca="1" t="shared" si="1925"/>
        <v>79.189</v>
      </c>
      <c r="R9911" t="s">
        <v>123</v>
      </c>
      <c r="S9911">
        <v>2044</v>
      </c>
      <c r="T9911">
        <v>70.255</v>
      </c>
      <c r="U9911">
        <v>73.138</v>
      </c>
      <c r="V9911">
        <v>79.189</v>
      </c>
    </row>
    <row r="9912" spans="17:22">
      <c r="Q9912" s="10">
        <f ca="1" t="shared" si="1925"/>
        <v>84.505</v>
      </c>
      <c r="R9912" t="s">
        <v>123</v>
      </c>
      <c r="S9912">
        <v>2045</v>
      </c>
      <c r="T9912">
        <v>74.514</v>
      </c>
      <c r="U9912">
        <v>77.673</v>
      </c>
      <c r="V9912">
        <v>84.505</v>
      </c>
    </row>
    <row r="9913" spans="17:22">
      <c r="Q9913" s="10">
        <f ca="1" t="shared" si="1925"/>
        <v>90.131</v>
      </c>
      <c r="R9913" t="s">
        <v>123</v>
      </c>
      <c r="S9913">
        <v>2046</v>
      </c>
      <c r="T9913">
        <v>78.988</v>
      </c>
      <c r="U9913">
        <v>82.441</v>
      </c>
      <c r="V9913">
        <v>90.131</v>
      </c>
    </row>
    <row r="9914" spans="17:22">
      <c r="Q9914" s="10">
        <f ca="1" t="shared" si="1925"/>
        <v>96.079</v>
      </c>
      <c r="R9914" t="s">
        <v>123</v>
      </c>
      <c r="S9914">
        <v>2047</v>
      </c>
      <c r="T9914">
        <v>83.681</v>
      </c>
      <c r="U9914">
        <v>87.448</v>
      </c>
      <c r="V9914">
        <v>96.079</v>
      </c>
    </row>
    <row r="9915" spans="17:22">
      <c r="Q9915" s="10">
        <f ca="1" t="shared" si="1925"/>
        <v>102.365</v>
      </c>
      <c r="R9915" t="s">
        <v>123</v>
      </c>
      <c r="S9915">
        <v>2048</v>
      </c>
      <c r="T9915">
        <v>88.6</v>
      </c>
      <c r="U9915">
        <v>92.701</v>
      </c>
      <c r="V9915">
        <v>102.365</v>
      </c>
    </row>
    <row r="9916" spans="17:22">
      <c r="Q9916" s="10">
        <f ca="1" t="shared" si="1925"/>
        <v>109.002</v>
      </c>
      <c r="R9916" t="s">
        <v>123</v>
      </c>
      <c r="S9916">
        <v>2049</v>
      </c>
      <c r="T9916">
        <v>93.75</v>
      </c>
      <c r="U9916">
        <v>98.209</v>
      </c>
      <c r="V9916">
        <v>109.002</v>
      </c>
    </row>
    <row r="9917" spans="17:22">
      <c r="Q9917" s="10">
        <f ca="1" t="shared" si="1925"/>
        <v>116.005</v>
      </c>
      <c r="R9917" t="s">
        <v>123</v>
      </c>
      <c r="S9917">
        <v>2050</v>
      </c>
      <c r="T9917">
        <v>99.135</v>
      </c>
      <c r="U9917">
        <v>103.977</v>
      </c>
      <c r="V9917">
        <v>116.005</v>
      </c>
    </row>
    <row r="9918" spans="17:22">
      <c r="Q9918" s="10">
        <f ca="1" t="shared" si="1925"/>
        <v>123.388</v>
      </c>
      <c r="R9918" t="s">
        <v>123</v>
      </c>
      <c r="S9918">
        <v>2051</v>
      </c>
      <c r="T9918">
        <v>104.76</v>
      </c>
      <c r="U9918">
        <v>110.011</v>
      </c>
      <c r="V9918">
        <v>123.388</v>
      </c>
    </row>
    <row r="9919" spans="17:22">
      <c r="Q9919" s="10">
        <f ca="1" t="shared" si="1925"/>
        <v>131.165</v>
      </c>
      <c r="R9919" t="s">
        <v>123</v>
      </c>
      <c r="S9919">
        <v>2052</v>
      </c>
      <c r="T9919">
        <v>110.625</v>
      </c>
      <c r="U9919">
        <v>116.318</v>
      </c>
      <c r="V9919">
        <v>131.165</v>
      </c>
    </row>
    <row r="9920" spans="17:22">
      <c r="Q9920" s="10">
        <f ca="1" t="shared" si="1925"/>
        <v>139.348</v>
      </c>
      <c r="R9920" t="s">
        <v>123</v>
      </c>
      <c r="S9920">
        <v>2053</v>
      </c>
      <c r="T9920">
        <v>116.733</v>
      </c>
      <c r="U9920">
        <v>122.902</v>
      </c>
      <c r="V9920">
        <v>139.348</v>
      </c>
    </row>
    <row r="9921" spans="17:22">
      <c r="Q9921" s="10">
        <f ca="1" t="shared" si="1925"/>
        <v>147.949</v>
      </c>
      <c r="R9921" t="s">
        <v>123</v>
      </c>
      <c r="S9921">
        <v>2054</v>
      </c>
      <c r="T9921">
        <v>123.08</v>
      </c>
      <c r="U9921">
        <v>129.765</v>
      </c>
      <c r="V9921">
        <v>147.949</v>
      </c>
    </row>
    <row r="9922" spans="17:22">
      <c r="Q9922" s="10">
        <f ca="1" t="shared" si="1925"/>
        <v>156.98</v>
      </c>
      <c r="R9922" t="s">
        <v>123</v>
      </c>
      <c r="S9922">
        <v>2055</v>
      </c>
      <c r="T9922">
        <v>129.665</v>
      </c>
      <c r="U9922">
        <v>136.912</v>
      </c>
      <c r="V9922">
        <v>156.98</v>
      </c>
    </row>
    <row r="9923" spans="17:22">
      <c r="Q9923" s="10">
        <f ca="1" t="shared" si="1925"/>
        <v>166.449</v>
      </c>
      <c r="R9923" t="s">
        <v>123</v>
      </c>
      <c r="S9923">
        <v>2056</v>
      </c>
      <c r="T9923">
        <v>136.485</v>
      </c>
      <c r="U9923">
        <v>144.342</v>
      </c>
      <c r="V9923">
        <v>166.449</v>
      </c>
    </row>
    <row r="9924" spans="17:22">
      <c r="Q9924" s="10">
        <f ca="1" t="shared" si="1925"/>
        <v>176.365</v>
      </c>
      <c r="R9924" t="s">
        <v>123</v>
      </c>
      <c r="S9924">
        <v>2057</v>
      </c>
      <c r="T9924">
        <v>143.538</v>
      </c>
      <c r="U9924">
        <v>152.056</v>
      </c>
      <c r="V9924">
        <v>176.365</v>
      </c>
    </row>
    <row r="9925" spans="17:22">
      <c r="Q9925" s="10">
        <f ca="1" t="shared" si="1925"/>
        <v>186.734</v>
      </c>
      <c r="R9925" t="s">
        <v>123</v>
      </c>
      <c r="S9925">
        <v>2058</v>
      </c>
      <c r="T9925">
        <v>150.822</v>
      </c>
      <c r="U9925">
        <v>160.049</v>
      </c>
      <c r="V9925">
        <v>186.734</v>
      </c>
    </row>
    <row r="9926" spans="17:22">
      <c r="Q9926" s="10">
        <f ca="1" t="shared" si="1925"/>
        <v>197.56</v>
      </c>
      <c r="R9926" t="s">
        <v>123</v>
      </c>
      <c r="S9926">
        <v>2059</v>
      </c>
      <c r="T9926">
        <v>158.335</v>
      </c>
      <c r="U9926">
        <v>168.319</v>
      </c>
      <c r="V9926">
        <v>197.56</v>
      </c>
    </row>
    <row r="9927" spans="17:22">
      <c r="Q9927" s="10">
        <f ca="1" t="shared" si="1925"/>
        <v>208.845</v>
      </c>
      <c r="R9927" t="s">
        <v>123</v>
      </c>
      <c r="S9927">
        <v>2060</v>
      </c>
      <c r="T9927">
        <v>166.074</v>
      </c>
      <c r="U9927">
        <v>176.858</v>
      </c>
      <c r="V9927">
        <v>208.845</v>
      </c>
    </row>
    <row r="9928" spans="17:22">
      <c r="Q9928" s="10">
        <f ca="1" t="shared" si="1925"/>
        <v>220.589</v>
      </c>
      <c r="R9928" t="s">
        <v>123</v>
      </c>
      <c r="S9928">
        <v>2061</v>
      </c>
      <c r="T9928">
        <v>174.033</v>
      </c>
      <c r="U9928">
        <v>185.657</v>
      </c>
      <c r="V9928">
        <v>220.589</v>
      </c>
    </row>
    <row r="9929" spans="17:22">
      <c r="Q9929" s="10">
        <f ca="1" t="shared" si="1925"/>
        <v>232.789</v>
      </c>
      <c r="R9929" t="s">
        <v>123</v>
      </c>
      <c r="S9929">
        <v>2062</v>
      </c>
      <c r="T9929">
        <v>182.205</v>
      </c>
      <c r="U9929">
        <v>194.71</v>
      </c>
      <c r="V9929">
        <v>232.789</v>
      </c>
    </row>
    <row r="9930" spans="17:22">
      <c r="Q9930" s="10">
        <f ca="1" t="shared" si="1925"/>
        <v>245.442</v>
      </c>
      <c r="R9930" t="s">
        <v>123</v>
      </c>
      <c r="S9930">
        <v>2063</v>
      </c>
      <c r="T9930">
        <v>190.578</v>
      </c>
      <c r="U9930">
        <v>204.007</v>
      </c>
      <c r="V9930">
        <v>245.442</v>
      </c>
    </row>
    <row r="9931" spans="17:22">
      <c r="Q9931" s="10">
        <f ca="1" t="shared" si="1925"/>
        <v>258.541</v>
      </c>
      <c r="R9931" t="s">
        <v>123</v>
      </c>
      <c r="S9931">
        <v>2064</v>
      </c>
      <c r="T9931">
        <v>199.14</v>
      </c>
      <c r="U9931">
        <v>213.537</v>
      </c>
      <c r="V9931">
        <v>258.541</v>
      </c>
    </row>
    <row r="9932" spans="17:22">
      <c r="Q9932" s="10">
        <f ca="1" t="shared" si="1925"/>
        <v>272.076</v>
      </c>
      <c r="R9932" t="s">
        <v>123</v>
      </c>
      <c r="S9932">
        <v>2065</v>
      </c>
      <c r="T9932">
        <v>207.875</v>
      </c>
      <c r="U9932">
        <v>223.29</v>
      </c>
      <c r="V9932">
        <v>272.076</v>
      </c>
    </row>
    <row r="9933" spans="17:22">
      <c r="Q9933" s="10">
        <f ca="1" t="shared" si="1925"/>
        <v>286.034</v>
      </c>
      <c r="R9933" t="s">
        <v>123</v>
      </c>
      <c r="S9933">
        <v>2066</v>
      </c>
      <c r="T9933">
        <v>216.77</v>
      </c>
      <c r="U9933">
        <v>233.25</v>
      </c>
      <c r="V9933">
        <v>286.034</v>
      </c>
    </row>
    <row r="9934" spans="17:22">
      <c r="Q9934" s="10">
        <f ca="1" t="shared" ref="Q9934:Q9997" si="1926">OFFSET(S9934,0,MATCH($Q$3,$T$4:$V$4,0))</f>
        <v>300.403</v>
      </c>
      <c r="R9934" t="s">
        <v>123</v>
      </c>
      <c r="S9934">
        <v>2067</v>
      </c>
      <c r="T9934">
        <v>225.803</v>
      </c>
      <c r="U9934">
        <v>243.397</v>
      </c>
      <c r="V9934">
        <v>300.403</v>
      </c>
    </row>
    <row r="9935" spans="17:22">
      <c r="Q9935" s="10">
        <f ca="1" t="shared" si="1926"/>
        <v>315.165</v>
      </c>
      <c r="R9935" t="s">
        <v>123</v>
      </c>
      <c r="S9935">
        <v>2068</v>
      </c>
      <c r="T9935">
        <v>234.956</v>
      </c>
      <c r="U9935">
        <v>253.708</v>
      </c>
      <c r="V9935">
        <v>315.165</v>
      </c>
    </row>
    <row r="9936" spans="17:22">
      <c r="Q9936" s="10">
        <f ca="1" t="shared" si="1926"/>
        <v>330.303</v>
      </c>
      <c r="R9936" t="s">
        <v>123</v>
      </c>
      <c r="S9936">
        <v>2069</v>
      </c>
      <c r="T9936">
        <v>244.207</v>
      </c>
      <c r="U9936">
        <v>264.157</v>
      </c>
      <c r="V9936">
        <v>330.303</v>
      </c>
    </row>
    <row r="9937" spans="17:22">
      <c r="Q9937" s="10">
        <f ca="1" t="shared" si="1926"/>
        <v>345.793</v>
      </c>
      <c r="R9937" t="s">
        <v>123</v>
      </c>
      <c r="S9937">
        <v>2070</v>
      </c>
      <c r="T9937">
        <v>253.533</v>
      </c>
      <c r="U9937">
        <v>274.715</v>
      </c>
      <c r="V9937">
        <v>345.793</v>
      </c>
    </row>
    <row r="9938" spans="17:22">
      <c r="Q9938" s="10">
        <f ca="1" t="shared" si="1926"/>
        <v>361.613</v>
      </c>
      <c r="R9938" t="s">
        <v>123</v>
      </c>
      <c r="S9938">
        <v>2071</v>
      </c>
      <c r="T9938">
        <v>262.908</v>
      </c>
      <c r="U9938">
        <v>285.35</v>
      </c>
      <c r="V9938">
        <v>361.613</v>
      </c>
    </row>
    <row r="9939" spans="17:22">
      <c r="Q9939" s="10">
        <f ca="1" t="shared" si="1926"/>
        <v>377.739</v>
      </c>
      <c r="R9939" t="s">
        <v>123</v>
      </c>
      <c r="S9939">
        <v>2072</v>
      </c>
      <c r="T9939">
        <v>272.308</v>
      </c>
      <c r="U9939">
        <v>296.03</v>
      </c>
      <c r="V9939">
        <v>377.739</v>
      </c>
    </row>
    <row r="9940" spans="17:22">
      <c r="Q9940" s="10">
        <f ca="1" t="shared" si="1926"/>
        <v>394.143</v>
      </c>
      <c r="R9940" t="s">
        <v>123</v>
      </c>
      <c r="S9940">
        <v>2073</v>
      </c>
      <c r="T9940">
        <v>281.706</v>
      </c>
      <c r="U9940">
        <v>306.719</v>
      </c>
      <c r="V9940">
        <v>394.143</v>
      </c>
    </row>
    <row r="9941" spans="17:22">
      <c r="Q9941" s="10">
        <f ca="1" t="shared" si="1926"/>
        <v>410.797</v>
      </c>
      <c r="R9941" t="s">
        <v>123</v>
      </c>
      <c r="S9941">
        <v>2074</v>
      </c>
      <c r="T9941">
        <v>291.076</v>
      </c>
      <c r="U9941">
        <v>317.378</v>
      </c>
      <c r="V9941">
        <v>410.797</v>
      </c>
    </row>
    <row r="9942" spans="17:22">
      <c r="Q9942" s="10">
        <f ca="1" t="shared" si="1926"/>
        <v>427.673</v>
      </c>
      <c r="R9942" t="s">
        <v>123</v>
      </c>
      <c r="S9942">
        <v>2075</v>
      </c>
      <c r="T9942">
        <v>300.392</v>
      </c>
      <c r="U9942">
        <v>327.969</v>
      </c>
      <c r="V9942">
        <v>427.673</v>
      </c>
    </row>
    <row r="9943" spans="17:22">
      <c r="Q9943" s="10">
        <f ca="1" t="shared" si="1926"/>
        <v>444.739</v>
      </c>
      <c r="R9943" t="s">
        <v>123</v>
      </c>
      <c r="S9943">
        <v>2076</v>
      </c>
      <c r="T9943">
        <v>309.624</v>
      </c>
      <c r="U9943">
        <v>338.451</v>
      </c>
      <c r="V9943">
        <v>444.739</v>
      </c>
    </row>
    <row r="9944" spans="17:22">
      <c r="Q9944" s="10">
        <f ca="1" t="shared" si="1926"/>
        <v>461.962</v>
      </c>
      <c r="R9944" t="s">
        <v>123</v>
      </c>
      <c r="S9944">
        <v>2077</v>
      </c>
      <c r="T9944">
        <v>318.745</v>
      </c>
      <c r="U9944">
        <v>348.798</v>
      </c>
      <c r="V9944">
        <v>461.962</v>
      </c>
    </row>
    <row r="9945" spans="17:22">
      <c r="Q9945" s="10">
        <f ca="1" t="shared" si="1926"/>
        <v>479.311</v>
      </c>
      <c r="R9945" t="s">
        <v>123</v>
      </c>
      <c r="S9945">
        <v>2078</v>
      </c>
      <c r="T9945">
        <v>327.72</v>
      </c>
      <c r="U9945">
        <v>358.986</v>
      </c>
      <c r="V9945">
        <v>479.311</v>
      </c>
    </row>
    <row r="9946" spans="17:22">
      <c r="Q9946" s="10">
        <f ca="1" t="shared" si="1926"/>
        <v>496.75</v>
      </c>
      <c r="R9946" t="s">
        <v>123</v>
      </c>
      <c r="S9946">
        <v>2079</v>
      </c>
      <c r="T9946">
        <v>336.521</v>
      </c>
      <c r="U9946">
        <v>368.995</v>
      </c>
      <c r="V9946">
        <v>496.75</v>
      </c>
    </row>
    <row r="9947" spans="17:22">
      <c r="Q9947" s="10">
        <f ca="1" t="shared" si="1926"/>
        <v>514.245</v>
      </c>
      <c r="R9947" t="s">
        <v>123</v>
      </c>
      <c r="S9947">
        <v>2080</v>
      </c>
      <c r="T9947">
        <v>345.117</v>
      </c>
      <c r="U9947">
        <v>378.803</v>
      </c>
      <c r="V9947">
        <v>514.245</v>
      </c>
    </row>
    <row r="9948" spans="17:22">
      <c r="Q9948" s="10">
        <f ca="1" t="shared" si="1926"/>
        <v>531.764</v>
      </c>
      <c r="R9948" t="s">
        <v>123</v>
      </c>
      <c r="S9948">
        <v>2081</v>
      </c>
      <c r="T9948">
        <v>353.477</v>
      </c>
      <c r="U9948">
        <v>388.394</v>
      </c>
      <c r="V9948">
        <v>531.764</v>
      </c>
    </row>
    <row r="9949" spans="17:22">
      <c r="Q9949" s="10">
        <f ca="1" t="shared" si="1926"/>
        <v>549.271</v>
      </c>
      <c r="R9949" t="s">
        <v>123</v>
      </c>
      <c r="S9949">
        <v>2082</v>
      </c>
      <c r="T9949">
        <v>361.571</v>
      </c>
      <c r="U9949">
        <v>397.737</v>
      </c>
      <c r="V9949">
        <v>549.271</v>
      </c>
    </row>
    <row r="9950" spans="17:22">
      <c r="Q9950" s="10">
        <f ca="1" t="shared" si="1926"/>
        <v>566.732</v>
      </c>
      <c r="R9950" t="s">
        <v>123</v>
      </c>
      <c r="S9950">
        <v>2083</v>
      </c>
      <c r="T9950">
        <v>369.369</v>
      </c>
      <c r="U9950">
        <v>406.804</v>
      </c>
      <c r="V9950">
        <v>566.732</v>
      </c>
    </row>
    <row r="9951" spans="17:22">
      <c r="Q9951" s="10">
        <f ca="1" t="shared" si="1926"/>
        <v>584.114</v>
      </c>
      <c r="R9951" t="s">
        <v>123</v>
      </c>
      <c r="S9951">
        <v>2084</v>
      </c>
      <c r="T9951">
        <v>376.841</v>
      </c>
      <c r="U9951">
        <v>415.565</v>
      </c>
      <c r="V9951">
        <v>584.114</v>
      </c>
    </row>
    <row r="9952" spans="17:22">
      <c r="Q9952" s="10">
        <f ca="1" t="shared" si="1926"/>
        <v>601.386</v>
      </c>
      <c r="R9952" t="s">
        <v>123</v>
      </c>
      <c r="S9952">
        <v>2085</v>
      </c>
      <c r="T9952">
        <v>383.96</v>
      </c>
      <c r="U9952">
        <v>423.995</v>
      </c>
      <c r="V9952">
        <v>601.386</v>
      </c>
    </row>
    <row r="9953" spans="17:22">
      <c r="Q9953" s="10">
        <f ca="1" t="shared" si="1926"/>
        <v>618.518</v>
      </c>
      <c r="R9953" t="s">
        <v>123</v>
      </c>
      <c r="S9953">
        <v>2086</v>
      </c>
      <c r="T9953">
        <v>390.7</v>
      </c>
      <c r="U9953">
        <v>432.069</v>
      </c>
      <c r="V9953">
        <v>618.518</v>
      </c>
    </row>
    <row r="9954" spans="17:22">
      <c r="Q9954" s="10">
        <f ca="1" t="shared" si="1926"/>
        <v>635.483</v>
      </c>
      <c r="R9954" t="s">
        <v>123</v>
      </c>
      <c r="S9954">
        <v>2087</v>
      </c>
      <c r="T9954">
        <v>397.045</v>
      </c>
      <c r="U9954">
        <v>439.773</v>
      </c>
      <c r="V9954">
        <v>635.483</v>
      </c>
    </row>
    <row r="9955" spans="17:22">
      <c r="Q9955" s="10">
        <f ca="1" t="shared" si="1926"/>
        <v>652.26</v>
      </c>
      <c r="R9955" t="s">
        <v>123</v>
      </c>
      <c r="S9955">
        <v>2088</v>
      </c>
      <c r="T9955">
        <v>402.978</v>
      </c>
      <c r="U9955">
        <v>447.096</v>
      </c>
      <c r="V9955">
        <v>652.26</v>
      </c>
    </row>
    <row r="9956" spans="17:22">
      <c r="Q9956" s="10">
        <f ca="1" t="shared" si="1926"/>
        <v>668.825</v>
      </c>
      <c r="R9956" t="s">
        <v>123</v>
      </c>
      <c r="S9956">
        <v>2089</v>
      </c>
      <c r="T9956">
        <v>408.489</v>
      </c>
      <c r="U9956">
        <v>454.032</v>
      </c>
      <c r="V9956">
        <v>668.825</v>
      </c>
    </row>
    <row r="9957" spans="17:22">
      <c r="Q9957" s="10">
        <f ca="1" t="shared" si="1926"/>
        <v>685.163</v>
      </c>
      <c r="R9957" t="s">
        <v>123</v>
      </c>
      <c r="S9957">
        <v>2090</v>
      </c>
      <c r="T9957">
        <v>413.568</v>
      </c>
      <c r="U9957">
        <v>460.577</v>
      </c>
      <c r="V9957">
        <v>685.163</v>
      </c>
    </row>
    <row r="9958" spans="17:22">
      <c r="Q9958" s="10">
        <f ca="1" t="shared" si="1926"/>
        <v>701.256</v>
      </c>
      <c r="R9958" t="s">
        <v>123</v>
      </c>
      <c r="S9958">
        <v>2091</v>
      </c>
      <c r="T9958">
        <v>418.208</v>
      </c>
      <c r="U9958">
        <v>466.731</v>
      </c>
      <c r="V9958">
        <v>701.256</v>
      </c>
    </row>
    <row r="9959" spans="17:22">
      <c r="Q9959" s="10">
        <f ca="1" t="shared" si="1926"/>
        <v>717.088</v>
      </c>
      <c r="R9959" t="s">
        <v>123</v>
      </c>
      <c r="S9959">
        <v>2092</v>
      </c>
      <c r="T9959">
        <v>422.406</v>
      </c>
      <c r="U9959">
        <v>472.492</v>
      </c>
      <c r="V9959">
        <v>717.088</v>
      </c>
    </row>
    <row r="9960" spans="17:22">
      <c r="Q9960" s="10">
        <f ca="1" t="shared" si="1926"/>
        <v>732.645</v>
      </c>
      <c r="R9960" t="s">
        <v>123</v>
      </c>
      <c r="S9960">
        <v>2093</v>
      </c>
      <c r="T9960">
        <v>426.16</v>
      </c>
      <c r="U9960">
        <v>477.862</v>
      </c>
      <c r="V9960">
        <v>732.645</v>
      </c>
    </row>
    <row r="9961" spans="17:22">
      <c r="Q9961" s="10">
        <f ca="1" t="shared" si="1926"/>
        <v>747.914</v>
      </c>
      <c r="R9961" t="s">
        <v>123</v>
      </c>
      <c r="S9961">
        <v>2094</v>
      </c>
      <c r="T9961">
        <v>429.471</v>
      </c>
      <c r="U9961">
        <v>482.843</v>
      </c>
      <c r="V9961">
        <v>747.914</v>
      </c>
    </row>
    <row r="9962" spans="17:22">
      <c r="Q9962" s="10">
        <f ca="1" t="shared" si="1926"/>
        <v>762.885</v>
      </c>
      <c r="R9962" t="s">
        <v>123</v>
      </c>
      <c r="S9962">
        <v>2095</v>
      </c>
      <c r="T9962">
        <v>432.345</v>
      </c>
      <c r="U9962">
        <v>487.441</v>
      </c>
      <c r="V9962">
        <v>762.885</v>
      </c>
    </row>
    <row r="9963" spans="17:22">
      <c r="Q9963" s="10">
        <f ca="1" t="shared" si="1926"/>
        <v>777.552</v>
      </c>
      <c r="R9963" t="s">
        <v>123</v>
      </c>
      <c r="S9963">
        <v>2096</v>
      </c>
      <c r="T9963">
        <v>434.786</v>
      </c>
      <c r="U9963">
        <v>491.665</v>
      </c>
      <c r="V9963">
        <v>777.552</v>
      </c>
    </row>
    <row r="9964" spans="17:22">
      <c r="Q9964" s="10">
        <f ca="1" t="shared" si="1926"/>
        <v>791.909</v>
      </c>
      <c r="R9964" t="s">
        <v>123</v>
      </c>
      <c r="S9964">
        <v>2097</v>
      </c>
      <c r="T9964">
        <v>436.802</v>
      </c>
      <c r="U9964">
        <v>495.524</v>
      </c>
      <c r="V9964">
        <v>791.909</v>
      </c>
    </row>
    <row r="9965" spans="17:22">
      <c r="Q9965" s="10">
        <f ca="1" t="shared" si="1926"/>
        <v>805.954</v>
      </c>
      <c r="R9965" t="s">
        <v>123</v>
      </c>
      <c r="S9965">
        <v>2098</v>
      </c>
      <c r="T9965">
        <v>438.401</v>
      </c>
      <c r="U9965">
        <v>499.031</v>
      </c>
      <c r="V9965">
        <v>805.954</v>
      </c>
    </row>
    <row r="9966" spans="17:22">
      <c r="Q9966" s="10">
        <f ca="1" t="shared" si="1926"/>
        <v>819.685</v>
      </c>
      <c r="R9966" t="s">
        <v>123</v>
      </c>
      <c r="S9966">
        <v>2099</v>
      </c>
      <c r="T9966">
        <v>439.598</v>
      </c>
      <c r="U9966">
        <v>502.198</v>
      </c>
      <c r="V9966">
        <v>819.685</v>
      </c>
    </row>
    <row r="9967" spans="17:22">
      <c r="Q9967" s="10">
        <f ca="1" t="shared" si="1926"/>
        <v>833.103</v>
      </c>
      <c r="R9967" t="s">
        <v>123</v>
      </c>
      <c r="S9967">
        <v>2100</v>
      </c>
      <c r="T9967">
        <v>440.404</v>
      </c>
      <c r="U9967">
        <v>505.042</v>
      </c>
      <c r="V9967">
        <v>833.103</v>
      </c>
    </row>
    <row r="9968" spans="17:22">
      <c r="Q9968" s="10">
        <f ca="1" t="shared" si="1926"/>
        <v>3.255</v>
      </c>
      <c r="R9968" t="s">
        <v>125</v>
      </c>
      <c r="S9968">
        <v>2020</v>
      </c>
      <c r="T9968">
        <v>3.255</v>
      </c>
      <c r="U9968">
        <v>3.255</v>
      </c>
      <c r="V9968">
        <v>3.255</v>
      </c>
    </row>
    <row r="9969" spans="17:22">
      <c r="Q9969" s="10">
        <f ca="1" t="shared" si="1926"/>
        <v>3.253</v>
      </c>
      <c r="R9969" t="s">
        <v>125</v>
      </c>
      <c r="S9969">
        <v>2021</v>
      </c>
      <c r="T9969">
        <v>3.253</v>
      </c>
      <c r="U9969">
        <v>3.253</v>
      </c>
      <c r="V9969">
        <v>3.253</v>
      </c>
    </row>
    <row r="9970" spans="17:22">
      <c r="Q9970" s="10">
        <f ca="1" t="shared" si="1926"/>
        <v>3.253</v>
      </c>
      <c r="R9970" t="s">
        <v>125</v>
      </c>
      <c r="S9970">
        <v>2022</v>
      </c>
      <c r="T9970">
        <v>3.253</v>
      </c>
      <c r="U9970">
        <v>3.253</v>
      </c>
      <c r="V9970">
        <v>3.253</v>
      </c>
    </row>
    <row r="9971" spans="17:22">
      <c r="Q9971" s="10">
        <f ca="1" t="shared" si="1926"/>
        <v>3.253</v>
      </c>
      <c r="R9971" t="s">
        <v>125</v>
      </c>
      <c r="S9971">
        <v>2023</v>
      </c>
      <c r="T9971">
        <v>3.253</v>
      </c>
      <c r="U9971">
        <v>3.253</v>
      </c>
      <c r="V9971">
        <v>3.253</v>
      </c>
    </row>
    <row r="9972" spans="17:22">
      <c r="Q9972" s="10">
        <f ca="1" t="shared" si="1926"/>
        <v>3.253</v>
      </c>
      <c r="R9972" t="s">
        <v>125</v>
      </c>
      <c r="S9972">
        <v>2024</v>
      </c>
      <c r="T9972">
        <v>3.253</v>
      </c>
      <c r="U9972">
        <v>3.253</v>
      </c>
      <c r="V9972">
        <v>3.253</v>
      </c>
    </row>
    <row r="9973" spans="17:22">
      <c r="Q9973" s="10">
        <f ca="1" t="shared" si="1926"/>
        <v>3.253</v>
      </c>
      <c r="R9973" t="s">
        <v>125</v>
      </c>
      <c r="S9973">
        <v>2025</v>
      </c>
      <c r="T9973">
        <v>3.253</v>
      </c>
      <c r="U9973">
        <v>3.253</v>
      </c>
      <c r="V9973">
        <v>3.253</v>
      </c>
    </row>
    <row r="9974" spans="17:22">
      <c r="Q9974" s="10">
        <f ca="1" t="shared" si="1926"/>
        <v>3.248</v>
      </c>
      <c r="R9974" t="s">
        <v>125</v>
      </c>
      <c r="S9974">
        <v>2026</v>
      </c>
      <c r="T9974">
        <v>3.248</v>
      </c>
      <c r="U9974">
        <v>3.248</v>
      </c>
      <c r="V9974">
        <v>3.248</v>
      </c>
    </row>
    <row r="9975" spans="17:22">
      <c r="Q9975" s="10">
        <f ca="1" t="shared" si="1926"/>
        <v>3.252</v>
      </c>
      <c r="R9975" t="s">
        <v>125</v>
      </c>
      <c r="S9975">
        <v>2027</v>
      </c>
      <c r="T9975">
        <v>3.242</v>
      </c>
      <c r="U9975">
        <v>3.243</v>
      </c>
      <c r="V9975">
        <v>3.252</v>
      </c>
    </row>
    <row r="9976" spans="17:22">
      <c r="Q9976" s="10">
        <f ca="1" t="shared" si="1926"/>
        <v>3.257</v>
      </c>
      <c r="R9976" t="s">
        <v>125</v>
      </c>
      <c r="S9976">
        <v>2028</v>
      </c>
      <c r="T9976">
        <v>3.236</v>
      </c>
      <c r="U9976">
        <v>3.239</v>
      </c>
      <c r="V9976">
        <v>3.257</v>
      </c>
    </row>
    <row r="9977" spans="17:22">
      <c r="Q9977" s="10">
        <f ca="1" t="shared" si="1926"/>
        <v>3.261</v>
      </c>
      <c r="R9977" t="s">
        <v>125</v>
      </c>
      <c r="S9977">
        <v>2029</v>
      </c>
      <c r="T9977">
        <v>3.23</v>
      </c>
      <c r="U9977">
        <v>3.234</v>
      </c>
      <c r="V9977">
        <v>3.261</v>
      </c>
    </row>
    <row r="9978" spans="17:22">
      <c r="Q9978" s="10">
        <f ca="1" t="shared" si="1926"/>
        <v>3.265</v>
      </c>
      <c r="R9978" t="s">
        <v>125</v>
      </c>
      <c r="S9978">
        <v>2030</v>
      </c>
      <c r="T9978">
        <v>3.224</v>
      </c>
      <c r="U9978">
        <v>3.229</v>
      </c>
      <c r="V9978">
        <v>3.265</v>
      </c>
    </row>
    <row r="9979" spans="17:22">
      <c r="Q9979" s="10">
        <f ca="1" t="shared" si="1926"/>
        <v>3.269</v>
      </c>
      <c r="R9979" t="s">
        <v>125</v>
      </c>
      <c r="S9979">
        <v>2031</v>
      </c>
      <c r="T9979">
        <v>3.217</v>
      </c>
      <c r="U9979">
        <v>3.223</v>
      </c>
      <c r="V9979">
        <v>3.269</v>
      </c>
    </row>
    <row r="9980" spans="17:22">
      <c r="Q9980" s="10">
        <f ca="1" t="shared" si="1926"/>
        <v>3.272</v>
      </c>
      <c r="R9980" t="s">
        <v>125</v>
      </c>
      <c r="S9980">
        <v>2032</v>
      </c>
      <c r="T9980">
        <v>3.211</v>
      </c>
      <c r="U9980">
        <v>3.218</v>
      </c>
      <c r="V9980">
        <v>3.272</v>
      </c>
    </row>
    <row r="9981" spans="17:22">
      <c r="Q9981" s="10">
        <f ca="1" t="shared" si="1926"/>
        <v>3.274</v>
      </c>
      <c r="R9981" t="s">
        <v>125</v>
      </c>
      <c r="S9981">
        <v>2033</v>
      </c>
      <c r="T9981">
        <v>3.204</v>
      </c>
      <c r="U9981">
        <v>3.212</v>
      </c>
      <c r="V9981">
        <v>3.274</v>
      </c>
    </row>
    <row r="9982" spans="17:22">
      <c r="Q9982" s="10">
        <f ca="1" t="shared" si="1926"/>
        <v>3.277</v>
      </c>
      <c r="R9982" t="s">
        <v>125</v>
      </c>
      <c r="S9982">
        <v>2034</v>
      </c>
      <c r="T9982">
        <v>3.197</v>
      </c>
      <c r="U9982">
        <v>3.206</v>
      </c>
      <c r="V9982">
        <v>3.277</v>
      </c>
    </row>
    <row r="9983" spans="17:22">
      <c r="Q9983" s="10">
        <f ca="1" t="shared" si="1926"/>
        <v>3.279</v>
      </c>
      <c r="R9983" t="s">
        <v>125</v>
      </c>
      <c r="S9983">
        <v>2035</v>
      </c>
      <c r="T9983">
        <v>3.189</v>
      </c>
      <c r="U9983">
        <v>3.199</v>
      </c>
      <c r="V9983">
        <v>3.279</v>
      </c>
    </row>
    <row r="9984" spans="17:22">
      <c r="Q9984" s="10">
        <f ca="1" t="shared" si="1926"/>
        <v>3.28</v>
      </c>
      <c r="R9984" t="s">
        <v>125</v>
      </c>
      <c r="S9984">
        <v>2036</v>
      </c>
      <c r="T9984">
        <v>3.181</v>
      </c>
      <c r="U9984">
        <v>3.192</v>
      </c>
      <c r="V9984">
        <v>3.28</v>
      </c>
    </row>
    <row r="9985" spans="17:22">
      <c r="Q9985" s="10">
        <f ca="1" t="shared" si="1926"/>
        <v>3.281</v>
      </c>
      <c r="R9985" t="s">
        <v>125</v>
      </c>
      <c r="S9985">
        <v>2037</v>
      </c>
      <c r="T9985">
        <v>3.173</v>
      </c>
      <c r="U9985">
        <v>3.184</v>
      </c>
      <c r="V9985">
        <v>3.281</v>
      </c>
    </row>
    <row r="9986" spans="17:22">
      <c r="Q9986" s="10">
        <f ca="1" t="shared" si="1926"/>
        <v>3.282</v>
      </c>
      <c r="R9986" t="s">
        <v>125</v>
      </c>
      <c r="S9986">
        <v>2038</v>
      </c>
      <c r="T9986">
        <v>3.164</v>
      </c>
      <c r="U9986">
        <v>3.176</v>
      </c>
      <c r="V9986">
        <v>3.282</v>
      </c>
    </row>
    <row r="9987" spans="17:22">
      <c r="Q9987" s="10">
        <f ca="1" t="shared" si="1926"/>
        <v>3.283</v>
      </c>
      <c r="R9987" t="s">
        <v>125</v>
      </c>
      <c r="S9987">
        <v>2039</v>
      </c>
      <c r="T9987">
        <v>3.154</v>
      </c>
      <c r="U9987">
        <v>3.168</v>
      </c>
      <c r="V9987">
        <v>3.283</v>
      </c>
    </row>
    <row r="9988" spans="17:22">
      <c r="Q9988" s="10">
        <f ca="1" t="shared" si="1926"/>
        <v>3.283</v>
      </c>
      <c r="R9988" t="s">
        <v>125</v>
      </c>
      <c r="S9988">
        <v>2040</v>
      </c>
      <c r="T9988">
        <v>3.145</v>
      </c>
      <c r="U9988">
        <v>3.159</v>
      </c>
      <c r="V9988">
        <v>3.283</v>
      </c>
    </row>
    <row r="9989" spans="17:22">
      <c r="Q9989" s="10">
        <f ca="1" t="shared" si="1926"/>
        <v>3.283</v>
      </c>
      <c r="R9989" t="s">
        <v>125</v>
      </c>
      <c r="S9989">
        <v>2041</v>
      </c>
      <c r="T9989">
        <v>3.135</v>
      </c>
      <c r="U9989">
        <v>3.15</v>
      </c>
      <c r="V9989">
        <v>3.283</v>
      </c>
    </row>
    <row r="9990" spans="17:22">
      <c r="Q9990" s="10">
        <f ca="1" t="shared" si="1926"/>
        <v>3.282</v>
      </c>
      <c r="R9990" t="s">
        <v>125</v>
      </c>
      <c r="S9990">
        <v>2042</v>
      </c>
      <c r="T9990">
        <v>3.125</v>
      </c>
      <c r="U9990">
        <v>3.141</v>
      </c>
      <c r="V9990">
        <v>3.282</v>
      </c>
    </row>
    <row r="9991" spans="17:22">
      <c r="Q9991" s="10">
        <f ca="1" t="shared" si="1926"/>
        <v>3.282</v>
      </c>
      <c r="R9991" t="s">
        <v>125</v>
      </c>
      <c r="S9991">
        <v>2043</v>
      </c>
      <c r="T9991">
        <v>3.115</v>
      </c>
      <c r="U9991">
        <v>3.132</v>
      </c>
      <c r="V9991">
        <v>3.282</v>
      </c>
    </row>
    <row r="9992" spans="17:22">
      <c r="Q9992" s="10">
        <f ca="1" t="shared" si="1926"/>
        <v>3.28</v>
      </c>
      <c r="R9992" t="s">
        <v>125</v>
      </c>
      <c r="S9992">
        <v>2044</v>
      </c>
      <c r="T9992">
        <v>3.104</v>
      </c>
      <c r="U9992">
        <v>3.123</v>
      </c>
      <c r="V9992">
        <v>3.28</v>
      </c>
    </row>
    <row r="9993" spans="17:22">
      <c r="Q9993" s="10">
        <f ca="1" t="shared" si="1926"/>
        <v>3.279</v>
      </c>
      <c r="R9993" t="s">
        <v>125</v>
      </c>
      <c r="S9993">
        <v>2045</v>
      </c>
      <c r="T9993">
        <v>3.094</v>
      </c>
      <c r="U9993">
        <v>3.113</v>
      </c>
      <c r="V9993">
        <v>3.279</v>
      </c>
    </row>
    <row r="9994" spans="17:22">
      <c r="Q9994" s="10">
        <f ca="1" t="shared" si="1926"/>
        <v>3.278</v>
      </c>
      <c r="R9994" t="s">
        <v>125</v>
      </c>
      <c r="S9994">
        <v>2046</v>
      </c>
      <c r="T9994">
        <v>3.083</v>
      </c>
      <c r="U9994">
        <v>3.104</v>
      </c>
      <c r="V9994">
        <v>3.278</v>
      </c>
    </row>
    <row r="9995" spans="17:22">
      <c r="Q9995" s="10">
        <f ca="1" t="shared" si="1926"/>
        <v>3.276</v>
      </c>
      <c r="R9995" t="s">
        <v>125</v>
      </c>
      <c r="S9995">
        <v>2047</v>
      </c>
      <c r="T9995">
        <v>3.072</v>
      </c>
      <c r="U9995">
        <v>3.095</v>
      </c>
      <c r="V9995">
        <v>3.276</v>
      </c>
    </row>
    <row r="9996" spans="17:22">
      <c r="Q9996" s="10">
        <f ca="1" t="shared" si="1926"/>
        <v>3.275</v>
      </c>
      <c r="R9996" t="s">
        <v>125</v>
      </c>
      <c r="S9996">
        <v>2048</v>
      </c>
      <c r="T9996">
        <v>3.061</v>
      </c>
      <c r="U9996">
        <v>3.085</v>
      </c>
      <c r="V9996">
        <v>3.275</v>
      </c>
    </row>
    <row r="9997" spans="17:22">
      <c r="Q9997" s="10">
        <f ca="1" t="shared" si="1926"/>
        <v>3.275</v>
      </c>
      <c r="R9997" t="s">
        <v>125</v>
      </c>
      <c r="S9997">
        <v>2049</v>
      </c>
      <c r="T9997">
        <v>3.049</v>
      </c>
      <c r="U9997">
        <v>3.075</v>
      </c>
      <c r="V9997">
        <v>3.275</v>
      </c>
    </row>
    <row r="9998" spans="17:22">
      <c r="Q9998" s="10">
        <f ca="1" t="shared" ref="Q9998:Q10061" si="1927">OFFSET(S9998,0,MATCH($Q$3,$T$4:$V$4,0))</f>
        <v>3.275</v>
      </c>
      <c r="R9998" t="s">
        <v>125</v>
      </c>
      <c r="S9998">
        <v>2050</v>
      </c>
      <c r="T9998">
        <v>3.037</v>
      </c>
      <c r="U9998">
        <v>3.066</v>
      </c>
      <c r="V9998">
        <v>3.275</v>
      </c>
    </row>
    <row r="9999" spans="17:22">
      <c r="Q9999" s="10">
        <f ca="1" t="shared" si="1927"/>
        <v>3.276</v>
      </c>
      <c r="R9999" t="s">
        <v>125</v>
      </c>
      <c r="S9999">
        <v>2051</v>
      </c>
      <c r="T9999">
        <v>3.025</v>
      </c>
      <c r="U9999">
        <v>3.056</v>
      </c>
      <c r="V9999">
        <v>3.276</v>
      </c>
    </row>
    <row r="10000" spans="17:22">
      <c r="Q10000" s="10">
        <f ca="1" t="shared" si="1927"/>
        <v>3.278</v>
      </c>
      <c r="R10000" t="s">
        <v>125</v>
      </c>
      <c r="S10000">
        <v>2052</v>
      </c>
      <c r="T10000">
        <v>3.012</v>
      </c>
      <c r="U10000">
        <v>3.046</v>
      </c>
      <c r="V10000">
        <v>3.278</v>
      </c>
    </row>
    <row r="10001" spans="17:22">
      <c r="Q10001" s="10">
        <f ca="1" t="shared" si="1927"/>
        <v>3.28</v>
      </c>
      <c r="R10001" t="s">
        <v>125</v>
      </c>
      <c r="S10001">
        <v>2053</v>
      </c>
      <c r="T10001">
        <v>2.999</v>
      </c>
      <c r="U10001">
        <v>3.036</v>
      </c>
      <c r="V10001">
        <v>3.28</v>
      </c>
    </row>
    <row r="10002" spans="17:22">
      <c r="Q10002" s="10">
        <f ca="1" t="shared" si="1927"/>
        <v>3.283</v>
      </c>
      <c r="R10002" t="s">
        <v>125</v>
      </c>
      <c r="S10002">
        <v>2054</v>
      </c>
      <c r="T10002">
        <v>2.986</v>
      </c>
      <c r="U10002">
        <v>3.026</v>
      </c>
      <c r="V10002">
        <v>3.283</v>
      </c>
    </row>
    <row r="10003" spans="17:22">
      <c r="Q10003" s="10">
        <f ca="1" t="shared" si="1927"/>
        <v>3.286</v>
      </c>
      <c r="R10003" t="s">
        <v>125</v>
      </c>
      <c r="S10003">
        <v>2055</v>
      </c>
      <c r="T10003">
        <v>2.972</v>
      </c>
      <c r="U10003">
        <v>3.016</v>
      </c>
      <c r="V10003">
        <v>3.286</v>
      </c>
    </row>
    <row r="10004" spans="17:22">
      <c r="Q10004" s="10">
        <f ca="1" t="shared" si="1927"/>
        <v>3.289</v>
      </c>
      <c r="R10004" t="s">
        <v>125</v>
      </c>
      <c r="S10004">
        <v>2056</v>
      </c>
      <c r="T10004">
        <v>2.959</v>
      </c>
      <c r="U10004">
        <v>3.006</v>
      </c>
      <c r="V10004">
        <v>3.289</v>
      </c>
    </row>
    <row r="10005" spans="17:22">
      <c r="Q10005" s="10">
        <f ca="1" t="shared" si="1927"/>
        <v>3.291</v>
      </c>
      <c r="R10005" t="s">
        <v>125</v>
      </c>
      <c r="S10005">
        <v>2057</v>
      </c>
      <c r="T10005">
        <v>2.945</v>
      </c>
      <c r="U10005">
        <v>2.997</v>
      </c>
      <c r="V10005">
        <v>3.291</v>
      </c>
    </row>
    <row r="10006" spans="17:22">
      <c r="Q10006" s="10">
        <f ca="1" t="shared" si="1927"/>
        <v>3.294</v>
      </c>
      <c r="R10006" t="s">
        <v>125</v>
      </c>
      <c r="S10006">
        <v>2058</v>
      </c>
      <c r="T10006">
        <v>2.932</v>
      </c>
      <c r="U10006">
        <v>2.987</v>
      </c>
      <c r="V10006">
        <v>3.294</v>
      </c>
    </row>
    <row r="10007" spans="17:22">
      <c r="Q10007" s="10">
        <f ca="1" t="shared" si="1927"/>
        <v>3.296</v>
      </c>
      <c r="R10007" t="s">
        <v>125</v>
      </c>
      <c r="S10007">
        <v>2059</v>
      </c>
      <c r="T10007">
        <v>2.918</v>
      </c>
      <c r="U10007">
        <v>2.977</v>
      </c>
      <c r="V10007">
        <v>3.296</v>
      </c>
    </row>
    <row r="10008" spans="17:22">
      <c r="Q10008" s="10">
        <f ca="1" t="shared" si="1927"/>
        <v>3.299</v>
      </c>
      <c r="R10008" t="s">
        <v>125</v>
      </c>
      <c r="S10008">
        <v>2060</v>
      </c>
      <c r="T10008">
        <v>2.904</v>
      </c>
      <c r="U10008">
        <v>2.967</v>
      </c>
      <c r="V10008">
        <v>3.299</v>
      </c>
    </row>
    <row r="10009" spans="17:22">
      <c r="Q10009" s="10">
        <f ca="1" t="shared" si="1927"/>
        <v>3.302</v>
      </c>
      <c r="R10009" t="s">
        <v>125</v>
      </c>
      <c r="S10009">
        <v>2061</v>
      </c>
      <c r="T10009">
        <v>2.891</v>
      </c>
      <c r="U10009">
        <v>2.957</v>
      </c>
      <c r="V10009">
        <v>3.302</v>
      </c>
    </row>
    <row r="10010" spans="17:22">
      <c r="Q10010" s="10">
        <f ca="1" t="shared" si="1927"/>
        <v>3.305</v>
      </c>
      <c r="R10010" t="s">
        <v>125</v>
      </c>
      <c r="S10010">
        <v>2062</v>
      </c>
      <c r="T10010">
        <v>2.877</v>
      </c>
      <c r="U10010">
        <v>2.947</v>
      </c>
      <c r="V10010">
        <v>3.305</v>
      </c>
    </row>
    <row r="10011" spans="17:22">
      <c r="Q10011" s="10">
        <f ca="1" t="shared" si="1927"/>
        <v>3.308</v>
      </c>
      <c r="R10011" t="s">
        <v>125</v>
      </c>
      <c r="S10011">
        <v>2063</v>
      </c>
      <c r="T10011">
        <v>2.863</v>
      </c>
      <c r="U10011">
        <v>2.937</v>
      </c>
      <c r="V10011">
        <v>3.308</v>
      </c>
    </row>
    <row r="10012" spans="17:22">
      <c r="Q10012" s="10">
        <f ca="1" t="shared" si="1927"/>
        <v>3.311</v>
      </c>
      <c r="R10012" t="s">
        <v>125</v>
      </c>
      <c r="S10012">
        <v>2064</v>
      </c>
      <c r="T10012">
        <v>2.849</v>
      </c>
      <c r="U10012">
        <v>2.927</v>
      </c>
      <c r="V10012">
        <v>3.311</v>
      </c>
    </row>
    <row r="10013" spans="17:22">
      <c r="Q10013" s="10">
        <f ca="1" t="shared" si="1927"/>
        <v>3.314</v>
      </c>
      <c r="R10013" t="s">
        <v>125</v>
      </c>
      <c r="S10013">
        <v>2065</v>
      </c>
      <c r="T10013">
        <v>2.835</v>
      </c>
      <c r="U10013">
        <v>2.916</v>
      </c>
      <c r="V10013">
        <v>3.314</v>
      </c>
    </row>
    <row r="10014" spans="17:22">
      <c r="Q10014" s="10">
        <f ca="1" t="shared" si="1927"/>
        <v>3.317</v>
      </c>
      <c r="R10014" t="s">
        <v>125</v>
      </c>
      <c r="S10014">
        <v>2066</v>
      </c>
      <c r="T10014">
        <v>2.821</v>
      </c>
      <c r="U10014">
        <v>2.905</v>
      </c>
      <c r="V10014">
        <v>3.317</v>
      </c>
    </row>
    <row r="10015" spans="17:22">
      <c r="Q10015" s="10">
        <f ca="1" t="shared" si="1927"/>
        <v>3.32</v>
      </c>
      <c r="R10015" t="s">
        <v>125</v>
      </c>
      <c r="S10015">
        <v>2067</v>
      </c>
      <c r="T10015">
        <v>2.806</v>
      </c>
      <c r="U10015">
        <v>2.895</v>
      </c>
      <c r="V10015">
        <v>3.32</v>
      </c>
    </row>
    <row r="10016" spans="17:22">
      <c r="Q10016" s="10">
        <f ca="1" t="shared" si="1927"/>
        <v>3.323</v>
      </c>
      <c r="R10016" t="s">
        <v>125</v>
      </c>
      <c r="S10016">
        <v>2068</v>
      </c>
      <c r="T10016">
        <v>2.792</v>
      </c>
      <c r="U10016">
        <v>2.884</v>
      </c>
      <c r="V10016">
        <v>3.323</v>
      </c>
    </row>
    <row r="10017" spans="17:22">
      <c r="Q10017" s="10">
        <f ca="1" t="shared" si="1927"/>
        <v>3.327</v>
      </c>
      <c r="R10017" t="s">
        <v>125</v>
      </c>
      <c r="S10017">
        <v>2069</v>
      </c>
      <c r="T10017">
        <v>2.777</v>
      </c>
      <c r="U10017">
        <v>2.873</v>
      </c>
      <c r="V10017">
        <v>3.327</v>
      </c>
    </row>
    <row r="10018" spans="17:22">
      <c r="Q10018" s="10">
        <f ca="1" t="shared" si="1927"/>
        <v>3.33</v>
      </c>
      <c r="R10018" t="s">
        <v>125</v>
      </c>
      <c r="S10018">
        <v>2070</v>
      </c>
      <c r="T10018">
        <v>2.763</v>
      </c>
      <c r="U10018">
        <v>2.862</v>
      </c>
      <c r="V10018">
        <v>3.33</v>
      </c>
    </row>
    <row r="10019" spans="17:22">
      <c r="Q10019" s="10">
        <f ca="1" t="shared" si="1927"/>
        <v>3.333</v>
      </c>
      <c r="R10019" t="s">
        <v>125</v>
      </c>
      <c r="S10019">
        <v>2071</v>
      </c>
      <c r="T10019">
        <v>2.748</v>
      </c>
      <c r="U10019">
        <v>2.852</v>
      </c>
      <c r="V10019">
        <v>3.333</v>
      </c>
    </row>
    <row r="10020" spans="17:22">
      <c r="Q10020" s="10">
        <f ca="1" t="shared" si="1927"/>
        <v>3.336</v>
      </c>
      <c r="R10020" t="s">
        <v>125</v>
      </c>
      <c r="S10020">
        <v>2072</v>
      </c>
      <c r="T10020">
        <v>2.734</v>
      </c>
      <c r="U10020">
        <v>2.841</v>
      </c>
      <c r="V10020">
        <v>3.336</v>
      </c>
    </row>
    <row r="10021" spans="17:22">
      <c r="Q10021" s="10">
        <f ca="1" t="shared" si="1927"/>
        <v>3.34</v>
      </c>
      <c r="R10021" t="s">
        <v>125</v>
      </c>
      <c r="S10021">
        <v>2073</v>
      </c>
      <c r="T10021">
        <v>2.719</v>
      </c>
      <c r="U10021">
        <v>2.831</v>
      </c>
      <c r="V10021">
        <v>3.34</v>
      </c>
    </row>
    <row r="10022" spans="17:22">
      <c r="Q10022" s="10">
        <f ca="1" t="shared" si="1927"/>
        <v>3.344</v>
      </c>
      <c r="R10022" t="s">
        <v>125</v>
      </c>
      <c r="S10022">
        <v>2074</v>
      </c>
      <c r="T10022">
        <v>2.704</v>
      </c>
      <c r="U10022">
        <v>2.821</v>
      </c>
      <c r="V10022">
        <v>3.344</v>
      </c>
    </row>
    <row r="10023" spans="17:22">
      <c r="Q10023" s="10">
        <f ca="1" t="shared" si="1927"/>
        <v>3.348</v>
      </c>
      <c r="R10023" t="s">
        <v>125</v>
      </c>
      <c r="S10023">
        <v>2075</v>
      </c>
      <c r="T10023">
        <v>2.689</v>
      </c>
      <c r="U10023">
        <v>2.81</v>
      </c>
      <c r="V10023">
        <v>3.348</v>
      </c>
    </row>
    <row r="10024" spans="17:22">
      <c r="Q10024" s="10">
        <f ca="1" t="shared" si="1927"/>
        <v>3.352</v>
      </c>
      <c r="R10024" t="s">
        <v>125</v>
      </c>
      <c r="S10024">
        <v>2076</v>
      </c>
      <c r="T10024">
        <v>2.674</v>
      </c>
      <c r="U10024">
        <v>2.8</v>
      </c>
      <c r="V10024">
        <v>3.352</v>
      </c>
    </row>
    <row r="10025" spans="17:22">
      <c r="Q10025" s="10">
        <f ca="1" t="shared" si="1927"/>
        <v>3.357</v>
      </c>
      <c r="R10025" t="s">
        <v>125</v>
      </c>
      <c r="S10025">
        <v>2077</v>
      </c>
      <c r="T10025">
        <v>2.658</v>
      </c>
      <c r="U10025">
        <v>2.789</v>
      </c>
      <c r="V10025">
        <v>3.357</v>
      </c>
    </row>
    <row r="10026" spans="17:22">
      <c r="Q10026" s="10">
        <f ca="1" t="shared" si="1927"/>
        <v>3.362</v>
      </c>
      <c r="R10026" t="s">
        <v>125</v>
      </c>
      <c r="S10026">
        <v>2078</v>
      </c>
      <c r="T10026">
        <v>2.643</v>
      </c>
      <c r="U10026">
        <v>2.779</v>
      </c>
      <c r="V10026">
        <v>3.362</v>
      </c>
    </row>
    <row r="10027" spans="17:22">
      <c r="Q10027" s="10">
        <f ca="1" t="shared" si="1927"/>
        <v>3.367</v>
      </c>
      <c r="R10027" t="s">
        <v>125</v>
      </c>
      <c r="S10027">
        <v>2079</v>
      </c>
      <c r="T10027">
        <v>2.627</v>
      </c>
      <c r="U10027">
        <v>2.768</v>
      </c>
      <c r="V10027">
        <v>3.367</v>
      </c>
    </row>
    <row r="10028" spans="17:22">
      <c r="Q10028" s="10">
        <f ca="1" t="shared" si="1927"/>
        <v>3.372</v>
      </c>
      <c r="R10028" t="s">
        <v>125</v>
      </c>
      <c r="S10028">
        <v>2080</v>
      </c>
      <c r="T10028">
        <v>2.611</v>
      </c>
      <c r="U10028">
        <v>2.758</v>
      </c>
      <c r="V10028">
        <v>3.372</v>
      </c>
    </row>
    <row r="10029" spans="17:22">
      <c r="Q10029" s="10">
        <f ca="1" t="shared" si="1927"/>
        <v>3.378</v>
      </c>
      <c r="R10029" t="s">
        <v>125</v>
      </c>
      <c r="S10029">
        <v>2081</v>
      </c>
      <c r="T10029">
        <v>2.595</v>
      </c>
      <c r="U10029">
        <v>2.747</v>
      </c>
      <c r="V10029">
        <v>3.378</v>
      </c>
    </row>
    <row r="10030" spans="17:22">
      <c r="Q10030" s="10">
        <f ca="1" t="shared" si="1927"/>
        <v>3.384</v>
      </c>
      <c r="R10030" t="s">
        <v>125</v>
      </c>
      <c r="S10030">
        <v>2082</v>
      </c>
      <c r="T10030">
        <v>2.579</v>
      </c>
      <c r="U10030">
        <v>2.737</v>
      </c>
      <c r="V10030">
        <v>3.384</v>
      </c>
    </row>
    <row r="10031" spans="17:22">
      <c r="Q10031" s="10">
        <f ca="1" t="shared" si="1927"/>
        <v>3.39</v>
      </c>
      <c r="R10031" t="s">
        <v>125</v>
      </c>
      <c r="S10031">
        <v>2083</v>
      </c>
      <c r="T10031">
        <v>2.563</v>
      </c>
      <c r="U10031">
        <v>2.726</v>
      </c>
      <c r="V10031">
        <v>3.39</v>
      </c>
    </row>
    <row r="10032" spans="17:22">
      <c r="Q10032" s="10">
        <f ca="1" t="shared" si="1927"/>
        <v>3.396</v>
      </c>
      <c r="R10032" t="s">
        <v>125</v>
      </c>
      <c r="S10032">
        <v>2084</v>
      </c>
      <c r="T10032">
        <v>2.547</v>
      </c>
      <c r="U10032">
        <v>2.716</v>
      </c>
      <c r="V10032">
        <v>3.396</v>
      </c>
    </row>
    <row r="10033" spans="17:22">
      <c r="Q10033" s="10">
        <f ca="1" t="shared" si="1927"/>
        <v>3.403</v>
      </c>
      <c r="R10033" t="s">
        <v>125</v>
      </c>
      <c r="S10033">
        <v>2085</v>
      </c>
      <c r="T10033">
        <v>2.531</v>
      </c>
      <c r="U10033">
        <v>2.706</v>
      </c>
      <c r="V10033">
        <v>3.403</v>
      </c>
    </row>
    <row r="10034" spans="17:22">
      <c r="Q10034" s="10">
        <f ca="1" t="shared" si="1927"/>
        <v>3.411</v>
      </c>
      <c r="R10034" t="s">
        <v>125</v>
      </c>
      <c r="S10034">
        <v>2086</v>
      </c>
      <c r="T10034">
        <v>2.515</v>
      </c>
      <c r="U10034">
        <v>2.696</v>
      </c>
      <c r="V10034">
        <v>3.411</v>
      </c>
    </row>
    <row r="10035" spans="17:22">
      <c r="Q10035" s="10">
        <f ca="1" t="shared" si="1927"/>
        <v>3.419</v>
      </c>
      <c r="R10035" t="s">
        <v>125</v>
      </c>
      <c r="S10035">
        <v>2087</v>
      </c>
      <c r="T10035">
        <v>2.499</v>
      </c>
      <c r="U10035">
        <v>2.686</v>
      </c>
      <c r="V10035">
        <v>3.419</v>
      </c>
    </row>
    <row r="10036" spans="17:22">
      <c r="Q10036" s="10">
        <f ca="1" t="shared" si="1927"/>
        <v>3.427</v>
      </c>
      <c r="R10036" t="s">
        <v>125</v>
      </c>
      <c r="S10036">
        <v>2088</v>
      </c>
      <c r="T10036">
        <v>2.484</v>
      </c>
      <c r="U10036">
        <v>2.676</v>
      </c>
      <c r="V10036">
        <v>3.427</v>
      </c>
    </row>
    <row r="10037" spans="17:22">
      <c r="Q10037" s="10">
        <f ca="1" t="shared" si="1927"/>
        <v>3.436</v>
      </c>
      <c r="R10037" t="s">
        <v>125</v>
      </c>
      <c r="S10037">
        <v>2089</v>
      </c>
      <c r="T10037">
        <v>2.468</v>
      </c>
      <c r="U10037">
        <v>2.667</v>
      </c>
      <c r="V10037">
        <v>3.436</v>
      </c>
    </row>
    <row r="10038" spans="17:22">
      <c r="Q10038" s="10">
        <f ca="1" t="shared" si="1927"/>
        <v>3.446</v>
      </c>
      <c r="R10038" t="s">
        <v>125</v>
      </c>
      <c r="S10038">
        <v>2090</v>
      </c>
      <c r="T10038">
        <v>2.452</v>
      </c>
      <c r="U10038">
        <v>2.657</v>
      </c>
      <c r="V10038">
        <v>3.446</v>
      </c>
    </row>
    <row r="10039" spans="17:22">
      <c r="Q10039" s="10">
        <f ca="1" t="shared" si="1927"/>
        <v>3.455</v>
      </c>
      <c r="R10039" t="s">
        <v>125</v>
      </c>
      <c r="S10039">
        <v>2091</v>
      </c>
      <c r="T10039">
        <v>2.437</v>
      </c>
      <c r="U10039">
        <v>2.648</v>
      </c>
      <c r="V10039">
        <v>3.455</v>
      </c>
    </row>
    <row r="10040" spans="17:22">
      <c r="Q10040" s="10">
        <f ca="1" t="shared" si="1927"/>
        <v>3.465</v>
      </c>
      <c r="R10040" t="s">
        <v>125</v>
      </c>
      <c r="S10040">
        <v>2092</v>
      </c>
      <c r="T10040">
        <v>2.421</v>
      </c>
      <c r="U10040">
        <v>2.638</v>
      </c>
      <c r="V10040">
        <v>3.465</v>
      </c>
    </row>
    <row r="10041" spans="17:22">
      <c r="Q10041" s="10">
        <f ca="1" t="shared" si="1927"/>
        <v>3.475</v>
      </c>
      <c r="R10041" t="s">
        <v>125</v>
      </c>
      <c r="S10041">
        <v>2093</v>
      </c>
      <c r="T10041">
        <v>2.405</v>
      </c>
      <c r="U10041">
        <v>2.629</v>
      </c>
      <c r="V10041">
        <v>3.475</v>
      </c>
    </row>
    <row r="10042" spans="17:22">
      <c r="Q10042" s="10">
        <f ca="1" t="shared" si="1927"/>
        <v>3.486</v>
      </c>
      <c r="R10042" t="s">
        <v>125</v>
      </c>
      <c r="S10042">
        <v>2094</v>
      </c>
      <c r="T10042">
        <v>2.389</v>
      </c>
      <c r="U10042">
        <v>2.619</v>
      </c>
      <c r="V10042">
        <v>3.486</v>
      </c>
    </row>
    <row r="10043" spans="17:22">
      <c r="Q10043" s="10">
        <f ca="1" t="shared" si="1927"/>
        <v>3.496</v>
      </c>
      <c r="R10043" t="s">
        <v>125</v>
      </c>
      <c r="S10043">
        <v>2095</v>
      </c>
      <c r="T10043">
        <v>2.374</v>
      </c>
      <c r="U10043">
        <v>2.61</v>
      </c>
      <c r="V10043">
        <v>3.496</v>
      </c>
    </row>
    <row r="10044" spans="17:22">
      <c r="Q10044" s="10">
        <f ca="1" t="shared" si="1927"/>
        <v>3.507</v>
      </c>
      <c r="R10044" t="s">
        <v>125</v>
      </c>
      <c r="S10044">
        <v>2096</v>
      </c>
      <c r="T10044">
        <v>2.358</v>
      </c>
      <c r="U10044">
        <v>2.601</v>
      </c>
      <c r="V10044">
        <v>3.507</v>
      </c>
    </row>
    <row r="10045" spans="17:22">
      <c r="Q10045" s="10">
        <f ca="1" t="shared" si="1927"/>
        <v>3.517</v>
      </c>
      <c r="R10045" t="s">
        <v>125</v>
      </c>
      <c r="S10045">
        <v>2097</v>
      </c>
      <c r="T10045">
        <v>2.342</v>
      </c>
      <c r="U10045">
        <v>2.592</v>
      </c>
      <c r="V10045">
        <v>3.517</v>
      </c>
    </row>
    <row r="10046" spans="17:22">
      <c r="Q10046" s="10">
        <f ca="1" t="shared" si="1927"/>
        <v>3.528</v>
      </c>
      <c r="R10046" t="s">
        <v>125</v>
      </c>
      <c r="S10046">
        <v>2098</v>
      </c>
      <c r="T10046">
        <v>2.327</v>
      </c>
      <c r="U10046">
        <v>2.582</v>
      </c>
      <c r="V10046">
        <v>3.528</v>
      </c>
    </row>
    <row r="10047" spans="17:22">
      <c r="Q10047" s="10">
        <f ca="1" t="shared" si="1927"/>
        <v>3.539</v>
      </c>
      <c r="R10047" t="s">
        <v>125</v>
      </c>
      <c r="S10047">
        <v>2099</v>
      </c>
      <c r="T10047">
        <v>2.311</v>
      </c>
      <c r="U10047">
        <v>2.573</v>
      </c>
      <c r="V10047">
        <v>3.539</v>
      </c>
    </row>
    <row r="10048" spans="17:22">
      <c r="Q10048" s="10">
        <f ca="1" t="shared" si="1927"/>
        <v>3.549</v>
      </c>
      <c r="R10048" t="s">
        <v>125</v>
      </c>
      <c r="S10048">
        <v>2100</v>
      </c>
      <c r="T10048">
        <v>2.296</v>
      </c>
      <c r="U10048">
        <v>2.564</v>
      </c>
      <c r="V10048">
        <v>3.549</v>
      </c>
    </row>
    <row r="10049" spans="17:22">
      <c r="Q10049" s="10">
        <f ca="1" t="shared" si="1927"/>
        <v>5.879</v>
      </c>
      <c r="R10049" t="s">
        <v>157</v>
      </c>
      <c r="S10049">
        <v>2020</v>
      </c>
      <c r="T10049">
        <v>5.879</v>
      </c>
      <c r="U10049">
        <v>5.879</v>
      </c>
      <c r="V10049">
        <v>5.879</v>
      </c>
    </row>
    <row r="10050" spans="17:22">
      <c r="Q10050" s="10">
        <f ca="1" t="shared" si="1927"/>
        <v>6.054</v>
      </c>
      <c r="R10050" t="s">
        <v>157</v>
      </c>
      <c r="S10050">
        <v>2021</v>
      </c>
      <c r="T10050">
        <v>6.054</v>
      </c>
      <c r="U10050">
        <v>6.054</v>
      </c>
      <c r="V10050">
        <v>6.054</v>
      </c>
    </row>
    <row r="10051" spans="17:22">
      <c r="Q10051" s="10">
        <f ca="1" t="shared" si="1927"/>
        <v>6.228</v>
      </c>
      <c r="R10051" t="s">
        <v>157</v>
      </c>
      <c r="S10051">
        <v>2022</v>
      </c>
      <c r="T10051">
        <v>6.228</v>
      </c>
      <c r="U10051">
        <v>6.228</v>
      </c>
      <c r="V10051">
        <v>6.228</v>
      </c>
    </row>
    <row r="10052" spans="17:22">
      <c r="Q10052" s="10">
        <f ca="1" t="shared" si="1927"/>
        <v>6.4</v>
      </c>
      <c r="R10052" t="s">
        <v>157</v>
      </c>
      <c r="S10052">
        <v>2023</v>
      </c>
      <c r="T10052">
        <v>6.4</v>
      </c>
      <c r="U10052">
        <v>6.4</v>
      </c>
      <c r="V10052">
        <v>6.4</v>
      </c>
    </row>
    <row r="10053" spans="17:22">
      <c r="Q10053" s="10">
        <f ca="1" t="shared" si="1927"/>
        <v>6.572</v>
      </c>
      <c r="R10053" t="s">
        <v>157</v>
      </c>
      <c r="S10053">
        <v>2024</v>
      </c>
      <c r="T10053">
        <v>6.572</v>
      </c>
      <c r="U10053">
        <v>6.572</v>
      </c>
      <c r="V10053">
        <v>6.572</v>
      </c>
    </row>
    <row r="10054" spans="17:22">
      <c r="Q10054" s="10">
        <f ca="1" t="shared" si="1927"/>
        <v>6.743</v>
      </c>
      <c r="R10054" t="s">
        <v>157</v>
      </c>
      <c r="S10054">
        <v>2025</v>
      </c>
      <c r="T10054">
        <v>6.743</v>
      </c>
      <c r="U10054">
        <v>6.743</v>
      </c>
      <c r="V10054">
        <v>6.743</v>
      </c>
    </row>
    <row r="10055" spans="17:22">
      <c r="Q10055" s="10">
        <f ca="1" t="shared" si="1927"/>
        <v>6.915</v>
      </c>
      <c r="R10055" t="s">
        <v>157</v>
      </c>
      <c r="S10055">
        <v>2026</v>
      </c>
      <c r="T10055">
        <v>6.915</v>
      </c>
      <c r="U10055">
        <v>6.915</v>
      </c>
      <c r="V10055">
        <v>6.915</v>
      </c>
    </row>
    <row r="10056" spans="17:22">
      <c r="Q10056" s="10">
        <f ca="1" t="shared" si="1927"/>
        <v>7.085</v>
      </c>
      <c r="R10056" t="s">
        <v>157</v>
      </c>
      <c r="S10056">
        <v>2027</v>
      </c>
      <c r="T10056">
        <v>7.044</v>
      </c>
      <c r="U10056">
        <v>7.053</v>
      </c>
      <c r="V10056">
        <v>7.085</v>
      </c>
    </row>
    <row r="10057" spans="17:22">
      <c r="Q10057" s="10">
        <f ca="1" t="shared" si="1927"/>
        <v>7.256</v>
      </c>
      <c r="R10057" t="s">
        <v>157</v>
      </c>
      <c r="S10057">
        <v>2028</v>
      </c>
      <c r="T10057">
        <v>7.172</v>
      </c>
      <c r="U10057">
        <v>7.19</v>
      </c>
      <c r="V10057">
        <v>7.256</v>
      </c>
    </row>
    <row r="10058" spans="17:22">
      <c r="Q10058" s="10">
        <f ca="1" t="shared" si="1927"/>
        <v>7.427</v>
      </c>
      <c r="R10058" t="s">
        <v>157</v>
      </c>
      <c r="S10058">
        <v>2029</v>
      </c>
      <c r="T10058">
        <v>7.299</v>
      </c>
      <c r="U10058">
        <v>7.326</v>
      </c>
      <c r="V10058">
        <v>7.427</v>
      </c>
    </row>
    <row r="10059" spans="17:22">
      <c r="Q10059" s="10">
        <f ca="1" t="shared" si="1927"/>
        <v>7.599</v>
      </c>
      <c r="R10059" t="s">
        <v>157</v>
      </c>
      <c r="S10059">
        <v>2030</v>
      </c>
      <c r="T10059">
        <v>7.425</v>
      </c>
      <c r="U10059">
        <v>7.461</v>
      </c>
      <c r="V10059">
        <v>7.599</v>
      </c>
    </row>
    <row r="10060" spans="17:22">
      <c r="Q10060" s="10">
        <f ca="1" t="shared" si="1927"/>
        <v>7.772</v>
      </c>
      <c r="R10060" t="s">
        <v>157</v>
      </c>
      <c r="S10060">
        <v>2031</v>
      </c>
      <c r="T10060">
        <v>7.551</v>
      </c>
      <c r="U10060">
        <v>7.596</v>
      </c>
      <c r="V10060">
        <v>7.772</v>
      </c>
    </row>
    <row r="10061" spans="17:22">
      <c r="Q10061" s="10">
        <f ca="1" t="shared" si="1927"/>
        <v>7.945</v>
      </c>
      <c r="R10061" t="s">
        <v>157</v>
      </c>
      <c r="S10061">
        <v>2032</v>
      </c>
      <c r="T10061">
        <v>7.676</v>
      </c>
      <c r="U10061">
        <v>7.729</v>
      </c>
      <c r="V10061">
        <v>7.945</v>
      </c>
    </row>
    <row r="10062" spans="17:22">
      <c r="Q10062" s="10">
        <f ca="1" t="shared" ref="Q10062:Q10125" si="1928">OFFSET(S10062,0,MATCH($Q$3,$T$4:$V$4,0))</f>
        <v>8.12</v>
      </c>
      <c r="R10062" t="s">
        <v>157</v>
      </c>
      <c r="S10062">
        <v>2033</v>
      </c>
      <c r="T10062">
        <v>7.801</v>
      </c>
      <c r="U10062">
        <v>7.863</v>
      </c>
      <c r="V10062">
        <v>8.12</v>
      </c>
    </row>
    <row r="10063" spans="17:22">
      <c r="Q10063" s="10">
        <f ca="1" t="shared" si="1928"/>
        <v>8.295</v>
      </c>
      <c r="R10063" t="s">
        <v>157</v>
      </c>
      <c r="S10063">
        <v>2034</v>
      </c>
      <c r="T10063">
        <v>7.925</v>
      </c>
      <c r="U10063">
        <v>7.996</v>
      </c>
      <c r="V10063">
        <v>8.295</v>
      </c>
    </row>
    <row r="10064" spans="17:22">
      <c r="Q10064" s="10">
        <f ca="1" t="shared" si="1928"/>
        <v>8.471</v>
      </c>
      <c r="R10064" t="s">
        <v>157</v>
      </c>
      <c r="S10064">
        <v>2035</v>
      </c>
      <c r="T10064">
        <v>8.05</v>
      </c>
      <c r="U10064">
        <v>8.128</v>
      </c>
      <c r="V10064">
        <v>8.471</v>
      </c>
    </row>
    <row r="10065" spans="17:22">
      <c r="Q10065" s="10">
        <f ca="1" t="shared" si="1928"/>
        <v>8.649</v>
      </c>
      <c r="R10065" t="s">
        <v>157</v>
      </c>
      <c r="S10065">
        <v>2036</v>
      </c>
      <c r="T10065">
        <v>8.175</v>
      </c>
      <c r="U10065">
        <v>8.261</v>
      </c>
      <c r="V10065">
        <v>8.649</v>
      </c>
    </row>
    <row r="10066" spans="17:22">
      <c r="Q10066" s="10">
        <f ca="1" t="shared" si="1928"/>
        <v>8.828</v>
      </c>
      <c r="R10066" t="s">
        <v>157</v>
      </c>
      <c r="S10066">
        <v>2037</v>
      </c>
      <c r="T10066">
        <v>8.299</v>
      </c>
      <c r="U10066">
        <v>8.394</v>
      </c>
      <c r="V10066">
        <v>8.828</v>
      </c>
    </row>
    <row r="10067" spans="17:22">
      <c r="Q10067" s="10">
        <f ca="1" t="shared" si="1928"/>
        <v>9.008</v>
      </c>
      <c r="R10067" t="s">
        <v>157</v>
      </c>
      <c r="S10067">
        <v>2038</v>
      </c>
      <c r="T10067">
        <v>8.424</v>
      </c>
      <c r="U10067">
        <v>8.526</v>
      </c>
      <c r="V10067">
        <v>9.008</v>
      </c>
    </row>
    <row r="10068" spans="17:22">
      <c r="Q10068" s="10">
        <f ca="1" t="shared" si="1928"/>
        <v>9.191</v>
      </c>
      <c r="R10068" t="s">
        <v>157</v>
      </c>
      <c r="S10068">
        <v>2039</v>
      </c>
      <c r="T10068">
        <v>8.549</v>
      </c>
      <c r="U10068">
        <v>8.659</v>
      </c>
      <c r="V10068">
        <v>9.191</v>
      </c>
    </row>
    <row r="10069" spans="17:22">
      <c r="Q10069" s="10">
        <f ca="1" t="shared" si="1928"/>
        <v>9.375</v>
      </c>
      <c r="R10069" t="s">
        <v>157</v>
      </c>
      <c r="S10069">
        <v>2040</v>
      </c>
      <c r="T10069">
        <v>8.674</v>
      </c>
      <c r="U10069">
        <v>8.792</v>
      </c>
      <c r="V10069">
        <v>9.375</v>
      </c>
    </row>
    <row r="10070" spans="17:22">
      <c r="Q10070" s="10">
        <f ca="1" t="shared" si="1928"/>
        <v>9.562</v>
      </c>
      <c r="R10070" t="s">
        <v>157</v>
      </c>
      <c r="S10070">
        <v>2041</v>
      </c>
      <c r="T10070">
        <v>8.798</v>
      </c>
      <c r="U10070">
        <v>8.925</v>
      </c>
      <c r="V10070">
        <v>9.562</v>
      </c>
    </row>
    <row r="10071" spans="17:22">
      <c r="Q10071" s="10">
        <f ca="1" t="shared" si="1928"/>
        <v>9.75</v>
      </c>
      <c r="R10071" t="s">
        <v>157</v>
      </c>
      <c r="S10071">
        <v>2042</v>
      </c>
      <c r="T10071">
        <v>8.923</v>
      </c>
      <c r="U10071">
        <v>9.058</v>
      </c>
      <c r="V10071">
        <v>9.75</v>
      </c>
    </row>
    <row r="10072" spans="17:22">
      <c r="Q10072" s="10">
        <f ca="1" t="shared" si="1928"/>
        <v>9.94</v>
      </c>
      <c r="R10072" t="s">
        <v>157</v>
      </c>
      <c r="S10072">
        <v>2043</v>
      </c>
      <c r="T10072">
        <v>9.046</v>
      </c>
      <c r="U10072">
        <v>9.19</v>
      </c>
      <c r="V10072">
        <v>9.94</v>
      </c>
    </row>
    <row r="10073" spans="17:22">
      <c r="Q10073" s="10">
        <f ca="1" t="shared" si="1928"/>
        <v>10.132</v>
      </c>
      <c r="R10073" t="s">
        <v>157</v>
      </c>
      <c r="S10073">
        <v>2044</v>
      </c>
      <c r="T10073">
        <v>9.17</v>
      </c>
      <c r="U10073">
        <v>9.322</v>
      </c>
      <c r="V10073">
        <v>10.132</v>
      </c>
    </row>
    <row r="10074" spans="17:22">
      <c r="Q10074" s="10">
        <f ca="1" t="shared" si="1928"/>
        <v>10.324</v>
      </c>
      <c r="R10074" t="s">
        <v>157</v>
      </c>
      <c r="S10074">
        <v>2045</v>
      </c>
      <c r="T10074">
        <v>9.292</v>
      </c>
      <c r="U10074">
        <v>9.454</v>
      </c>
      <c r="V10074">
        <v>10.324</v>
      </c>
    </row>
    <row r="10075" spans="17:22">
      <c r="Q10075" s="10">
        <f ca="1" t="shared" si="1928"/>
        <v>10.518</v>
      </c>
      <c r="R10075" t="s">
        <v>157</v>
      </c>
      <c r="S10075">
        <v>2046</v>
      </c>
      <c r="T10075">
        <v>9.412</v>
      </c>
      <c r="U10075">
        <v>9.584</v>
      </c>
      <c r="V10075">
        <v>10.518</v>
      </c>
    </row>
    <row r="10076" spans="17:22">
      <c r="Q10076" s="10">
        <f ca="1" t="shared" si="1928"/>
        <v>10.712</v>
      </c>
      <c r="R10076" t="s">
        <v>157</v>
      </c>
      <c r="S10076">
        <v>2047</v>
      </c>
      <c r="T10076">
        <v>9.532</v>
      </c>
      <c r="U10076">
        <v>9.713</v>
      </c>
      <c r="V10076">
        <v>10.712</v>
      </c>
    </row>
    <row r="10077" spans="17:22">
      <c r="Q10077" s="10">
        <f ca="1" t="shared" si="1928"/>
        <v>10.906</v>
      </c>
      <c r="R10077" t="s">
        <v>157</v>
      </c>
      <c r="S10077">
        <v>2048</v>
      </c>
      <c r="T10077">
        <v>9.648</v>
      </c>
      <c r="U10077">
        <v>9.84</v>
      </c>
      <c r="V10077">
        <v>10.906</v>
      </c>
    </row>
    <row r="10078" spans="17:22">
      <c r="Q10078" s="10">
        <f ca="1" t="shared" si="1928"/>
        <v>11.101</v>
      </c>
      <c r="R10078" t="s">
        <v>157</v>
      </c>
      <c r="S10078">
        <v>2049</v>
      </c>
      <c r="T10078">
        <v>9.762</v>
      </c>
      <c r="U10078">
        <v>9.965</v>
      </c>
      <c r="V10078">
        <v>11.101</v>
      </c>
    </row>
    <row r="10079" spans="17:22">
      <c r="Q10079" s="10">
        <f ca="1" t="shared" si="1928"/>
        <v>11.294</v>
      </c>
      <c r="R10079" t="s">
        <v>157</v>
      </c>
      <c r="S10079">
        <v>2050</v>
      </c>
      <c r="T10079">
        <v>9.873</v>
      </c>
      <c r="U10079">
        <v>10.087</v>
      </c>
      <c r="V10079">
        <v>11.294</v>
      </c>
    </row>
    <row r="10080" spans="17:22">
      <c r="Q10080" s="10">
        <f ca="1" t="shared" si="1928"/>
        <v>11.487</v>
      </c>
      <c r="R10080" t="s">
        <v>157</v>
      </c>
      <c r="S10080">
        <v>2051</v>
      </c>
      <c r="T10080">
        <v>9.98</v>
      </c>
      <c r="U10080">
        <v>10.205</v>
      </c>
      <c r="V10080">
        <v>11.487</v>
      </c>
    </row>
    <row r="10081" spans="17:22">
      <c r="Q10081" s="10">
        <f ca="1" t="shared" si="1928"/>
        <v>11.678</v>
      </c>
      <c r="R10081" t="s">
        <v>157</v>
      </c>
      <c r="S10081">
        <v>2052</v>
      </c>
      <c r="T10081">
        <v>10.082</v>
      </c>
      <c r="U10081">
        <v>10.319</v>
      </c>
      <c r="V10081">
        <v>11.678</v>
      </c>
    </row>
    <row r="10082" spans="17:22">
      <c r="Q10082" s="10">
        <f ca="1" t="shared" si="1928"/>
        <v>11.868</v>
      </c>
      <c r="R10082" t="s">
        <v>157</v>
      </c>
      <c r="S10082">
        <v>2053</v>
      </c>
      <c r="T10082">
        <v>10.18</v>
      </c>
      <c r="U10082">
        <v>10.43</v>
      </c>
      <c r="V10082">
        <v>11.868</v>
      </c>
    </row>
    <row r="10083" spans="17:22">
      <c r="Q10083" s="10">
        <f ca="1" t="shared" si="1928"/>
        <v>12.056</v>
      </c>
      <c r="R10083" t="s">
        <v>157</v>
      </c>
      <c r="S10083">
        <v>2054</v>
      </c>
      <c r="T10083">
        <v>10.273</v>
      </c>
      <c r="U10083">
        <v>10.536</v>
      </c>
      <c r="V10083">
        <v>12.056</v>
      </c>
    </row>
    <row r="10084" spans="17:22">
      <c r="Q10084" s="10">
        <f ca="1" t="shared" si="1928"/>
        <v>12.241</v>
      </c>
      <c r="R10084" t="s">
        <v>157</v>
      </c>
      <c r="S10084">
        <v>2055</v>
      </c>
      <c r="T10084">
        <v>10.362</v>
      </c>
      <c r="U10084">
        <v>10.637</v>
      </c>
      <c r="V10084">
        <v>12.241</v>
      </c>
    </row>
    <row r="10085" spans="17:22">
      <c r="Q10085" s="10">
        <f ca="1" t="shared" si="1928"/>
        <v>12.424</v>
      </c>
      <c r="R10085" t="s">
        <v>157</v>
      </c>
      <c r="S10085">
        <v>2056</v>
      </c>
      <c r="T10085">
        <v>10.445</v>
      </c>
      <c r="U10085">
        <v>10.734</v>
      </c>
      <c r="V10085">
        <v>12.424</v>
      </c>
    </row>
    <row r="10086" spans="17:22">
      <c r="Q10086" s="10">
        <f ca="1" t="shared" si="1928"/>
        <v>12.604</v>
      </c>
      <c r="R10086" t="s">
        <v>157</v>
      </c>
      <c r="S10086">
        <v>2057</v>
      </c>
      <c r="T10086">
        <v>10.523</v>
      </c>
      <c r="U10086">
        <v>10.826</v>
      </c>
      <c r="V10086">
        <v>12.604</v>
      </c>
    </row>
    <row r="10087" spans="17:22">
      <c r="Q10087" s="10">
        <f ca="1" t="shared" si="1928"/>
        <v>12.782</v>
      </c>
      <c r="R10087" t="s">
        <v>157</v>
      </c>
      <c r="S10087">
        <v>2058</v>
      </c>
      <c r="T10087">
        <v>10.597</v>
      </c>
      <c r="U10087">
        <v>10.913</v>
      </c>
      <c r="V10087">
        <v>12.782</v>
      </c>
    </row>
    <row r="10088" spans="17:22">
      <c r="Q10088" s="10">
        <f ca="1" t="shared" si="1928"/>
        <v>12.957</v>
      </c>
      <c r="R10088" t="s">
        <v>157</v>
      </c>
      <c r="S10088">
        <v>2059</v>
      </c>
      <c r="T10088">
        <v>10.666</v>
      </c>
      <c r="U10088">
        <v>10.996</v>
      </c>
      <c r="V10088">
        <v>12.957</v>
      </c>
    </row>
    <row r="10089" spans="17:22">
      <c r="Q10089" s="10">
        <f ca="1" t="shared" si="1928"/>
        <v>13.13</v>
      </c>
      <c r="R10089" t="s">
        <v>157</v>
      </c>
      <c r="S10089">
        <v>2060</v>
      </c>
      <c r="T10089">
        <v>10.73</v>
      </c>
      <c r="U10089">
        <v>11.074</v>
      </c>
      <c r="V10089">
        <v>13.13</v>
      </c>
    </row>
    <row r="10090" spans="17:22">
      <c r="Q10090" s="10">
        <f ca="1" t="shared" si="1928"/>
        <v>13.301</v>
      </c>
      <c r="R10090" t="s">
        <v>157</v>
      </c>
      <c r="S10090">
        <v>2061</v>
      </c>
      <c r="T10090">
        <v>10.79</v>
      </c>
      <c r="U10090">
        <v>11.148</v>
      </c>
      <c r="V10090">
        <v>13.301</v>
      </c>
    </row>
    <row r="10091" spans="17:22">
      <c r="Q10091" s="10">
        <f ca="1" t="shared" si="1928"/>
        <v>13.47</v>
      </c>
      <c r="R10091" t="s">
        <v>157</v>
      </c>
      <c r="S10091">
        <v>2062</v>
      </c>
      <c r="T10091">
        <v>10.846</v>
      </c>
      <c r="U10091">
        <v>11.218</v>
      </c>
      <c r="V10091">
        <v>13.47</v>
      </c>
    </row>
    <row r="10092" spans="17:22">
      <c r="Q10092" s="10">
        <f ca="1" t="shared" si="1928"/>
        <v>13.637</v>
      </c>
      <c r="R10092" t="s">
        <v>157</v>
      </c>
      <c r="S10092">
        <v>2063</v>
      </c>
      <c r="T10092">
        <v>10.898</v>
      </c>
      <c r="U10092">
        <v>11.285</v>
      </c>
      <c r="V10092">
        <v>13.637</v>
      </c>
    </row>
    <row r="10093" spans="17:22">
      <c r="Q10093" s="10">
        <f ca="1" t="shared" si="1928"/>
        <v>13.804</v>
      </c>
      <c r="R10093" t="s">
        <v>157</v>
      </c>
      <c r="S10093">
        <v>2064</v>
      </c>
      <c r="T10093">
        <v>10.948</v>
      </c>
      <c r="U10093">
        <v>11.348</v>
      </c>
      <c r="V10093">
        <v>13.804</v>
      </c>
    </row>
    <row r="10094" spans="17:22">
      <c r="Q10094" s="10">
        <f ca="1" t="shared" si="1928"/>
        <v>13.969</v>
      </c>
      <c r="R10094" t="s">
        <v>157</v>
      </c>
      <c r="S10094">
        <v>2065</v>
      </c>
      <c r="T10094">
        <v>10.994</v>
      </c>
      <c r="U10094">
        <v>11.409</v>
      </c>
      <c r="V10094">
        <v>13.969</v>
      </c>
    </row>
    <row r="10095" spans="17:22">
      <c r="Q10095" s="10">
        <f ca="1" t="shared" si="1928"/>
        <v>14.134</v>
      </c>
      <c r="R10095" t="s">
        <v>157</v>
      </c>
      <c r="S10095">
        <v>2066</v>
      </c>
      <c r="T10095">
        <v>11.038</v>
      </c>
      <c r="U10095">
        <v>11.466</v>
      </c>
      <c r="V10095">
        <v>14.134</v>
      </c>
    </row>
    <row r="10096" spans="17:22">
      <c r="Q10096" s="10">
        <f ca="1" t="shared" si="1928"/>
        <v>14.298</v>
      </c>
      <c r="R10096" t="s">
        <v>157</v>
      </c>
      <c r="S10096">
        <v>2067</v>
      </c>
      <c r="T10096">
        <v>11.08</v>
      </c>
      <c r="U10096">
        <v>11.521</v>
      </c>
      <c r="V10096">
        <v>14.298</v>
      </c>
    </row>
    <row r="10097" spans="17:22">
      <c r="Q10097" s="10">
        <f ca="1" t="shared" si="1928"/>
        <v>14.463</v>
      </c>
      <c r="R10097" t="s">
        <v>157</v>
      </c>
      <c r="S10097">
        <v>2068</v>
      </c>
      <c r="T10097">
        <v>11.12</v>
      </c>
      <c r="U10097">
        <v>11.574</v>
      </c>
      <c r="V10097">
        <v>14.463</v>
      </c>
    </row>
    <row r="10098" spans="17:22">
      <c r="Q10098" s="10">
        <f ca="1" t="shared" si="1928"/>
        <v>14.626</v>
      </c>
      <c r="R10098" t="s">
        <v>157</v>
      </c>
      <c r="S10098">
        <v>2069</v>
      </c>
      <c r="T10098">
        <v>11.157</v>
      </c>
      <c r="U10098">
        <v>11.624</v>
      </c>
      <c r="V10098">
        <v>14.626</v>
      </c>
    </row>
    <row r="10099" spans="17:22">
      <c r="Q10099" s="10">
        <f ca="1" t="shared" si="1928"/>
        <v>14.79</v>
      </c>
      <c r="R10099" t="s">
        <v>157</v>
      </c>
      <c r="S10099">
        <v>2070</v>
      </c>
      <c r="T10099">
        <v>11.192</v>
      </c>
      <c r="U10099">
        <v>11.673</v>
      </c>
      <c r="V10099">
        <v>14.79</v>
      </c>
    </row>
    <row r="10100" spans="17:22">
      <c r="Q10100" s="10">
        <f ca="1" t="shared" si="1928"/>
        <v>14.953</v>
      </c>
      <c r="R10100" t="s">
        <v>157</v>
      </c>
      <c r="S10100">
        <v>2071</v>
      </c>
      <c r="T10100">
        <v>11.225</v>
      </c>
      <c r="U10100">
        <v>11.72</v>
      </c>
      <c r="V10100">
        <v>14.953</v>
      </c>
    </row>
    <row r="10101" spans="17:22">
      <c r="Q10101" s="10">
        <f ca="1" t="shared" si="1928"/>
        <v>15.117</v>
      </c>
      <c r="R10101" t="s">
        <v>157</v>
      </c>
      <c r="S10101">
        <v>2072</v>
      </c>
      <c r="T10101">
        <v>11.255</v>
      </c>
      <c r="U10101">
        <v>11.765</v>
      </c>
      <c r="V10101">
        <v>15.117</v>
      </c>
    </row>
    <row r="10102" spans="17:22">
      <c r="Q10102" s="10">
        <f ca="1" t="shared" si="1928"/>
        <v>15.28</v>
      </c>
      <c r="R10102" t="s">
        <v>157</v>
      </c>
      <c r="S10102">
        <v>2073</v>
      </c>
      <c r="T10102">
        <v>11.283</v>
      </c>
      <c r="U10102">
        <v>11.809</v>
      </c>
      <c r="V10102">
        <v>15.28</v>
      </c>
    </row>
    <row r="10103" spans="17:22">
      <c r="Q10103" s="10">
        <f ca="1" t="shared" si="1928"/>
        <v>15.444</v>
      </c>
      <c r="R10103" t="s">
        <v>157</v>
      </c>
      <c r="S10103">
        <v>2074</v>
      </c>
      <c r="T10103">
        <v>11.31</v>
      </c>
      <c r="U10103">
        <v>11.85</v>
      </c>
      <c r="V10103">
        <v>15.444</v>
      </c>
    </row>
    <row r="10104" spans="17:22">
      <c r="Q10104" s="10">
        <f ca="1" t="shared" si="1928"/>
        <v>15.607</v>
      </c>
      <c r="R10104" t="s">
        <v>157</v>
      </c>
      <c r="S10104">
        <v>2075</v>
      </c>
      <c r="T10104">
        <v>11.334</v>
      </c>
      <c r="U10104">
        <v>11.89</v>
      </c>
      <c r="V10104">
        <v>15.607</v>
      </c>
    </row>
    <row r="10105" spans="17:22">
      <c r="Q10105" s="10">
        <f ca="1" t="shared" si="1928"/>
        <v>15.771</v>
      </c>
      <c r="R10105" t="s">
        <v>157</v>
      </c>
      <c r="S10105">
        <v>2076</v>
      </c>
      <c r="T10105">
        <v>11.356</v>
      </c>
      <c r="U10105">
        <v>11.929</v>
      </c>
      <c r="V10105">
        <v>15.771</v>
      </c>
    </row>
    <row r="10106" spans="17:22">
      <c r="Q10106" s="10">
        <f ca="1" t="shared" si="1928"/>
        <v>15.934</v>
      </c>
      <c r="R10106" t="s">
        <v>157</v>
      </c>
      <c r="S10106">
        <v>2077</v>
      </c>
      <c r="T10106">
        <v>11.376</v>
      </c>
      <c r="U10106">
        <v>11.966</v>
      </c>
      <c r="V10106">
        <v>15.934</v>
      </c>
    </row>
    <row r="10107" spans="17:22">
      <c r="Q10107" s="10">
        <f ca="1" t="shared" si="1928"/>
        <v>16.097</v>
      </c>
      <c r="R10107" t="s">
        <v>157</v>
      </c>
      <c r="S10107">
        <v>2078</v>
      </c>
      <c r="T10107">
        <v>11.394</v>
      </c>
      <c r="U10107">
        <v>12.001</v>
      </c>
      <c r="V10107">
        <v>16.097</v>
      </c>
    </row>
    <row r="10108" spans="17:22">
      <c r="Q10108" s="10">
        <f ca="1" t="shared" si="1928"/>
        <v>16.26</v>
      </c>
      <c r="R10108" t="s">
        <v>157</v>
      </c>
      <c r="S10108">
        <v>2079</v>
      </c>
      <c r="T10108">
        <v>11.41</v>
      </c>
      <c r="U10108">
        <v>12.034</v>
      </c>
      <c r="V10108">
        <v>16.26</v>
      </c>
    </row>
    <row r="10109" spans="17:22">
      <c r="Q10109" s="10">
        <f ca="1" t="shared" si="1928"/>
        <v>16.422</v>
      </c>
      <c r="R10109" t="s">
        <v>157</v>
      </c>
      <c r="S10109">
        <v>2080</v>
      </c>
      <c r="T10109">
        <v>11.423</v>
      </c>
      <c r="U10109">
        <v>12.066</v>
      </c>
      <c r="V10109">
        <v>16.422</v>
      </c>
    </row>
    <row r="10110" spans="17:22">
      <c r="Q10110" s="10">
        <f ca="1" t="shared" si="1928"/>
        <v>16.582</v>
      </c>
      <c r="R10110" t="s">
        <v>157</v>
      </c>
      <c r="S10110">
        <v>2081</v>
      </c>
      <c r="T10110">
        <v>11.435</v>
      </c>
      <c r="U10110">
        <v>12.095</v>
      </c>
      <c r="V10110">
        <v>16.582</v>
      </c>
    </row>
    <row r="10111" spans="17:22">
      <c r="Q10111" s="10">
        <f ca="1" t="shared" si="1928"/>
        <v>16.741</v>
      </c>
      <c r="R10111" t="s">
        <v>157</v>
      </c>
      <c r="S10111">
        <v>2082</v>
      </c>
      <c r="T10111">
        <v>11.444</v>
      </c>
      <c r="U10111">
        <v>12.123</v>
      </c>
      <c r="V10111">
        <v>16.741</v>
      </c>
    </row>
    <row r="10112" spans="17:22">
      <c r="Q10112" s="10">
        <f ca="1" t="shared" si="1928"/>
        <v>16.898</v>
      </c>
      <c r="R10112" t="s">
        <v>157</v>
      </c>
      <c r="S10112">
        <v>2083</v>
      </c>
      <c r="T10112">
        <v>11.45</v>
      </c>
      <c r="U10112">
        <v>12.149</v>
      </c>
      <c r="V10112">
        <v>16.898</v>
      </c>
    </row>
    <row r="10113" spans="17:22">
      <c r="Q10113" s="10">
        <f ca="1" t="shared" si="1928"/>
        <v>17.053</v>
      </c>
      <c r="R10113" t="s">
        <v>157</v>
      </c>
      <c r="S10113">
        <v>2084</v>
      </c>
      <c r="T10113">
        <v>11.454</v>
      </c>
      <c r="U10113">
        <v>12.172</v>
      </c>
      <c r="V10113">
        <v>17.053</v>
      </c>
    </row>
    <row r="10114" spans="17:22">
      <c r="Q10114" s="10">
        <f ca="1" t="shared" si="1928"/>
        <v>17.206</v>
      </c>
      <c r="R10114" t="s">
        <v>157</v>
      </c>
      <c r="S10114">
        <v>2085</v>
      </c>
      <c r="T10114">
        <v>11.456</v>
      </c>
      <c r="U10114">
        <v>12.192</v>
      </c>
      <c r="V10114">
        <v>17.206</v>
      </c>
    </row>
    <row r="10115" spans="17:22">
      <c r="Q10115" s="10">
        <f ca="1" t="shared" si="1928"/>
        <v>17.356</v>
      </c>
      <c r="R10115" t="s">
        <v>157</v>
      </c>
      <c r="S10115">
        <v>2086</v>
      </c>
      <c r="T10115">
        <v>11.455</v>
      </c>
      <c r="U10115">
        <v>12.21</v>
      </c>
      <c r="V10115">
        <v>17.356</v>
      </c>
    </row>
    <row r="10116" spans="17:22">
      <c r="Q10116" s="10">
        <f ca="1" t="shared" si="1928"/>
        <v>17.503</v>
      </c>
      <c r="R10116" t="s">
        <v>157</v>
      </c>
      <c r="S10116">
        <v>2087</v>
      </c>
      <c r="T10116">
        <v>11.452</v>
      </c>
      <c r="U10116">
        <v>12.224</v>
      </c>
      <c r="V10116">
        <v>17.503</v>
      </c>
    </row>
    <row r="10117" spans="17:22">
      <c r="Q10117" s="10">
        <f ca="1" t="shared" si="1928"/>
        <v>17.648</v>
      </c>
      <c r="R10117" t="s">
        <v>157</v>
      </c>
      <c r="S10117">
        <v>2088</v>
      </c>
      <c r="T10117">
        <v>11.447</v>
      </c>
      <c r="U10117">
        <v>12.235</v>
      </c>
      <c r="V10117">
        <v>17.648</v>
      </c>
    </row>
    <row r="10118" spans="17:22">
      <c r="Q10118" s="10">
        <f ca="1" t="shared" si="1928"/>
        <v>17.789</v>
      </c>
      <c r="R10118" t="s">
        <v>157</v>
      </c>
      <c r="S10118">
        <v>2089</v>
      </c>
      <c r="T10118">
        <v>11.439</v>
      </c>
      <c r="U10118">
        <v>12.243</v>
      </c>
      <c r="V10118">
        <v>17.789</v>
      </c>
    </row>
    <row r="10119" spans="17:22">
      <c r="Q10119" s="10">
        <f ca="1" t="shared" si="1928"/>
        <v>17.928</v>
      </c>
      <c r="R10119" t="s">
        <v>157</v>
      </c>
      <c r="S10119">
        <v>2090</v>
      </c>
      <c r="T10119">
        <v>11.429</v>
      </c>
      <c r="U10119">
        <v>12.249</v>
      </c>
      <c r="V10119">
        <v>17.928</v>
      </c>
    </row>
    <row r="10120" spans="17:22">
      <c r="Q10120" s="10">
        <f ca="1" t="shared" si="1928"/>
        <v>18.063</v>
      </c>
      <c r="R10120" t="s">
        <v>157</v>
      </c>
      <c r="S10120">
        <v>2091</v>
      </c>
      <c r="T10120">
        <v>11.416</v>
      </c>
      <c r="U10120">
        <v>12.251</v>
      </c>
      <c r="V10120">
        <v>18.063</v>
      </c>
    </row>
    <row r="10121" spans="17:22">
      <c r="Q10121" s="10">
        <f ca="1" t="shared" si="1928"/>
        <v>18.196</v>
      </c>
      <c r="R10121" t="s">
        <v>157</v>
      </c>
      <c r="S10121">
        <v>2092</v>
      </c>
      <c r="T10121">
        <v>11.401</v>
      </c>
      <c r="U10121">
        <v>12.251</v>
      </c>
      <c r="V10121">
        <v>18.196</v>
      </c>
    </row>
    <row r="10122" spans="17:22">
      <c r="Q10122" s="10">
        <f ca="1" t="shared" si="1928"/>
        <v>18.325</v>
      </c>
      <c r="R10122" t="s">
        <v>157</v>
      </c>
      <c r="S10122">
        <v>2093</v>
      </c>
      <c r="T10122">
        <v>11.384</v>
      </c>
      <c r="U10122">
        <v>12.248</v>
      </c>
      <c r="V10122">
        <v>18.325</v>
      </c>
    </row>
    <row r="10123" spans="17:22">
      <c r="Q10123" s="10">
        <f ca="1" t="shared" si="1928"/>
        <v>18.451</v>
      </c>
      <c r="R10123" t="s">
        <v>157</v>
      </c>
      <c r="S10123">
        <v>2094</v>
      </c>
      <c r="T10123">
        <v>11.365</v>
      </c>
      <c r="U10123">
        <v>12.241</v>
      </c>
      <c r="V10123">
        <v>18.451</v>
      </c>
    </row>
    <row r="10124" spans="17:22">
      <c r="Q10124" s="10">
        <f ca="1" t="shared" si="1928"/>
        <v>18.574</v>
      </c>
      <c r="R10124" t="s">
        <v>157</v>
      </c>
      <c r="S10124">
        <v>2095</v>
      </c>
      <c r="T10124">
        <v>11.343</v>
      </c>
      <c r="U10124">
        <v>12.231</v>
      </c>
      <c r="V10124">
        <v>18.574</v>
      </c>
    </row>
    <row r="10125" spans="17:22">
      <c r="Q10125" s="10">
        <f ca="1" t="shared" si="1928"/>
        <v>18.695</v>
      </c>
      <c r="R10125" t="s">
        <v>157</v>
      </c>
      <c r="S10125">
        <v>2096</v>
      </c>
      <c r="T10125">
        <v>11.318</v>
      </c>
      <c r="U10125">
        <v>12.218</v>
      </c>
      <c r="V10125">
        <v>18.695</v>
      </c>
    </row>
    <row r="10126" spans="17:22">
      <c r="Q10126" s="10">
        <f ca="1" t="shared" ref="Q10126:Q10189" si="1929">OFFSET(S10126,0,MATCH($Q$3,$T$4:$V$4,0))</f>
        <v>18.812</v>
      </c>
      <c r="R10126" t="s">
        <v>157</v>
      </c>
      <c r="S10126">
        <v>2097</v>
      </c>
      <c r="T10126">
        <v>11.291</v>
      </c>
      <c r="U10126">
        <v>12.201</v>
      </c>
      <c r="V10126">
        <v>18.812</v>
      </c>
    </row>
    <row r="10127" spans="17:22">
      <c r="Q10127" s="10">
        <f ca="1" t="shared" si="1929"/>
        <v>18.927</v>
      </c>
      <c r="R10127" t="s">
        <v>157</v>
      </c>
      <c r="S10127">
        <v>2098</v>
      </c>
      <c r="T10127">
        <v>11.261</v>
      </c>
      <c r="U10127">
        <v>12.18</v>
      </c>
      <c r="V10127">
        <v>18.927</v>
      </c>
    </row>
    <row r="10128" spans="17:22">
      <c r="Q10128" s="10">
        <f ca="1" t="shared" si="1929"/>
        <v>19.039</v>
      </c>
      <c r="R10128" t="s">
        <v>157</v>
      </c>
      <c r="S10128">
        <v>2099</v>
      </c>
      <c r="T10128">
        <v>11.228</v>
      </c>
      <c r="U10128">
        <v>12.155</v>
      </c>
      <c r="V10128">
        <v>19.039</v>
      </c>
    </row>
    <row r="10129" spans="17:22">
      <c r="Q10129" s="10">
        <f ca="1" t="shared" si="1929"/>
        <v>19.147</v>
      </c>
      <c r="R10129" t="s">
        <v>157</v>
      </c>
      <c r="S10129">
        <v>2100</v>
      </c>
      <c r="T10129">
        <v>11.192</v>
      </c>
      <c r="U10129">
        <v>12.126</v>
      </c>
      <c r="V10129">
        <v>19.147</v>
      </c>
    </row>
    <row r="10130" spans="17:22">
      <c r="Q10130" s="10">
        <f ca="1" t="shared" si="1929"/>
        <v>26.643</v>
      </c>
      <c r="R10130" t="s">
        <v>126</v>
      </c>
      <c r="S10130">
        <v>2020</v>
      </c>
      <c r="T10130">
        <v>26.643</v>
      </c>
      <c r="U10130">
        <v>26.643</v>
      </c>
      <c r="V10130">
        <v>26.643</v>
      </c>
    </row>
    <row r="10131" spans="17:22">
      <c r="Q10131" s="10">
        <f ca="1" t="shared" si="1929"/>
        <v>29.155</v>
      </c>
      <c r="R10131" t="s">
        <v>126</v>
      </c>
      <c r="S10131">
        <v>2021</v>
      </c>
      <c r="T10131">
        <v>29.155</v>
      </c>
      <c r="U10131">
        <v>29.155</v>
      </c>
      <c r="V10131">
        <v>29.155</v>
      </c>
    </row>
    <row r="10132" spans="17:22">
      <c r="Q10132" s="10">
        <f ca="1" t="shared" si="1929"/>
        <v>31.857</v>
      </c>
      <c r="R10132" t="s">
        <v>126</v>
      </c>
      <c r="S10132">
        <v>2022</v>
      </c>
      <c r="T10132">
        <v>31.857</v>
      </c>
      <c r="U10132">
        <v>31.857</v>
      </c>
      <c r="V10132">
        <v>31.857</v>
      </c>
    </row>
    <row r="10133" spans="17:22">
      <c r="Q10133" s="10">
        <f ca="1" t="shared" si="1929"/>
        <v>34.753</v>
      </c>
      <c r="R10133" t="s">
        <v>126</v>
      </c>
      <c r="S10133">
        <v>2023</v>
      </c>
      <c r="T10133">
        <v>34.753</v>
      </c>
      <c r="U10133">
        <v>34.753</v>
      </c>
      <c r="V10133">
        <v>34.753</v>
      </c>
    </row>
    <row r="10134" spans="17:22">
      <c r="Q10134" s="10">
        <f ca="1" t="shared" si="1929"/>
        <v>37.852</v>
      </c>
      <c r="R10134" t="s">
        <v>126</v>
      </c>
      <c r="S10134">
        <v>2024</v>
      </c>
      <c r="T10134">
        <v>37.852</v>
      </c>
      <c r="U10134">
        <v>37.852</v>
      </c>
      <c r="V10134">
        <v>37.852</v>
      </c>
    </row>
    <row r="10135" spans="17:22">
      <c r="Q10135" s="10">
        <f ca="1" t="shared" si="1929"/>
        <v>41.162</v>
      </c>
      <c r="R10135" t="s">
        <v>126</v>
      </c>
      <c r="S10135">
        <v>2025</v>
      </c>
      <c r="T10135">
        <v>41.162</v>
      </c>
      <c r="U10135">
        <v>41.162</v>
      </c>
      <c r="V10135">
        <v>41.162</v>
      </c>
    </row>
    <row r="10136" spans="17:22">
      <c r="Q10136" s="10">
        <f ca="1" t="shared" si="1929"/>
        <v>44.686</v>
      </c>
      <c r="R10136" t="s">
        <v>126</v>
      </c>
      <c r="S10136">
        <v>2026</v>
      </c>
      <c r="T10136">
        <v>44.686</v>
      </c>
      <c r="U10136">
        <v>44.686</v>
      </c>
      <c r="V10136">
        <v>44.686</v>
      </c>
    </row>
    <row r="10137" spans="17:22">
      <c r="Q10137" s="10">
        <f ca="1" t="shared" si="1929"/>
        <v>48.291</v>
      </c>
      <c r="R10137" t="s">
        <v>126</v>
      </c>
      <c r="S10137">
        <v>2027</v>
      </c>
      <c r="T10137">
        <v>47.361</v>
      </c>
      <c r="U10137">
        <v>48.017</v>
      </c>
      <c r="V10137">
        <v>48.291</v>
      </c>
    </row>
    <row r="10138" spans="17:22">
      <c r="Q10138" s="10">
        <f ca="1" t="shared" si="1929"/>
        <v>52.085</v>
      </c>
      <c r="R10138" t="s">
        <v>126</v>
      </c>
      <c r="S10138">
        <v>2028</v>
      </c>
      <c r="T10138">
        <v>50.132</v>
      </c>
      <c r="U10138">
        <v>51.491</v>
      </c>
      <c r="V10138">
        <v>52.085</v>
      </c>
    </row>
    <row r="10139" spans="17:22">
      <c r="Q10139" s="10">
        <f ca="1" t="shared" si="1929"/>
        <v>56.064</v>
      </c>
      <c r="R10139" t="s">
        <v>126</v>
      </c>
      <c r="S10139">
        <v>2029</v>
      </c>
      <c r="T10139">
        <v>52.993</v>
      </c>
      <c r="U10139">
        <v>55.103</v>
      </c>
      <c r="V10139">
        <v>56.064</v>
      </c>
    </row>
    <row r="10140" spans="17:22">
      <c r="Q10140" s="10">
        <f ca="1" t="shared" si="1929"/>
        <v>60.22</v>
      </c>
      <c r="R10140" t="s">
        <v>126</v>
      </c>
      <c r="S10140">
        <v>2030</v>
      </c>
      <c r="T10140">
        <v>55.939</v>
      </c>
      <c r="U10140">
        <v>58.846</v>
      </c>
      <c r="V10140">
        <v>60.22</v>
      </c>
    </row>
    <row r="10141" spans="17:22">
      <c r="Q10141" s="10">
        <f ca="1" t="shared" si="1929"/>
        <v>64.546</v>
      </c>
      <c r="R10141" t="s">
        <v>126</v>
      </c>
      <c r="S10141">
        <v>2031</v>
      </c>
      <c r="T10141">
        <v>58.963</v>
      </c>
      <c r="U10141">
        <v>62.711</v>
      </c>
      <c r="V10141">
        <v>64.546</v>
      </c>
    </row>
    <row r="10142" spans="17:22">
      <c r="Q10142" s="10">
        <f ca="1" t="shared" si="1929"/>
        <v>69.034</v>
      </c>
      <c r="R10142" t="s">
        <v>126</v>
      </c>
      <c r="S10142">
        <v>2032</v>
      </c>
      <c r="T10142">
        <v>62.055</v>
      </c>
      <c r="U10142">
        <v>66.688</v>
      </c>
      <c r="V10142">
        <v>69.034</v>
      </c>
    </row>
    <row r="10143" spans="17:22">
      <c r="Q10143" s="10">
        <f ca="1" t="shared" si="1929"/>
        <v>73.674</v>
      </c>
      <c r="R10143" t="s">
        <v>126</v>
      </c>
      <c r="S10143">
        <v>2033</v>
      </c>
      <c r="T10143">
        <v>65.205</v>
      </c>
      <c r="U10143">
        <v>70.766</v>
      </c>
      <c r="V10143">
        <v>73.674</v>
      </c>
    </row>
    <row r="10144" spans="17:22">
      <c r="Q10144" s="10">
        <f ca="1" t="shared" si="1929"/>
        <v>78.455</v>
      </c>
      <c r="R10144" t="s">
        <v>126</v>
      </c>
      <c r="S10144">
        <v>2034</v>
      </c>
      <c r="T10144">
        <v>68.402</v>
      </c>
      <c r="U10144">
        <v>74.932</v>
      </c>
      <c r="V10144">
        <v>78.455</v>
      </c>
    </row>
    <row r="10145" spans="17:22">
      <c r="Q10145" s="10">
        <f ca="1" t="shared" si="1929"/>
        <v>83.365</v>
      </c>
      <c r="R10145" t="s">
        <v>126</v>
      </c>
      <c r="S10145">
        <v>2035</v>
      </c>
      <c r="T10145">
        <v>71.633</v>
      </c>
      <c r="U10145">
        <v>79.173</v>
      </c>
      <c r="V10145">
        <v>83.365</v>
      </c>
    </row>
    <row r="10146" spans="17:22">
      <c r="Q10146" s="10">
        <f ca="1" t="shared" si="1929"/>
        <v>88.391</v>
      </c>
      <c r="R10146" t="s">
        <v>126</v>
      </c>
      <c r="S10146">
        <v>2036</v>
      </c>
      <c r="T10146">
        <v>74.885</v>
      </c>
      <c r="U10146">
        <v>83.475</v>
      </c>
      <c r="V10146">
        <v>88.391</v>
      </c>
    </row>
    <row r="10147" spans="17:22">
      <c r="Q10147" s="10">
        <f ca="1" t="shared" si="1929"/>
        <v>93.518</v>
      </c>
      <c r="R10147" t="s">
        <v>126</v>
      </c>
      <c r="S10147">
        <v>2037</v>
      </c>
      <c r="T10147">
        <v>78.145</v>
      </c>
      <c r="U10147">
        <v>87.825</v>
      </c>
      <c r="V10147">
        <v>93.518</v>
      </c>
    </row>
    <row r="10148" spans="17:22">
      <c r="Q10148" s="10">
        <f ca="1" t="shared" si="1929"/>
        <v>98.734</v>
      </c>
      <c r="R10148" t="s">
        <v>126</v>
      </c>
      <c r="S10148">
        <v>2038</v>
      </c>
      <c r="T10148">
        <v>81.399</v>
      </c>
      <c r="U10148">
        <v>92.208</v>
      </c>
      <c r="V10148">
        <v>98.734</v>
      </c>
    </row>
    <row r="10149" spans="17:22">
      <c r="Q10149" s="10">
        <f ca="1" t="shared" si="1929"/>
        <v>104.023</v>
      </c>
      <c r="R10149" t="s">
        <v>126</v>
      </c>
      <c r="S10149">
        <v>2039</v>
      </c>
      <c r="T10149">
        <v>84.635</v>
      </c>
      <c r="U10149">
        <v>96.611</v>
      </c>
      <c r="V10149">
        <v>104.023</v>
      </c>
    </row>
    <row r="10150" spans="17:22">
      <c r="Q10150" s="10">
        <f ca="1" t="shared" si="1929"/>
        <v>109.372</v>
      </c>
      <c r="R10150" t="s">
        <v>126</v>
      </c>
      <c r="S10150">
        <v>2040</v>
      </c>
      <c r="T10150">
        <v>87.838</v>
      </c>
      <c r="U10150">
        <v>101.019</v>
      </c>
      <c r="V10150">
        <v>109.372</v>
      </c>
    </row>
    <row r="10151" spans="17:22">
      <c r="Q10151" s="10">
        <f ca="1" t="shared" si="1929"/>
        <v>114.766</v>
      </c>
      <c r="R10151" t="s">
        <v>126</v>
      </c>
      <c r="S10151">
        <v>2041</v>
      </c>
      <c r="T10151">
        <v>90.995</v>
      </c>
      <c r="U10151">
        <v>105.419</v>
      </c>
      <c r="V10151">
        <v>114.766</v>
      </c>
    </row>
    <row r="10152" spans="17:22">
      <c r="Q10152" s="10">
        <f ca="1" t="shared" si="1929"/>
        <v>120.19</v>
      </c>
      <c r="R10152" t="s">
        <v>126</v>
      </c>
      <c r="S10152">
        <v>2042</v>
      </c>
      <c r="T10152">
        <v>94.094</v>
      </c>
      <c r="U10152">
        <v>109.797</v>
      </c>
      <c r="V10152">
        <v>120.19</v>
      </c>
    </row>
    <row r="10153" spans="17:22">
      <c r="Q10153" s="10">
        <f ca="1" t="shared" si="1929"/>
        <v>125.632</v>
      </c>
      <c r="R10153" t="s">
        <v>126</v>
      </c>
      <c r="S10153">
        <v>2043</v>
      </c>
      <c r="T10153">
        <v>97.123</v>
      </c>
      <c r="U10153">
        <v>114.141</v>
      </c>
      <c r="V10153">
        <v>125.632</v>
      </c>
    </row>
    <row r="10154" spans="17:22">
      <c r="Q10154" s="10">
        <f ca="1" t="shared" si="1929"/>
        <v>131.077</v>
      </c>
      <c r="R10154" t="s">
        <v>126</v>
      </c>
      <c r="S10154">
        <v>2044</v>
      </c>
      <c r="T10154">
        <v>100.071</v>
      </c>
      <c r="U10154">
        <v>118.438</v>
      </c>
      <c r="V10154">
        <v>131.077</v>
      </c>
    </row>
    <row r="10155" spans="17:22">
      <c r="Q10155" s="10">
        <f ca="1" t="shared" si="1929"/>
        <v>136.513</v>
      </c>
      <c r="R10155" t="s">
        <v>126</v>
      </c>
      <c r="S10155">
        <v>2045</v>
      </c>
      <c r="T10155">
        <v>102.928</v>
      </c>
      <c r="U10155">
        <v>122.677</v>
      </c>
      <c r="V10155">
        <v>136.513</v>
      </c>
    </row>
    <row r="10156" spans="17:22">
      <c r="Q10156" s="10">
        <f ca="1" t="shared" si="1929"/>
        <v>141.929</v>
      </c>
      <c r="R10156" t="s">
        <v>126</v>
      </c>
      <c r="S10156">
        <v>2046</v>
      </c>
      <c r="T10156">
        <v>105.684</v>
      </c>
      <c r="U10156">
        <v>126.847</v>
      </c>
      <c r="V10156">
        <v>141.929</v>
      </c>
    </row>
    <row r="10157" spans="17:22">
      <c r="Q10157" s="10">
        <f ca="1" t="shared" si="1929"/>
        <v>147.314</v>
      </c>
      <c r="R10157" t="s">
        <v>126</v>
      </c>
      <c r="S10157">
        <v>2047</v>
      </c>
      <c r="T10157">
        <v>108.329</v>
      </c>
      <c r="U10157">
        <v>130.937</v>
      </c>
      <c r="V10157">
        <v>147.314</v>
      </c>
    </row>
    <row r="10158" spans="17:22">
      <c r="Q10158" s="10">
        <f ca="1" t="shared" si="1929"/>
        <v>152.655</v>
      </c>
      <c r="R10158" t="s">
        <v>126</v>
      </c>
      <c r="S10158">
        <v>2048</v>
      </c>
      <c r="T10158">
        <v>110.855</v>
      </c>
      <c r="U10158">
        <v>134.939</v>
      </c>
      <c r="V10158">
        <v>152.655</v>
      </c>
    </row>
    <row r="10159" spans="17:22">
      <c r="Q10159" s="10">
        <f ca="1" t="shared" si="1929"/>
        <v>157.945</v>
      </c>
      <c r="R10159" t="s">
        <v>126</v>
      </c>
      <c r="S10159">
        <v>2049</v>
      </c>
      <c r="T10159">
        <v>113.252</v>
      </c>
      <c r="U10159">
        <v>138.844</v>
      </c>
      <c r="V10159">
        <v>157.945</v>
      </c>
    </row>
    <row r="10160" spans="17:22">
      <c r="Q10160" s="10">
        <f ca="1" t="shared" si="1929"/>
        <v>163.173</v>
      </c>
      <c r="R10160" t="s">
        <v>126</v>
      </c>
      <c r="S10160">
        <v>2050</v>
      </c>
      <c r="T10160">
        <v>115.515</v>
      </c>
      <c r="U10160">
        <v>142.646</v>
      </c>
      <c r="V10160">
        <v>163.173</v>
      </c>
    </row>
    <row r="10161" spans="17:22">
      <c r="Q10161" s="10">
        <f ca="1" t="shared" si="1929"/>
        <v>168.332</v>
      </c>
      <c r="R10161" t="s">
        <v>126</v>
      </c>
      <c r="S10161">
        <v>2051</v>
      </c>
      <c r="T10161">
        <v>117.636</v>
      </c>
      <c r="U10161">
        <v>146.338</v>
      </c>
      <c r="V10161">
        <v>168.332</v>
      </c>
    </row>
    <row r="10162" spans="17:22">
      <c r="Q10162" s="10">
        <f ca="1" t="shared" si="1929"/>
        <v>173.415</v>
      </c>
      <c r="R10162" t="s">
        <v>126</v>
      </c>
      <c r="S10162">
        <v>2052</v>
      </c>
      <c r="T10162">
        <v>119.613</v>
      </c>
      <c r="U10162">
        <v>149.914</v>
      </c>
      <c r="V10162">
        <v>173.415</v>
      </c>
    </row>
    <row r="10163" spans="17:22">
      <c r="Q10163" s="10">
        <f ca="1" t="shared" si="1929"/>
        <v>178.416</v>
      </c>
      <c r="R10163" t="s">
        <v>126</v>
      </c>
      <c r="S10163">
        <v>2053</v>
      </c>
      <c r="T10163">
        <v>121.444</v>
      </c>
      <c r="U10163">
        <v>153.371</v>
      </c>
      <c r="V10163">
        <v>178.416</v>
      </c>
    </row>
    <row r="10164" spans="17:22">
      <c r="Q10164" s="10">
        <f ca="1" t="shared" si="1929"/>
        <v>183.329</v>
      </c>
      <c r="R10164" t="s">
        <v>126</v>
      </c>
      <c r="S10164">
        <v>2054</v>
      </c>
      <c r="T10164">
        <v>123.13</v>
      </c>
      <c r="U10164">
        <v>156.707</v>
      </c>
      <c r="V10164">
        <v>183.329</v>
      </c>
    </row>
    <row r="10165" spans="17:22">
      <c r="Q10165" s="10">
        <f ca="1" t="shared" si="1929"/>
        <v>188.149</v>
      </c>
      <c r="R10165" t="s">
        <v>126</v>
      </c>
      <c r="S10165">
        <v>2055</v>
      </c>
      <c r="T10165">
        <v>124.671</v>
      </c>
      <c r="U10165">
        <v>159.918</v>
      </c>
      <c r="V10165">
        <v>188.149</v>
      </c>
    </row>
    <row r="10166" spans="17:22">
      <c r="Q10166" s="10">
        <f ca="1" t="shared" si="1929"/>
        <v>192.872</v>
      </c>
      <c r="R10166" t="s">
        <v>126</v>
      </c>
      <c r="S10166">
        <v>2056</v>
      </c>
      <c r="T10166">
        <v>126.067</v>
      </c>
      <c r="U10166">
        <v>163.004</v>
      </c>
      <c r="V10166">
        <v>192.872</v>
      </c>
    </row>
    <row r="10167" spans="17:22">
      <c r="Q10167" s="10">
        <f ca="1" t="shared" si="1929"/>
        <v>197.495</v>
      </c>
      <c r="R10167" t="s">
        <v>126</v>
      </c>
      <c r="S10167">
        <v>2057</v>
      </c>
      <c r="T10167">
        <v>127.325</v>
      </c>
      <c r="U10167">
        <v>165.964</v>
      </c>
      <c r="V10167">
        <v>197.495</v>
      </c>
    </row>
    <row r="10168" spans="17:22">
      <c r="Q10168" s="10">
        <f ca="1" t="shared" si="1929"/>
        <v>202.015</v>
      </c>
      <c r="R10168" t="s">
        <v>126</v>
      </c>
      <c r="S10168">
        <v>2058</v>
      </c>
      <c r="T10168">
        <v>128.451</v>
      </c>
      <c r="U10168">
        <v>168.798</v>
      </c>
      <c r="V10168">
        <v>202.015</v>
      </c>
    </row>
    <row r="10169" spans="17:22">
      <c r="Q10169" s="10">
        <f ca="1" t="shared" si="1929"/>
        <v>206.431</v>
      </c>
      <c r="R10169" t="s">
        <v>126</v>
      </c>
      <c r="S10169">
        <v>2059</v>
      </c>
      <c r="T10169">
        <v>129.452</v>
      </c>
      <c r="U10169">
        <v>171.506</v>
      </c>
      <c r="V10169">
        <v>206.431</v>
      </c>
    </row>
    <row r="10170" spans="17:22">
      <c r="Q10170" s="10">
        <f ca="1" t="shared" si="1929"/>
        <v>210.739</v>
      </c>
      <c r="R10170" t="s">
        <v>126</v>
      </c>
      <c r="S10170">
        <v>2060</v>
      </c>
      <c r="T10170">
        <v>130.336</v>
      </c>
      <c r="U10170">
        <v>174.091</v>
      </c>
      <c r="V10170">
        <v>210.739</v>
      </c>
    </row>
    <row r="10171" spans="17:22">
      <c r="Q10171" s="10">
        <f ca="1" t="shared" si="1929"/>
        <v>214.939</v>
      </c>
      <c r="R10171" t="s">
        <v>126</v>
      </c>
      <c r="S10171">
        <v>2061</v>
      </c>
      <c r="T10171">
        <v>131.11</v>
      </c>
      <c r="U10171">
        <v>176.554</v>
      </c>
      <c r="V10171">
        <v>214.939</v>
      </c>
    </row>
    <row r="10172" spans="17:22">
      <c r="Q10172" s="10">
        <f ca="1" t="shared" si="1929"/>
        <v>219.03</v>
      </c>
      <c r="R10172" t="s">
        <v>126</v>
      </c>
      <c r="S10172">
        <v>2062</v>
      </c>
      <c r="T10172">
        <v>131.781</v>
      </c>
      <c r="U10172">
        <v>178.895</v>
      </c>
      <c r="V10172">
        <v>219.03</v>
      </c>
    </row>
    <row r="10173" spans="17:22">
      <c r="Q10173" s="10">
        <f ca="1" t="shared" si="1929"/>
        <v>223.012</v>
      </c>
      <c r="R10173" t="s">
        <v>126</v>
      </c>
      <c r="S10173">
        <v>2063</v>
      </c>
      <c r="T10173">
        <v>132.355</v>
      </c>
      <c r="U10173">
        <v>181.117</v>
      </c>
      <c r="V10173">
        <v>223.012</v>
      </c>
    </row>
    <row r="10174" spans="17:22">
      <c r="Q10174" s="10">
        <f ca="1" t="shared" si="1929"/>
        <v>226.884</v>
      </c>
      <c r="R10174" t="s">
        <v>126</v>
      </c>
      <c r="S10174">
        <v>2064</v>
      </c>
      <c r="T10174">
        <v>132.84</v>
      </c>
      <c r="U10174">
        <v>183.22</v>
      </c>
      <c r="V10174">
        <v>226.884</v>
      </c>
    </row>
    <row r="10175" spans="17:22">
      <c r="Q10175" s="10">
        <f ca="1" t="shared" si="1929"/>
        <v>230.646</v>
      </c>
      <c r="R10175" t="s">
        <v>126</v>
      </c>
      <c r="S10175">
        <v>2065</v>
      </c>
      <c r="T10175">
        <v>133.242</v>
      </c>
      <c r="U10175">
        <v>185.208</v>
      </c>
      <c r="V10175">
        <v>230.646</v>
      </c>
    </row>
    <row r="10176" spans="17:22">
      <c r="Q10176" s="10">
        <f ca="1" t="shared" si="1929"/>
        <v>234.299</v>
      </c>
      <c r="R10176" t="s">
        <v>126</v>
      </c>
      <c r="S10176">
        <v>2066</v>
      </c>
      <c r="T10176">
        <v>133.566</v>
      </c>
      <c r="U10176">
        <v>187.08</v>
      </c>
      <c r="V10176">
        <v>234.299</v>
      </c>
    </row>
    <row r="10177" spans="17:22">
      <c r="Q10177" s="10">
        <f ca="1" t="shared" si="1929"/>
        <v>237.843</v>
      </c>
      <c r="R10177" t="s">
        <v>126</v>
      </c>
      <c r="S10177">
        <v>2067</v>
      </c>
      <c r="T10177">
        <v>133.816</v>
      </c>
      <c r="U10177">
        <v>188.841</v>
      </c>
      <c r="V10177">
        <v>237.843</v>
      </c>
    </row>
    <row r="10178" spans="17:22">
      <c r="Q10178" s="10">
        <f ca="1" t="shared" si="1929"/>
        <v>241.279</v>
      </c>
      <c r="R10178" t="s">
        <v>126</v>
      </c>
      <c r="S10178">
        <v>2068</v>
      </c>
      <c r="T10178">
        <v>133.991</v>
      </c>
      <c r="U10178">
        <v>190.49</v>
      </c>
      <c r="V10178">
        <v>241.279</v>
      </c>
    </row>
    <row r="10179" spans="17:22">
      <c r="Q10179" s="10">
        <f ca="1" t="shared" si="1929"/>
        <v>244.609</v>
      </c>
      <c r="R10179" t="s">
        <v>126</v>
      </c>
      <c r="S10179">
        <v>2069</v>
      </c>
      <c r="T10179">
        <v>134.093</v>
      </c>
      <c r="U10179">
        <v>192.031</v>
      </c>
      <c r="V10179">
        <v>244.609</v>
      </c>
    </row>
    <row r="10180" spans="17:22">
      <c r="Q10180" s="10">
        <f ca="1" t="shared" si="1929"/>
        <v>247.834</v>
      </c>
      <c r="R10180" t="s">
        <v>126</v>
      </c>
      <c r="S10180">
        <v>2070</v>
      </c>
      <c r="T10180">
        <v>134.124</v>
      </c>
      <c r="U10180">
        <v>193.466</v>
      </c>
      <c r="V10180">
        <v>247.834</v>
      </c>
    </row>
    <row r="10181" spans="17:22">
      <c r="Q10181" s="10">
        <f ca="1" t="shared" si="1929"/>
        <v>250.955</v>
      </c>
      <c r="R10181" t="s">
        <v>126</v>
      </c>
      <c r="S10181">
        <v>2071</v>
      </c>
      <c r="T10181">
        <v>134.083</v>
      </c>
      <c r="U10181">
        <v>194.796</v>
      </c>
      <c r="V10181">
        <v>250.955</v>
      </c>
    </row>
    <row r="10182" spans="17:22">
      <c r="Q10182" s="10">
        <f ca="1" t="shared" si="1929"/>
        <v>253.974</v>
      </c>
      <c r="R10182" t="s">
        <v>126</v>
      </c>
      <c r="S10182">
        <v>2072</v>
      </c>
      <c r="T10182">
        <v>133.971</v>
      </c>
      <c r="U10182">
        <v>196.023</v>
      </c>
      <c r="V10182">
        <v>253.974</v>
      </c>
    </row>
    <row r="10183" spans="17:22">
      <c r="Q10183" s="10">
        <f ca="1" t="shared" si="1929"/>
        <v>256.894</v>
      </c>
      <c r="R10183" t="s">
        <v>126</v>
      </c>
      <c r="S10183">
        <v>2073</v>
      </c>
      <c r="T10183">
        <v>133.788</v>
      </c>
      <c r="U10183">
        <v>197.149</v>
      </c>
      <c r="V10183">
        <v>256.894</v>
      </c>
    </row>
    <row r="10184" spans="17:22">
      <c r="Q10184" s="10">
        <f ca="1" t="shared" si="1929"/>
        <v>259.716</v>
      </c>
      <c r="R10184" t="s">
        <v>126</v>
      </c>
      <c r="S10184">
        <v>2074</v>
      </c>
      <c r="T10184">
        <v>133.536</v>
      </c>
      <c r="U10184">
        <v>198.177</v>
      </c>
      <c r="V10184">
        <v>259.716</v>
      </c>
    </row>
    <row r="10185" spans="17:22">
      <c r="Q10185" s="10">
        <f ca="1" t="shared" si="1929"/>
        <v>262.442</v>
      </c>
      <c r="R10185" t="s">
        <v>126</v>
      </c>
      <c r="S10185">
        <v>2075</v>
      </c>
      <c r="T10185">
        <v>133.214</v>
      </c>
      <c r="U10185">
        <v>199.108</v>
      </c>
      <c r="V10185">
        <v>262.442</v>
      </c>
    </row>
    <row r="10186" spans="17:22">
      <c r="Q10186" s="10">
        <f ca="1" t="shared" si="1929"/>
        <v>265.076</v>
      </c>
      <c r="R10186" t="s">
        <v>126</v>
      </c>
      <c r="S10186">
        <v>2076</v>
      </c>
      <c r="T10186">
        <v>132.822</v>
      </c>
      <c r="U10186">
        <v>199.944</v>
      </c>
      <c r="V10186">
        <v>265.076</v>
      </c>
    </row>
    <row r="10187" spans="17:22">
      <c r="Q10187" s="10">
        <f ca="1" t="shared" si="1929"/>
        <v>267.619</v>
      </c>
      <c r="R10187" t="s">
        <v>126</v>
      </c>
      <c r="S10187">
        <v>2077</v>
      </c>
      <c r="T10187">
        <v>132.364</v>
      </c>
      <c r="U10187">
        <v>200.688</v>
      </c>
      <c r="V10187">
        <v>267.619</v>
      </c>
    </row>
    <row r="10188" spans="17:22">
      <c r="Q10188" s="10">
        <f ca="1" t="shared" si="1929"/>
        <v>270.073</v>
      </c>
      <c r="R10188" t="s">
        <v>126</v>
      </c>
      <c r="S10188">
        <v>2078</v>
      </c>
      <c r="T10188">
        <v>131.842</v>
      </c>
      <c r="U10188">
        <v>201.343</v>
      </c>
      <c r="V10188">
        <v>270.073</v>
      </c>
    </row>
    <row r="10189" spans="17:22">
      <c r="Q10189" s="10">
        <f ca="1" t="shared" si="1929"/>
        <v>272.442</v>
      </c>
      <c r="R10189" t="s">
        <v>126</v>
      </c>
      <c r="S10189">
        <v>2079</v>
      </c>
      <c r="T10189">
        <v>131.259</v>
      </c>
      <c r="U10189">
        <v>201.913</v>
      </c>
      <c r="V10189">
        <v>272.442</v>
      </c>
    </row>
    <row r="10190" spans="17:22">
      <c r="Q10190" s="10">
        <f ca="1" t="shared" ref="Q10190:Q10253" si="1930">OFFSET(S10190,0,MATCH($Q$3,$T$4:$V$4,0))</f>
        <v>274.728</v>
      </c>
      <c r="R10190" t="s">
        <v>126</v>
      </c>
      <c r="S10190">
        <v>2080</v>
      </c>
      <c r="T10190">
        <v>130.619</v>
      </c>
      <c r="U10190">
        <v>202.4</v>
      </c>
      <c r="V10190">
        <v>274.728</v>
      </c>
    </row>
    <row r="10191" spans="17:22">
      <c r="Q10191" s="10">
        <f ca="1" t="shared" si="1930"/>
        <v>276.932</v>
      </c>
      <c r="R10191" t="s">
        <v>126</v>
      </c>
      <c r="S10191">
        <v>2081</v>
      </c>
      <c r="T10191">
        <v>129.923</v>
      </c>
      <c r="U10191">
        <v>202.809</v>
      </c>
      <c r="V10191">
        <v>276.932</v>
      </c>
    </row>
    <row r="10192" spans="17:22">
      <c r="Q10192" s="10">
        <f ca="1" t="shared" si="1930"/>
        <v>279.059</v>
      </c>
      <c r="R10192" t="s">
        <v>126</v>
      </c>
      <c r="S10192">
        <v>2082</v>
      </c>
      <c r="T10192">
        <v>129.172</v>
      </c>
      <c r="U10192">
        <v>203.142</v>
      </c>
      <c r="V10192">
        <v>279.059</v>
      </c>
    </row>
    <row r="10193" spans="17:22">
      <c r="Q10193" s="10">
        <f ca="1" t="shared" si="1930"/>
        <v>281.109</v>
      </c>
      <c r="R10193" t="s">
        <v>126</v>
      </c>
      <c r="S10193">
        <v>2083</v>
      </c>
      <c r="T10193">
        <v>128.367</v>
      </c>
      <c r="U10193">
        <v>203.401</v>
      </c>
      <c r="V10193">
        <v>281.109</v>
      </c>
    </row>
    <row r="10194" spans="17:22">
      <c r="Q10194" s="10">
        <f ca="1" t="shared" si="1930"/>
        <v>283.085</v>
      </c>
      <c r="R10194" t="s">
        <v>126</v>
      </c>
      <c r="S10194">
        <v>2084</v>
      </c>
      <c r="T10194">
        <v>127.506</v>
      </c>
      <c r="U10194">
        <v>203.589</v>
      </c>
      <c r="V10194">
        <v>283.085</v>
      </c>
    </row>
    <row r="10195" spans="17:22">
      <c r="Q10195" s="10">
        <f ca="1" t="shared" si="1930"/>
        <v>284.991</v>
      </c>
      <c r="R10195" t="s">
        <v>126</v>
      </c>
      <c r="S10195">
        <v>2085</v>
      </c>
      <c r="T10195">
        <v>126.591</v>
      </c>
      <c r="U10195">
        <v>203.708</v>
      </c>
      <c r="V10195">
        <v>284.991</v>
      </c>
    </row>
    <row r="10196" spans="17:22">
      <c r="Q10196" s="10">
        <f ca="1" t="shared" si="1930"/>
        <v>286.828</v>
      </c>
      <c r="R10196" t="s">
        <v>126</v>
      </c>
      <c r="S10196">
        <v>2086</v>
      </c>
      <c r="T10196">
        <v>125.622</v>
      </c>
      <c r="U10196">
        <v>203.76</v>
      </c>
      <c r="V10196">
        <v>286.828</v>
      </c>
    </row>
    <row r="10197" spans="17:22">
      <c r="Q10197" s="10">
        <f ca="1" t="shared" si="1930"/>
        <v>288.598</v>
      </c>
      <c r="R10197" t="s">
        <v>126</v>
      </c>
      <c r="S10197">
        <v>2087</v>
      </c>
      <c r="T10197">
        <v>124.599</v>
      </c>
      <c r="U10197">
        <v>203.749</v>
      </c>
      <c r="V10197">
        <v>288.598</v>
      </c>
    </row>
    <row r="10198" spans="17:22">
      <c r="Q10198" s="10">
        <f ca="1" t="shared" si="1930"/>
        <v>290.303</v>
      </c>
      <c r="R10198" t="s">
        <v>126</v>
      </c>
      <c r="S10198">
        <v>2088</v>
      </c>
      <c r="T10198">
        <v>123.527</v>
      </c>
      <c r="U10198">
        <v>203.677</v>
      </c>
      <c r="V10198">
        <v>290.303</v>
      </c>
    </row>
    <row r="10199" spans="17:22">
      <c r="Q10199" s="10">
        <f ca="1" t="shared" si="1930"/>
        <v>291.946</v>
      </c>
      <c r="R10199" t="s">
        <v>126</v>
      </c>
      <c r="S10199">
        <v>2089</v>
      </c>
      <c r="T10199">
        <v>122.406</v>
      </c>
      <c r="U10199">
        <v>203.547</v>
      </c>
      <c r="V10199">
        <v>291.946</v>
      </c>
    </row>
    <row r="10200" spans="17:22">
      <c r="Q10200" s="10">
        <f ca="1" t="shared" si="1930"/>
        <v>293.528</v>
      </c>
      <c r="R10200" t="s">
        <v>126</v>
      </c>
      <c r="S10200">
        <v>2090</v>
      </c>
      <c r="T10200">
        <v>121.238</v>
      </c>
      <c r="U10200">
        <v>203.361</v>
      </c>
      <c r="V10200">
        <v>293.528</v>
      </c>
    </row>
    <row r="10201" spans="17:22">
      <c r="Q10201" s="10">
        <f ca="1" t="shared" si="1930"/>
        <v>295.05</v>
      </c>
      <c r="R10201" t="s">
        <v>126</v>
      </c>
      <c r="S10201">
        <v>2091</v>
      </c>
      <c r="T10201">
        <v>120.027</v>
      </c>
      <c r="U10201">
        <v>203.122</v>
      </c>
      <c r="V10201">
        <v>295.05</v>
      </c>
    </row>
    <row r="10202" spans="17:22">
      <c r="Q10202" s="10">
        <f ca="1" t="shared" si="1930"/>
        <v>296.516</v>
      </c>
      <c r="R10202" t="s">
        <v>126</v>
      </c>
      <c r="S10202">
        <v>2092</v>
      </c>
      <c r="T10202">
        <v>118.778</v>
      </c>
      <c r="U10202">
        <v>202.833</v>
      </c>
      <c r="V10202">
        <v>296.516</v>
      </c>
    </row>
    <row r="10203" spans="17:22">
      <c r="Q10203" s="10">
        <f ca="1" t="shared" si="1930"/>
        <v>297.927</v>
      </c>
      <c r="R10203" t="s">
        <v>126</v>
      </c>
      <c r="S10203">
        <v>2093</v>
      </c>
      <c r="T10203">
        <v>117.497</v>
      </c>
      <c r="U10203">
        <v>202.496</v>
      </c>
      <c r="V10203">
        <v>297.927</v>
      </c>
    </row>
    <row r="10204" spans="17:22">
      <c r="Q10204" s="10">
        <f ca="1" t="shared" si="1930"/>
        <v>299.285</v>
      </c>
      <c r="R10204" t="s">
        <v>126</v>
      </c>
      <c r="S10204">
        <v>2094</v>
      </c>
      <c r="T10204">
        <v>116.192</v>
      </c>
      <c r="U10204">
        <v>202.114</v>
      </c>
      <c r="V10204">
        <v>299.285</v>
      </c>
    </row>
    <row r="10205" spans="17:22">
      <c r="Q10205" s="10">
        <f ca="1" t="shared" si="1930"/>
        <v>300.591</v>
      </c>
      <c r="R10205" t="s">
        <v>126</v>
      </c>
      <c r="S10205">
        <v>2095</v>
      </c>
      <c r="T10205">
        <v>114.867</v>
      </c>
      <c r="U10205">
        <v>201.69</v>
      </c>
      <c r="V10205">
        <v>300.591</v>
      </c>
    </row>
    <row r="10206" spans="17:22">
      <c r="Q10206" s="10">
        <f ca="1" t="shared" si="1930"/>
        <v>301.848</v>
      </c>
      <c r="R10206" t="s">
        <v>126</v>
      </c>
      <c r="S10206">
        <v>2096</v>
      </c>
      <c r="T10206">
        <v>113.529</v>
      </c>
      <c r="U10206">
        <v>201.226</v>
      </c>
      <c r="V10206">
        <v>301.848</v>
      </c>
    </row>
    <row r="10207" spans="17:22">
      <c r="Q10207" s="10">
        <f ca="1" t="shared" si="1930"/>
        <v>303.058</v>
      </c>
      <c r="R10207" t="s">
        <v>126</v>
      </c>
      <c r="S10207">
        <v>2097</v>
      </c>
      <c r="T10207">
        <v>112.186</v>
      </c>
      <c r="U10207">
        <v>200.724</v>
      </c>
      <c r="V10207">
        <v>303.058</v>
      </c>
    </row>
    <row r="10208" spans="17:22">
      <c r="Q10208" s="10">
        <f ca="1" t="shared" si="1930"/>
        <v>304.221</v>
      </c>
      <c r="R10208" t="s">
        <v>126</v>
      </c>
      <c r="S10208">
        <v>2098</v>
      </c>
      <c r="T10208">
        <v>110.842</v>
      </c>
      <c r="U10208">
        <v>200.187</v>
      </c>
      <c r="V10208">
        <v>304.221</v>
      </c>
    </row>
    <row r="10209" spans="17:22">
      <c r="Q10209" s="10">
        <f ca="1" t="shared" si="1930"/>
        <v>305.34</v>
      </c>
      <c r="R10209" t="s">
        <v>126</v>
      </c>
      <c r="S10209">
        <v>2099</v>
      </c>
      <c r="T10209">
        <v>109.504</v>
      </c>
      <c r="U10209">
        <v>199.618</v>
      </c>
      <c r="V10209">
        <v>305.34</v>
      </c>
    </row>
    <row r="10210" spans="17:22">
      <c r="Q10210" s="10">
        <f ca="1" t="shared" si="1930"/>
        <v>306.416</v>
      </c>
      <c r="R10210" t="s">
        <v>126</v>
      </c>
      <c r="S10210">
        <v>2100</v>
      </c>
      <c r="T10210">
        <v>108.178</v>
      </c>
      <c r="U10210">
        <v>199.018</v>
      </c>
      <c r="V10210">
        <v>306.416</v>
      </c>
    </row>
    <row r="10211" spans="17:22">
      <c r="Q10211" s="10">
        <f ca="1" t="shared" si="1930"/>
        <v>0.593</v>
      </c>
      <c r="R10211" t="s">
        <v>127</v>
      </c>
      <c r="S10211">
        <v>2020</v>
      </c>
      <c r="T10211">
        <v>0.593</v>
      </c>
      <c r="U10211">
        <v>0.593</v>
      </c>
      <c r="V10211">
        <v>0.593</v>
      </c>
    </row>
    <row r="10212" spans="17:22">
      <c r="Q10212" s="10">
        <f ca="1" t="shared" si="1930"/>
        <v>0.636</v>
      </c>
      <c r="R10212" t="s">
        <v>127</v>
      </c>
      <c r="S10212">
        <v>2021</v>
      </c>
      <c r="T10212">
        <v>0.636</v>
      </c>
      <c r="U10212">
        <v>0.636</v>
      </c>
      <c r="V10212">
        <v>0.636</v>
      </c>
    </row>
    <row r="10213" spans="17:22">
      <c r="Q10213" s="10">
        <f ca="1" t="shared" si="1930"/>
        <v>0.681</v>
      </c>
      <c r="R10213" t="s">
        <v>127</v>
      </c>
      <c r="S10213">
        <v>2022</v>
      </c>
      <c r="T10213">
        <v>0.681</v>
      </c>
      <c r="U10213">
        <v>0.681</v>
      </c>
      <c r="V10213">
        <v>0.681</v>
      </c>
    </row>
    <row r="10214" spans="17:22">
      <c r="Q10214" s="10">
        <f ca="1" t="shared" si="1930"/>
        <v>0.73</v>
      </c>
      <c r="R10214" t="s">
        <v>127</v>
      </c>
      <c r="S10214">
        <v>2023</v>
      </c>
      <c r="T10214">
        <v>0.73</v>
      </c>
      <c r="U10214">
        <v>0.73</v>
      </c>
      <c r="V10214">
        <v>0.73</v>
      </c>
    </row>
    <row r="10215" spans="17:22">
      <c r="Q10215" s="10">
        <f ca="1" t="shared" si="1930"/>
        <v>0.782</v>
      </c>
      <c r="R10215" t="s">
        <v>127</v>
      </c>
      <c r="S10215">
        <v>2024</v>
      </c>
      <c r="T10215">
        <v>0.782</v>
      </c>
      <c r="U10215">
        <v>0.782</v>
      </c>
      <c r="V10215">
        <v>0.782</v>
      </c>
    </row>
    <row r="10216" spans="17:22">
      <c r="Q10216" s="10">
        <f ca="1" t="shared" si="1930"/>
        <v>0.837</v>
      </c>
      <c r="R10216" t="s">
        <v>127</v>
      </c>
      <c r="S10216">
        <v>2025</v>
      </c>
      <c r="T10216">
        <v>0.837</v>
      </c>
      <c r="U10216">
        <v>0.837</v>
      </c>
      <c r="V10216">
        <v>0.837</v>
      </c>
    </row>
    <row r="10217" spans="17:22">
      <c r="Q10217" s="10">
        <f ca="1" t="shared" si="1930"/>
        <v>0.895</v>
      </c>
      <c r="R10217" t="s">
        <v>127</v>
      </c>
      <c r="S10217">
        <v>2026</v>
      </c>
      <c r="T10217">
        <v>0.895</v>
      </c>
      <c r="U10217">
        <v>0.895</v>
      </c>
      <c r="V10217">
        <v>0.895</v>
      </c>
    </row>
    <row r="10218" spans="17:22">
      <c r="Q10218" s="10">
        <f ca="1" t="shared" si="1930"/>
        <v>0.955</v>
      </c>
      <c r="R10218" t="s">
        <v>127</v>
      </c>
      <c r="S10218">
        <v>2027</v>
      </c>
      <c r="T10218">
        <v>0.941</v>
      </c>
      <c r="U10218">
        <v>0.951</v>
      </c>
      <c r="V10218">
        <v>0.955</v>
      </c>
    </row>
    <row r="10219" spans="17:22">
      <c r="Q10219" s="10">
        <f ca="1" t="shared" si="1930"/>
        <v>1.019</v>
      </c>
      <c r="R10219" t="s">
        <v>127</v>
      </c>
      <c r="S10219">
        <v>2028</v>
      </c>
      <c r="T10219">
        <v>0.988</v>
      </c>
      <c r="U10219">
        <v>1.009</v>
      </c>
      <c r="V10219">
        <v>1.019</v>
      </c>
    </row>
    <row r="10220" spans="17:22">
      <c r="Q10220" s="10">
        <f ca="1" t="shared" si="1930"/>
        <v>1.086</v>
      </c>
      <c r="R10220" t="s">
        <v>127</v>
      </c>
      <c r="S10220">
        <v>2029</v>
      </c>
      <c r="T10220">
        <v>1.038</v>
      </c>
      <c r="U10220">
        <v>1.071</v>
      </c>
      <c r="V10220">
        <v>1.086</v>
      </c>
    </row>
    <row r="10221" spans="17:22">
      <c r="Q10221" s="10">
        <f ca="1" t="shared" si="1930"/>
        <v>1.157</v>
      </c>
      <c r="R10221" t="s">
        <v>127</v>
      </c>
      <c r="S10221">
        <v>2030</v>
      </c>
      <c r="T10221">
        <v>1.09</v>
      </c>
      <c r="U10221">
        <v>1.136</v>
      </c>
      <c r="V10221">
        <v>1.157</v>
      </c>
    </row>
    <row r="10222" spans="17:22">
      <c r="Q10222" s="10">
        <f ca="1" t="shared" si="1930"/>
        <v>1.232</v>
      </c>
      <c r="R10222" t="s">
        <v>127</v>
      </c>
      <c r="S10222">
        <v>2031</v>
      </c>
      <c r="T10222">
        <v>1.144</v>
      </c>
      <c r="U10222">
        <v>1.204</v>
      </c>
      <c r="V10222">
        <v>1.232</v>
      </c>
    </row>
    <row r="10223" spans="17:22">
      <c r="Q10223" s="10">
        <f ca="1" t="shared" si="1930"/>
        <v>1.311</v>
      </c>
      <c r="R10223" t="s">
        <v>127</v>
      </c>
      <c r="S10223">
        <v>2032</v>
      </c>
      <c r="T10223">
        <v>1.201</v>
      </c>
      <c r="U10223">
        <v>1.275</v>
      </c>
      <c r="V10223">
        <v>1.311</v>
      </c>
    </row>
    <row r="10224" spans="17:22">
      <c r="Q10224" s="10">
        <f ca="1" t="shared" si="1930"/>
        <v>1.394</v>
      </c>
      <c r="R10224" t="s">
        <v>127</v>
      </c>
      <c r="S10224">
        <v>2033</v>
      </c>
      <c r="T10224">
        <v>1.261</v>
      </c>
      <c r="U10224">
        <v>1.35</v>
      </c>
      <c r="V10224">
        <v>1.394</v>
      </c>
    </row>
    <row r="10225" spans="17:22">
      <c r="Q10225" s="10">
        <f ca="1" t="shared" si="1930"/>
        <v>1.483</v>
      </c>
      <c r="R10225" t="s">
        <v>127</v>
      </c>
      <c r="S10225">
        <v>2034</v>
      </c>
      <c r="T10225">
        <v>1.323</v>
      </c>
      <c r="U10225">
        <v>1.429</v>
      </c>
      <c r="V10225">
        <v>1.483</v>
      </c>
    </row>
    <row r="10226" spans="17:22">
      <c r="Q10226" s="10">
        <f ca="1" t="shared" si="1930"/>
        <v>1.576</v>
      </c>
      <c r="R10226" t="s">
        <v>127</v>
      </c>
      <c r="S10226">
        <v>2035</v>
      </c>
      <c r="T10226">
        <v>1.389</v>
      </c>
      <c r="U10226">
        <v>1.511</v>
      </c>
      <c r="V10226">
        <v>1.576</v>
      </c>
    </row>
    <row r="10227" spans="17:22">
      <c r="Q10227" s="10">
        <f ca="1" t="shared" si="1930"/>
        <v>1.674</v>
      </c>
      <c r="R10227" t="s">
        <v>127</v>
      </c>
      <c r="S10227">
        <v>2036</v>
      </c>
      <c r="T10227">
        <v>1.457</v>
      </c>
      <c r="U10227">
        <v>1.598</v>
      </c>
      <c r="V10227">
        <v>1.674</v>
      </c>
    </row>
    <row r="10228" spans="17:22">
      <c r="Q10228" s="10">
        <f ca="1" t="shared" si="1930"/>
        <v>1.777</v>
      </c>
      <c r="R10228" t="s">
        <v>127</v>
      </c>
      <c r="S10228">
        <v>2037</v>
      </c>
      <c r="T10228">
        <v>1.528</v>
      </c>
      <c r="U10228">
        <v>1.689</v>
      </c>
      <c r="V10228">
        <v>1.777</v>
      </c>
    </row>
    <row r="10229" spans="17:22">
      <c r="Q10229" s="10">
        <f ca="1" t="shared" si="1930"/>
        <v>1.886</v>
      </c>
      <c r="R10229" t="s">
        <v>127</v>
      </c>
      <c r="S10229">
        <v>2038</v>
      </c>
      <c r="T10229">
        <v>1.602</v>
      </c>
      <c r="U10229">
        <v>1.784</v>
      </c>
      <c r="V10229">
        <v>1.886</v>
      </c>
    </row>
    <row r="10230" spans="17:22">
      <c r="Q10230" s="10">
        <f ca="1" t="shared" si="1930"/>
        <v>2</v>
      </c>
      <c r="R10230" t="s">
        <v>127</v>
      </c>
      <c r="S10230">
        <v>2039</v>
      </c>
      <c r="T10230">
        <v>1.68</v>
      </c>
      <c r="U10230">
        <v>1.884</v>
      </c>
      <c r="V10230">
        <v>2</v>
      </c>
    </row>
    <row r="10231" spans="17:22">
      <c r="Q10231" s="10">
        <f ca="1" t="shared" si="1930"/>
        <v>2.12</v>
      </c>
      <c r="R10231" t="s">
        <v>127</v>
      </c>
      <c r="S10231">
        <v>2040</v>
      </c>
      <c r="T10231">
        <v>1.76</v>
      </c>
      <c r="U10231">
        <v>1.989</v>
      </c>
      <c r="V10231">
        <v>2.12</v>
      </c>
    </row>
    <row r="10232" spans="17:22">
      <c r="Q10232" s="10">
        <f ca="1" t="shared" si="1930"/>
        <v>2.247</v>
      </c>
      <c r="R10232" t="s">
        <v>127</v>
      </c>
      <c r="S10232">
        <v>2041</v>
      </c>
      <c r="T10232">
        <v>1.844</v>
      </c>
      <c r="U10232">
        <v>2.098</v>
      </c>
      <c r="V10232">
        <v>2.247</v>
      </c>
    </row>
    <row r="10233" spans="17:22">
      <c r="Q10233" s="10">
        <f ca="1" t="shared" si="1930"/>
        <v>2.38</v>
      </c>
      <c r="R10233" t="s">
        <v>127</v>
      </c>
      <c r="S10233">
        <v>2042</v>
      </c>
      <c r="T10233">
        <v>1.932</v>
      </c>
      <c r="U10233">
        <v>2.212</v>
      </c>
      <c r="V10233">
        <v>2.38</v>
      </c>
    </row>
    <row r="10234" spans="17:22">
      <c r="Q10234" s="10">
        <f ca="1" t="shared" si="1930"/>
        <v>2.52</v>
      </c>
      <c r="R10234" t="s">
        <v>127</v>
      </c>
      <c r="S10234">
        <v>2043</v>
      </c>
      <c r="T10234">
        <v>2.023</v>
      </c>
      <c r="U10234">
        <v>2.332</v>
      </c>
      <c r="V10234">
        <v>2.52</v>
      </c>
    </row>
    <row r="10235" spans="17:22">
      <c r="Q10235" s="10">
        <f ca="1" t="shared" si="1930"/>
        <v>2.667</v>
      </c>
      <c r="R10235" t="s">
        <v>127</v>
      </c>
      <c r="S10235">
        <v>2044</v>
      </c>
      <c r="T10235">
        <v>2.117</v>
      </c>
      <c r="U10235">
        <v>2.457</v>
      </c>
      <c r="V10235">
        <v>2.667</v>
      </c>
    </row>
    <row r="10236" spans="17:22">
      <c r="Q10236" s="10">
        <f ca="1" t="shared" si="1930"/>
        <v>2.822</v>
      </c>
      <c r="R10236" t="s">
        <v>127</v>
      </c>
      <c r="S10236">
        <v>2045</v>
      </c>
      <c r="T10236">
        <v>2.215</v>
      </c>
      <c r="U10236">
        <v>2.587</v>
      </c>
      <c r="V10236">
        <v>2.822</v>
      </c>
    </row>
    <row r="10237" spans="17:22">
      <c r="Q10237" s="10">
        <f ca="1" t="shared" si="1930"/>
        <v>2.984</v>
      </c>
      <c r="R10237" t="s">
        <v>127</v>
      </c>
      <c r="S10237">
        <v>2046</v>
      </c>
      <c r="T10237">
        <v>2.317</v>
      </c>
      <c r="U10237">
        <v>2.723</v>
      </c>
      <c r="V10237">
        <v>2.984</v>
      </c>
    </row>
    <row r="10238" spans="17:22">
      <c r="Q10238" s="10">
        <f ca="1" t="shared" si="1930"/>
        <v>3.154</v>
      </c>
      <c r="R10238" t="s">
        <v>127</v>
      </c>
      <c r="S10238">
        <v>2047</v>
      </c>
      <c r="T10238">
        <v>2.422</v>
      </c>
      <c r="U10238">
        <v>2.865</v>
      </c>
      <c r="V10238">
        <v>3.154</v>
      </c>
    </row>
    <row r="10239" spans="17:22">
      <c r="Q10239" s="10">
        <f ca="1" t="shared" si="1930"/>
        <v>3.332</v>
      </c>
      <c r="R10239" t="s">
        <v>127</v>
      </c>
      <c r="S10239">
        <v>2048</v>
      </c>
      <c r="T10239">
        <v>2.531</v>
      </c>
      <c r="U10239">
        <v>3.012</v>
      </c>
      <c r="V10239">
        <v>3.332</v>
      </c>
    </row>
    <row r="10240" spans="17:22">
      <c r="Q10240" s="10">
        <f ca="1" t="shared" si="1930"/>
        <v>3.519</v>
      </c>
      <c r="R10240" t="s">
        <v>127</v>
      </c>
      <c r="S10240">
        <v>2049</v>
      </c>
      <c r="T10240">
        <v>2.643</v>
      </c>
      <c r="U10240">
        <v>3.166</v>
      </c>
      <c r="V10240">
        <v>3.519</v>
      </c>
    </row>
    <row r="10241" spans="17:22">
      <c r="Q10241" s="10">
        <f ca="1" t="shared" si="1930"/>
        <v>3.715</v>
      </c>
      <c r="R10241" t="s">
        <v>127</v>
      </c>
      <c r="S10241">
        <v>2050</v>
      </c>
      <c r="T10241">
        <v>2.758</v>
      </c>
      <c r="U10241">
        <v>3.326</v>
      </c>
      <c r="V10241">
        <v>3.715</v>
      </c>
    </row>
    <row r="10242" spans="17:22">
      <c r="Q10242" s="10">
        <f ca="1" t="shared" si="1930"/>
        <v>3.92</v>
      </c>
      <c r="R10242" t="s">
        <v>127</v>
      </c>
      <c r="S10242">
        <v>2051</v>
      </c>
      <c r="T10242">
        <v>2.876</v>
      </c>
      <c r="U10242">
        <v>3.492</v>
      </c>
      <c r="V10242">
        <v>3.92</v>
      </c>
    </row>
    <row r="10243" spans="17:22">
      <c r="Q10243" s="10">
        <f ca="1" t="shared" si="1930"/>
        <v>4.134</v>
      </c>
      <c r="R10243" t="s">
        <v>127</v>
      </c>
      <c r="S10243">
        <v>2052</v>
      </c>
      <c r="T10243">
        <v>2.998</v>
      </c>
      <c r="U10243">
        <v>3.665</v>
      </c>
      <c r="V10243">
        <v>4.134</v>
      </c>
    </row>
    <row r="10244" spans="17:22">
      <c r="Q10244" s="10">
        <f ca="1" t="shared" si="1930"/>
        <v>4.358</v>
      </c>
      <c r="R10244" t="s">
        <v>127</v>
      </c>
      <c r="S10244">
        <v>2053</v>
      </c>
      <c r="T10244">
        <v>3.123</v>
      </c>
      <c r="U10244">
        <v>3.844</v>
      </c>
      <c r="V10244">
        <v>4.358</v>
      </c>
    </row>
    <row r="10245" spans="17:22">
      <c r="Q10245" s="10">
        <f ca="1" t="shared" si="1930"/>
        <v>4.593</v>
      </c>
      <c r="R10245" t="s">
        <v>127</v>
      </c>
      <c r="S10245">
        <v>2054</v>
      </c>
      <c r="T10245">
        <v>3.251</v>
      </c>
      <c r="U10245">
        <v>4.03</v>
      </c>
      <c r="V10245">
        <v>4.593</v>
      </c>
    </row>
    <row r="10246" spans="17:22">
      <c r="Q10246" s="10">
        <f ca="1" t="shared" si="1930"/>
        <v>4.837</v>
      </c>
      <c r="R10246" t="s">
        <v>127</v>
      </c>
      <c r="S10246">
        <v>2055</v>
      </c>
      <c r="T10246">
        <v>3.383</v>
      </c>
      <c r="U10246">
        <v>4.223</v>
      </c>
      <c r="V10246">
        <v>4.837</v>
      </c>
    </row>
    <row r="10247" spans="17:22">
      <c r="Q10247" s="10">
        <f ca="1" t="shared" si="1930"/>
        <v>5.092</v>
      </c>
      <c r="R10247" t="s">
        <v>127</v>
      </c>
      <c r="S10247">
        <v>2056</v>
      </c>
      <c r="T10247">
        <v>3.517</v>
      </c>
      <c r="U10247">
        <v>4.422</v>
      </c>
      <c r="V10247">
        <v>5.092</v>
      </c>
    </row>
    <row r="10248" spans="17:22">
      <c r="Q10248" s="10">
        <f ca="1" t="shared" si="1930"/>
        <v>5.358</v>
      </c>
      <c r="R10248" t="s">
        <v>127</v>
      </c>
      <c r="S10248">
        <v>2057</v>
      </c>
      <c r="T10248">
        <v>3.655</v>
      </c>
      <c r="U10248">
        <v>4.628</v>
      </c>
      <c r="V10248">
        <v>5.358</v>
      </c>
    </row>
    <row r="10249" spans="17:22">
      <c r="Q10249" s="10">
        <f ca="1" t="shared" si="1930"/>
        <v>5.635</v>
      </c>
      <c r="R10249" t="s">
        <v>127</v>
      </c>
      <c r="S10249">
        <v>2058</v>
      </c>
      <c r="T10249">
        <v>3.796</v>
      </c>
      <c r="U10249">
        <v>4.842</v>
      </c>
      <c r="V10249">
        <v>5.635</v>
      </c>
    </row>
    <row r="10250" spans="17:22">
      <c r="Q10250" s="10">
        <f ca="1" t="shared" si="1930"/>
        <v>5.923</v>
      </c>
      <c r="R10250" t="s">
        <v>127</v>
      </c>
      <c r="S10250">
        <v>2059</v>
      </c>
      <c r="T10250">
        <v>3.94</v>
      </c>
      <c r="U10250">
        <v>5.063</v>
      </c>
      <c r="V10250">
        <v>5.923</v>
      </c>
    </row>
    <row r="10251" spans="17:22">
      <c r="Q10251" s="10">
        <f ca="1" t="shared" si="1930"/>
        <v>6.223</v>
      </c>
      <c r="R10251" t="s">
        <v>127</v>
      </c>
      <c r="S10251">
        <v>2060</v>
      </c>
      <c r="T10251">
        <v>4.087</v>
      </c>
      <c r="U10251">
        <v>5.29</v>
      </c>
      <c r="V10251">
        <v>6.223</v>
      </c>
    </row>
    <row r="10252" spans="17:22">
      <c r="Q10252" s="10">
        <f ca="1" t="shared" si="1930"/>
        <v>6.535</v>
      </c>
      <c r="R10252" t="s">
        <v>127</v>
      </c>
      <c r="S10252">
        <v>2061</v>
      </c>
      <c r="T10252">
        <v>4.238</v>
      </c>
      <c r="U10252">
        <v>5.526</v>
      </c>
      <c r="V10252">
        <v>6.535</v>
      </c>
    </row>
    <row r="10253" spans="17:22">
      <c r="Q10253" s="10">
        <f ca="1" t="shared" si="1930"/>
        <v>6.859</v>
      </c>
      <c r="R10253" t="s">
        <v>127</v>
      </c>
      <c r="S10253">
        <v>2062</v>
      </c>
      <c r="T10253">
        <v>4.392</v>
      </c>
      <c r="U10253">
        <v>5.768</v>
      </c>
      <c r="V10253">
        <v>6.859</v>
      </c>
    </row>
    <row r="10254" spans="17:22">
      <c r="Q10254" s="10">
        <f ca="1" t="shared" ref="Q10254:Q10317" si="1931">OFFSET(S10254,0,MATCH($Q$3,$T$4:$V$4,0))</f>
        <v>7.195</v>
      </c>
      <c r="R10254" t="s">
        <v>127</v>
      </c>
      <c r="S10254">
        <v>2063</v>
      </c>
      <c r="T10254">
        <v>4.549</v>
      </c>
      <c r="U10254">
        <v>6.018</v>
      </c>
      <c r="V10254">
        <v>7.195</v>
      </c>
    </row>
    <row r="10255" spans="17:22">
      <c r="Q10255" s="10">
        <f ca="1" t="shared" si="1931"/>
        <v>7.544</v>
      </c>
      <c r="R10255" t="s">
        <v>127</v>
      </c>
      <c r="S10255">
        <v>2064</v>
      </c>
      <c r="T10255">
        <v>4.711</v>
      </c>
      <c r="U10255">
        <v>6.276</v>
      </c>
      <c r="V10255">
        <v>7.544</v>
      </c>
    </row>
    <row r="10256" spans="17:22">
      <c r="Q10256" s="10">
        <f ca="1" t="shared" si="1931"/>
        <v>7.906</v>
      </c>
      <c r="R10256" t="s">
        <v>127</v>
      </c>
      <c r="S10256">
        <v>2065</v>
      </c>
      <c r="T10256">
        <v>4.876</v>
      </c>
      <c r="U10256">
        <v>6.541</v>
      </c>
      <c r="V10256">
        <v>7.906</v>
      </c>
    </row>
    <row r="10257" spans="17:22">
      <c r="Q10257" s="10">
        <f ca="1" t="shared" si="1931"/>
        <v>8.281</v>
      </c>
      <c r="R10257" t="s">
        <v>127</v>
      </c>
      <c r="S10257">
        <v>2066</v>
      </c>
      <c r="T10257">
        <v>5.045</v>
      </c>
      <c r="U10257">
        <v>6.814</v>
      </c>
      <c r="V10257">
        <v>8.281</v>
      </c>
    </row>
    <row r="10258" spans="17:22">
      <c r="Q10258" s="10">
        <f ca="1" t="shared" si="1931"/>
        <v>8.669</v>
      </c>
      <c r="R10258" t="s">
        <v>127</v>
      </c>
      <c r="S10258">
        <v>2067</v>
      </c>
      <c r="T10258">
        <v>5.218</v>
      </c>
      <c r="U10258">
        <v>7.094</v>
      </c>
      <c r="V10258">
        <v>8.669</v>
      </c>
    </row>
    <row r="10259" spans="17:22">
      <c r="Q10259" s="10">
        <f ca="1" t="shared" si="1931"/>
        <v>9.07</v>
      </c>
      <c r="R10259" t="s">
        <v>127</v>
      </c>
      <c r="S10259">
        <v>2068</v>
      </c>
      <c r="T10259">
        <v>5.395</v>
      </c>
      <c r="U10259">
        <v>7.382</v>
      </c>
      <c r="V10259">
        <v>9.07</v>
      </c>
    </row>
    <row r="10260" spans="17:22">
      <c r="Q10260" s="10">
        <f ca="1" t="shared" si="1931"/>
        <v>9.485</v>
      </c>
      <c r="R10260" t="s">
        <v>127</v>
      </c>
      <c r="S10260">
        <v>2069</v>
      </c>
      <c r="T10260">
        <v>5.575</v>
      </c>
      <c r="U10260">
        <v>7.678</v>
      </c>
      <c r="V10260">
        <v>9.485</v>
      </c>
    </row>
    <row r="10261" spans="17:22">
      <c r="Q10261" s="10">
        <f ca="1" t="shared" si="1931"/>
        <v>9.913</v>
      </c>
      <c r="R10261" t="s">
        <v>127</v>
      </c>
      <c r="S10261">
        <v>2070</v>
      </c>
      <c r="T10261">
        <v>5.76</v>
      </c>
      <c r="U10261">
        <v>7.981</v>
      </c>
      <c r="V10261">
        <v>9.913</v>
      </c>
    </row>
    <row r="10262" spans="17:22">
      <c r="Q10262" s="10">
        <f ca="1" t="shared" si="1931"/>
        <v>10.355</v>
      </c>
      <c r="R10262" t="s">
        <v>127</v>
      </c>
      <c r="S10262">
        <v>2071</v>
      </c>
      <c r="T10262">
        <v>5.949</v>
      </c>
      <c r="U10262">
        <v>8.291</v>
      </c>
      <c r="V10262">
        <v>10.355</v>
      </c>
    </row>
    <row r="10263" spans="17:22">
      <c r="Q10263" s="10">
        <f ca="1" t="shared" si="1931"/>
        <v>10.81</v>
      </c>
      <c r="R10263" t="s">
        <v>127</v>
      </c>
      <c r="S10263">
        <v>2072</v>
      </c>
      <c r="T10263">
        <v>6.141</v>
      </c>
      <c r="U10263">
        <v>8.608</v>
      </c>
      <c r="V10263">
        <v>10.81</v>
      </c>
    </row>
    <row r="10264" spans="17:22">
      <c r="Q10264" s="10">
        <f ca="1" t="shared" si="1931"/>
        <v>11.28</v>
      </c>
      <c r="R10264" t="s">
        <v>127</v>
      </c>
      <c r="S10264">
        <v>2073</v>
      </c>
      <c r="T10264">
        <v>6.336</v>
      </c>
      <c r="U10264">
        <v>8.933</v>
      </c>
      <c r="V10264">
        <v>11.28</v>
      </c>
    </row>
    <row r="10265" spans="17:22">
      <c r="Q10265" s="10">
        <f ca="1" t="shared" si="1931"/>
        <v>11.763</v>
      </c>
      <c r="R10265" t="s">
        <v>127</v>
      </c>
      <c r="S10265">
        <v>2074</v>
      </c>
      <c r="T10265">
        <v>6.535</v>
      </c>
      <c r="U10265">
        <v>9.264</v>
      </c>
      <c r="V10265">
        <v>11.763</v>
      </c>
    </row>
    <row r="10266" spans="17:22">
      <c r="Q10266" s="10">
        <f ca="1" t="shared" si="1931"/>
        <v>12.259</v>
      </c>
      <c r="R10266" t="s">
        <v>127</v>
      </c>
      <c r="S10266">
        <v>2075</v>
      </c>
      <c r="T10266">
        <v>6.737</v>
      </c>
      <c r="U10266">
        <v>9.603</v>
      </c>
      <c r="V10266">
        <v>12.259</v>
      </c>
    </row>
    <row r="10267" spans="17:22">
      <c r="Q10267" s="10">
        <f ca="1" t="shared" si="1931"/>
        <v>12.77</v>
      </c>
      <c r="R10267" t="s">
        <v>127</v>
      </c>
      <c r="S10267">
        <v>2076</v>
      </c>
      <c r="T10267">
        <v>6.942</v>
      </c>
      <c r="U10267">
        <v>9.948</v>
      </c>
      <c r="V10267">
        <v>12.77</v>
      </c>
    </row>
    <row r="10268" spans="17:22">
      <c r="Q10268" s="10">
        <f ca="1" t="shared" si="1931"/>
        <v>13.294</v>
      </c>
      <c r="R10268" t="s">
        <v>127</v>
      </c>
      <c r="S10268">
        <v>2077</v>
      </c>
      <c r="T10268">
        <v>7.15</v>
      </c>
      <c r="U10268">
        <v>10.299</v>
      </c>
      <c r="V10268">
        <v>13.294</v>
      </c>
    </row>
    <row r="10269" spans="17:22">
      <c r="Q10269" s="10">
        <f ca="1" t="shared" si="1931"/>
        <v>13.832</v>
      </c>
      <c r="R10269" t="s">
        <v>127</v>
      </c>
      <c r="S10269">
        <v>2078</v>
      </c>
      <c r="T10269">
        <v>7.359</v>
      </c>
      <c r="U10269">
        <v>10.656</v>
      </c>
      <c r="V10269">
        <v>13.832</v>
      </c>
    </row>
    <row r="10270" spans="17:22">
      <c r="Q10270" s="10">
        <f ca="1" t="shared" si="1931"/>
        <v>14.384</v>
      </c>
      <c r="R10270" t="s">
        <v>127</v>
      </c>
      <c r="S10270">
        <v>2079</v>
      </c>
      <c r="T10270">
        <v>7.571</v>
      </c>
      <c r="U10270">
        <v>11.019</v>
      </c>
      <c r="V10270">
        <v>14.384</v>
      </c>
    </row>
    <row r="10271" spans="17:22">
      <c r="Q10271" s="10">
        <f ca="1" t="shared" si="1931"/>
        <v>14.949</v>
      </c>
      <c r="R10271" t="s">
        <v>127</v>
      </c>
      <c r="S10271">
        <v>2080</v>
      </c>
      <c r="T10271">
        <v>7.785</v>
      </c>
      <c r="U10271">
        <v>11.387</v>
      </c>
      <c r="V10271">
        <v>14.949</v>
      </c>
    </row>
    <row r="10272" spans="17:22">
      <c r="Q10272" s="10">
        <f ca="1" t="shared" si="1931"/>
        <v>15.527</v>
      </c>
      <c r="R10272" t="s">
        <v>127</v>
      </c>
      <c r="S10272">
        <v>2081</v>
      </c>
      <c r="T10272">
        <v>8.001</v>
      </c>
      <c r="U10272">
        <v>11.761</v>
      </c>
      <c r="V10272">
        <v>15.527</v>
      </c>
    </row>
    <row r="10273" spans="17:22">
      <c r="Q10273" s="10">
        <f ca="1" t="shared" si="1931"/>
        <v>16.118</v>
      </c>
      <c r="R10273" t="s">
        <v>127</v>
      </c>
      <c r="S10273">
        <v>2082</v>
      </c>
      <c r="T10273">
        <v>8.218</v>
      </c>
      <c r="U10273">
        <v>12.139</v>
      </c>
      <c r="V10273">
        <v>16.118</v>
      </c>
    </row>
    <row r="10274" spans="17:22">
      <c r="Q10274" s="10">
        <f ca="1" t="shared" si="1931"/>
        <v>16.721</v>
      </c>
      <c r="R10274" t="s">
        <v>127</v>
      </c>
      <c r="S10274">
        <v>2083</v>
      </c>
      <c r="T10274">
        <v>8.436</v>
      </c>
      <c r="U10274">
        <v>12.522</v>
      </c>
      <c r="V10274">
        <v>16.721</v>
      </c>
    </row>
    <row r="10275" spans="17:22">
      <c r="Q10275" s="10">
        <f ca="1" t="shared" si="1931"/>
        <v>17.337</v>
      </c>
      <c r="R10275" t="s">
        <v>127</v>
      </c>
      <c r="S10275">
        <v>2084</v>
      </c>
      <c r="T10275">
        <v>8.655</v>
      </c>
      <c r="U10275">
        <v>12.908</v>
      </c>
      <c r="V10275">
        <v>17.337</v>
      </c>
    </row>
    <row r="10276" spans="17:22">
      <c r="Q10276" s="10">
        <f ca="1" t="shared" si="1931"/>
        <v>17.965</v>
      </c>
      <c r="R10276" t="s">
        <v>127</v>
      </c>
      <c r="S10276">
        <v>2085</v>
      </c>
      <c r="T10276">
        <v>8.874</v>
      </c>
      <c r="U10276">
        <v>13.298</v>
      </c>
      <c r="V10276">
        <v>17.965</v>
      </c>
    </row>
    <row r="10277" spans="17:22">
      <c r="Q10277" s="10">
        <f ca="1" t="shared" si="1931"/>
        <v>18.604</v>
      </c>
      <c r="R10277" t="s">
        <v>127</v>
      </c>
      <c r="S10277">
        <v>2086</v>
      </c>
      <c r="T10277">
        <v>9.093</v>
      </c>
      <c r="U10277">
        <v>13.691</v>
      </c>
      <c r="V10277">
        <v>18.604</v>
      </c>
    </row>
    <row r="10278" spans="17:22">
      <c r="Q10278" s="10">
        <f ca="1" t="shared" si="1931"/>
        <v>19.254</v>
      </c>
      <c r="R10278" t="s">
        <v>127</v>
      </c>
      <c r="S10278">
        <v>2087</v>
      </c>
      <c r="T10278">
        <v>9.311</v>
      </c>
      <c r="U10278">
        <v>14.087</v>
      </c>
      <c r="V10278">
        <v>19.254</v>
      </c>
    </row>
    <row r="10279" spans="17:22">
      <c r="Q10279" s="10">
        <f ca="1" t="shared" si="1931"/>
        <v>19.914</v>
      </c>
      <c r="R10279" t="s">
        <v>127</v>
      </c>
      <c r="S10279">
        <v>2088</v>
      </c>
      <c r="T10279">
        <v>9.529</v>
      </c>
      <c r="U10279">
        <v>14.485</v>
      </c>
      <c r="V10279">
        <v>19.914</v>
      </c>
    </row>
    <row r="10280" spans="17:22">
      <c r="Q10280" s="10">
        <f ca="1" t="shared" si="1931"/>
        <v>20.584</v>
      </c>
      <c r="R10280" t="s">
        <v>127</v>
      </c>
      <c r="S10280">
        <v>2089</v>
      </c>
      <c r="T10280">
        <v>9.745</v>
      </c>
      <c r="U10280">
        <v>14.884</v>
      </c>
      <c r="V10280">
        <v>20.584</v>
      </c>
    </row>
    <row r="10281" spans="17:22">
      <c r="Q10281" s="10">
        <f ca="1" t="shared" si="1931"/>
        <v>21.265</v>
      </c>
      <c r="R10281" t="s">
        <v>127</v>
      </c>
      <c r="S10281">
        <v>2090</v>
      </c>
      <c r="T10281">
        <v>9.96</v>
      </c>
      <c r="U10281">
        <v>15.285</v>
      </c>
      <c r="V10281">
        <v>21.265</v>
      </c>
    </row>
    <row r="10282" spans="17:22">
      <c r="Q10282" s="10">
        <f ca="1" t="shared" si="1931"/>
        <v>21.954</v>
      </c>
      <c r="R10282" t="s">
        <v>127</v>
      </c>
      <c r="S10282">
        <v>2091</v>
      </c>
      <c r="T10282">
        <v>10.173</v>
      </c>
      <c r="U10282">
        <v>15.687</v>
      </c>
      <c r="V10282">
        <v>21.954</v>
      </c>
    </row>
    <row r="10283" spans="17:22">
      <c r="Q10283" s="10">
        <f ca="1" t="shared" si="1931"/>
        <v>22.652</v>
      </c>
      <c r="R10283" t="s">
        <v>127</v>
      </c>
      <c r="S10283">
        <v>2092</v>
      </c>
      <c r="T10283">
        <v>10.384</v>
      </c>
      <c r="U10283">
        <v>16.089</v>
      </c>
      <c r="V10283">
        <v>22.652</v>
      </c>
    </row>
    <row r="10284" spans="17:22">
      <c r="Q10284" s="10">
        <f ca="1" t="shared" si="1931"/>
        <v>23.357</v>
      </c>
      <c r="R10284" t="s">
        <v>127</v>
      </c>
      <c r="S10284">
        <v>2093</v>
      </c>
      <c r="T10284">
        <v>10.591</v>
      </c>
      <c r="U10284">
        <v>16.49</v>
      </c>
      <c r="V10284">
        <v>23.357</v>
      </c>
    </row>
    <row r="10285" spans="17:22">
      <c r="Q10285" s="10">
        <f ca="1" t="shared" si="1931"/>
        <v>24.07</v>
      </c>
      <c r="R10285" t="s">
        <v>127</v>
      </c>
      <c r="S10285">
        <v>2094</v>
      </c>
      <c r="T10285">
        <v>10.794</v>
      </c>
      <c r="U10285">
        <v>16.891</v>
      </c>
      <c r="V10285">
        <v>24.07</v>
      </c>
    </row>
    <row r="10286" spans="17:22">
      <c r="Q10286" s="10">
        <f ca="1" t="shared" si="1931"/>
        <v>24.789</v>
      </c>
      <c r="R10286" t="s">
        <v>127</v>
      </c>
      <c r="S10286">
        <v>2095</v>
      </c>
      <c r="T10286">
        <v>10.993</v>
      </c>
      <c r="U10286">
        <v>17.291</v>
      </c>
      <c r="V10286">
        <v>24.789</v>
      </c>
    </row>
    <row r="10287" spans="17:22">
      <c r="Q10287" s="10">
        <f ca="1" t="shared" si="1931"/>
        <v>25.513</v>
      </c>
      <c r="R10287" t="s">
        <v>127</v>
      </c>
      <c r="S10287">
        <v>2096</v>
      </c>
      <c r="T10287">
        <v>11.186</v>
      </c>
      <c r="U10287">
        <v>17.688</v>
      </c>
      <c r="V10287">
        <v>25.513</v>
      </c>
    </row>
    <row r="10288" spans="17:22">
      <c r="Q10288" s="10">
        <f ca="1" t="shared" si="1931"/>
        <v>26.242</v>
      </c>
      <c r="R10288" t="s">
        <v>127</v>
      </c>
      <c r="S10288">
        <v>2097</v>
      </c>
      <c r="T10288">
        <v>11.372</v>
      </c>
      <c r="U10288">
        <v>18.082</v>
      </c>
      <c r="V10288">
        <v>26.242</v>
      </c>
    </row>
    <row r="10289" spans="17:22">
      <c r="Q10289" s="10">
        <f ca="1" t="shared" si="1931"/>
        <v>26.975</v>
      </c>
      <c r="R10289" t="s">
        <v>127</v>
      </c>
      <c r="S10289">
        <v>2098</v>
      </c>
      <c r="T10289">
        <v>11.552</v>
      </c>
      <c r="U10289">
        <v>18.474</v>
      </c>
      <c r="V10289">
        <v>26.975</v>
      </c>
    </row>
    <row r="10290" spans="17:22">
      <c r="Q10290" s="10">
        <f ca="1" t="shared" si="1931"/>
        <v>27.711</v>
      </c>
      <c r="R10290" t="s">
        <v>127</v>
      </c>
      <c r="S10290">
        <v>2099</v>
      </c>
      <c r="T10290">
        <v>11.723</v>
      </c>
      <c r="U10290">
        <v>18.861</v>
      </c>
      <c r="V10290">
        <v>27.711</v>
      </c>
    </row>
    <row r="10291" spans="17:22">
      <c r="Q10291" s="10">
        <f ca="1" t="shared" si="1931"/>
        <v>28.45</v>
      </c>
      <c r="R10291" t="s">
        <v>127</v>
      </c>
      <c r="S10291">
        <v>2100</v>
      </c>
      <c r="T10291">
        <v>11.886</v>
      </c>
      <c r="U10291">
        <v>19.244</v>
      </c>
      <c r="V10291">
        <v>28.45</v>
      </c>
    </row>
    <row r="10292" spans="17:22">
      <c r="Q10292" s="10">
        <f ca="1" t="shared" si="1931"/>
        <v>0.03</v>
      </c>
      <c r="R10292" t="s">
        <v>543</v>
      </c>
      <c r="S10292">
        <v>2020</v>
      </c>
      <c r="T10292">
        <v>0.029</v>
      </c>
      <c r="U10292">
        <v>0.029</v>
      </c>
      <c r="V10292">
        <v>0.03</v>
      </c>
    </row>
    <row r="10293" spans="17:22">
      <c r="Q10293" s="10">
        <f ca="1" t="shared" si="1931"/>
        <v>0.03</v>
      </c>
      <c r="R10293" t="s">
        <v>543</v>
      </c>
      <c r="S10293">
        <v>2021</v>
      </c>
      <c r="T10293">
        <v>0.029</v>
      </c>
      <c r="U10293">
        <v>0.029</v>
      </c>
      <c r="V10293">
        <v>0.03</v>
      </c>
    </row>
    <row r="10294" spans="17:22">
      <c r="Q10294" s="10">
        <f ca="1" t="shared" si="1931"/>
        <v>0.03</v>
      </c>
      <c r="R10294" t="s">
        <v>543</v>
      </c>
      <c r="S10294">
        <v>2022</v>
      </c>
      <c r="T10294">
        <v>0.029</v>
      </c>
      <c r="U10294">
        <v>0.029</v>
      </c>
      <c r="V10294">
        <v>0.03</v>
      </c>
    </row>
    <row r="10295" spans="17:22">
      <c r="Q10295" s="10">
        <f ca="1" t="shared" si="1931"/>
        <v>0.03</v>
      </c>
      <c r="R10295" t="s">
        <v>543</v>
      </c>
      <c r="S10295">
        <v>2023</v>
      </c>
      <c r="T10295">
        <v>0.029</v>
      </c>
      <c r="U10295">
        <v>0.029</v>
      </c>
      <c r="V10295">
        <v>0.03</v>
      </c>
    </row>
    <row r="10296" spans="17:22">
      <c r="Q10296" s="10">
        <f ca="1" t="shared" si="1931"/>
        <v>0.031</v>
      </c>
      <c r="R10296" t="s">
        <v>543</v>
      </c>
      <c r="S10296">
        <v>2024</v>
      </c>
      <c r="T10296">
        <v>0.029</v>
      </c>
      <c r="U10296">
        <v>0.03</v>
      </c>
      <c r="V10296">
        <v>0.031</v>
      </c>
    </row>
    <row r="10297" spans="17:22">
      <c r="Q10297" s="10">
        <f ca="1" t="shared" si="1931"/>
        <v>0.031</v>
      </c>
      <c r="R10297" t="s">
        <v>543</v>
      </c>
      <c r="S10297">
        <v>2025</v>
      </c>
      <c r="T10297">
        <v>0.029</v>
      </c>
      <c r="U10297">
        <v>0.03</v>
      </c>
      <c r="V10297">
        <v>0.031</v>
      </c>
    </row>
    <row r="10298" spans="17:22">
      <c r="Q10298" s="10">
        <f ca="1" t="shared" si="1931"/>
        <v>0.031</v>
      </c>
      <c r="R10298" t="s">
        <v>543</v>
      </c>
      <c r="S10298">
        <v>2026</v>
      </c>
      <c r="T10298">
        <v>0.029</v>
      </c>
      <c r="U10298">
        <v>0.03</v>
      </c>
      <c r="V10298">
        <v>0.031</v>
      </c>
    </row>
    <row r="10299" spans="17:22">
      <c r="Q10299" s="10">
        <f ca="1" t="shared" si="1931"/>
        <v>0.032</v>
      </c>
      <c r="R10299" t="s">
        <v>543</v>
      </c>
      <c r="S10299">
        <v>2027</v>
      </c>
      <c r="T10299">
        <v>0.029</v>
      </c>
      <c r="U10299">
        <v>0.03</v>
      </c>
      <c r="V10299">
        <v>0.032</v>
      </c>
    </row>
    <row r="10300" spans="17:22">
      <c r="Q10300" s="10">
        <f ca="1" t="shared" si="1931"/>
        <v>0.032</v>
      </c>
      <c r="R10300" t="s">
        <v>543</v>
      </c>
      <c r="S10300">
        <v>2028</v>
      </c>
      <c r="T10300">
        <v>0.029</v>
      </c>
      <c r="U10300">
        <v>0.03</v>
      </c>
      <c r="V10300">
        <v>0.032</v>
      </c>
    </row>
    <row r="10301" spans="17:22">
      <c r="Q10301" s="10">
        <f ca="1" t="shared" si="1931"/>
        <v>0.032</v>
      </c>
      <c r="R10301" t="s">
        <v>543</v>
      </c>
      <c r="S10301">
        <v>2029</v>
      </c>
      <c r="T10301">
        <v>0.029</v>
      </c>
      <c r="U10301">
        <v>0.03</v>
      </c>
      <c r="V10301">
        <v>0.032</v>
      </c>
    </row>
    <row r="10302" spans="17:22">
      <c r="Q10302" s="10">
        <f ca="1" t="shared" si="1931"/>
        <v>0.032</v>
      </c>
      <c r="R10302" t="s">
        <v>543</v>
      </c>
      <c r="S10302">
        <v>2030</v>
      </c>
      <c r="T10302">
        <v>0.03</v>
      </c>
      <c r="U10302">
        <v>0.03</v>
      </c>
      <c r="V10302">
        <v>0.032</v>
      </c>
    </row>
    <row r="10303" spans="17:22">
      <c r="Q10303" s="10">
        <f ca="1" t="shared" si="1931"/>
        <v>0.033</v>
      </c>
      <c r="R10303" t="s">
        <v>543</v>
      </c>
      <c r="S10303">
        <v>2031</v>
      </c>
      <c r="T10303">
        <v>0.03</v>
      </c>
      <c r="U10303">
        <v>0.03</v>
      </c>
      <c r="V10303">
        <v>0.033</v>
      </c>
    </row>
    <row r="10304" spans="17:22">
      <c r="Q10304" s="10">
        <f ca="1" t="shared" si="1931"/>
        <v>0.033</v>
      </c>
      <c r="R10304" t="s">
        <v>543</v>
      </c>
      <c r="S10304">
        <v>2032</v>
      </c>
      <c r="T10304">
        <v>0.03</v>
      </c>
      <c r="U10304">
        <v>0.031</v>
      </c>
      <c r="V10304">
        <v>0.033</v>
      </c>
    </row>
    <row r="10305" spans="17:22">
      <c r="Q10305" s="10">
        <f ca="1" t="shared" si="1931"/>
        <v>0.033</v>
      </c>
      <c r="R10305" t="s">
        <v>543</v>
      </c>
      <c r="S10305">
        <v>2033</v>
      </c>
      <c r="T10305">
        <v>0.03</v>
      </c>
      <c r="U10305">
        <v>0.031</v>
      </c>
      <c r="V10305">
        <v>0.033</v>
      </c>
    </row>
    <row r="10306" spans="17:22">
      <c r="Q10306" s="10">
        <f ca="1" t="shared" si="1931"/>
        <v>0.033</v>
      </c>
      <c r="R10306" t="s">
        <v>543</v>
      </c>
      <c r="S10306">
        <v>2034</v>
      </c>
      <c r="T10306">
        <v>0.03</v>
      </c>
      <c r="U10306">
        <v>0.031</v>
      </c>
      <c r="V10306">
        <v>0.033</v>
      </c>
    </row>
    <row r="10307" spans="17:22">
      <c r="Q10307" s="10">
        <f ca="1" t="shared" si="1931"/>
        <v>0.034</v>
      </c>
      <c r="R10307" t="s">
        <v>543</v>
      </c>
      <c r="S10307">
        <v>2035</v>
      </c>
      <c r="T10307">
        <v>0.03</v>
      </c>
      <c r="U10307">
        <v>0.031</v>
      </c>
      <c r="V10307">
        <v>0.034</v>
      </c>
    </row>
    <row r="10308" spans="17:22">
      <c r="Q10308" s="10">
        <f ca="1" t="shared" si="1931"/>
        <v>0.034</v>
      </c>
      <c r="R10308" t="s">
        <v>543</v>
      </c>
      <c r="S10308">
        <v>2036</v>
      </c>
      <c r="T10308">
        <v>0.03</v>
      </c>
      <c r="U10308">
        <v>0.031</v>
      </c>
      <c r="V10308">
        <v>0.034</v>
      </c>
    </row>
    <row r="10309" spans="17:22">
      <c r="Q10309" s="10">
        <f ca="1" t="shared" si="1931"/>
        <v>0.034</v>
      </c>
      <c r="R10309" t="s">
        <v>543</v>
      </c>
      <c r="S10309">
        <v>2037</v>
      </c>
      <c r="T10309">
        <v>0.03</v>
      </c>
      <c r="U10309">
        <v>0.031</v>
      </c>
      <c r="V10309">
        <v>0.034</v>
      </c>
    </row>
    <row r="10310" spans="17:22">
      <c r="Q10310" s="10">
        <f ca="1" t="shared" si="1931"/>
        <v>0.034</v>
      </c>
      <c r="R10310" t="s">
        <v>543</v>
      </c>
      <c r="S10310">
        <v>2038</v>
      </c>
      <c r="T10310">
        <v>0.03</v>
      </c>
      <c r="U10310">
        <v>0.031</v>
      </c>
      <c r="V10310">
        <v>0.034</v>
      </c>
    </row>
    <row r="10311" spans="17:22">
      <c r="Q10311" s="10">
        <f ca="1" t="shared" si="1931"/>
        <v>0.034</v>
      </c>
      <c r="R10311" t="s">
        <v>543</v>
      </c>
      <c r="S10311">
        <v>2039</v>
      </c>
      <c r="T10311">
        <v>0.03</v>
      </c>
      <c r="U10311">
        <v>0.031</v>
      </c>
      <c r="V10311">
        <v>0.034</v>
      </c>
    </row>
    <row r="10312" spans="17:22">
      <c r="Q10312" s="10">
        <f ca="1" t="shared" si="1931"/>
        <v>0.035</v>
      </c>
      <c r="R10312" t="s">
        <v>543</v>
      </c>
      <c r="S10312">
        <v>2040</v>
      </c>
      <c r="T10312">
        <v>0.03</v>
      </c>
      <c r="U10312">
        <v>0.031</v>
      </c>
      <c r="V10312">
        <v>0.035</v>
      </c>
    </row>
    <row r="10313" spans="17:22">
      <c r="Q10313" s="10">
        <f ca="1" t="shared" si="1931"/>
        <v>0.035</v>
      </c>
      <c r="R10313" t="s">
        <v>543</v>
      </c>
      <c r="S10313">
        <v>2041</v>
      </c>
      <c r="T10313">
        <v>0.029</v>
      </c>
      <c r="U10313">
        <v>0.031</v>
      </c>
      <c r="V10313">
        <v>0.035</v>
      </c>
    </row>
    <row r="10314" spans="17:22">
      <c r="Q10314" s="10">
        <f ca="1" t="shared" si="1931"/>
        <v>0.035</v>
      </c>
      <c r="R10314" t="s">
        <v>543</v>
      </c>
      <c r="S10314">
        <v>2042</v>
      </c>
      <c r="T10314">
        <v>0.029</v>
      </c>
      <c r="U10314">
        <v>0.031</v>
      </c>
      <c r="V10314">
        <v>0.035</v>
      </c>
    </row>
    <row r="10315" spans="17:22">
      <c r="Q10315" s="10">
        <f ca="1" t="shared" si="1931"/>
        <v>0.035</v>
      </c>
      <c r="R10315" t="s">
        <v>543</v>
      </c>
      <c r="S10315">
        <v>2043</v>
      </c>
      <c r="T10315">
        <v>0.029</v>
      </c>
      <c r="U10315">
        <v>0.031</v>
      </c>
      <c r="V10315">
        <v>0.035</v>
      </c>
    </row>
    <row r="10316" spans="17:22">
      <c r="Q10316" s="10">
        <f ca="1" t="shared" si="1931"/>
        <v>0.035</v>
      </c>
      <c r="R10316" t="s">
        <v>543</v>
      </c>
      <c r="S10316">
        <v>2044</v>
      </c>
      <c r="T10316">
        <v>0.029</v>
      </c>
      <c r="U10316">
        <v>0.031</v>
      </c>
      <c r="V10316">
        <v>0.035</v>
      </c>
    </row>
    <row r="10317" spans="17:22">
      <c r="Q10317" s="10">
        <f ca="1" t="shared" si="1931"/>
        <v>0.036</v>
      </c>
      <c r="R10317" t="s">
        <v>543</v>
      </c>
      <c r="S10317">
        <v>2045</v>
      </c>
      <c r="T10317">
        <v>0.029</v>
      </c>
      <c r="U10317">
        <v>0.031</v>
      </c>
      <c r="V10317">
        <v>0.036</v>
      </c>
    </row>
    <row r="10318" spans="17:22">
      <c r="Q10318" s="10">
        <f ca="1" t="shared" ref="Q10318:Q10381" si="1932">OFFSET(S10318,0,MATCH($Q$3,$T$4:$V$4,0))</f>
        <v>0.036</v>
      </c>
      <c r="R10318" t="s">
        <v>543</v>
      </c>
      <c r="S10318">
        <v>2046</v>
      </c>
      <c r="T10318">
        <v>0.029</v>
      </c>
      <c r="U10318">
        <v>0.031</v>
      </c>
      <c r="V10318">
        <v>0.036</v>
      </c>
    </row>
    <row r="10319" spans="17:22">
      <c r="Q10319" s="10">
        <f ca="1" t="shared" si="1932"/>
        <v>0.036</v>
      </c>
      <c r="R10319" t="s">
        <v>543</v>
      </c>
      <c r="S10319">
        <v>2047</v>
      </c>
      <c r="T10319">
        <v>0.029</v>
      </c>
      <c r="U10319">
        <v>0.031</v>
      </c>
      <c r="V10319">
        <v>0.036</v>
      </c>
    </row>
    <row r="10320" spans="17:22">
      <c r="Q10320" s="10">
        <f ca="1" t="shared" si="1932"/>
        <v>0.036</v>
      </c>
      <c r="R10320" t="s">
        <v>543</v>
      </c>
      <c r="S10320">
        <v>2048</v>
      </c>
      <c r="T10320">
        <v>0.029</v>
      </c>
      <c r="U10320">
        <v>0.031</v>
      </c>
      <c r="V10320">
        <v>0.036</v>
      </c>
    </row>
    <row r="10321" spans="17:22">
      <c r="Q10321" s="10">
        <f ca="1" t="shared" si="1932"/>
        <v>0.036</v>
      </c>
      <c r="R10321" t="s">
        <v>543</v>
      </c>
      <c r="S10321">
        <v>2049</v>
      </c>
      <c r="T10321">
        <v>0.029</v>
      </c>
      <c r="U10321">
        <v>0.031</v>
      </c>
      <c r="V10321">
        <v>0.036</v>
      </c>
    </row>
    <row r="10322" spans="17:22">
      <c r="Q10322" s="10">
        <f ca="1" t="shared" si="1932"/>
        <v>0.036</v>
      </c>
      <c r="R10322" t="s">
        <v>543</v>
      </c>
      <c r="S10322">
        <v>2050</v>
      </c>
      <c r="T10322">
        <v>0.029</v>
      </c>
      <c r="U10322">
        <v>0.031</v>
      </c>
      <c r="V10322">
        <v>0.036</v>
      </c>
    </row>
    <row r="10323" spans="17:22">
      <c r="Q10323" s="10">
        <f ca="1" t="shared" si="1932"/>
        <v>0.036</v>
      </c>
      <c r="R10323" t="s">
        <v>543</v>
      </c>
      <c r="S10323">
        <v>2051</v>
      </c>
      <c r="T10323">
        <v>0.029</v>
      </c>
      <c r="U10323">
        <v>0.031</v>
      </c>
      <c r="V10323">
        <v>0.036</v>
      </c>
    </row>
    <row r="10324" spans="17:22">
      <c r="Q10324" s="10">
        <f ca="1" t="shared" si="1932"/>
        <v>0.037</v>
      </c>
      <c r="R10324" t="s">
        <v>543</v>
      </c>
      <c r="S10324">
        <v>2052</v>
      </c>
      <c r="T10324">
        <v>0.028</v>
      </c>
      <c r="U10324">
        <v>0.031</v>
      </c>
      <c r="V10324">
        <v>0.037</v>
      </c>
    </row>
    <row r="10325" spans="17:22">
      <c r="Q10325" s="10">
        <f ca="1" t="shared" si="1932"/>
        <v>0.037</v>
      </c>
      <c r="R10325" t="s">
        <v>543</v>
      </c>
      <c r="S10325">
        <v>2053</v>
      </c>
      <c r="T10325">
        <v>0.028</v>
      </c>
      <c r="U10325">
        <v>0.031</v>
      </c>
      <c r="V10325">
        <v>0.037</v>
      </c>
    </row>
    <row r="10326" spans="17:22">
      <c r="Q10326" s="10">
        <f ca="1" t="shared" si="1932"/>
        <v>0.037</v>
      </c>
      <c r="R10326" t="s">
        <v>543</v>
      </c>
      <c r="S10326">
        <v>2054</v>
      </c>
      <c r="T10326">
        <v>0.028</v>
      </c>
      <c r="U10326">
        <v>0.03</v>
      </c>
      <c r="V10326">
        <v>0.037</v>
      </c>
    </row>
    <row r="10327" spans="17:22">
      <c r="Q10327" s="10">
        <f ca="1" t="shared" si="1932"/>
        <v>0.037</v>
      </c>
      <c r="R10327" t="s">
        <v>543</v>
      </c>
      <c r="S10327">
        <v>2055</v>
      </c>
      <c r="T10327">
        <v>0.028</v>
      </c>
      <c r="U10327">
        <v>0.03</v>
      </c>
      <c r="V10327">
        <v>0.037</v>
      </c>
    </row>
    <row r="10328" spans="17:22">
      <c r="Q10328" s="10">
        <f ca="1" t="shared" si="1932"/>
        <v>0.037</v>
      </c>
      <c r="R10328" t="s">
        <v>543</v>
      </c>
      <c r="S10328">
        <v>2056</v>
      </c>
      <c r="T10328">
        <v>0.028</v>
      </c>
      <c r="U10328">
        <v>0.03</v>
      </c>
      <c r="V10328">
        <v>0.037</v>
      </c>
    </row>
    <row r="10329" spans="17:22">
      <c r="Q10329" s="10">
        <f ca="1" t="shared" si="1932"/>
        <v>0.037</v>
      </c>
      <c r="R10329" t="s">
        <v>543</v>
      </c>
      <c r="S10329">
        <v>2057</v>
      </c>
      <c r="T10329">
        <v>0.028</v>
      </c>
      <c r="U10329">
        <v>0.03</v>
      </c>
      <c r="V10329">
        <v>0.037</v>
      </c>
    </row>
    <row r="10330" spans="17:22">
      <c r="Q10330" s="10">
        <f ca="1" t="shared" si="1932"/>
        <v>0.037</v>
      </c>
      <c r="R10330" t="s">
        <v>543</v>
      </c>
      <c r="S10330">
        <v>2058</v>
      </c>
      <c r="T10330">
        <v>0.027</v>
      </c>
      <c r="U10330">
        <v>0.03</v>
      </c>
      <c r="V10330">
        <v>0.037</v>
      </c>
    </row>
    <row r="10331" spans="17:22">
      <c r="Q10331" s="10">
        <f ca="1" t="shared" si="1932"/>
        <v>0.037</v>
      </c>
      <c r="R10331" t="s">
        <v>543</v>
      </c>
      <c r="S10331">
        <v>2059</v>
      </c>
      <c r="T10331">
        <v>0.027</v>
      </c>
      <c r="U10331">
        <v>0.03</v>
      </c>
      <c r="V10331">
        <v>0.037</v>
      </c>
    </row>
    <row r="10332" spans="17:22">
      <c r="Q10332" s="10">
        <f ca="1" t="shared" si="1932"/>
        <v>0.038</v>
      </c>
      <c r="R10332" t="s">
        <v>543</v>
      </c>
      <c r="S10332">
        <v>2060</v>
      </c>
      <c r="T10332">
        <v>0.027</v>
      </c>
      <c r="U10332">
        <v>0.03</v>
      </c>
      <c r="V10332">
        <v>0.038</v>
      </c>
    </row>
    <row r="10333" spans="17:22">
      <c r="Q10333" s="10">
        <f ca="1" t="shared" si="1932"/>
        <v>0.038</v>
      </c>
      <c r="R10333" t="s">
        <v>543</v>
      </c>
      <c r="S10333">
        <v>2061</v>
      </c>
      <c r="T10333">
        <v>0.027</v>
      </c>
      <c r="U10333">
        <v>0.03</v>
      </c>
      <c r="V10333">
        <v>0.038</v>
      </c>
    </row>
    <row r="10334" spans="17:22">
      <c r="Q10334" s="10">
        <f ca="1" t="shared" si="1932"/>
        <v>0.038</v>
      </c>
      <c r="R10334" t="s">
        <v>543</v>
      </c>
      <c r="S10334">
        <v>2062</v>
      </c>
      <c r="T10334">
        <v>0.027</v>
      </c>
      <c r="U10334">
        <v>0.03</v>
      </c>
      <c r="V10334">
        <v>0.038</v>
      </c>
    </row>
    <row r="10335" spans="17:22">
      <c r="Q10335" s="10">
        <f ca="1" t="shared" si="1932"/>
        <v>0.038</v>
      </c>
      <c r="R10335" t="s">
        <v>543</v>
      </c>
      <c r="S10335">
        <v>2063</v>
      </c>
      <c r="T10335">
        <v>0.027</v>
      </c>
      <c r="U10335">
        <v>0.029</v>
      </c>
      <c r="V10335">
        <v>0.038</v>
      </c>
    </row>
    <row r="10336" spans="17:22">
      <c r="Q10336" s="10">
        <f ca="1" t="shared" si="1932"/>
        <v>0.038</v>
      </c>
      <c r="R10336" t="s">
        <v>543</v>
      </c>
      <c r="S10336">
        <v>2064</v>
      </c>
      <c r="T10336">
        <v>0.026</v>
      </c>
      <c r="U10336">
        <v>0.029</v>
      </c>
      <c r="V10336">
        <v>0.038</v>
      </c>
    </row>
    <row r="10337" spans="17:22">
      <c r="Q10337" s="10">
        <f ca="1" t="shared" si="1932"/>
        <v>0.038</v>
      </c>
      <c r="R10337" t="s">
        <v>543</v>
      </c>
      <c r="S10337">
        <v>2065</v>
      </c>
      <c r="T10337">
        <v>0.026</v>
      </c>
      <c r="U10337">
        <v>0.029</v>
      </c>
      <c r="V10337">
        <v>0.038</v>
      </c>
    </row>
    <row r="10338" spans="17:22">
      <c r="Q10338" s="10">
        <f ca="1" t="shared" si="1932"/>
        <v>0.038</v>
      </c>
      <c r="R10338" t="s">
        <v>543</v>
      </c>
      <c r="S10338">
        <v>2066</v>
      </c>
      <c r="T10338">
        <v>0.026</v>
      </c>
      <c r="U10338">
        <v>0.029</v>
      </c>
      <c r="V10338">
        <v>0.038</v>
      </c>
    </row>
    <row r="10339" spans="17:22">
      <c r="Q10339" s="10">
        <f ca="1" t="shared" si="1932"/>
        <v>0.038</v>
      </c>
      <c r="R10339" t="s">
        <v>543</v>
      </c>
      <c r="S10339">
        <v>2067</v>
      </c>
      <c r="T10339">
        <v>0.026</v>
      </c>
      <c r="U10339">
        <v>0.029</v>
      </c>
      <c r="V10339">
        <v>0.038</v>
      </c>
    </row>
    <row r="10340" spans="17:22">
      <c r="Q10340" s="10">
        <f ca="1" t="shared" si="1932"/>
        <v>0.038</v>
      </c>
      <c r="R10340" t="s">
        <v>543</v>
      </c>
      <c r="S10340">
        <v>2068</v>
      </c>
      <c r="T10340">
        <v>0.026</v>
      </c>
      <c r="U10340">
        <v>0.029</v>
      </c>
      <c r="V10340">
        <v>0.038</v>
      </c>
    </row>
    <row r="10341" spans="17:22">
      <c r="Q10341" s="10">
        <f ca="1" t="shared" si="1932"/>
        <v>0.038</v>
      </c>
      <c r="R10341" t="s">
        <v>543</v>
      </c>
      <c r="S10341">
        <v>2069</v>
      </c>
      <c r="T10341">
        <v>0.025</v>
      </c>
      <c r="U10341">
        <v>0.029</v>
      </c>
      <c r="V10341">
        <v>0.038</v>
      </c>
    </row>
    <row r="10342" spans="17:22">
      <c r="Q10342" s="10">
        <f ca="1" t="shared" si="1932"/>
        <v>0.039</v>
      </c>
      <c r="R10342" t="s">
        <v>543</v>
      </c>
      <c r="S10342">
        <v>2070</v>
      </c>
      <c r="T10342">
        <v>0.025</v>
      </c>
      <c r="U10342">
        <v>0.029</v>
      </c>
      <c r="V10342">
        <v>0.039</v>
      </c>
    </row>
    <row r="10343" spans="17:22">
      <c r="Q10343" s="10">
        <f ca="1" t="shared" si="1932"/>
        <v>0.039</v>
      </c>
      <c r="R10343" t="s">
        <v>543</v>
      </c>
      <c r="S10343">
        <v>2071</v>
      </c>
      <c r="T10343">
        <v>0.025</v>
      </c>
      <c r="U10343">
        <v>0.028</v>
      </c>
      <c r="V10343">
        <v>0.039</v>
      </c>
    </row>
    <row r="10344" spans="17:22">
      <c r="Q10344" s="10">
        <f ca="1" t="shared" si="1932"/>
        <v>0.039</v>
      </c>
      <c r="R10344" t="s">
        <v>543</v>
      </c>
      <c r="S10344">
        <v>2072</v>
      </c>
      <c r="T10344">
        <v>0.025</v>
      </c>
      <c r="U10344">
        <v>0.028</v>
      </c>
      <c r="V10344">
        <v>0.039</v>
      </c>
    </row>
    <row r="10345" spans="17:22">
      <c r="Q10345" s="10">
        <f ca="1" t="shared" si="1932"/>
        <v>0.039</v>
      </c>
      <c r="R10345" t="s">
        <v>543</v>
      </c>
      <c r="S10345">
        <v>2073</v>
      </c>
      <c r="T10345">
        <v>0.025</v>
      </c>
      <c r="U10345">
        <v>0.028</v>
      </c>
      <c r="V10345">
        <v>0.039</v>
      </c>
    </row>
    <row r="10346" spans="17:22">
      <c r="Q10346" s="10">
        <f ca="1" t="shared" si="1932"/>
        <v>0.039</v>
      </c>
      <c r="R10346" t="s">
        <v>543</v>
      </c>
      <c r="S10346">
        <v>2074</v>
      </c>
      <c r="T10346">
        <v>0.024</v>
      </c>
      <c r="U10346">
        <v>0.028</v>
      </c>
      <c r="V10346">
        <v>0.039</v>
      </c>
    </row>
    <row r="10347" spans="17:22">
      <c r="Q10347" s="10">
        <f ca="1" t="shared" si="1932"/>
        <v>0.039</v>
      </c>
      <c r="R10347" t="s">
        <v>543</v>
      </c>
      <c r="S10347">
        <v>2075</v>
      </c>
      <c r="T10347">
        <v>0.024</v>
      </c>
      <c r="U10347">
        <v>0.028</v>
      </c>
      <c r="V10347">
        <v>0.039</v>
      </c>
    </row>
    <row r="10348" spans="17:22">
      <c r="Q10348" s="10">
        <f ca="1" t="shared" si="1932"/>
        <v>0.039</v>
      </c>
      <c r="R10348" t="s">
        <v>543</v>
      </c>
      <c r="S10348">
        <v>2076</v>
      </c>
      <c r="T10348">
        <v>0.024</v>
      </c>
      <c r="U10348">
        <v>0.028</v>
      </c>
      <c r="V10348">
        <v>0.039</v>
      </c>
    </row>
    <row r="10349" spans="17:22">
      <c r="Q10349" s="10">
        <f ca="1" t="shared" si="1932"/>
        <v>0.039</v>
      </c>
      <c r="R10349" t="s">
        <v>543</v>
      </c>
      <c r="S10349">
        <v>2077</v>
      </c>
      <c r="T10349">
        <v>0.024</v>
      </c>
      <c r="U10349">
        <v>0.028</v>
      </c>
      <c r="V10349">
        <v>0.039</v>
      </c>
    </row>
    <row r="10350" spans="17:22">
      <c r="Q10350" s="10">
        <f ca="1" t="shared" si="1932"/>
        <v>0.039</v>
      </c>
      <c r="R10350" t="s">
        <v>543</v>
      </c>
      <c r="S10350">
        <v>2078</v>
      </c>
      <c r="T10350">
        <v>0.024</v>
      </c>
      <c r="U10350">
        <v>0.028</v>
      </c>
      <c r="V10350">
        <v>0.039</v>
      </c>
    </row>
    <row r="10351" spans="17:22">
      <c r="Q10351" s="10">
        <f ca="1" t="shared" si="1932"/>
        <v>0.039</v>
      </c>
      <c r="R10351" t="s">
        <v>543</v>
      </c>
      <c r="S10351">
        <v>2079</v>
      </c>
      <c r="T10351">
        <v>0.023</v>
      </c>
      <c r="U10351">
        <v>0.027</v>
      </c>
      <c r="V10351">
        <v>0.039</v>
      </c>
    </row>
    <row r="10352" spans="17:22">
      <c r="Q10352" s="10">
        <f ca="1" t="shared" si="1932"/>
        <v>0.04</v>
      </c>
      <c r="R10352" t="s">
        <v>543</v>
      </c>
      <c r="S10352">
        <v>2080</v>
      </c>
      <c r="T10352">
        <v>0.023</v>
      </c>
      <c r="U10352">
        <v>0.027</v>
      </c>
      <c r="V10352">
        <v>0.04</v>
      </c>
    </row>
    <row r="10353" spans="17:22">
      <c r="Q10353" s="10">
        <f ca="1" t="shared" si="1932"/>
        <v>0.04</v>
      </c>
      <c r="R10353" t="s">
        <v>543</v>
      </c>
      <c r="S10353">
        <v>2081</v>
      </c>
      <c r="T10353">
        <v>0.023</v>
      </c>
      <c r="U10353">
        <v>0.027</v>
      </c>
      <c r="V10353">
        <v>0.04</v>
      </c>
    </row>
    <row r="10354" spans="17:22">
      <c r="Q10354" s="10">
        <f ca="1" t="shared" si="1932"/>
        <v>0.04</v>
      </c>
      <c r="R10354" t="s">
        <v>543</v>
      </c>
      <c r="S10354">
        <v>2082</v>
      </c>
      <c r="T10354">
        <v>0.023</v>
      </c>
      <c r="U10354">
        <v>0.027</v>
      </c>
      <c r="V10354">
        <v>0.04</v>
      </c>
    </row>
    <row r="10355" spans="17:22">
      <c r="Q10355" s="10">
        <f ca="1" t="shared" si="1932"/>
        <v>0.04</v>
      </c>
      <c r="R10355" t="s">
        <v>543</v>
      </c>
      <c r="S10355">
        <v>2083</v>
      </c>
      <c r="T10355">
        <v>0.023</v>
      </c>
      <c r="U10355">
        <v>0.027</v>
      </c>
      <c r="V10355">
        <v>0.04</v>
      </c>
    </row>
    <row r="10356" spans="17:22">
      <c r="Q10356" s="10">
        <f ca="1" t="shared" si="1932"/>
        <v>0.04</v>
      </c>
      <c r="R10356" t="s">
        <v>543</v>
      </c>
      <c r="S10356">
        <v>2084</v>
      </c>
      <c r="T10356">
        <v>0.022</v>
      </c>
      <c r="U10356">
        <v>0.027</v>
      </c>
      <c r="V10356">
        <v>0.04</v>
      </c>
    </row>
    <row r="10357" spans="17:22">
      <c r="Q10357" s="10">
        <f ca="1" t="shared" si="1932"/>
        <v>0.04</v>
      </c>
      <c r="R10357" t="s">
        <v>543</v>
      </c>
      <c r="S10357">
        <v>2085</v>
      </c>
      <c r="T10357">
        <v>0.022</v>
      </c>
      <c r="U10357">
        <v>0.027</v>
      </c>
      <c r="V10357">
        <v>0.04</v>
      </c>
    </row>
    <row r="10358" spans="17:22">
      <c r="Q10358" s="10">
        <f ca="1" t="shared" si="1932"/>
        <v>0.04</v>
      </c>
      <c r="R10358" t="s">
        <v>543</v>
      </c>
      <c r="S10358">
        <v>2086</v>
      </c>
      <c r="T10358">
        <v>0.022</v>
      </c>
      <c r="U10358">
        <v>0.026</v>
      </c>
      <c r="V10358">
        <v>0.04</v>
      </c>
    </row>
    <row r="10359" spans="17:22">
      <c r="Q10359" s="10">
        <f ca="1" t="shared" si="1932"/>
        <v>0.04</v>
      </c>
      <c r="R10359" t="s">
        <v>543</v>
      </c>
      <c r="S10359">
        <v>2087</v>
      </c>
      <c r="T10359">
        <v>0.022</v>
      </c>
      <c r="U10359">
        <v>0.026</v>
      </c>
      <c r="V10359">
        <v>0.04</v>
      </c>
    </row>
    <row r="10360" spans="17:22">
      <c r="Q10360" s="10">
        <f ca="1" t="shared" si="1932"/>
        <v>0.04</v>
      </c>
      <c r="R10360" t="s">
        <v>543</v>
      </c>
      <c r="S10360">
        <v>2088</v>
      </c>
      <c r="T10360">
        <v>0.022</v>
      </c>
      <c r="U10360">
        <v>0.026</v>
      </c>
      <c r="V10360">
        <v>0.04</v>
      </c>
    </row>
    <row r="10361" spans="17:22">
      <c r="Q10361" s="10">
        <f ca="1" t="shared" si="1932"/>
        <v>0.04</v>
      </c>
      <c r="R10361" t="s">
        <v>543</v>
      </c>
      <c r="S10361">
        <v>2089</v>
      </c>
      <c r="T10361">
        <v>0.021</v>
      </c>
      <c r="U10361">
        <v>0.026</v>
      </c>
      <c r="V10361">
        <v>0.04</v>
      </c>
    </row>
    <row r="10362" spans="17:22">
      <c r="Q10362" s="10">
        <f ca="1" t="shared" si="1932"/>
        <v>0.041</v>
      </c>
      <c r="R10362" t="s">
        <v>543</v>
      </c>
      <c r="S10362">
        <v>2090</v>
      </c>
      <c r="T10362">
        <v>0.021</v>
      </c>
      <c r="U10362">
        <v>0.026</v>
      </c>
      <c r="V10362">
        <v>0.041</v>
      </c>
    </row>
    <row r="10363" spans="17:22">
      <c r="Q10363" s="10">
        <f ca="1" t="shared" si="1932"/>
        <v>0.041</v>
      </c>
      <c r="R10363" t="s">
        <v>543</v>
      </c>
      <c r="S10363">
        <v>2091</v>
      </c>
      <c r="T10363">
        <v>0.021</v>
      </c>
      <c r="U10363">
        <v>0.026</v>
      </c>
      <c r="V10363">
        <v>0.041</v>
      </c>
    </row>
    <row r="10364" spans="17:22">
      <c r="Q10364" s="10">
        <f ca="1" t="shared" si="1932"/>
        <v>0.041</v>
      </c>
      <c r="R10364" t="s">
        <v>543</v>
      </c>
      <c r="S10364">
        <v>2092</v>
      </c>
      <c r="T10364">
        <v>0.021</v>
      </c>
      <c r="U10364">
        <v>0.026</v>
      </c>
      <c r="V10364">
        <v>0.041</v>
      </c>
    </row>
    <row r="10365" spans="17:22">
      <c r="Q10365" s="10">
        <f ca="1" t="shared" si="1932"/>
        <v>0.041</v>
      </c>
      <c r="R10365" t="s">
        <v>543</v>
      </c>
      <c r="S10365">
        <v>2093</v>
      </c>
      <c r="T10365">
        <v>0.02</v>
      </c>
      <c r="U10365">
        <v>0.025</v>
      </c>
      <c r="V10365">
        <v>0.041</v>
      </c>
    </row>
    <row r="10366" spans="17:22">
      <c r="Q10366" s="10">
        <f ca="1" t="shared" si="1932"/>
        <v>0.041</v>
      </c>
      <c r="R10366" t="s">
        <v>543</v>
      </c>
      <c r="S10366">
        <v>2094</v>
      </c>
      <c r="T10366">
        <v>0.02</v>
      </c>
      <c r="U10366">
        <v>0.025</v>
      </c>
      <c r="V10366">
        <v>0.041</v>
      </c>
    </row>
    <row r="10367" spans="17:22">
      <c r="Q10367" s="10">
        <f ca="1" t="shared" si="1932"/>
        <v>0.041</v>
      </c>
      <c r="R10367" t="s">
        <v>543</v>
      </c>
      <c r="S10367">
        <v>2095</v>
      </c>
      <c r="T10367">
        <v>0.02</v>
      </c>
      <c r="U10367">
        <v>0.025</v>
      </c>
      <c r="V10367">
        <v>0.041</v>
      </c>
    </row>
    <row r="10368" spans="17:22">
      <c r="Q10368" s="10">
        <f ca="1" t="shared" si="1932"/>
        <v>0.041</v>
      </c>
      <c r="R10368" t="s">
        <v>543</v>
      </c>
      <c r="S10368">
        <v>2096</v>
      </c>
      <c r="T10368">
        <v>0.02</v>
      </c>
      <c r="U10368">
        <v>0.025</v>
      </c>
      <c r="V10368">
        <v>0.041</v>
      </c>
    </row>
    <row r="10369" spans="17:22">
      <c r="Q10369" s="10">
        <f ca="1" t="shared" si="1932"/>
        <v>0.041</v>
      </c>
      <c r="R10369" t="s">
        <v>543</v>
      </c>
      <c r="S10369">
        <v>2097</v>
      </c>
      <c r="T10369">
        <v>0.019</v>
      </c>
      <c r="U10369">
        <v>0.025</v>
      </c>
      <c r="V10369">
        <v>0.041</v>
      </c>
    </row>
    <row r="10370" spans="17:22">
      <c r="Q10370" s="10">
        <f ca="1" t="shared" si="1932"/>
        <v>0.041</v>
      </c>
      <c r="R10370" t="s">
        <v>543</v>
      </c>
      <c r="S10370">
        <v>2098</v>
      </c>
      <c r="T10370">
        <v>0.019</v>
      </c>
      <c r="U10370">
        <v>0.025</v>
      </c>
      <c r="V10370">
        <v>0.041</v>
      </c>
    </row>
    <row r="10371" spans="17:22">
      <c r="Q10371" s="10">
        <f ca="1" t="shared" si="1932"/>
        <v>0.042</v>
      </c>
      <c r="R10371" t="s">
        <v>543</v>
      </c>
      <c r="S10371">
        <v>2099</v>
      </c>
      <c r="T10371">
        <v>0.019</v>
      </c>
      <c r="U10371">
        <v>0.025</v>
      </c>
      <c r="V10371">
        <v>0.042</v>
      </c>
    </row>
    <row r="10372" spans="17:22">
      <c r="Q10372" s="10">
        <f ca="1" t="shared" si="1932"/>
        <v>0.042</v>
      </c>
      <c r="R10372" t="s">
        <v>543</v>
      </c>
      <c r="S10372">
        <v>2100</v>
      </c>
      <c r="T10372">
        <v>0.019</v>
      </c>
      <c r="U10372">
        <v>0.025</v>
      </c>
      <c r="V10372">
        <v>0.042</v>
      </c>
    </row>
    <row r="10373" spans="17:22">
      <c r="Q10373" s="10">
        <f ca="1" t="shared" si="1932"/>
        <v>2.326</v>
      </c>
      <c r="R10373" t="s">
        <v>544</v>
      </c>
      <c r="S10373">
        <v>2020</v>
      </c>
      <c r="T10373">
        <v>2.292</v>
      </c>
      <c r="U10373">
        <v>2.305</v>
      </c>
      <c r="V10373">
        <v>2.326</v>
      </c>
    </row>
    <row r="10374" spans="17:22">
      <c r="Q10374" s="10">
        <f ca="1" t="shared" si="1932"/>
        <v>2.345</v>
      </c>
      <c r="R10374" t="s">
        <v>544</v>
      </c>
      <c r="S10374">
        <v>2021</v>
      </c>
      <c r="T10374">
        <v>2.305</v>
      </c>
      <c r="U10374">
        <v>2.32</v>
      </c>
      <c r="V10374">
        <v>2.345</v>
      </c>
    </row>
    <row r="10375" spans="17:22">
      <c r="Q10375" s="10">
        <f ca="1" t="shared" si="1932"/>
        <v>2.364</v>
      </c>
      <c r="R10375" t="s">
        <v>544</v>
      </c>
      <c r="S10375">
        <v>2022</v>
      </c>
      <c r="T10375">
        <v>2.317</v>
      </c>
      <c r="U10375">
        <v>2.335</v>
      </c>
      <c r="V10375">
        <v>2.364</v>
      </c>
    </row>
    <row r="10376" spans="17:22">
      <c r="Q10376" s="10">
        <f ca="1" t="shared" si="1932"/>
        <v>2.382</v>
      </c>
      <c r="R10376" t="s">
        <v>544</v>
      </c>
      <c r="S10376">
        <v>2023</v>
      </c>
      <c r="T10376">
        <v>2.328</v>
      </c>
      <c r="U10376">
        <v>2.349</v>
      </c>
      <c r="V10376">
        <v>2.382</v>
      </c>
    </row>
    <row r="10377" spans="17:22">
      <c r="Q10377" s="10">
        <f ca="1" t="shared" si="1932"/>
        <v>2.4</v>
      </c>
      <c r="R10377" t="s">
        <v>544</v>
      </c>
      <c r="S10377">
        <v>2024</v>
      </c>
      <c r="T10377">
        <v>2.338</v>
      </c>
      <c r="U10377">
        <v>2.363</v>
      </c>
      <c r="V10377">
        <v>2.4</v>
      </c>
    </row>
    <row r="10378" spans="17:22">
      <c r="Q10378" s="10">
        <f ca="1" t="shared" si="1932"/>
        <v>2.418</v>
      </c>
      <c r="R10378" t="s">
        <v>544</v>
      </c>
      <c r="S10378">
        <v>2025</v>
      </c>
      <c r="T10378">
        <v>2.348</v>
      </c>
      <c r="U10378">
        <v>2.376</v>
      </c>
      <c r="V10378">
        <v>2.418</v>
      </c>
    </row>
    <row r="10379" spans="17:22">
      <c r="Q10379" s="10">
        <f ca="1" t="shared" si="1932"/>
        <v>2.436</v>
      </c>
      <c r="R10379" t="s">
        <v>544</v>
      </c>
      <c r="S10379">
        <v>2026</v>
      </c>
      <c r="T10379">
        <v>2.357</v>
      </c>
      <c r="U10379">
        <v>2.388</v>
      </c>
      <c r="V10379">
        <v>2.436</v>
      </c>
    </row>
    <row r="10380" spans="17:22">
      <c r="Q10380" s="10">
        <f ca="1" t="shared" si="1932"/>
        <v>2.453</v>
      </c>
      <c r="R10380" t="s">
        <v>544</v>
      </c>
      <c r="S10380">
        <v>2027</v>
      </c>
      <c r="T10380">
        <v>2.365</v>
      </c>
      <c r="U10380">
        <v>2.4</v>
      </c>
      <c r="V10380">
        <v>2.453</v>
      </c>
    </row>
    <row r="10381" spans="17:22">
      <c r="Q10381" s="10">
        <f ca="1" t="shared" si="1932"/>
        <v>2.469</v>
      </c>
      <c r="R10381" t="s">
        <v>544</v>
      </c>
      <c r="S10381">
        <v>2028</v>
      </c>
      <c r="T10381">
        <v>2.372</v>
      </c>
      <c r="U10381">
        <v>2.412</v>
      </c>
      <c r="V10381">
        <v>2.469</v>
      </c>
    </row>
    <row r="10382" spans="17:22">
      <c r="Q10382" s="10">
        <f ca="1" t="shared" ref="Q10382:Q10445" si="1933">OFFSET(S10382,0,MATCH($Q$3,$T$4:$V$4,0))</f>
        <v>2.486</v>
      </c>
      <c r="R10382" t="s">
        <v>544</v>
      </c>
      <c r="S10382">
        <v>2029</v>
      </c>
      <c r="T10382">
        <v>2.379</v>
      </c>
      <c r="U10382">
        <v>2.423</v>
      </c>
      <c r="V10382">
        <v>2.486</v>
      </c>
    </row>
    <row r="10383" spans="17:22">
      <c r="Q10383" s="10">
        <f ca="1" t="shared" si="1933"/>
        <v>2.501</v>
      </c>
      <c r="R10383" t="s">
        <v>544</v>
      </c>
      <c r="S10383">
        <v>2030</v>
      </c>
      <c r="T10383">
        <v>2.386</v>
      </c>
      <c r="U10383">
        <v>2.433</v>
      </c>
      <c r="V10383">
        <v>2.501</v>
      </c>
    </row>
    <row r="10384" spans="17:22">
      <c r="Q10384" s="10">
        <f ca="1" t="shared" si="1933"/>
        <v>2.516</v>
      </c>
      <c r="R10384" t="s">
        <v>544</v>
      </c>
      <c r="S10384">
        <v>2031</v>
      </c>
      <c r="T10384">
        <v>2.391</v>
      </c>
      <c r="U10384">
        <v>2.443</v>
      </c>
      <c r="V10384">
        <v>2.516</v>
      </c>
    </row>
    <row r="10385" spans="17:22">
      <c r="Q10385" s="10">
        <f ca="1" t="shared" si="1933"/>
        <v>2.531</v>
      </c>
      <c r="R10385" t="s">
        <v>544</v>
      </c>
      <c r="S10385">
        <v>2032</v>
      </c>
      <c r="T10385">
        <v>2.397</v>
      </c>
      <c r="U10385">
        <v>2.452</v>
      </c>
      <c r="V10385">
        <v>2.531</v>
      </c>
    </row>
    <row r="10386" spans="17:22">
      <c r="Q10386" s="10">
        <f ca="1" t="shared" si="1933"/>
        <v>2.544</v>
      </c>
      <c r="R10386" t="s">
        <v>544</v>
      </c>
      <c r="S10386">
        <v>2033</v>
      </c>
      <c r="T10386">
        <v>2.401</v>
      </c>
      <c r="U10386">
        <v>2.46</v>
      </c>
      <c r="V10386">
        <v>2.544</v>
      </c>
    </row>
    <row r="10387" spans="17:22">
      <c r="Q10387" s="10">
        <f ca="1" t="shared" si="1933"/>
        <v>2.558</v>
      </c>
      <c r="R10387" t="s">
        <v>544</v>
      </c>
      <c r="S10387">
        <v>2034</v>
      </c>
      <c r="T10387">
        <v>2.406</v>
      </c>
      <c r="U10387">
        <v>2.468</v>
      </c>
      <c r="V10387">
        <v>2.558</v>
      </c>
    </row>
    <row r="10388" spans="17:22">
      <c r="Q10388" s="10">
        <f ca="1" t="shared" si="1933"/>
        <v>2.57</v>
      </c>
      <c r="R10388" t="s">
        <v>544</v>
      </c>
      <c r="S10388">
        <v>2035</v>
      </c>
      <c r="T10388">
        <v>2.409</v>
      </c>
      <c r="U10388">
        <v>2.475</v>
      </c>
      <c r="V10388">
        <v>2.57</v>
      </c>
    </row>
    <row r="10389" spans="17:22">
      <c r="Q10389" s="10">
        <f ca="1" t="shared" si="1933"/>
        <v>2.582</v>
      </c>
      <c r="R10389" t="s">
        <v>544</v>
      </c>
      <c r="S10389">
        <v>2036</v>
      </c>
      <c r="T10389">
        <v>2.413</v>
      </c>
      <c r="U10389">
        <v>2.482</v>
      </c>
      <c r="V10389">
        <v>2.582</v>
      </c>
    </row>
    <row r="10390" spans="17:22">
      <c r="Q10390" s="10">
        <f ca="1" t="shared" si="1933"/>
        <v>2.594</v>
      </c>
      <c r="R10390" t="s">
        <v>544</v>
      </c>
      <c r="S10390">
        <v>2037</v>
      </c>
      <c r="T10390">
        <v>2.415</v>
      </c>
      <c r="U10390">
        <v>2.488</v>
      </c>
      <c r="V10390">
        <v>2.594</v>
      </c>
    </row>
    <row r="10391" spans="17:22">
      <c r="Q10391" s="10">
        <f ca="1" t="shared" si="1933"/>
        <v>2.605</v>
      </c>
      <c r="R10391" t="s">
        <v>544</v>
      </c>
      <c r="S10391">
        <v>2038</v>
      </c>
      <c r="T10391">
        <v>2.417</v>
      </c>
      <c r="U10391">
        <v>2.494</v>
      </c>
      <c r="V10391">
        <v>2.605</v>
      </c>
    </row>
    <row r="10392" spans="17:22">
      <c r="Q10392" s="10">
        <f ca="1" t="shared" si="1933"/>
        <v>2.616</v>
      </c>
      <c r="R10392" t="s">
        <v>544</v>
      </c>
      <c r="S10392">
        <v>2039</v>
      </c>
      <c r="T10392">
        <v>2.418</v>
      </c>
      <c r="U10392">
        <v>2.499</v>
      </c>
      <c r="V10392">
        <v>2.616</v>
      </c>
    </row>
    <row r="10393" spans="17:22">
      <c r="Q10393" s="10">
        <f ca="1" t="shared" si="1933"/>
        <v>2.627</v>
      </c>
      <c r="R10393" t="s">
        <v>544</v>
      </c>
      <c r="S10393">
        <v>2040</v>
      </c>
      <c r="T10393">
        <v>2.419</v>
      </c>
      <c r="U10393">
        <v>2.503</v>
      </c>
      <c r="V10393">
        <v>2.627</v>
      </c>
    </row>
    <row r="10394" spans="17:22">
      <c r="Q10394" s="10">
        <f ca="1" t="shared" si="1933"/>
        <v>2.637</v>
      </c>
      <c r="R10394" t="s">
        <v>544</v>
      </c>
      <c r="S10394">
        <v>2041</v>
      </c>
      <c r="T10394">
        <v>2.419</v>
      </c>
      <c r="U10394">
        <v>2.507</v>
      </c>
      <c r="V10394">
        <v>2.637</v>
      </c>
    </row>
    <row r="10395" spans="17:22">
      <c r="Q10395" s="10">
        <f ca="1" t="shared" si="1933"/>
        <v>2.647</v>
      </c>
      <c r="R10395" t="s">
        <v>544</v>
      </c>
      <c r="S10395">
        <v>2042</v>
      </c>
      <c r="T10395">
        <v>2.419</v>
      </c>
      <c r="U10395">
        <v>2.511</v>
      </c>
      <c r="V10395">
        <v>2.647</v>
      </c>
    </row>
    <row r="10396" spans="17:22">
      <c r="Q10396" s="10">
        <f ca="1" t="shared" si="1933"/>
        <v>2.657</v>
      </c>
      <c r="R10396" t="s">
        <v>544</v>
      </c>
      <c r="S10396">
        <v>2043</v>
      </c>
      <c r="T10396">
        <v>2.418</v>
      </c>
      <c r="U10396">
        <v>2.513</v>
      </c>
      <c r="V10396">
        <v>2.657</v>
      </c>
    </row>
    <row r="10397" spans="17:22">
      <c r="Q10397" s="10">
        <f ca="1" t="shared" si="1933"/>
        <v>2.666</v>
      </c>
      <c r="R10397" t="s">
        <v>544</v>
      </c>
      <c r="S10397">
        <v>2044</v>
      </c>
      <c r="T10397">
        <v>2.416</v>
      </c>
      <c r="U10397">
        <v>2.516</v>
      </c>
      <c r="V10397">
        <v>2.666</v>
      </c>
    </row>
    <row r="10398" spans="17:22">
      <c r="Q10398" s="10">
        <f ca="1" t="shared" si="1933"/>
        <v>2.676</v>
      </c>
      <c r="R10398" t="s">
        <v>544</v>
      </c>
      <c r="S10398">
        <v>2045</v>
      </c>
      <c r="T10398">
        <v>2.414</v>
      </c>
      <c r="U10398">
        <v>2.518</v>
      </c>
      <c r="V10398">
        <v>2.676</v>
      </c>
    </row>
    <row r="10399" spans="17:22">
      <c r="Q10399" s="10">
        <f ca="1" t="shared" si="1933"/>
        <v>2.685</v>
      </c>
      <c r="R10399" t="s">
        <v>544</v>
      </c>
      <c r="S10399">
        <v>2046</v>
      </c>
      <c r="T10399">
        <v>2.412</v>
      </c>
      <c r="U10399">
        <v>2.519</v>
      </c>
      <c r="V10399">
        <v>2.685</v>
      </c>
    </row>
    <row r="10400" spans="17:22">
      <c r="Q10400" s="10">
        <f ca="1" t="shared" si="1933"/>
        <v>2.695</v>
      </c>
      <c r="R10400" t="s">
        <v>544</v>
      </c>
      <c r="S10400">
        <v>2047</v>
      </c>
      <c r="T10400">
        <v>2.408</v>
      </c>
      <c r="U10400">
        <v>2.52</v>
      </c>
      <c r="V10400">
        <v>2.695</v>
      </c>
    </row>
    <row r="10401" spans="17:22">
      <c r="Q10401" s="10">
        <f ca="1" t="shared" si="1933"/>
        <v>2.704</v>
      </c>
      <c r="R10401" t="s">
        <v>544</v>
      </c>
      <c r="S10401">
        <v>2048</v>
      </c>
      <c r="T10401">
        <v>2.404</v>
      </c>
      <c r="U10401">
        <v>2.521</v>
      </c>
      <c r="V10401">
        <v>2.704</v>
      </c>
    </row>
    <row r="10402" spans="17:22">
      <c r="Q10402" s="10">
        <f ca="1" t="shared" si="1933"/>
        <v>2.714</v>
      </c>
      <c r="R10402" t="s">
        <v>544</v>
      </c>
      <c r="S10402">
        <v>2049</v>
      </c>
      <c r="T10402">
        <v>2.4</v>
      </c>
      <c r="U10402">
        <v>2.521</v>
      </c>
      <c r="V10402">
        <v>2.714</v>
      </c>
    </row>
    <row r="10403" spans="17:22">
      <c r="Q10403" s="10">
        <f ca="1" t="shared" si="1933"/>
        <v>2.723</v>
      </c>
      <c r="R10403" t="s">
        <v>544</v>
      </c>
      <c r="S10403">
        <v>2050</v>
      </c>
      <c r="T10403">
        <v>2.395</v>
      </c>
      <c r="U10403">
        <v>2.521</v>
      </c>
      <c r="V10403">
        <v>2.723</v>
      </c>
    </row>
    <row r="10404" spans="17:22">
      <c r="Q10404" s="10">
        <f ca="1" t="shared" si="1933"/>
        <v>2.733</v>
      </c>
      <c r="R10404" t="s">
        <v>544</v>
      </c>
      <c r="S10404">
        <v>2051</v>
      </c>
      <c r="T10404">
        <v>2.39</v>
      </c>
      <c r="U10404">
        <v>2.521</v>
      </c>
      <c r="V10404">
        <v>2.733</v>
      </c>
    </row>
    <row r="10405" spans="17:22">
      <c r="Q10405" s="10">
        <f ca="1" t="shared" si="1933"/>
        <v>2.743</v>
      </c>
      <c r="R10405" t="s">
        <v>544</v>
      </c>
      <c r="S10405">
        <v>2052</v>
      </c>
      <c r="T10405">
        <v>2.384</v>
      </c>
      <c r="U10405">
        <v>2.52</v>
      </c>
      <c r="V10405">
        <v>2.743</v>
      </c>
    </row>
    <row r="10406" spans="17:22">
      <c r="Q10406" s="10">
        <f ca="1" t="shared" si="1933"/>
        <v>2.753</v>
      </c>
      <c r="R10406" t="s">
        <v>544</v>
      </c>
      <c r="S10406">
        <v>2053</v>
      </c>
      <c r="T10406">
        <v>2.377</v>
      </c>
      <c r="U10406">
        <v>2.519</v>
      </c>
      <c r="V10406">
        <v>2.753</v>
      </c>
    </row>
    <row r="10407" spans="17:22">
      <c r="Q10407" s="10">
        <f ca="1" t="shared" si="1933"/>
        <v>2.763</v>
      </c>
      <c r="R10407" t="s">
        <v>544</v>
      </c>
      <c r="S10407">
        <v>2054</v>
      </c>
      <c r="T10407">
        <v>2.371</v>
      </c>
      <c r="U10407">
        <v>2.518</v>
      </c>
      <c r="V10407">
        <v>2.763</v>
      </c>
    </row>
    <row r="10408" spans="17:22">
      <c r="Q10408" s="10">
        <f ca="1" t="shared" si="1933"/>
        <v>2.773</v>
      </c>
      <c r="R10408" t="s">
        <v>544</v>
      </c>
      <c r="S10408">
        <v>2055</v>
      </c>
      <c r="T10408">
        <v>2.364</v>
      </c>
      <c r="U10408">
        <v>2.517</v>
      </c>
      <c r="V10408">
        <v>2.773</v>
      </c>
    </row>
    <row r="10409" spans="17:22">
      <c r="Q10409" s="10">
        <f ca="1" t="shared" si="1933"/>
        <v>2.784</v>
      </c>
      <c r="R10409" t="s">
        <v>544</v>
      </c>
      <c r="S10409">
        <v>2056</v>
      </c>
      <c r="T10409">
        <v>2.356</v>
      </c>
      <c r="U10409">
        <v>2.516</v>
      </c>
      <c r="V10409">
        <v>2.784</v>
      </c>
    </row>
    <row r="10410" spans="17:22">
      <c r="Q10410" s="10">
        <f ca="1" t="shared" si="1933"/>
        <v>2.795</v>
      </c>
      <c r="R10410" t="s">
        <v>544</v>
      </c>
      <c r="S10410">
        <v>2057</v>
      </c>
      <c r="T10410">
        <v>2.348</v>
      </c>
      <c r="U10410">
        <v>2.514</v>
      </c>
      <c r="V10410">
        <v>2.795</v>
      </c>
    </row>
    <row r="10411" spans="17:22">
      <c r="Q10411" s="10">
        <f ca="1" t="shared" si="1933"/>
        <v>2.806</v>
      </c>
      <c r="R10411" t="s">
        <v>544</v>
      </c>
      <c r="S10411">
        <v>2058</v>
      </c>
      <c r="T10411">
        <v>2.34</v>
      </c>
      <c r="U10411">
        <v>2.513</v>
      </c>
      <c r="V10411">
        <v>2.806</v>
      </c>
    </row>
    <row r="10412" spans="17:22">
      <c r="Q10412" s="10">
        <f ca="1" t="shared" si="1933"/>
        <v>2.818</v>
      </c>
      <c r="R10412" t="s">
        <v>544</v>
      </c>
      <c r="S10412">
        <v>2059</v>
      </c>
      <c r="T10412">
        <v>2.332</v>
      </c>
      <c r="U10412">
        <v>2.511</v>
      </c>
      <c r="V10412">
        <v>2.818</v>
      </c>
    </row>
    <row r="10413" spans="17:22">
      <c r="Q10413" s="10">
        <f ca="1" t="shared" si="1933"/>
        <v>2.83</v>
      </c>
      <c r="R10413" t="s">
        <v>544</v>
      </c>
      <c r="S10413">
        <v>2060</v>
      </c>
      <c r="T10413">
        <v>2.323</v>
      </c>
      <c r="U10413">
        <v>2.509</v>
      </c>
      <c r="V10413">
        <v>2.83</v>
      </c>
    </row>
    <row r="10414" spans="17:22">
      <c r="Q10414" s="10">
        <f ca="1" t="shared" si="1933"/>
        <v>2.842</v>
      </c>
      <c r="R10414" t="s">
        <v>544</v>
      </c>
      <c r="S10414">
        <v>2061</v>
      </c>
      <c r="T10414">
        <v>2.314</v>
      </c>
      <c r="U10414">
        <v>2.507</v>
      </c>
      <c r="V10414">
        <v>2.842</v>
      </c>
    </row>
    <row r="10415" spans="17:22">
      <c r="Q10415" s="10">
        <f ca="1" t="shared" si="1933"/>
        <v>2.855</v>
      </c>
      <c r="R10415" t="s">
        <v>544</v>
      </c>
      <c r="S10415">
        <v>2062</v>
      </c>
      <c r="T10415">
        <v>2.304</v>
      </c>
      <c r="U10415">
        <v>2.505</v>
      </c>
      <c r="V10415">
        <v>2.855</v>
      </c>
    </row>
    <row r="10416" spans="17:22">
      <c r="Q10416" s="10">
        <f ca="1" t="shared" si="1933"/>
        <v>2.868</v>
      </c>
      <c r="R10416" t="s">
        <v>544</v>
      </c>
      <c r="S10416">
        <v>2063</v>
      </c>
      <c r="T10416">
        <v>2.295</v>
      </c>
      <c r="U10416">
        <v>2.503</v>
      </c>
      <c r="V10416">
        <v>2.868</v>
      </c>
    </row>
    <row r="10417" spans="17:22">
      <c r="Q10417" s="10">
        <f ca="1" t="shared" si="1933"/>
        <v>2.882</v>
      </c>
      <c r="R10417" t="s">
        <v>544</v>
      </c>
      <c r="S10417">
        <v>2064</v>
      </c>
      <c r="T10417">
        <v>2.285</v>
      </c>
      <c r="U10417">
        <v>2.5</v>
      </c>
      <c r="V10417">
        <v>2.882</v>
      </c>
    </row>
    <row r="10418" spans="17:22">
      <c r="Q10418" s="10">
        <f ca="1" t="shared" si="1933"/>
        <v>2.895</v>
      </c>
      <c r="R10418" t="s">
        <v>544</v>
      </c>
      <c r="S10418">
        <v>2065</v>
      </c>
      <c r="T10418">
        <v>2.274</v>
      </c>
      <c r="U10418">
        <v>2.498</v>
      </c>
      <c r="V10418">
        <v>2.895</v>
      </c>
    </row>
    <row r="10419" spans="17:22">
      <c r="Q10419" s="10">
        <f ca="1" t="shared" si="1933"/>
        <v>2.909</v>
      </c>
      <c r="R10419" t="s">
        <v>544</v>
      </c>
      <c r="S10419">
        <v>2066</v>
      </c>
      <c r="T10419">
        <v>2.264</v>
      </c>
      <c r="U10419">
        <v>2.496</v>
      </c>
      <c r="V10419">
        <v>2.909</v>
      </c>
    </row>
    <row r="10420" spans="17:22">
      <c r="Q10420" s="10">
        <f ca="1" t="shared" si="1933"/>
        <v>2.924</v>
      </c>
      <c r="R10420" t="s">
        <v>544</v>
      </c>
      <c r="S10420">
        <v>2067</v>
      </c>
      <c r="T10420">
        <v>2.253</v>
      </c>
      <c r="U10420">
        <v>2.493</v>
      </c>
      <c r="V10420">
        <v>2.924</v>
      </c>
    </row>
    <row r="10421" spans="17:22">
      <c r="Q10421" s="10">
        <f ca="1" t="shared" si="1933"/>
        <v>2.939</v>
      </c>
      <c r="R10421" t="s">
        <v>544</v>
      </c>
      <c r="S10421">
        <v>2068</v>
      </c>
      <c r="T10421">
        <v>2.242</v>
      </c>
      <c r="U10421">
        <v>2.491</v>
      </c>
      <c r="V10421">
        <v>2.939</v>
      </c>
    </row>
    <row r="10422" spans="17:22">
      <c r="Q10422" s="10">
        <f ca="1" t="shared" si="1933"/>
        <v>2.954</v>
      </c>
      <c r="R10422" t="s">
        <v>544</v>
      </c>
      <c r="S10422">
        <v>2069</v>
      </c>
      <c r="T10422">
        <v>2.231</v>
      </c>
      <c r="U10422">
        <v>2.489</v>
      </c>
      <c r="V10422">
        <v>2.954</v>
      </c>
    </row>
    <row r="10423" spans="17:22">
      <c r="Q10423" s="10">
        <f ca="1" t="shared" si="1933"/>
        <v>2.969</v>
      </c>
      <c r="R10423" t="s">
        <v>544</v>
      </c>
      <c r="S10423">
        <v>2070</v>
      </c>
      <c r="T10423">
        <v>2.219</v>
      </c>
      <c r="U10423">
        <v>2.487</v>
      </c>
      <c r="V10423">
        <v>2.969</v>
      </c>
    </row>
    <row r="10424" spans="17:22">
      <c r="Q10424" s="10">
        <f ca="1" t="shared" si="1933"/>
        <v>2.985</v>
      </c>
      <c r="R10424" t="s">
        <v>544</v>
      </c>
      <c r="S10424">
        <v>2071</v>
      </c>
      <c r="T10424">
        <v>2.207</v>
      </c>
      <c r="U10424">
        <v>2.485</v>
      </c>
      <c r="V10424">
        <v>2.985</v>
      </c>
    </row>
    <row r="10425" spans="17:22">
      <c r="Q10425" s="10">
        <f ca="1" t="shared" si="1933"/>
        <v>3.001</v>
      </c>
      <c r="R10425" t="s">
        <v>544</v>
      </c>
      <c r="S10425">
        <v>2072</v>
      </c>
      <c r="T10425">
        <v>2.195</v>
      </c>
      <c r="U10425">
        <v>2.482</v>
      </c>
      <c r="V10425">
        <v>3.001</v>
      </c>
    </row>
    <row r="10426" spans="17:22">
      <c r="Q10426" s="10">
        <f ca="1" t="shared" si="1933"/>
        <v>3.017</v>
      </c>
      <c r="R10426" t="s">
        <v>544</v>
      </c>
      <c r="S10426">
        <v>2073</v>
      </c>
      <c r="T10426">
        <v>2.182</v>
      </c>
      <c r="U10426">
        <v>2.48</v>
      </c>
      <c r="V10426">
        <v>3.017</v>
      </c>
    </row>
    <row r="10427" spans="17:22">
      <c r="Q10427" s="10">
        <f ca="1" t="shared" si="1933"/>
        <v>3.034</v>
      </c>
      <c r="R10427" t="s">
        <v>544</v>
      </c>
      <c r="S10427">
        <v>2074</v>
      </c>
      <c r="T10427">
        <v>2.169</v>
      </c>
      <c r="U10427">
        <v>2.478</v>
      </c>
      <c r="V10427">
        <v>3.034</v>
      </c>
    </row>
    <row r="10428" spans="17:22">
      <c r="Q10428" s="10">
        <f ca="1" t="shared" si="1933"/>
        <v>3.05</v>
      </c>
      <c r="R10428" t="s">
        <v>544</v>
      </c>
      <c r="S10428">
        <v>2075</v>
      </c>
      <c r="T10428">
        <v>2.155</v>
      </c>
      <c r="U10428">
        <v>2.476</v>
      </c>
      <c r="V10428">
        <v>3.05</v>
      </c>
    </row>
    <row r="10429" spans="17:22">
      <c r="Q10429" s="10">
        <f ca="1" t="shared" si="1933"/>
        <v>3.067</v>
      </c>
      <c r="R10429" t="s">
        <v>544</v>
      </c>
      <c r="S10429">
        <v>2076</v>
      </c>
      <c r="T10429">
        <v>2.142</v>
      </c>
      <c r="U10429">
        <v>2.473</v>
      </c>
      <c r="V10429">
        <v>3.067</v>
      </c>
    </row>
    <row r="10430" spans="17:22">
      <c r="Q10430" s="10">
        <f ca="1" t="shared" si="1933"/>
        <v>3.084</v>
      </c>
      <c r="R10430" t="s">
        <v>544</v>
      </c>
      <c r="S10430">
        <v>2077</v>
      </c>
      <c r="T10430">
        <v>2.128</v>
      </c>
      <c r="U10430">
        <v>2.471</v>
      </c>
      <c r="V10430">
        <v>3.084</v>
      </c>
    </row>
    <row r="10431" spans="17:22">
      <c r="Q10431" s="10">
        <f ca="1" t="shared" si="1933"/>
        <v>3.102</v>
      </c>
      <c r="R10431" t="s">
        <v>544</v>
      </c>
      <c r="S10431">
        <v>2078</v>
      </c>
      <c r="T10431">
        <v>2.114</v>
      </c>
      <c r="U10431">
        <v>2.469</v>
      </c>
      <c r="V10431">
        <v>3.102</v>
      </c>
    </row>
    <row r="10432" spans="17:22">
      <c r="Q10432" s="10">
        <f ca="1" t="shared" si="1933"/>
        <v>3.119</v>
      </c>
      <c r="R10432" t="s">
        <v>544</v>
      </c>
      <c r="S10432">
        <v>2079</v>
      </c>
      <c r="T10432">
        <v>2.099</v>
      </c>
      <c r="U10432">
        <v>2.466</v>
      </c>
      <c r="V10432">
        <v>3.119</v>
      </c>
    </row>
    <row r="10433" spans="17:22">
      <c r="Q10433" s="10">
        <f ca="1" t="shared" si="1933"/>
        <v>3.137</v>
      </c>
      <c r="R10433" t="s">
        <v>544</v>
      </c>
      <c r="S10433">
        <v>2080</v>
      </c>
      <c r="T10433">
        <v>2.085</v>
      </c>
      <c r="U10433">
        <v>2.464</v>
      </c>
      <c r="V10433">
        <v>3.137</v>
      </c>
    </row>
    <row r="10434" spans="17:22">
      <c r="Q10434" s="10">
        <f ca="1" t="shared" si="1933"/>
        <v>3.154</v>
      </c>
      <c r="R10434" t="s">
        <v>544</v>
      </c>
      <c r="S10434">
        <v>2081</v>
      </c>
      <c r="T10434">
        <v>2.07</v>
      </c>
      <c r="U10434">
        <v>2.461</v>
      </c>
      <c r="V10434">
        <v>3.154</v>
      </c>
    </row>
    <row r="10435" spans="17:22">
      <c r="Q10435" s="10">
        <f ca="1" t="shared" si="1933"/>
        <v>3.172</v>
      </c>
      <c r="R10435" t="s">
        <v>544</v>
      </c>
      <c r="S10435">
        <v>2082</v>
      </c>
      <c r="T10435">
        <v>2.055</v>
      </c>
      <c r="U10435">
        <v>2.458</v>
      </c>
      <c r="V10435">
        <v>3.172</v>
      </c>
    </row>
    <row r="10436" spans="17:22">
      <c r="Q10436" s="10">
        <f ca="1" t="shared" si="1933"/>
        <v>3.191</v>
      </c>
      <c r="R10436" t="s">
        <v>544</v>
      </c>
      <c r="S10436">
        <v>2083</v>
      </c>
      <c r="T10436">
        <v>2.04</v>
      </c>
      <c r="U10436">
        <v>2.455</v>
      </c>
      <c r="V10436">
        <v>3.191</v>
      </c>
    </row>
    <row r="10437" spans="17:22">
      <c r="Q10437" s="10">
        <f ca="1" t="shared" si="1933"/>
        <v>3.209</v>
      </c>
      <c r="R10437" t="s">
        <v>544</v>
      </c>
      <c r="S10437">
        <v>2084</v>
      </c>
      <c r="T10437">
        <v>2.025</v>
      </c>
      <c r="U10437">
        <v>2.452</v>
      </c>
      <c r="V10437">
        <v>3.209</v>
      </c>
    </row>
    <row r="10438" spans="17:22">
      <c r="Q10438" s="10">
        <f ca="1" t="shared" si="1933"/>
        <v>3.228</v>
      </c>
      <c r="R10438" t="s">
        <v>544</v>
      </c>
      <c r="S10438">
        <v>2085</v>
      </c>
      <c r="T10438">
        <v>2.009</v>
      </c>
      <c r="U10438">
        <v>2.449</v>
      </c>
      <c r="V10438">
        <v>3.228</v>
      </c>
    </row>
    <row r="10439" spans="17:22">
      <c r="Q10439" s="10">
        <f ca="1" t="shared" si="1933"/>
        <v>3.247</v>
      </c>
      <c r="R10439" t="s">
        <v>544</v>
      </c>
      <c r="S10439">
        <v>2086</v>
      </c>
      <c r="T10439">
        <v>1.992</v>
      </c>
      <c r="U10439">
        <v>2.445</v>
      </c>
      <c r="V10439">
        <v>3.247</v>
      </c>
    </row>
    <row r="10440" spans="17:22">
      <c r="Q10440" s="10">
        <f ca="1" t="shared" si="1933"/>
        <v>3.266</v>
      </c>
      <c r="R10440" t="s">
        <v>544</v>
      </c>
      <c r="S10440">
        <v>2087</v>
      </c>
      <c r="T10440">
        <v>1.976</v>
      </c>
      <c r="U10440">
        <v>2.442</v>
      </c>
      <c r="V10440">
        <v>3.266</v>
      </c>
    </row>
    <row r="10441" spans="17:22">
      <c r="Q10441" s="10">
        <f ca="1" t="shared" si="1933"/>
        <v>3.285</v>
      </c>
      <c r="R10441" t="s">
        <v>544</v>
      </c>
      <c r="S10441">
        <v>2088</v>
      </c>
      <c r="T10441">
        <v>1.959</v>
      </c>
      <c r="U10441">
        <v>2.438</v>
      </c>
      <c r="V10441">
        <v>3.285</v>
      </c>
    </row>
    <row r="10442" spans="17:22">
      <c r="Q10442" s="10">
        <f ca="1" t="shared" si="1933"/>
        <v>3.305</v>
      </c>
      <c r="R10442" t="s">
        <v>544</v>
      </c>
      <c r="S10442">
        <v>2089</v>
      </c>
      <c r="T10442">
        <v>1.941</v>
      </c>
      <c r="U10442">
        <v>2.435</v>
      </c>
      <c r="V10442">
        <v>3.305</v>
      </c>
    </row>
    <row r="10443" spans="17:22">
      <c r="Q10443" s="10">
        <f ca="1" t="shared" si="1933"/>
        <v>3.325</v>
      </c>
      <c r="R10443" t="s">
        <v>544</v>
      </c>
      <c r="S10443">
        <v>2090</v>
      </c>
      <c r="T10443">
        <v>1.923</v>
      </c>
      <c r="U10443">
        <v>2.431</v>
      </c>
      <c r="V10443">
        <v>3.325</v>
      </c>
    </row>
    <row r="10444" spans="17:22">
      <c r="Q10444" s="10">
        <f ca="1" t="shared" si="1933"/>
        <v>3.345</v>
      </c>
      <c r="R10444" t="s">
        <v>544</v>
      </c>
      <c r="S10444">
        <v>2091</v>
      </c>
      <c r="T10444">
        <v>1.905</v>
      </c>
      <c r="U10444">
        <v>2.427</v>
      </c>
      <c r="V10444">
        <v>3.345</v>
      </c>
    </row>
    <row r="10445" spans="17:22">
      <c r="Q10445" s="10">
        <f ca="1" t="shared" si="1933"/>
        <v>3.365</v>
      </c>
      <c r="R10445" t="s">
        <v>544</v>
      </c>
      <c r="S10445">
        <v>2092</v>
      </c>
      <c r="T10445">
        <v>1.886</v>
      </c>
      <c r="U10445">
        <v>2.423</v>
      </c>
      <c r="V10445">
        <v>3.365</v>
      </c>
    </row>
    <row r="10446" spans="17:22">
      <c r="Q10446" s="10">
        <f ca="1" t="shared" ref="Q10446:Q10509" si="1934">OFFSET(S10446,0,MATCH($Q$3,$T$4:$V$4,0))</f>
        <v>3.386</v>
      </c>
      <c r="R10446" t="s">
        <v>544</v>
      </c>
      <c r="S10446">
        <v>2093</v>
      </c>
      <c r="T10446">
        <v>1.867</v>
      </c>
      <c r="U10446">
        <v>2.42</v>
      </c>
      <c r="V10446">
        <v>3.386</v>
      </c>
    </row>
    <row r="10447" spans="17:22">
      <c r="Q10447" s="10">
        <f ca="1" t="shared" si="1934"/>
        <v>3.406</v>
      </c>
      <c r="R10447" t="s">
        <v>544</v>
      </c>
      <c r="S10447">
        <v>2094</v>
      </c>
      <c r="T10447">
        <v>1.847</v>
      </c>
      <c r="U10447">
        <v>2.416</v>
      </c>
      <c r="V10447">
        <v>3.406</v>
      </c>
    </row>
    <row r="10448" spans="17:22">
      <c r="Q10448" s="10">
        <f ca="1" t="shared" si="1934"/>
        <v>3.428</v>
      </c>
      <c r="R10448" t="s">
        <v>544</v>
      </c>
      <c r="S10448">
        <v>2095</v>
      </c>
      <c r="T10448">
        <v>1.827</v>
      </c>
      <c r="U10448">
        <v>2.411</v>
      </c>
      <c r="V10448">
        <v>3.428</v>
      </c>
    </row>
    <row r="10449" spans="17:22">
      <c r="Q10449" s="10">
        <f ca="1" t="shared" si="1934"/>
        <v>3.449</v>
      </c>
      <c r="R10449" t="s">
        <v>544</v>
      </c>
      <c r="S10449">
        <v>2096</v>
      </c>
      <c r="T10449">
        <v>1.807</v>
      </c>
      <c r="U10449">
        <v>2.407</v>
      </c>
      <c r="V10449">
        <v>3.449</v>
      </c>
    </row>
    <row r="10450" spans="17:22">
      <c r="Q10450" s="10">
        <f ca="1" t="shared" si="1934"/>
        <v>3.47</v>
      </c>
      <c r="R10450" t="s">
        <v>544</v>
      </c>
      <c r="S10450">
        <v>2097</v>
      </c>
      <c r="T10450">
        <v>1.787</v>
      </c>
      <c r="U10450">
        <v>2.402</v>
      </c>
      <c r="V10450">
        <v>3.47</v>
      </c>
    </row>
    <row r="10451" spans="17:22">
      <c r="Q10451" s="10">
        <f ca="1" t="shared" si="1934"/>
        <v>3.492</v>
      </c>
      <c r="R10451" t="s">
        <v>544</v>
      </c>
      <c r="S10451">
        <v>2098</v>
      </c>
      <c r="T10451">
        <v>1.766</v>
      </c>
      <c r="U10451">
        <v>2.398</v>
      </c>
      <c r="V10451">
        <v>3.492</v>
      </c>
    </row>
    <row r="10452" spans="17:22">
      <c r="Q10452" s="10">
        <f ca="1" t="shared" si="1934"/>
        <v>3.514</v>
      </c>
      <c r="R10452" t="s">
        <v>544</v>
      </c>
      <c r="S10452">
        <v>2099</v>
      </c>
      <c r="T10452">
        <v>1.746</v>
      </c>
      <c r="U10452">
        <v>2.393</v>
      </c>
      <c r="V10452">
        <v>3.514</v>
      </c>
    </row>
    <row r="10453" spans="17:22">
      <c r="Q10453" s="10">
        <f ca="1" t="shared" si="1934"/>
        <v>3.536</v>
      </c>
      <c r="R10453" t="s">
        <v>544</v>
      </c>
      <c r="S10453">
        <v>2100</v>
      </c>
      <c r="T10453">
        <v>1.725</v>
      </c>
      <c r="U10453">
        <v>2.388</v>
      </c>
      <c r="V10453">
        <v>3.536</v>
      </c>
    </row>
    <row r="10454" spans="17:22">
      <c r="Q10454" s="10">
        <f ca="1" t="shared" si="1934"/>
        <v>3.322</v>
      </c>
      <c r="R10454" t="s">
        <v>545</v>
      </c>
      <c r="S10454">
        <v>2020</v>
      </c>
      <c r="T10454">
        <v>3.322</v>
      </c>
      <c r="U10454">
        <v>3.322</v>
      </c>
      <c r="V10454">
        <v>3.322</v>
      </c>
    </row>
    <row r="10455" spans="17:22">
      <c r="Q10455" s="10">
        <f ca="1" t="shared" si="1934"/>
        <v>3.401</v>
      </c>
      <c r="R10455" t="s">
        <v>545</v>
      </c>
      <c r="S10455">
        <v>2021</v>
      </c>
      <c r="T10455">
        <v>3.401</v>
      </c>
      <c r="U10455">
        <v>3.401</v>
      </c>
      <c r="V10455">
        <v>3.401</v>
      </c>
    </row>
    <row r="10456" spans="17:22">
      <c r="Q10456" s="10">
        <f ca="1" t="shared" si="1934"/>
        <v>3.475</v>
      </c>
      <c r="R10456" t="s">
        <v>545</v>
      </c>
      <c r="S10456">
        <v>2022</v>
      </c>
      <c r="T10456">
        <v>3.475</v>
      </c>
      <c r="U10456">
        <v>3.475</v>
      </c>
      <c r="V10456">
        <v>3.475</v>
      </c>
    </row>
    <row r="10457" spans="17:22">
      <c r="Q10457" s="10">
        <f ca="1" t="shared" si="1934"/>
        <v>3.547</v>
      </c>
      <c r="R10457" t="s">
        <v>545</v>
      </c>
      <c r="S10457">
        <v>2023</v>
      </c>
      <c r="T10457">
        <v>3.547</v>
      </c>
      <c r="U10457">
        <v>3.547</v>
      </c>
      <c r="V10457">
        <v>3.547</v>
      </c>
    </row>
    <row r="10458" spans="17:22">
      <c r="Q10458" s="10">
        <f ca="1" t="shared" si="1934"/>
        <v>3.613</v>
      </c>
      <c r="R10458" t="s">
        <v>545</v>
      </c>
      <c r="S10458">
        <v>2024</v>
      </c>
      <c r="T10458">
        <v>3.613</v>
      </c>
      <c r="U10458">
        <v>3.613</v>
      </c>
      <c r="V10458">
        <v>3.613</v>
      </c>
    </row>
    <row r="10459" spans="17:22">
      <c r="Q10459" s="10">
        <f ca="1" t="shared" si="1934"/>
        <v>3.68</v>
      </c>
      <c r="R10459" t="s">
        <v>545</v>
      </c>
      <c r="S10459">
        <v>2025</v>
      </c>
      <c r="T10459">
        <v>3.68</v>
      </c>
      <c r="U10459">
        <v>3.68</v>
      </c>
      <c r="V10459">
        <v>3.68</v>
      </c>
    </row>
    <row r="10460" spans="17:22">
      <c r="Q10460" s="10">
        <f ca="1" t="shared" si="1934"/>
        <v>3.741</v>
      </c>
      <c r="R10460" t="s">
        <v>545</v>
      </c>
      <c r="S10460">
        <v>2026</v>
      </c>
      <c r="T10460">
        <v>3.741</v>
      </c>
      <c r="U10460">
        <v>3.741</v>
      </c>
      <c r="V10460">
        <v>3.741</v>
      </c>
    </row>
    <row r="10461" spans="17:22">
      <c r="Q10461" s="10">
        <f ca="1" t="shared" si="1934"/>
        <v>3.81</v>
      </c>
      <c r="R10461" t="s">
        <v>545</v>
      </c>
      <c r="S10461">
        <v>2027</v>
      </c>
      <c r="T10461">
        <v>3.79</v>
      </c>
      <c r="U10461">
        <v>3.793</v>
      </c>
      <c r="V10461">
        <v>3.81</v>
      </c>
    </row>
    <row r="10462" spans="17:22">
      <c r="Q10462" s="10">
        <f ca="1" t="shared" si="1934"/>
        <v>3.877</v>
      </c>
      <c r="R10462" t="s">
        <v>545</v>
      </c>
      <c r="S10462">
        <v>2028</v>
      </c>
      <c r="T10462">
        <v>3.835</v>
      </c>
      <c r="U10462">
        <v>3.842</v>
      </c>
      <c r="V10462">
        <v>3.877</v>
      </c>
    </row>
    <row r="10463" spans="17:22">
      <c r="Q10463" s="10">
        <f ca="1" t="shared" si="1934"/>
        <v>3.942</v>
      </c>
      <c r="R10463" t="s">
        <v>545</v>
      </c>
      <c r="S10463">
        <v>2029</v>
      </c>
      <c r="T10463">
        <v>3.877</v>
      </c>
      <c r="U10463">
        <v>3.888</v>
      </c>
      <c r="V10463">
        <v>3.942</v>
      </c>
    </row>
    <row r="10464" spans="17:22">
      <c r="Q10464" s="10">
        <f ca="1" t="shared" si="1934"/>
        <v>4.004</v>
      </c>
      <c r="R10464" t="s">
        <v>545</v>
      </c>
      <c r="S10464">
        <v>2030</v>
      </c>
      <c r="T10464">
        <v>3.916</v>
      </c>
      <c r="U10464">
        <v>3.93</v>
      </c>
      <c r="V10464">
        <v>4.004</v>
      </c>
    </row>
    <row r="10465" spans="17:22">
      <c r="Q10465" s="10">
        <f ca="1" t="shared" si="1934"/>
        <v>4.063</v>
      </c>
      <c r="R10465" t="s">
        <v>545</v>
      </c>
      <c r="S10465">
        <v>2031</v>
      </c>
      <c r="T10465">
        <v>3.951</v>
      </c>
      <c r="U10465">
        <v>3.967</v>
      </c>
      <c r="V10465">
        <v>4.063</v>
      </c>
    </row>
    <row r="10466" spans="17:22">
      <c r="Q10466" s="10">
        <f ca="1" t="shared" si="1934"/>
        <v>4.119</v>
      </c>
      <c r="R10466" t="s">
        <v>545</v>
      </c>
      <c r="S10466">
        <v>2032</v>
      </c>
      <c r="T10466">
        <v>3.982</v>
      </c>
      <c r="U10466">
        <v>4.002</v>
      </c>
      <c r="V10466">
        <v>4.119</v>
      </c>
    </row>
    <row r="10467" spans="17:22">
      <c r="Q10467" s="10">
        <f ca="1" t="shared" si="1934"/>
        <v>4.172</v>
      </c>
      <c r="R10467" t="s">
        <v>545</v>
      </c>
      <c r="S10467">
        <v>2033</v>
      </c>
      <c r="T10467">
        <v>4.01</v>
      </c>
      <c r="U10467">
        <v>4.032</v>
      </c>
      <c r="V10467">
        <v>4.172</v>
      </c>
    </row>
    <row r="10468" spans="17:22">
      <c r="Q10468" s="10">
        <f ca="1" t="shared" si="1934"/>
        <v>4.221</v>
      </c>
      <c r="R10468" t="s">
        <v>545</v>
      </c>
      <c r="S10468">
        <v>2034</v>
      </c>
      <c r="T10468">
        <v>4.033</v>
      </c>
      <c r="U10468">
        <v>4.058</v>
      </c>
      <c r="V10468">
        <v>4.221</v>
      </c>
    </row>
    <row r="10469" spans="17:22">
      <c r="Q10469" s="10">
        <f ca="1" t="shared" si="1934"/>
        <v>4.268</v>
      </c>
      <c r="R10469" t="s">
        <v>545</v>
      </c>
      <c r="S10469">
        <v>2035</v>
      </c>
      <c r="T10469">
        <v>4.053</v>
      </c>
      <c r="U10469">
        <v>4.081</v>
      </c>
      <c r="V10469">
        <v>4.268</v>
      </c>
    </row>
    <row r="10470" spans="17:22">
      <c r="Q10470" s="10">
        <f ca="1" t="shared" si="1934"/>
        <v>4.311</v>
      </c>
      <c r="R10470" t="s">
        <v>545</v>
      </c>
      <c r="S10470">
        <v>2036</v>
      </c>
      <c r="T10470">
        <v>4.07</v>
      </c>
      <c r="U10470">
        <v>4.101</v>
      </c>
      <c r="V10470">
        <v>4.311</v>
      </c>
    </row>
    <row r="10471" spans="17:22">
      <c r="Q10471" s="10">
        <f ca="1" t="shared" si="1934"/>
        <v>4.351</v>
      </c>
      <c r="R10471" t="s">
        <v>545</v>
      </c>
      <c r="S10471">
        <v>2037</v>
      </c>
      <c r="T10471">
        <v>4.083</v>
      </c>
      <c r="U10471">
        <v>4.116</v>
      </c>
      <c r="V10471">
        <v>4.351</v>
      </c>
    </row>
    <row r="10472" spans="17:22">
      <c r="Q10472" s="10">
        <f ca="1" t="shared" si="1934"/>
        <v>4.389</v>
      </c>
      <c r="R10472" t="s">
        <v>545</v>
      </c>
      <c r="S10472">
        <v>2038</v>
      </c>
      <c r="T10472">
        <v>4.092</v>
      </c>
      <c r="U10472">
        <v>4.129</v>
      </c>
      <c r="V10472">
        <v>4.389</v>
      </c>
    </row>
    <row r="10473" spans="17:22">
      <c r="Q10473" s="10">
        <f ca="1" t="shared" si="1934"/>
        <v>4.423</v>
      </c>
      <c r="R10473" t="s">
        <v>545</v>
      </c>
      <c r="S10473">
        <v>2039</v>
      </c>
      <c r="T10473">
        <v>4.098</v>
      </c>
      <c r="U10473">
        <v>4.138</v>
      </c>
      <c r="V10473">
        <v>4.423</v>
      </c>
    </row>
    <row r="10474" spans="17:22">
      <c r="Q10474" s="10">
        <f ca="1" t="shared" si="1934"/>
        <v>4.455</v>
      </c>
      <c r="R10474" t="s">
        <v>545</v>
      </c>
      <c r="S10474">
        <v>2040</v>
      </c>
      <c r="T10474">
        <v>4.101</v>
      </c>
      <c r="U10474">
        <v>4.143</v>
      </c>
      <c r="V10474">
        <v>4.455</v>
      </c>
    </row>
    <row r="10475" spans="17:22">
      <c r="Q10475" s="10">
        <f ca="1" t="shared" si="1934"/>
        <v>4.484</v>
      </c>
      <c r="R10475" t="s">
        <v>545</v>
      </c>
      <c r="S10475">
        <v>2041</v>
      </c>
      <c r="T10475">
        <v>4.101</v>
      </c>
      <c r="U10475">
        <v>4.146</v>
      </c>
      <c r="V10475">
        <v>4.484</v>
      </c>
    </row>
    <row r="10476" spans="17:22">
      <c r="Q10476" s="10">
        <f ca="1" t="shared" si="1934"/>
        <v>4.51</v>
      </c>
      <c r="R10476" t="s">
        <v>545</v>
      </c>
      <c r="S10476">
        <v>2042</v>
      </c>
      <c r="T10476">
        <v>4.099</v>
      </c>
      <c r="U10476">
        <v>4.146</v>
      </c>
      <c r="V10476">
        <v>4.51</v>
      </c>
    </row>
    <row r="10477" spans="17:22">
      <c r="Q10477" s="10">
        <f ca="1" t="shared" si="1934"/>
        <v>4.534</v>
      </c>
      <c r="R10477" t="s">
        <v>545</v>
      </c>
      <c r="S10477">
        <v>2043</v>
      </c>
      <c r="T10477">
        <v>4.094</v>
      </c>
      <c r="U10477">
        <v>4.143</v>
      </c>
      <c r="V10477">
        <v>4.534</v>
      </c>
    </row>
    <row r="10478" spans="17:22">
      <c r="Q10478" s="10">
        <f ca="1" t="shared" si="1934"/>
        <v>4.557</v>
      </c>
      <c r="R10478" t="s">
        <v>545</v>
      </c>
      <c r="S10478">
        <v>2044</v>
      </c>
      <c r="T10478">
        <v>4.087</v>
      </c>
      <c r="U10478">
        <v>4.138</v>
      </c>
      <c r="V10478">
        <v>4.557</v>
      </c>
    </row>
    <row r="10479" spans="17:22">
      <c r="Q10479" s="10">
        <f ca="1" t="shared" si="1934"/>
        <v>4.577</v>
      </c>
      <c r="R10479" t="s">
        <v>545</v>
      </c>
      <c r="S10479">
        <v>2045</v>
      </c>
      <c r="T10479">
        <v>4.077</v>
      </c>
      <c r="U10479">
        <v>4.13</v>
      </c>
      <c r="V10479">
        <v>4.577</v>
      </c>
    </row>
    <row r="10480" spans="17:22">
      <c r="Q10480" s="10">
        <f ca="1" t="shared" si="1934"/>
        <v>4.596</v>
      </c>
      <c r="R10480" t="s">
        <v>545</v>
      </c>
      <c r="S10480">
        <v>2046</v>
      </c>
      <c r="T10480">
        <v>4.066</v>
      </c>
      <c r="U10480">
        <v>4.121</v>
      </c>
      <c r="V10480">
        <v>4.596</v>
      </c>
    </row>
    <row r="10481" spans="17:22">
      <c r="Q10481" s="10">
        <f ca="1" t="shared" si="1934"/>
        <v>4.614</v>
      </c>
      <c r="R10481" t="s">
        <v>545</v>
      </c>
      <c r="S10481">
        <v>2047</v>
      </c>
      <c r="T10481">
        <v>4.052</v>
      </c>
      <c r="U10481">
        <v>4.109</v>
      </c>
      <c r="V10481">
        <v>4.614</v>
      </c>
    </row>
    <row r="10482" spans="17:22">
      <c r="Q10482" s="10">
        <f ca="1" t="shared" si="1934"/>
        <v>4.63</v>
      </c>
      <c r="R10482" t="s">
        <v>545</v>
      </c>
      <c r="S10482">
        <v>2048</v>
      </c>
      <c r="T10482">
        <v>4.037</v>
      </c>
      <c r="U10482">
        <v>4.096</v>
      </c>
      <c r="V10482">
        <v>4.63</v>
      </c>
    </row>
    <row r="10483" spans="17:22">
      <c r="Q10483" s="10">
        <f ca="1" t="shared" si="1934"/>
        <v>4.646</v>
      </c>
      <c r="R10483" t="s">
        <v>545</v>
      </c>
      <c r="S10483">
        <v>2049</v>
      </c>
      <c r="T10483">
        <v>4.02</v>
      </c>
      <c r="U10483">
        <v>4.082</v>
      </c>
      <c r="V10483">
        <v>4.646</v>
      </c>
    </row>
    <row r="10484" spans="17:22">
      <c r="Q10484" s="10">
        <f ca="1" t="shared" si="1934"/>
        <v>4.661</v>
      </c>
      <c r="R10484" t="s">
        <v>545</v>
      </c>
      <c r="S10484">
        <v>2050</v>
      </c>
      <c r="T10484">
        <v>4.002</v>
      </c>
      <c r="U10484">
        <v>4.067</v>
      </c>
      <c r="V10484">
        <v>4.661</v>
      </c>
    </row>
    <row r="10485" spans="17:22">
      <c r="Q10485" s="10">
        <f ca="1" t="shared" si="1934"/>
        <v>4.675</v>
      </c>
      <c r="R10485" t="s">
        <v>545</v>
      </c>
      <c r="S10485">
        <v>2051</v>
      </c>
      <c r="T10485">
        <v>3.982</v>
      </c>
      <c r="U10485">
        <v>4.051</v>
      </c>
      <c r="V10485">
        <v>4.675</v>
      </c>
    </row>
    <row r="10486" spans="17:22">
      <c r="Q10486" s="10">
        <f ca="1" t="shared" si="1934"/>
        <v>4.689</v>
      </c>
      <c r="R10486" t="s">
        <v>545</v>
      </c>
      <c r="S10486">
        <v>2052</v>
      </c>
      <c r="T10486">
        <v>3.96</v>
      </c>
      <c r="U10486">
        <v>4.034</v>
      </c>
      <c r="V10486">
        <v>4.689</v>
      </c>
    </row>
    <row r="10487" spans="17:22">
      <c r="Q10487" s="10">
        <f ca="1" t="shared" si="1934"/>
        <v>4.703</v>
      </c>
      <c r="R10487" t="s">
        <v>545</v>
      </c>
      <c r="S10487">
        <v>2053</v>
      </c>
      <c r="T10487">
        <v>3.937</v>
      </c>
      <c r="U10487">
        <v>4.016</v>
      </c>
      <c r="V10487">
        <v>4.703</v>
      </c>
    </row>
    <row r="10488" spans="17:22">
      <c r="Q10488" s="10">
        <f ca="1" t="shared" si="1934"/>
        <v>4.717</v>
      </c>
      <c r="R10488" t="s">
        <v>545</v>
      </c>
      <c r="S10488">
        <v>2054</v>
      </c>
      <c r="T10488">
        <v>3.913</v>
      </c>
      <c r="U10488">
        <v>3.997</v>
      </c>
      <c r="V10488">
        <v>4.717</v>
      </c>
    </row>
    <row r="10489" spans="17:22">
      <c r="Q10489" s="10">
        <f ca="1" t="shared" si="1934"/>
        <v>4.73</v>
      </c>
      <c r="R10489" t="s">
        <v>545</v>
      </c>
      <c r="S10489">
        <v>2055</v>
      </c>
      <c r="T10489">
        <v>3.889</v>
      </c>
      <c r="U10489">
        <v>3.978</v>
      </c>
      <c r="V10489">
        <v>4.73</v>
      </c>
    </row>
    <row r="10490" spans="17:22">
      <c r="Q10490" s="10">
        <f ca="1" t="shared" si="1934"/>
        <v>4.743</v>
      </c>
      <c r="R10490" t="s">
        <v>545</v>
      </c>
      <c r="S10490">
        <v>2056</v>
      </c>
      <c r="T10490">
        <v>3.864</v>
      </c>
      <c r="U10490">
        <v>3.958</v>
      </c>
      <c r="V10490">
        <v>4.743</v>
      </c>
    </row>
    <row r="10491" spans="17:22">
      <c r="Q10491" s="10">
        <f ca="1" t="shared" si="1934"/>
        <v>4.757</v>
      </c>
      <c r="R10491" t="s">
        <v>545</v>
      </c>
      <c r="S10491">
        <v>2057</v>
      </c>
      <c r="T10491">
        <v>3.838</v>
      </c>
      <c r="U10491">
        <v>3.937</v>
      </c>
      <c r="V10491">
        <v>4.757</v>
      </c>
    </row>
    <row r="10492" spans="17:22">
      <c r="Q10492" s="10">
        <f ca="1" t="shared" si="1934"/>
        <v>4.77</v>
      </c>
      <c r="R10492" t="s">
        <v>545</v>
      </c>
      <c r="S10492">
        <v>2058</v>
      </c>
      <c r="T10492">
        <v>3.812</v>
      </c>
      <c r="U10492">
        <v>3.916</v>
      </c>
      <c r="V10492">
        <v>4.77</v>
      </c>
    </row>
    <row r="10493" spans="17:22">
      <c r="Q10493" s="10">
        <f ca="1" t="shared" si="1934"/>
        <v>4.782</v>
      </c>
      <c r="R10493" t="s">
        <v>545</v>
      </c>
      <c r="S10493">
        <v>2059</v>
      </c>
      <c r="T10493">
        <v>3.786</v>
      </c>
      <c r="U10493">
        <v>3.894</v>
      </c>
      <c r="V10493">
        <v>4.782</v>
      </c>
    </row>
    <row r="10494" spans="17:22">
      <c r="Q10494" s="10">
        <f ca="1" t="shared" si="1934"/>
        <v>4.795</v>
      </c>
      <c r="R10494" t="s">
        <v>545</v>
      </c>
      <c r="S10494">
        <v>2060</v>
      </c>
      <c r="T10494">
        <v>3.759</v>
      </c>
      <c r="U10494">
        <v>3.872</v>
      </c>
      <c r="V10494">
        <v>4.795</v>
      </c>
    </row>
    <row r="10495" spans="17:22">
      <c r="Q10495" s="10">
        <f ca="1" t="shared" si="1934"/>
        <v>4.808</v>
      </c>
      <c r="R10495" t="s">
        <v>545</v>
      </c>
      <c r="S10495">
        <v>2061</v>
      </c>
      <c r="T10495">
        <v>3.732</v>
      </c>
      <c r="U10495">
        <v>3.849</v>
      </c>
      <c r="V10495">
        <v>4.808</v>
      </c>
    </row>
    <row r="10496" spans="17:22">
      <c r="Q10496" s="10">
        <f ca="1" t="shared" si="1934"/>
        <v>4.82</v>
      </c>
      <c r="R10496" t="s">
        <v>545</v>
      </c>
      <c r="S10496">
        <v>2062</v>
      </c>
      <c r="T10496">
        <v>3.705</v>
      </c>
      <c r="U10496">
        <v>3.826</v>
      </c>
      <c r="V10496">
        <v>4.82</v>
      </c>
    </row>
    <row r="10497" spans="17:22">
      <c r="Q10497" s="10">
        <f ca="1" t="shared" si="1934"/>
        <v>4.832</v>
      </c>
      <c r="R10497" t="s">
        <v>545</v>
      </c>
      <c r="S10497">
        <v>2063</v>
      </c>
      <c r="T10497">
        <v>3.677</v>
      </c>
      <c r="U10497">
        <v>3.802</v>
      </c>
      <c r="V10497">
        <v>4.832</v>
      </c>
    </row>
    <row r="10498" spans="17:22">
      <c r="Q10498" s="10">
        <f ca="1" t="shared" si="1934"/>
        <v>4.844</v>
      </c>
      <c r="R10498" t="s">
        <v>545</v>
      </c>
      <c r="S10498">
        <v>2064</v>
      </c>
      <c r="T10498">
        <v>3.649</v>
      </c>
      <c r="U10498">
        <v>3.778</v>
      </c>
      <c r="V10498">
        <v>4.844</v>
      </c>
    </row>
    <row r="10499" spans="17:22">
      <c r="Q10499" s="10">
        <f ca="1" t="shared" si="1934"/>
        <v>4.856</v>
      </c>
      <c r="R10499" t="s">
        <v>545</v>
      </c>
      <c r="S10499">
        <v>2065</v>
      </c>
      <c r="T10499">
        <v>3.62</v>
      </c>
      <c r="U10499">
        <v>3.753</v>
      </c>
      <c r="V10499">
        <v>4.856</v>
      </c>
    </row>
    <row r="10500" spans="17:22">
      <c r="Q10500" s="10">
        <f ca="1" t="shared" si="1934"/>
        <v>4.868</v>
      </c>
      <c r="R10500" t="s">
        <v>545</v>
      </c>
      <c r="S10500">
        <v>2066</v>
      </c>
      <c r="T10500">
        <v>3.59</v>
      </c>
      <c r="U10500">
        <v>3.728</v>
      </c>
      <c r="V10500">
        <v>4.868</v>
      </c>
    </row>
    <row r="10501" spans="17:22">
      <c r="Q10501" s="10">
        <f ca="1" t="shared" si="1934"/>
        <v>4.879</v>
      </c>
      <c r="R10501" t="s">
        <v>545</v>
      </c>
      <c r="S10501">
        <v>2067</v>
      </c>
      <c r="T10501">
        <v>3.559</v>
      </c>
      <c r="U10501">
        <v>3.701</v>
      </c>
      <c r="V10501">
        <v>4.879</v>
      </c>
    </row>
    <row r="10502" spans="17:22">
      <c r="Q10502" s="10">
        <f ca="1" t="shared" si="1934"/>
        <v>4.89</v>
      </c>
      <c r="R10502" t="s">
        <v>545</v>
      </c>
      <c r="S10502">
        <v>2068</v>
      </c>
      <c r="T10502">
        <v>3.528</v>
      </c>
      <c r="U10502">
        <v>3.675</v>
      </c>
      <c r="V10502">
        <v>4.89</v>
      </c>
    </row>
    <row r="10503" spans="17:22">
      <c r="Q10503" s="10">
        <f ca="1" t="shared" si="1934"/>
        <v>4.901</v>
      </c>
      <c r="R10503" t="s">
        <v>545</v>
      </c>
      <c r="S10503">
        <v>2069</v>
      </c>
      <c r="T10503">
        <v>3.497</v>
      </c>
      <c r="U10503">
        <v>3.648</v>
      </c>
      <c r="V10503">
        <v>4.901</v>
      </c>
    </row>
    <row r="10504" spans="17:22">
      <c r="Q10504" s="10">
        <f ca="1" t="shared" si="1934"/>
        <v>4.912</v>
      </c>
      <c r="R10504" t="s">
        <v>545</v>
      </c>
      <c r="S10504">
        <v>2070</v>
      </c>
      <c r="T10504">
        <v>3.466</v>
      </c>
      <c r="U10504">
        <v>3.621</v>
      </c>
      <c r="V10504">
        <v>4.912</v>
      </c>
    </row>
    <row r="10505" spans="17:22">
      <c r="Q10505" s="10">
        <f ca="1" t="shared" si="1934"/>
        <v>4.923</v>
      </c>
      <c r="R10505" t="s">
        <v>545</v>
      </c>
      <c r="S10505">
        <v>2071</v>
      </c>
      <c r="T10505">
        <v>3.434</v>
      </c>
      <c r="U10505">
        <v>3.594</v>
      </c>
      <c r="V10505">
        <v>4.923</v>
      </c>
    </row>
    <row r="10506" spans="17:22">
      <c r="Q10506" s="10">
        <f ca="1" t="shared" si="1934"/>
        <v>4.934</v>
      </c>
      <c r="R10506" t="s">
        <v>545</v>
      </c>
      <c r="S10506">
        <v>2072</v>
      </c>
      <c r="T10506">
        <v>3.403</v>
      </c>
      <c r="U10506">
        <v>3.568</v>
      </c>
      <c r="V10506">
        <v>4.934</v>
      </c>
    </row>
    <row r="10507" spans="17:22">
      <c r="Q10507" s="10">
        <f ca="1" t="shared" si="1934"/>
        <v>4.944</v>
      </c>
      <c r="R10507" t="s">
        <v>545</v>
      </c>
      <c r="S10507">
        <v>2073</v>
      </c>
      <c r="T10507">
        <v>3.372</v>
      </c>
      <c r="U10507">
        <v>3.54</v>
      </c>
      <c r="V10507">
        <v>4.944</v>
      </c>
    </row>
    <row r="10508" spans="17:22">
      <c r="Q10508" s="10">
        <f ca="1" t="shared" si="1934"/>
        <v>4.955</v>
      </c>
      <c r="R10508" t="s">
        <v>545</v>
      </c>
      <c r="S10508">
        <v>2074</v>
      </c>
      <c r="T10508">
        <v>3.34</v>
      </c>
      <c r="U10508">
        <v>3.513</v>
      </c>
      <c r="V10508">
        <v>4.955</v>
      </c>
    </row>
    <row r="10509" spans="17:22">
      <c r="Q10509" s="10">
        <f ca="1" t="shared" si="1934"/>
        <v>4.966</v>
      </c>
      <c r="R10509" t="s">
        <v>545</v>
      </c>
      <c r="S10509">
        <v>2075</v>
      </c>
      <c r="T10509">
        <v>3.308</v>
      </c>
      <c r="U10509">
        <v>3.486</v>
      </c>
      <c r="V10509">
        <v>4.966</v>
      </c>
    </row>
    <row r="10510" spans="17:22">
      <c r="Q10510" s="10">
        <f ca="1" t="shared" ref="Q10510:Q10573" si="1935">OFFSET(S10510,0,MATCH($Q$3,$T$4:$V$4,0))</f>
        <v>4.978</v>
      </c>
      <c r="R10510" t="s">
        <v>545</v>
      </c>
      <c r="S10510">
        <v>2076</v>
      </c>
      <c r="T10510">
        <v>3.276</v>
      </c>
      <c r="U10510">
        <v>3.459</v>
      </c>
      <c r="V10510">
        <v>4.978</v>
      </c>
    </row>
    <row r="10511" spans="17:22">
      <c r="Q10511" s="10">
        <f ca="1" t="shared" si="1935"/>
        <v>4.989</v>
      </c>
      <c r="R10511" t="s">
        <v>545</v>
      </c>
      <c r="S10511">
        <v>2077</v>
      </c>
      <c r="T10511">
        <v>3.243</v>
      </c>
      <c r="U10511">
        <v>3.431</v>
      </c>
      <c r="V10511">
        <v>4.989</v>
      </c>
    </row>
    <row r="10512" spans="17:22">
      <c r="Q10512" s="10">
        <f ca="1" t="shared" si="1935"/>
        <v>5.001</v>
      </c>
      <c r="R10512" t="s">
        <v>545</v>
      </c>
      <c r="S10512">
        <v>2078</v>
      </c>
      <c r="T10512">
        <v>3.211</v>
      </c>
      <c r="U10512">
        <v>3.403</v>
      </c>
      <c r="V10512">
        <v>5.001</v>
      </c>
    </row>
    <row r="10513" spans="17:22">
      <c r="Q10513" s="10">
        <f ca="1" t="shared" si="1935"/>
        <v>5.013</v>
      </c>
      <c r="R10513" t="s">
        <v>545</v>
      </c>
      <c r="S10513">
        <v>2079</v>
      </c>
      <c r="T10513">
        <v>3.178</v>
      </c>
      <c r="U10513">
        <v>3.376</v>
      </c>
      <c r="V10513">
        <v>5.013</v>
      </c>
    </row>
    <row r="10514" spans="17:22">
      <c r="Q10514" s="10">
        <f ca="1" t="shared" si="1935"/>
        <v>5.025</v>
      </c>
      <c r="R10514" t="s">
        <v>545</v>
      </c>
      <c r="S10514">
        <v>2080</v>
      </c>
      <c r="T10514">
        <v>3.145</v>
      </c>
      <c r="U10514">
        <v>3.348</v>
      </c>
      <c r="V10514">
        <v>5.025</v>
      </c>
    </row>
    <row r="10515" spans="17:22">
      <c r="Q10515" s="10">
        <f ca="1" t="shared" si="1935"/>
        <v>5.038</v>
      </c>
      <c r="R10515" t="s">
        <v>545</v>
      </c>
      <c r="S10515">
        <v>2081</v>
      </c>
      <c r="T10515">
        <v>3.112</v>
      </c>
      <c r="U10515">
        <v>3.32</v>
      </c>
      <c r="V10515">
        <v>5.038</v>
      </c>
    </row>
    <row r="10516" spans="17:22">
      <c r="Q10516" s="10">
        <f ca="1" t="shared" si="1935"/>
        <v>5.051</v>
      </c>
      <c r="R10516" t="s">
        <v>545</v>
      </c>
      <c r="S10516">
        <v>2082</v>
      </c>
      <c r="T10516">
        <v>3.08</v>
      </c>
      <c r="U10516">
        <v>3.292</v>
      </c>
      <c r="V10516">
        <v>5.051</v>
      </c>
    </row>
    <row r="10517" spans="17:22">
      <c r="Q10517" s="10">
        <f ca="1" t="shared" si="1935"/>
        <v>5.065</v>
      </c>
      <c r="R10517" t="s">
        <v>545</v>
      </c>
      <c r="S10517">
        <v>2083</v>
      </c>
      <c r="T10517">
        <v>3.048</v>
      </c>
      <c r="U10517">
        <v>3.264</v>
      </c>
      <c r="V10517">
        <v>5.065</v>
      </c>
    </row>
    <row r="10518" spans="17:22">
      <c r="Q10518" s="10">
        <f ca="1" t="shared" si="1935"/>
        <v>5.08</v>
      </c>
      <c r="R10518" t="s">
        <v>545</v>
      </c>
      <c r="S10518">
        <v>2084</v>
      </c>
      <c r="T10518">
        <v>3.015</v>
      </c>
      <c r="U10518">
        <v>3.237</v>
      </c>
      <c r="V10518">
        <v>5.08</v>
      </c>
    </row>
    <row r="10519" spans="17:22">
      <c r="Q10519" s="10">
        <f ca="1" t="shared" si="1935"/>
        <v>5.094</v>
      </c>
      <c r="R10519" t="s">
        <v>545</v>
      </c>
      <c r="S10519">
        <v>2085</v>
      </c>
      <c r="T10519">
        <v>2.983</v>
      </c>
      <c r="U10519">
        <v>3.209</v>
      </c>
      <c r="V10519">
        <v>5.094</v>
      </c>
    </row>
    <row r="10520" spans="17:22">
      <c r="Q10520" s="10">
        <f ca="1" t="shared" si="1935"/>
        <v>5.11</v>
      </c>
      <c r="R10520" t="s">
        <v>545</v>
      </c>
      <c r="S10520">
        <v>2086</v>
      </c>
      <c r="T10520">
        <v>2.951</v>
      </c>
      <c r="U10520">
        <v>3.182</v>
      </c>
      <c r="V10520">
        <v>5.11</v>
      </c>
    </row>
    <row r="10521" spans="17:22">
      <c r="Q10521" s="10">
        <f ca="1" t="shared" si="1935"/>
        <v>5.125</v>
      </c>
      <c r="R10521" t="s">
        <v>545</v>
      </c>
      <c r="S10521">
        <v>2087</v>
      </c>
      <c r="T10521">
        <v>2.918</v>
      </c>
      <c r="U10521">
        <v>3.156</v>
      </c>
      <c r="V10521">
        <v>5.125</v>
      </c>
    </row>
    <row r="10522" spans="17:22">
      <c r="Q10522" s="10">
        <f ca="1" t="shared" si="1935"/>
        <v>5.142</v>
      </c>
      <c r="R10522" t="s">
        <v>545</v>
      </c>
      <c r="S10522">
        <v>2088</v>
      </c>
      <c r="T10522">
        <v>2.886</v>
      </c>
      <c r="U10522">
        <v>3.13</v>
      </c>
      <c r="V10522">
        <v>5.142</v>
      </c>
    </row>
    <row r="10523" spans="17:22">
      <c r="Q10523" s="10">
        <f ca="1" t="shared" si="1935"/>
        <v>5.158</v>
      </c>
      <c r="R10523" t="s">
        <v>545</v>
      </c>
      <c r="S10523">
        <v>2089</v>
      </c>
      <c r="T10523">
        <v>2.854</v>
      </c>
      <c r="U10523">
        <v>3.104</v>
      </c>
      <c r="V10523">
        <v>5.158</v>
      </c>
    </row>
    <row r="10524" spans="17:22">
      <c r="Q10524" s="10">
        <f ca="1" t="shared" si="1935"/>
        <v>5.176</v>
      </c>
      <c r="R10524" t="s">
        <v>545</v>
      </c>
      <c r="S10524">
        <v>2090</v>
      </c>
      <c r="T10524">
        <v>2.821</v>
      </c>
      <c r="U10524">
        <v>3.078</v>
      </c>
      <c r="V10524">
        <v>5.176</v>
      </c>
    </row>
    <row r="10525" spans="17:22">
      <c r="Q10525" s="10">
        <f ca="1" t="shared" si="1935"/>
        <v>5.194</v>
      </c>
      <c r="R10525" t="s">
        <v>545</v>
      </c>
      <c r="S10525">
        <v>2091</v>
      </c>
      <c r="T10525">
        <v>2.789</v>
      </c>
      <c r="U10525">
        <v>3.052</v>
      </c>
      <c r="V10525">
        <v>5.194</v>
      </c>
    </row>
    <row r="10526" spans="17:22">
      <c r="Q10526" s="10">
        <f ca="1" t="shared" si="1935"/>
        <v>5.213</v>
      </c>
      <c r="R10526" t="s">
        <v>545</v>
      </c>
      <c r="S10526">
        <v>2092</v>
      </c>
      <c r="T10526">
        <v>2.757</v>
      </c>
      <c r="U10526">
        <v>3.026</v>
      </c>
      <c r="V10526">
        <v>5.213</v>
      </c>
    </row>
    <row r="10527" spans="17:22">
      <c r="Q10527" s="10">
        <f ca="1" t="shared" si="1935"/>
        <v>5.233</v>
      </c>
      <c r="R10527" t="s">
        <v>545</v>
      </c>
      <c r="S10527">
        <v>2093</v>
      </c>
      <c r="T10527">
        <v>2.725</v>
      </c>
      <c r="U10527">
        <v>3</v>
      </c>
      <c r="V10527">
        <v>5.233</v>
      </c>
    </row>
    <row r="10528" spans="17:22">
      <c r="Q10528" s="10">
        <f ca="1" t="shared" si="1935"/>
        <v>5.253</v>
      </c>
      <c r="R10528" t="s">
        <v>545</v>
      </c>
      <c r="S10528">
        <v>2094</v>
      </c>
      <c r="T10528">
        <v>2.692</v>
      </c>
      <c r="U10528">
        <v>2.974</v>
      </c>
      <c r="V10528">
        <v>5.253</v>
      </c>
    </row>
    <row r="10529" spans="17:22">
      <c r="Q10529" s="10">
        <f ca="1" t="shared" si="1935"/>
        <v>5.274</v>
      </c>
      <c r="R10529" t="s">
        <v>545</v>
      </c>
      <c r="S10529">
        <v>2095</v>
      </c>
      <c r="T10529">
        <v>2.66</v>
      </c>
      <c r="U10529">
        <v>2.949</v>
      </c>
      <c r="V10529">
        <v>5.274</v>
      </c>
    </row>
    <row r="10530" spans="17:22">
      <c r="Q10530" s="10">
        <f ca="1" t="shared" si="1935"/>
        <v>5.296</v>
      </c>
      <c r="R10530" t="s">
        <v>545</v>
      </c>
      <c r="S10530">
        <v>2096</v>
      </c>
      <c r="T10530">
        <v>2.628</v>
      </c>
      <c r="U10530">
        <v>2.924</v>
      </c>
      <c r="V10530">
        <v>5.296</v>
      </c>
    </row>
    <row r="10531" spans="17:22">
      <c r="Q10531" s="10">
        <f ca="1" t="shared" si="1935"/>
        <v>5.318</v>
      </c>
      <c r="R10531" t="s">
        <v>545</v>
      </c>
      <c r="S10531">
        <v>2097</v>
      </c>
      <c r="T10531">
        <v>2.596</v>
      </c>
      <c r="U10531">
        <v>2.899</v>
      </c>
      <c r="V10531">
        <v>5.318</v>
      </c>
    </row>
    <row r="10532" spans="17:22">
      <c r="Q10532" s="10">
        <f ca="1" t="shared" si="1935"/>
        <v>5.341</v>
      </c>
      <c r="R10532" t="s">
        <v>545</v>
      </c>
      <c r="S10532">
        <v>2098</v>
      </c>
      <c r="T10532">
        <v>2.564</v>
      </c>
      <c r="U10532">
        <v>2.874</v>
      </c>
      <c r="V10532">
        <v>5.341</v>
      </c>
    </row>
    <row r="10533" spans="17:22">
      <c r="Q10533" s="10">
        <f ca="1" t="shared" si="1935"/>
        <v>5.364</v>
      </c>
      <c r="R10533" t="s">
        <v>545</v>
      </c>
      <c r="S10533">
        <v>2099</v>
      </c>
      <c r="T10533">
        <v>2.533</v>
      </c>
      <c r="U10533">
        <v>2.85</v>
      </c>
      <c r="V10533">
        <v>5.364</v>
      </c>
    </row>
    <row r="10534" spans="17:22">
      <c r="Q10534" s="10">
        <f ca="1" t="shared" si="1935"/>
        <v>5.388</v>
      </c>
      <c r="R10534" t="s">
        <v>545</v>
      </c>
      <c r="S10534">
        <v>2100</v>
      </c>
      <c r="T10534">
        <v>2.501</v>
      </c>
      <c r="U10534">
        <v>2.827</v>
      </c>
      <c r="V10534">
        <v>5.388</v>
      </c>
    </row>
    <row r="10535" spans="17:22">
      <c r="Q10535" s="10">
        <f ca="1" t="shared" si="1935"/>
        <v>2.42</v>
      </c>
      <c r="R10535" t="s">
        <v>161</v>
      </c>
      <c r="S10535">
        <v>2020</v>
      </c>
      <c r="T10535">
        <v>2.42</v>
      </c>
      <c r="U10535">
        <v>2.42</v>
      </c>
      <c r="V10535">
        <v>2.42</v>
      </c>
    </row>
    <row r="10536" spans="17:22">
      <c r="Q10536" s="10">
        <f ca="1" t="shared" si="1935"/>
        <v>2.593</v>
      </c>
      <c r="R10536" t="s">
        <v>161</v>
      </c>
      <c r="S10536">
        <v>2021</v>
      </c>
      <c r="T10536">
        <v>2.593</v>
      </c>
      <c r="U10536">
        <v>2.593</v>
      </c>
      <c r="V10536">
        <v>2.593</v>
      </c>
    </row>
    <row r="10537" spans="17:22">
      <c r="Q10537" s="10">
        <f ca="1" t="shared" si="1935"/>
        <v>2.779</v>
      </c>
      <c r="R10537" t="s">
        <v>161</v>
      </c>
      <c r="S10537">
        <v>2022</v>
      </c>
      <c r="T10537">
        <v>2.779</v>
      </c>
      <c r="U10537">
        <v>2.779</v>
      </c>
      <c r="V10537">
        <v>2.779</v>
      </c>
    </row>
    <row r="10538" spans="17:22">
      <c r="Q10538" s="10">
        <f ca="1" t="shared" si="1935"/>
        <v>2.978</v>
      </c>
      <c r="R10538" t="s">
        <v>161</v>
      </c>
      <c r="S10538">
        <v>2023</v>
      </c>
      <c r="T10538">
        <v>2.978</v>
      </c>
      <c r="U10538">
        <v>2.978</v>
      </c>
      <c r="V10538">
        <v>2.978</v>
      </c>
    </row>
    <row r="10539" spans="17:22">
      <c r="Q10539" s="10">
        <f ca="1" t="shared" si="1935"/>
        <v>3.19</v>
      </c>
      <c r="R10539" t="s">
        <v>161</v>
      </c>
      <c r="S10539">
        <v>2024</v>
      </c>
      <c r="T10539">
        <v>3.19</v>
      </c>
      <c r="U10539">
        <v>3.19</v>
      </c>
      <c r="V10539">
        <v>3.19</v>
      </c>
    </row>
    <row r="10540" spans="17:22">
      <c r="Q10540" s="10">
        <f ca="1" t="shared" si="1935"/>
        <v>3.416</v>
      </c>
      <c r="R10540" t="s">
        <v>161</v>
      </c>
      <c r="S10540">
        <v>2025</v>
      </c>
      <c r="T10540">
        <v>3.416</v>
      </c>
      <c r="U10540">
        <v>3.416</v>
      </c>
      <c r="V10540">
        <v>3.416</v>
      </c>
    </row>
    <row r="10541" spans="17:22">
      <c r="Q10541" s="10">
        <f ca="1" t="shared" si="1935"/>
        <v>3.658</v>
      </c>
      <c r="R10541" t="s">
        <v>161</v>
      </c>
      <c r="S10541">
        <v>2026</v>
      </c>
      <c r="T10541">
        <v>3.658</v>
      </c>
      <c r="U10541">
        <v>3.658</v>
      </c>
      <c r="V10541">
        <v>3.658</v>
      </c>
    </row>
    <row r="10542" spans="17:22">
      <c r="Q10542" s="10">
        <f ca="1" t="shared" si="1935"/>
        <v>3.946</v>
      </c>
      <c r="R10542" t="s">
        <v>161</v>
      </c>
      <c r="S10542">
        <v>2027</v>
      </c>
      <c r="T10542">
        <v>3.873</v>
      </c>
      <c r="U10542">
        <v>3.923</v>
      </c>
      <c r="V10542">
        <v>3.946</v>
      </c>
    </row>
    <row r="10543" spans="17:22">
      <c r="Q10543" s="10">
        <f ca="1" t="shared" si="1935"/>
        <v>4.258</v>
      </c>
      <c r="R10543" t="s">
        <v>161</v>
      </c>
      <c r="S10543">
        <v>2028</v>
      </c>
      <c r="T10543">
        <v>4.099</v>
      </c>
      <c r="U10543">
        <v>4.206</v>
      </c>
      <c r="V10543">
        <v>4.258</v>
      </c>
    </row>
    <row r="10544" spans="17:22">
      <c r="Q10544" s="10">
        <f ca="1" t="shared" si="1935"/>
        <v>4.593</v>
      </c>
      <c r="R10544" t="s">
        <v>161</v>
      </c>
      <c r="S10544">
        <v>2029</v>
      </c>
      <c r="T10544">
        <v>4.337</v>
      </c>
      <c r="U10544">
        <v>4.507</v>
      </c>
      <c r="V10544">
        <v>4.593</v>
      </c>
    </row>
    <row r="10545" spans="17:22">
      <c r="Q10545" s="10">
        <f ca="1" t="shared" si="1935"/>
        <v>4.953</v>
      </c>
      <c r="R10545" t="s">
        <v>161</v>
      </c>
      <c r="S10545">
        <v>2030</v>
      </c>
      <c r="T10545">
        <v>4.586</v>
      </c>
      <c r="U10545">
        <v>4.828</v>
      </c>
      <c r="V10545">
        <v>4.953</v>
      </c>
    </row>
    <row r="10546" spans="17:22">
      <c r="Q10546" s="10">
        <f ca="1" t="shared" si="1935"/>
        <v>5.341</v>
      </c>
      <c r="R10546" t="s">
        <v>161</v>
      </c>
      <c r="S10546">
        <v>2031</v>
      </c>
      <c r="T10546">
        <v>4.847</v>
      </c>
      <c r="U10546">
        <v>5.169</v>
      </c>
      <c r="V10546">
        <v>5.341</v>
      </c>
    </row>
    <row r="10547" spans="17:22">
      <c r="Q10547" s="10">
        <f ca="1" t="shared" si="1935"/>
        <v>5.757</v>
      </c>
      <c r="R10547" t="s">
        <v>161</v>
      </c>
      <c r="S10547">
        <v>2032</v>
      </c>
      <c r="T10547">
        <v>5.121</v>
      </c>
      <c r="U10547">
        <v>5.532</v>
      </c>
      <c r="V10547">
        <v>5.757</v>
      </c>
    </row>
    <row r="10548" spans="17:22">
      <c r="Q10548" s="10">
        <f ca="1" t="shared" si="1935"/>
        <v>6.204</v>
      </c>
      <c r="R10548" t="s">
        <v>161</v>
      </c>
      <c r="S10548">
        <v>2033</v>
      </c>
      <c r="T10548">
        <v>5.408</v>
      </c>
      <c r="U10548">
        <v>5.917</v>
      </c>
      <c r="V10548">
        <v>6.204</v>
      </c>
    </row>
    <row r="10549" spans="17:22">
      <c r="Q10549" s="10">
        <f ca="1" t="shared" si="1935"/>
        <v>6.684</v>
      </c>
      <c r="R10549" t="s">
        <v>161</v>
      </c>
      <c r="S10549">
        <v>2034</v>
      </c>
      <c r="T10549">
        <v>5.708</v>
      </c>
      <c r="U10549">
        <v>6.326</v>
      </c>
      <c r="V10549">
        <v>6.684</v>
      </c>
    </row>
    <row r="10550" spans="17:22">
      <c r="Q10550" s="10">
        <f ca="1" t="shared" si="1935"/>
        <v>7.198</v>
      </c>
      <c r="R10550" t="s">
        <v>161</v>
      </c>
      <c r="S10550">
        <v>2035</v>
      </c>
      <c r="T10550">
        <v>6.023</v>
      </c>
      <c r="U10550">
        <v>6.76</v>
      </c>
      <c r="V10550">
        <v>7.198</v>
      </c>
    </row>
    <row r="10551" spans="17:22">
      <c r="Q10551" s="10">
        <f ca="1" t="shared" si="1935"/>
        <v>7.75</v>
      </c>
      <c r="R10551" t="s">
        <v>161</v>
      </c>
      <c r="S10551">
        <v>2036</v>
      </c>
      <c r="T10551">
        <v>6.353</v>
      </c>
      <c r="U10551">
        <v>7.219</v>
      </c>
      <c r="V10551">
        <v>7.75</v>
      </c>
    </row>
    <row r="10552" spans="17:22">
      <c r="Q10552" s="10">
        <f ca="1" t="shared" si="1935"/>
        <v>8.341</v>
      </c>
      <c r="R10552" t="s">
        <v>161</v>
      </c>
      <c r="S10552">
        <v>2037</v>
      </c>
      <c r="T10552">
        <v>6.699</v>
      </c>
      <c r="U10552">
        <v>7.707</v>
      </c>
      <c r="V10552">
        <v>8.341</v>
      </c>
    </row>
    <row r="10553" spans="17:22">
      <c r="Q10553" s="10">
        <f ca="1" t="shared" si="1935"/>
        <v>8.974</v>
      </c>
      <c r="R10553" t="s">
        <v>161</v>
      </c>
      <c r="S10553">
        <v>2038</v>
      </c>
      <c r="T10553">
        <v>7.06</v>
      </c>
      <c r="U10553">
        <v>8.222</v>
      </c>
      <c r="V10553">
        <v>8.974</v>
      </c>
    </row>
    <row r="10554" spans="17:22">
      <c r="Q10554" s="10">
        <f ca="1" t="shared" si="1935"/>
        <v>9.652</v>
      </c>
      <c r="R10554" t="s">
        <v>161</v>
      </c>
      <c r="S10554">
        <v>2039</v>
      </c>
      <c r="T10554">
        <v>7.438</v>
      </c>
      <c r="U10554">
        <v>8.768</v>
      </c>
      <c r="V10554">
        <v>9.652</v>
      </c>
    </row>
    <row r="10555" spans="17:22">
      <c r="Q10555" s="10">
        <f ca="1" t="shared" si="1935"/>
        <v>10.377</v>
      </c>
      <c r="R10555" t="s">
        <v>161</v>
      </c>
      <c r="S10555">
        <v>2040</v>
      </c>
      <c r="T10555">
        <v>7.833</v>
      </c>
      <c r="U10555">
        <v>9.344</v>
      </c>
      <c r="V10555">
        <v>10.377</v>
      </c>
    </row>
    <row r="10556" spans="17:22">
      <c r="Q10556" s="10">
        <f ca="1" t="shared" si="1935"/>
        <v>11.151</v>
      </c>
      <c r="R10556" t="s">
        <v>161</v>
      </c>
      <c r="S10556">
        <v>2041</v>
      </c>
      <c r="T10556">
        <v>8.245</v>
      </c>
      <c r="U10556">
        <v>9.953</v>
      </c>
      <c r="V10556">
        <v>11.151</v>
      </c>
    </row>
    <row r="10557" spans="17:22">
      <c r="Q10557" s="10">
        <f ca="1" t="shared" si="1935"/>
        <v>11.979</v>
      </c>
      <c r="R10557" t="s">
        <v>161</v>
      </c>
      <c r="S10557">
        <v>2042</v>
      </c>
      <c r="T10557">
        <v>8.676</v>
      </c>
      <c r="U10557">
        <v>10.596</v>
      </c>
      <c r="V10557">
        <v>11.979</v>
      </c>
    </row>
    <row r="10558" spans="17:22">
      <c r="Q10558" s="10">
        <f ca="1" t="shared" si="1935"/>
        <v>12.861</v>
      </c>
      <c r="R10558" t="s">
        <v>161</v>
      </c>
      <c r="S10558">
        <v>2043</v>
      </c>
      <c r="T10558">
        <v>9.126</v>
      </c>
      <c r="U10558">
        <v>11.273</v>
      </c>
      <c r="V10558">
        <v>12.861</v>
      </c>
    </row>
    <row r="10559" spans="17:22">
      <c r="Q10559" s="10">
        <f ca="1" t="shared" si="1935"/>
        <v>13.803</v>
      </c>
      <c r="R10559" t="s">
        <v>161</v>
      </c>
      <c r="S10559">
        <v>2044</v>
      </c>
      <c r="T10559">
        <v>9.595</v>
      </c>
      <c r="U10559">
        <v>11.986</v>
      </c>
      <c r="V10559">
        <v>13.803</v>
      </c>
    </row>
    <row r="10560" spans="17:22">
      <c r="Q10560" s="10">
        <f ca="1" t="shared" si="1935"/>
        <v>14.805</v>
      </c>
      <c r="R10560" t="s">
        <v>161</v>
      </c>
      <c r="S10560">
        <v>2045</v>
      </c>
      <c r="T10560">
        <v>10.084</v>
      </c>
      <c r="U10560">
        <v>12.737</v>
      </c>
      <c r="V10560">
        <v>14.805</v>
      </c>
    </row>
    <row r="10561" spans="17:22">
      <c r="Q10561" s="10">
        <f ca="1" t="shared" si="1935"/>
        <v>15.872</v>
      </c>
      <c r="R10561" t="s">
        <v>161</v>
      </c>
      <c r="S10561">
        <v>2046</v>
      </c>
      <c r="T10561">
        <v>10.592</v>
      </c>
      <c r="U10561">
        <v>13.526</v>
      </c>
      <c r="V10561">
        <v>15.872</v>
      </c>
    </row>
    <row r="10562" spans="17:22">
      <c r="Q10562" s="10">
        <f ca="1" t="shared" si="1935"/>
        <v>17.006</v>
      </c>
      <c r="R10562" t="s">
        <v>161</v>
      </c>
      <c r="S10562">
        <v>2047</v>
      </c>
      <c r="T10562">
        <v>11.122</v>
      </c>
      <c r="U10562">
        <v>14.355</v>
      </c>
      <c r="V10562">
        <v>17.006</v>
      </c>
    </row>
    <row r="10563" spans="17:22">
      <c r="Q10563" s="10">
        <f ca="1" t="shared" si="1935"/>
        <v>18.212</v>
      </c>
      <c r="R10563" t="s">
        <v>161</v>
      </c>
      <c r="S10563">
        <v>2048</v>
      </c>
      <c r="T10563">
        <v>11.671</v>
      </c>
      <c r="U10563">
        <v>15.226</v>
      </c>
      <c r="V10563">
        <v>18.212</v>
      </c>
    </row>
    <row r="10564" spans="17:22">
      <c r="Q10564" s="10">
        <f ca="1" t="shared" si="1935"/>
        <v>19.491</v>
      </c>
      <c r="R10564" t="s">
        <v>161</v>
      </c>
      <c r="S10564">
        <v>2049</v>
      </c>
      <c r="T10564">
        <v>12.242</v>
      </c>
      <c r="U10564">
        <v>16.138</v>
      </c>
      <c r="V10564">
        <v>19.491</v>
      </c>
    </row>
    <row r="10565" spans="17:22">
      <c r="Q10565" s="10">
        <f ca="1" t="shared" si="1935"/>
        <v>20.847</v>
      </c>
      <c r="R10565" t="s">
        <v>161</v>
      </c>
      <c r="S10565">
        <v>2050</v>
      </c>
      <c r="T10565">
        <v>12.834</v>
      </c>
      <c r="U10565">
        <v>17.095</v>
      </c>
      <c r="V10565">
        <v>20.847</v>
      </c>
    </row>
    <row r="10566" spans="17:22">
      <c r="Q10566" s="10">
        <f ca="1" t="shared" si="1935"/>
        <v>22.284</v>
      </c>
      <c r="R10566" t="s">
        <v>161</v>
      </c>
      <c r="S10566">
        <v>2051</v>
      </c>
      <c r="T10566">
        <v>13.448</v>
      </c>
      <c r="U10566">
        <v>18.097</v>
      </c>
      <c r="V10566">
        <v>22.284</v>
      </c>
    </row>
    <row r="10567" spans="17:22">
      <c r="Q10567" s="10">
        <f ca="1" t="shared" si="1935"/>
        <v>23.806</v>
      </c>
      <c r="R10567" t="s">
        <v>161</v>
      </c>
      <c r="S10567">
        <v>2052</v>
      </c>
      <c r="T10567">
        <v>14.082</v>
      </c>
      <c r="U10567">
        <v>19.145</v>
      </c>
      <c r="V10567">
        <v>23.806</v>
      </c>
    </row>
    <row r="10568" spans="17:22">
      <c r="Q10568" s="10">
        <f ca="1" t="shared" si="1935"/>
        <v>25.415</v>
      </c>
      <c r="R10568" t="s">
        <v>161</v>
      </c>
      <c r="S10568">
        <v>2053</v>
      </c>
      <c r="T10568">
        <v>14.739</v>
      </c>
      <c r="U10568">
        <v>20.241</v>
      </c>
      <c r="V10568">
        <v>25.415</v>
      </c>
    </row>
    <row r="10569" spans="17:22">
      <c r="Q10569" s="10">
        <f ca="1" t="shared" si="1935"/>
        <v>27.114</v>
      </c>
      <c r="R10569" t="s">
        <v>161</v>
      </c>
      <c r="S10569">
        <v>2054</v>
      </c>
      <c r="T10569">
        <v>15.416</v>
      </c>
      <c r="U10569">
        <v>21.386</v>
      </c>
      <c r="V10569">
        <v>27.114</v>
      </c>
    </row>
    <row r="10570" spans="17:22">
      <c r="Q10570" s="10">
        <f ca="1" t="shared" si="1935"/>
        <v>28.908</v>
      </c>
      <c r="R10570" t="s">
        <v>161</v>
      </c>
      <c r="S10570">
        <v>2055</v>
      </c>
      <c r="T10570">
        <v>16.114</v>
      </c>
      <c r="U10570">
        <v>22.581</v>
      </c>
      <c r="V10570">
        <v>28.908</v>
      </c>
    </row>
    <row r="10571" spans="17:22">
      <c r="Q10571" s="10">
        <f ca="1" t="shared" si="1935"/>
        <v>30.799</v>
      </c>
      <c r="R10571" t="s">
        <v>161</v>
      </c>
      <c r="S10571">
        <v>2056</v>
      </c>
      <c r="T10571">
        <v>16.834</v>
      </c>
      <c r="U10571">
        <v>23.827</v>
      </c>
      <c r="V10571">
        <v>30.799</v>
      </c>
    </row>
    <row r="10572" spans="17:22">
      <c r="Q10572" s="10">
        <f ca="1" t="shared" si="1935"/>
        <v>32.791</v>
      </c>
      <c r="R10572" t="s">
        <v>161</v>
      </c>
      <c r="S10572">
        <v>2057</v>
      </c>
      <c r="T10572">
        <v>17.574</v>
      </c>
      <c r="U10572">
        <v>25.124</v>
      </c>
      <c r="V10572">
        <v>32.791</v>
      </c>
    </row>
    <row r="10573" spans="17:22">
      <c r="Q10573" s="10">
        <f ca="1" t="shared" si="1935"/>
        <v>34.887</v>
      </c>
      <c r="R10573" t="s">
        <v>161</v>
      </c>
      <c r="S10573">
        <v>2058</v>
      </c>
      <c r="T10573">
        <v>18.335</v>
      </c>
      <c r="U10573">
        <v>26.475</v>
      </c>
      <c r="V10573">
        <v>34.887</v>
      </c>
    </row>
    <row r="10574" spans="17:22">
      <c r="Q10574" s="10">
        <f ca="1" t="shared" ref="Q10574:Q10637" si="1936">OFFSET(S10574,0,MATCH($Q$3,$T$4:$V$4,0))</f>
        <v>37.091</v>
      </c>
      <c r="R10574" t="s">
        <v>161</v>
      </c>
      <c r="S10574">
        <v>2059</v>
      </c>
      <c r="T10574">
        <v>19.118</v>
      </c>
      <c r="U10574">
        <v>27.879</v>
      </c>
      <c r="V10574">
        <v>37.091</v>
      </c>
    </row>
    <row r="10575" spans="17:22">
      <c r="Q10575" s="10">
        <f ca="1" t="shared" si="1936"/>
        <v>39.405</v>
      </c>
      <c r="R10575" t="s">
        <v>161</v>
      </c>
      <c r="S10575">
        <v>2060</v>
      </c>
      <c r="T10575">
        <v>19.922</v>
      </c>
      <c r="U10575">
        <v>29.338</v>
      </c>
      <c r="V10575">
        <v>39.405</v>
      </c>
    </row>
    <row r="10576" spans="17:22">
      <c r="Q10576" s="10">
        <f ca="1" t="shared" si="1936"/>
        <v>41.833</v>
      </c>
      <c r="R10576" t="s">
        <v>161</v>
      </c>
      <c r="S10576">
        <v>2061</v>
      </c>
      <c r="T10576">
        <v>20.747</v>
      </c>
      <c r="U10576">
        <v>30.851</v>
      </c>
      <c r="V10576">
        <v>41.833</v>
      </c>
    </row>
    <row r="10577" spans="17:22">
      <c r="Q10577" s="10">
        <f ca="1" t="shared" si="1936"/>
        <v>44.379</v>
      </c>
      <c r="R10577" t="s">
        <v>161</v>
      </c>
      <c r="S10577">
        <v>2062</v>
      </c>
      <c r="T10577">
        <v>21.593</v>
      </c>
      <c r="U10577">
        <v>32.419</v>
      </c>
      <c r="V10577">
        <v>44.379</v>
      </c>
    </row>
    <row r="10578" spans="17:22">
      <c r="Q10578" s="10">
        <f ca="1" t="shared" si="1936"/>
        <v>47.044</v>
      </c>
      <c r="R10578" t="s">
        <v>161</v>
      </c>
      <c r="S10578">
        <v>2063</v>
      </c>
      <c r="T10578">
        <v>22.46</v>
      </c>
      <c r="U10578">
        <v>34.044</v>
      </c>
      <c r="V10578">
        <v>47.044</v>
      </c>
    </row>
    <row r="10579" spans="17:22">
      <c r="Q10579" s="10">
        <f ca="1" t="shared" si="1936"/>
        <v>49.833</v>
      </c>
      <c r="R10579" t="s">
        <v>161</v>
      </c>
      <c r="S10579">
        <v>2064</v>
      </c>
      <c r="T10579">
        <v>23.346</v>
      </c>
      <c r="U10579">
        <v>35.725</v>
      </c>
      <c r="V10579">
        <v>49.833</v>
      </c>
    </row>
    <row r="10580" spans="17:22">
      <c r="Q10580" s="10">
        <f ca="1" t="shared" si="1936"/>
        <v>52.749</v>
      </c>
      <c r="R10580" t="s">
        <v>161</v>
      </c>
      <c r="S10580">
        <v>2065</v>
      </c>
      <c r="T10580">
        <v>24.253</v>
      </c>
      <c r="U10580">
        <v>37.463</v>
      </c>
      <c r="V10580">
        <v>52.749</v>
      </c>
    </row>
    <row r="10581" spans="17:22">
      <c r="Q10581" s="10">
        <f ca="1" t="shared" si="1936"/>
        <v>55.794</v>
      </c>
      <c r="R10581" t="s">
        <v>161</v>
      </c>
      <c r="S10581">
        <v>2066</v>
      </c>
      <c r="T10581">
        <v>25.178</v>
      </c>
      <c r="U10581">
        <v>39.258</v>
      </c>
      <c r="V10581">
        <v>55.794</v>
      </c>
    </row>
    <row r="10582" spans="17:22">
      <c r="Q10582" s="10">
        <f ca="1" t="shared" si="1936"/>
        <v>58.972</v>
      </c>
      <c r="R10582" t="s">
        <v>161</v>
      </c>
      <c r="S10582">
        <v>2067</v>
      </c>
      <c r="T10582">
        <v>26.121</v>
      </c>
      <c r="U10582">
        <v>41.11</v>
      </c>
      <c r="V10582">
        <v>58.972</v>
      </c>
    </row>
    <row r="10583" spans="17:22">
      <c r="Q10583" s="10">
        <f ca="1" t="shared" si="1936"/>
        <v>62.285</v>
      </c>
      <c r="R10583" t="s">
        <v>161</v>
      </c>
      <c r="S10583">
        <v>2068</v>
      </c>
      <c r="T10583">
        <v>27.082</v>
      </c>
      <c r="U10583">
        <v>43.02</v>
      </c>
      <c r="V10583">
        <v>62.285</v>
      </c>
    </row>
    <row r="10584" spans="17:22">
      <c r="Q10584" s="10">
        <f ca="1" t="shared" si="1936"/>
        <v>65.736</v>
      </c>
      <c r="R10584" t="s">
        <v>161</v>
      </c>
      <c r="S10584">
        <v>2069</v>
      </c>
      <c r="T10584">
        <v>28.058</v>
      </c>
      <c r="U10584">
        <v>44.987</v>
      </c>
      <c r="V10584">
        <v>65.736</v>
      </c>
    </row>
    <row r="10585" spans="17:22">
      <c r="Q10585" s="10">
        <f ca="1" t="shared" si="1936"/>
        <v>69.328</v>
      </c>
      <c r="R10585" t="s">
        <v>161</v>
      </c>
      <c r="S10585">
        <v>2070</v>
      </c>
      <c r="T10585">
        <v>29.05</v>
      </c>
      <c r="U10585">
        <v>47.012</v>
      </c>
      <c r="V10585">
        <v>69.328</v>
      </c>
    </row>
    <row r="10586" spans="17:22">
      <c r="Q10586" s="10">
        <f ca="1" t="shared" si="1936"/>
        <v>73.063</v>
      </c>
      <c r="R10586" t="s">
        <v>161</v>
      </c>
      <c r="S10586">
        <v>2071</v>
      </c>
      <c r="T10586">
        <v>30.054</v>
      </c>
      <c r="U10586">
        <v>49.094</v>
      </c>
      <c r="V10586">
        <v>73.063</v>
      </c>
    </row>
    <row r="10587" spans="17:22">
      <c r="Q10587" s="10">
        <f ca="1" t="shared" si="1936"/>
        <v>76.943</v>
      </c>
      <c r="R10587" t="s">
        <v>161</v>
      </c>
      <c r="S10587">
        <v>2072</v>
      </c>
      <c r="T10587">
        <v>31.071</v>
      </c>
      <c r="U10587">
        <v>51.232</v>
      </c>
      <c r="V10587">
        <v>76.943</v>
      </c>
    </row>
    <row r="10588" spans="17:22">
      <c r="Q10588" s="10">
        <f ca="1" t="shared" si="1936"/>
        <v>80.969</v>
      </c>
      <c r="R10588" t="s">
        <v>161</v>
      </c>
      <c r="S10588">
        <v>2073</v>
      </c>
      <c r="T10588">
        <v>32.098</v>
      </c>
      <c r="U10588">
        <v>53.425</v>
      </c>
      <c r="V10588">
        <v>80.969</v>
      </c>
    </row>
    <row r="10589" spans="17:22">
      <c r="Q10589" s="10">
        <f ca="1" t="shared" si="1936"/>
        <v>85.144</v>
      </c>
      <c r="R10589" t="s">
        <v>161</v>
      </c>
      <c r="S10589">
        <v>2074</v>
      </c>
      <c r="T10589">
        <v>33.134</v>
      </c>
      <c r="U10589">
        <v>55.673</v>
      </c>
      <c r="V10589">
        <v>85.144</v>
      </c>
    </row>
    <row r="10590" spans="17:22">
      <c r="Q10590" s="10">
        <f ca="1" t="shared" si="1936"/>
        <v>89.469</v>
      </c>
      <c r="R10590" t="s">
        <v>161</v>
      </c>
      <c r="S10590">
        <v>2075</v>
      </c>
      <c r="T10590">
        <v>34.177</v>
      </c>
      <c r="U10590">
        <v>57.974</v>
      </c>
      <c r="V10590">
        <v>89.469</v>
      </c>
    </row>
    <row r="10591" spans="17:22">
      <c r="Q10591" s="10">
        <f ca="1" t="shared" si="1936"/>
        <v>93.945</v>
      </c>
      <c r="R10591" t="s">
        <v>161</v>
      </c>
      <c r="S10591">
        <v>2076</v>
      </c>
      <c r="T10591">
        <v>35.225</v>
      </c>
      <c r="U10591">
        <v>60.327</v>
      </c>
      <c r="V10591">
        <v>93.945</v>
      </c>
    </row>
    <row r="10592" spans="17:22">
      <c r="Q10592" s="10">
        <f ca="1" t="shared" si="1936"/>
        <v>98.571</v>
      </c>
      <c r="R10592" t="s">
        <v>161</v>
      </c>
      <c r="S10592">
        <v>2077</v>
      </c>
      <c r="T10592">
        <v>36.276</v>
      </c>
      <c r="U10592">
        <v>62.73</v>
      </c>
      <c r="V10592">
        <v>98.571</v>
      </c>
    </row>
    <row r="10593" spans="17:22">
      <c r="Q10593" s="10">
        <f ca="1" t="shared" si="1936"/>
        <v>103.35</v>
      </c>
      <c r="R10593" t="s">
        <v>161</v>
      </c>
      <c r="S10593">
        <v>2078</v>
      </c>
      <c r="T10593">
        <v>37.327</v>
      </c>
      <c r="U10593">
        <v>65.181</v>
      </c>
      <c r="V10593">
        <v>103.35</v>
      </c>
    </row>
    <row r="10594" spans="17:22">
      <c r="Q10594" s="10">
        <f ca="1" t="shared" si="1936"/>
        <v>108.281</v>
      </c>
      <c r="R10594" t="s">
        <v>161</v>
      </c>
      <c r="S10594">
        <v>2079</v>
      </c>
      <c r="T10594">
        <v>38.378</v>
      </c>
      <c r="U10594">
        <v>67.68</v>
      </c>
      <c r="V10594">
        <v>108.281</v>
      </c>
    </row>
    <row r="10595" spans="17:22">
      <c r="Q10595" s="10">
        <f ca="1" t="shared" si="1936"/>
        <v>113.364</v>
      </c>
      <c r="R10595" t="s">
        <v>161</v>
      </c>
      <c r="S10595">
        <v>2080</v>
      </c>
      <c r="T10595">
        <v>39.426</v>
      </c>
      <c r="U10595">
        <v>70.224</v>
      </c>
      <c r="V10595">
        <v>113.364</v>
      </c>
    </row>
    <row r="10596" spans="17:22">
      <c r="Q10596" s="10">
        <f ca="1" t="shared" si="1936"/>
        <v>118.597</v>
      </c>
      <c r="R10596" t="s">
        <v>161</v>
      </c>
      <c r="S10596">
        <v>2081</v>
      </c>
      <c r="T10596">
        <v>40.47</v>
      </c>
      <c r="U10596">
        <v>72.811</v>
      </c>
      <c r="V10596">
        <v>118.597</v>
      </c>
    </row>
    <row r="10597" spans="17:22">
      <c r="Q10597" s="10">
        <f ca="1" t="shared" si="1936"/>
        <v>123.981</v>
      </c>
      <c r="R10597" t="s">
        <v>161</v>
      </c>
      <c r="S10597">
        <v>2082</v>
      </c>
      <c r="T10597">
        <v>41.506</v>
      </c>
      <c r="U10597">
        <v>75.439</v>
      </c>
      <c r="V10597">
        <v>123.981</v>
      </c>
    </row>
    <row r="10598" spans="17:22">
      <c r="Q10598" s="10">
        <f ca="1" t="shared" si="1936"/>
        <v>129.513</v>
      </c>
      <c r="R10598" t="s">
        <v>161</v>
      </c>
      <c r="S10598">
        <v>2083</v>
      </c>
      <c r="T10598">
        <v>42.534</v>
      </c>
      <c r="U10598">
        <v>78.104</v>
      </c>
      <c r="V10598">
        <v>129.513</v>
      </c>
    </row>
    <row r="10599" spans="17:22">
      <c r="Q10599" s="10">
        <f ca="1" t="shared" si="1936"/>
        <v>135.191</v>
      </c>
      <c r="R10599" t="s">
        <v>161</v>
      </c>
      <c r="S10599">
        <v>2084</v>
      </c>
      <c r="T10599">
        <v>43.551</v>
      </c>
      <c r="U10599">
        <v>80.805</v>
      </c>
      <c r="V10599">
        <v>135.191</v>
      </c>
    </row>
    <row r="10600" spans="17:22">
      <c r="Q10600" s="10">
        <f ca="1" t="shared" si="1936"/>
        <v>141.014</v>
      </c>
      <c r="R10600" t="s">
        <v>161</v>
      </c>
      <c r="S10600">
        <v>2085</v>
      </c>
      <c r="T10600">
        <v>44.557</v>
      </c>
      <c r="U10600">
        <v>83.538</v>
      </c>
      <c r="V10600">
        <v>141.014</v>
      </c>
    </row>
    <row r="10601" spans="17:22">
      <c r="Q10601" s="10">
        <f ca="1" t="shared" si="1936"/>
        <v>146.978</v>
      </c>
      <c r="R10601" t="s">
        <v>161</v>
      </c>
      <c r="S10601">
        <v>2086</v>
      </c>
      <c r="T10601">
        <v>45.548</v>
      </c>
      <c r="U10601">
        <v>86.3</v>
      </c>
      <c r="V10601">
        <v>146.978</v>
      </c>
    </row>
    <row r="10602" spans="17:22">
      <c r="Q10602" s="10">
        <f ca="1" t="shared" si="1936"/>
        <v>153.078</v>
      </c>
      <c r="R10602" t="s">
        <v>161</v>
      </c>
      <c r="S10602">
        <v>2087</v>
      </c>
      <c r="T10602">
        <v>46.525</v>
      </c>
      <c r="U10602">
        <v>89.088</v>
      </c>
      <c r="V10602">
        <v>153.078</v>
      </c>
    </row>
    <row r="10603" spans="17:22">
      <c r="Q10603" s="10">
        <f ca="1" t="shared" si="1936"/>
        <v>159.311</v>
      </c>
      <c r="R10603" t="s">
        <v>161</v>
      </c>
      <c r="S10603">
        <v>2088</v>
      </c>
      <c r="T10603">
        <v>47.484</v>
      </c>
      <c r="U10603">
        <v>91.897</v>
      </c>
      <c r="V10603">
        <v>159.311</v>
      </c>
    </row>
    <row r="10604" spans="17:22">
      <c r="Q10604" s="10">
        <f ca="1" t="shared" si="1936"/>
        <v>165.674</v>
      </c>
      <c r="R10604" t="s">
        <v>161</v>
      </c>
      <c r="S10604">
        <v>2089</v>
      </c>
      <c r="T10604">
        <v>48.426</v>
      </c>
      <c r="U10604">
        <v>94.723</v>
      </c>
      <c r="V10604">
        <v>165.674</v>
      </c>
    </row>
    <row r="10605" spans="17:22">
      <c r="Q10605" s="10">
        <f ca="1" t="shared" si="1936"/>
        <v>172.159</v>
      </c>
      <c r="R10605" t="s">
        <v>161</v>
      </c>
      <c r="S10605">
        <v>2090</v>
      </c>
      <c r="T10605">
        <v>49.347</v>
      </c>
      <c r="U10605">
        <v>97.561</v>
      </c>
      <c r="V10605">
        <v>172.159</v>
      </c>
    </row>
    <row r="10606" spans="17:22">
      <c r="Q10606" s="10">
        <f ca="1" t="shared" si="1936"/>
        <v>178.76</v>
      </c>
      <c r="R10606" t="s">
        <v>161</v>
      </c>
      <c r="S10606">
        <v>2091</v>
      </c>
      <c r="T10606">
        <v>50.249</v>
      </c>
      <c r="U10606">
        <v>100.407</v>
      </c>
      <c r="V10606">
        <v>178.76</v>
      </c>
    </row>
    <row r="10607" spans="17:22">
      <c r="Q10607" s="10">
        <f ca="1" t="shared" si="1936"/>
        <v>185.472</v>
      </c>
      <c r="R10607" t="s">
        <v>161</v>
      </c>
      <c r="S10607">
        <v>2092</v>
      </c>
      <c r="T10607">
        <v>51.129</v>
      </c>
      <c r="U10607">
        <v>103.257</v>
      </c>
      <c r="V10607">
        <v>185.472</v>
      </c>
    </row>
    <row r="10608" spans="17:22">
      <c r="Q10608" s="10">
        <f ca="1" t="shared" si="1936"/>
        <v>192.29</v>
      </c>
      <c r="R10608" t="s">
        <v>161</v>
      </c>
      <c r="S10608">
        <v>2093</v>
      </c>
      <c r="T10608">
        <v>51.985</v>
      </c>
      <c r="U10608">
        <v>106.107</v>
      </c>
      <c r="V10608">
        <v>192.29</v>
      </c>
    </row>
    <row r="10609" spans="17:22">
      <c r="Q10609" s="10">
        <f ca="1" t="shared" si="1936"/>
        <v>199.205</v>
      </c>
      <c r="R10609" t="s">
        <v>161</v>
      </c>
      <c r="S10609">
        <v>2094</v>
      </c>
      <c r="T10609">
        <v>52.818</v>
      </c>
      <c r="U10609">
        <v>108.953</v>
      </c>
      <c r="V10609">
        <v>199.205</v>
      </c>
    </row>
    <row r="10610" spans="17:22">
      <c r="Q10610" s="10">
        <f ca="1" t="shared" si="1936"/>
        <v>206.212</v>
      </c>
      <c r="R10610" t="s">
        <v>161</v>
      </c>
      <c r="S10610">
        <v>2095</v>
      </c>
      <c r="T10610">
        <v>53.626</v>
      </c>
      <c r="U10610">
        <v>111.79</v>
      </c>
      <c r="V10610">
        <v>206.212</v>
      </c>
    </row>
    <row r="10611" spans="17:22">
      <c r="Q10611" s="10">
        <f ca="1" t="shared" si="1936"/>
        <v>213.302</v>
      </c>
      <c r="R10611" t="s">
        <v>161</v>
      </c>
      <c r="S10611">
        <v>2096</v>
      </c>
      <c r="T10611">
        <v>54.408</v>
      </c>
      <c r="U10611">
        <v>114.613</v>
      </c>
      <c r="V10611">
        <v>213.302</v>
      </c>
    </row>
    <row r="10612" spans="17:22">
      <c r="Q10612" s="10">
        <f ca="1" t="shared" si="1936"/>
        <v>220.466</v>
      </c>
      <c r="R10612" t="s">
        <v>161</v>
      </c>
      <c r="S10612">
        <v>2097</v>
      </c>
      <c r="T10612">
        <v>55.163</v>
      </c>
      <c r="U10612">
        <v>117.419</v>
      </c>
      <c r="V10612">
        <v>220.466</v>
      </c>
    </row>
    <row r="10613" spans="17:22">
      <c r="Q10613" s="10">
        <f ca="1" t="shared" si="1936"/>
        <v>227.7</v>
      </c>
      <c r="R10613" t="s">
        <v>161</v>
      </c>
      <c r="S10613">
        <v>2098</v>
      </c>
      <c r="T10613">
        <v>55.891</v>
      </c>
      <c r="U10613">
        <v>120.203</v>
      </c>
      <c r="V10613">
        <v>227.7</v>
      </c>
    </row>
    <row r="10614" spans="17:22">
      <c r="Q10614" s="10">
        <f ca="1" t="shared" si="1936"/>
        <v>234.991</v>
      </c>
      <c r="R10614" t="s">
        <v>161</v>
      </c>
      <c r="S10614">
        <v>2099</v>
      </c>
      <c r="T10614">
        <v>56.591</v>
      </c>
      <c r="U10614">
        <v>122.961</v>
      </c>
      <c r="V10614">
        <v>234.991</v>
      </c>
    </row>
    <row r="10615" spans="17:22">
      <c r="Q10615" s="10">
        <f ca="1" t="shared" si="1936"/>
        <v>242.334</v>
      </c>
      <c r="R10615" t="s">
        <v>161</v>
      </c>
      <c r="S10615">
        <v>2100</v>
      </c>
      <c r="T10615">
        <v>57.264</v>
      </c>
      <c r="U10615">
        <v>125.689</v>
      </c>
      <c r="V10615">
        <v>242.334</v>
      </c>
    </row>
    <row r="10616" spans="17:22">
      <c r="Q10616" s="10">
        <f ca="1" t="shared" si="1936"/>
        <v>185.64</v>
      </c>
      <c r="R10616" t="s">
        <v>128</v>
      </c>
      <c r="S10616">
        <v>2020</v>
      </c>
      <c r="T10616">
        <v>185.64</v>
      </c>
      <c r="U10616">
        <v>185.64</v>
      </c>
      <c r="V10616">
        <v>185.64</v>
      </c>
    </row>
    <row r="10617" spans="17:22">
      <c r="Q10617" s="10">
        <f ca="1" t="shared" si="1936"/>
        <v>193.192</v>
      </c>
      <c r="R10617" t="s">
        <v>128</v>
      </c>
      <c r="S10617">
        <v>2021</v>
      </c>
      <c r="T10617">
        <v>193.192</v>
      </c>
      <c r="U10617">
        <v>193.192</v>
      </c>
      <c r="V10617">
        <v>193.192</v>
      </c>
    </row>
    <row r="10618" spans="17:22">
      <c r="Q10618" s="10">
        <f ca="1" t="shared" si="1936"/>
        <v>200.722</v>
      </c>
      <c r="R10618" t="s">
        <v>128</v>
      </c>
      <c r="S10618">
        <v>2022</v>
      </c>
      <c r="T10618">
        <v>200.722</v>
      </c>
      <c r="U10618">
        <v>200.722</v>
      </c>
      <c r="V10618">
        <v>200.722</v>
      </c>
    </row>
    <row r="10619" spans="17:22">
      <c r="Q10619" s="10">
        <f ca="1" t="shared" si="1936"/>
        <v>208.2</v>
      </c>
      <c r="R10619" t="s">
        <v>128</v>
      </c>
      <c r="S10619">
        <v>2023</v>
      </c>
      <c r="T10619">
        <v>208.2</v>
      </c>
      <c r="U10619">
        <v>208.2</v>
      </c>
      <c r="V10619">
        <v>208.2</v>
      </c>
    </row>
    <row r="10620" spans="17:22">
      <c r="Q10620" s="10">
        <f ca="1" t="shared" si="1936"/>
        <v>215.609</v>
      </c>
      <c r="R10620" t="s">
        <v>128</v>
      </c>
      <c r="S10620">
        <v>2024</v>
      </c>
      <c r="T10620">
        <v>215.609</v>
      </c>
      <c r="U10620">
        <v>215.609</v>
      </c>
      <c r="V10620">
        <v>215.609</v>
      </c>
    </row>
    <row r="10621" spans="17:22">
      <c r="Q10621" s="10">
        <f ca="1" t="shared" si="1936"/>
        <v>222.908</v>
      </c>
      <c r="R10621" t="s">
        <v>128</v>
      </c>
      <c r="S10621">
        <v>2025</v>
      </c>
      <c r="T10621">
        <v>222.908</v>
      </c>
      <c r="U10621">
        <v>222.908</v>
      </c>
      <c r="V10621">
        <v>222.908</v>
      </c>
    </row>
    <row r="10622" spans="17:22">
      <c r="Q10622" s="10">
        <f ca="1" t="shared" si="1936"/>
        <v>230.085</v>
      </c>
      <c r="R10622" t="s">
        <v>128</v>
      </c>
      <c r="S10622">
        <v>2026</v>
      </c>
      <c r="T10622">
        <v>230.085</v>
      </c>
      <c r="U10622">
        <v>230.085</v>
      </c>
      <c r="V10622">
        <v>230.085</v>
      </c>
    </row>
    <row r="10623" spans="17:22">
      <c r="Q10623" s="10">
        <f ca="1" t="shared" si="1936"/>
        <v>237.802</v>
      </c>
      <c r="R10623" t="s">
        <v>128</v>
      </c>
      <c r="S10623">
        <v>2027</v>
      </c>
      <c r="T10623">
        <v>237.411</v>
      </c>
      <c r="U10623">
        <v>237.673</v>
      </c>
      <c r="V10623">
        <v>237.802</v>
      </c>
    </row>
    <row r="10624" spans="17:22">
      <c r="Q10624" s="10">
        <f ca="1" t="shared" si="1936"/>
        <v>245.44</v>
      </c>
      <c r="R10624" t="s">
        <v>128</v>
      </c>
      <c r="S10624">
        <v>2028</v>
      </c>
      <c r="T10624">
        <v>244.619</v>
      </c>
      <c r="U10624">
        <v>245.167</v>
      </c>
      <c r="V10624">
        <v>245.44</v>
      </c>
    </row>
    <row r="10625" spans="17:22">
      <c r="Q10625" s="10">
        <f ca="1" t="shared" si="1936"/>
        <v>252.984</v>
      </c>
      <c r="R10625" t="s">
        <v>128</v>
      </c>
      <c r="S10625">
        <v>2029</v>
      </c>
      <c r="T10625">
        <v>251.696</v>
      </c>
      <c r="U10625">
        <v>252.55</v>
      </c>
      <c r="V10625">
        <v>252.984</v>
      </c>
    </row>
    <row r="10626" spans="17:22">
      <c r="Q10626" s="10">
        <f ca="1" t="shared" si="1936"/>
        <v>260.42</v>
      </c>
      <c r="R10626" t="s">
        <v>128</v>
      </c>
      <c r="S10626">
        <v>2030</v>
      </c>
      <c r="T10626">
        <v>258.624</v>
      </c>
      <c r="U10626">
        <v>259.802</v>
      </c>
      <c r="V10626">
        <v>260.42</v>
      </c>
    </row>
    <row r="10627" spans="17:22">
      <c r="Q10627" s="10">
        <f ca="1" t="shared" si="1936"/>
        <v>267.732</v>
      </c>
      <c r="R10627" t="s">
        <v>128</v>
      </c>
      <c r="S10627">
        <v>2031</v>
      </c>
      <c r="T10627">
        <v>265.388</v>
      </c>
      <c r="U10627">
        <v>266.906</v>
      </c>
      <c r="V10627">
        <v>267.732</v>
      </c>
    </row>
    <row r="10628" spans="17:22">
      <c r="Q10628" s="10">
        <f ca="1" t="shared" si="1936"/>
        <v>274.906</v>
      </c>
      <c r="R10628" t="s">
        <v>128</v>
      </c>
      <c r="S10628">
        <v>2032</v>
      </c>
      <c r="T10628">
        <v>271.978</v>
      </c>
      <c r="U10628">
        <v>273.85</v>
      </c>
      <c r="V10628">
        <v>274.906</v>
      </c>
    </row>
    <row r="10629" spans="17:22">
      <c r="Q10629" s="10">
        <f ca="1" t="shared" si="1936"/>
        <v>281.927</v>
      </c>
      <c r="R10629" t="s">
        <v>128</v>
      </c>
      <c r="S10629">
        <v>2033</v>
      </c>
      <c r="T10629">
        <v>278.385</v>
      </c>
      <c r="U10629">
        <v>280.623</v>
      </c>
      <c r="V10629">
        <v>281.927</v>
      </c>
    </row>
    <row r="10630" spans="17:22">
      <c r="Q10630" s="10">
        <f ca="1" t="shared" si="1936"/>
        <v>288.784</v>
      </c>
      <c r="R10630" t="s">
        <v>128</v>
      </c>
      <c r="S10630">
        <v>2034</v>
      </c>
      <c r="T10630">
        <v>284.602</v>
      </c>
      <c r="U10630">
        <v>287.217</v>
      </c>
      <c r="V10630">
        <v>288.784</v>
      </c>
    </row>
    <row r="10631" spans="17:22">
      <c r="Q10631" s="10">
        <f ca="1" t="shared" si="1936"/>
        <v>295.463</v>
      </c>
      <c r="R10631" t="s">
        <v>128</v>
      </c>
      <c r="S10631">
        <v>2035</v>
      </c>
      <c r="T10631">
        <v>290.621</v>
      </c>
      <c r="U10631">
        <v>293.623</v>
      </c>
      <c r="V10631">
        <v>295.463</v>
      </c>
    </row>
    <row r="10632" spans="17:22">
      <c r="Q10632" s="10">
        <f ca="1" t="shared" si="1936"/>
        <v>301.954</v>
      </c>
      <c r="R10632" t="s">
        <v>128</v>
      </c>
      <c r="S10632">
        <v>2036</v>
      </c>
      <c r="T10632">
        <v>296.439</v>
      </c>
      <c r="U10632">
        <v>299.835</v>
      </c>
      <c r="V10632">
        <v>301.954</v>
      </c>
    </row>
    <row r="10633" spans="17:22">
      <c r="Q10633" s="10">
        <f ca="1" t="shared" si="1936"/>
        <v>308.259</v>
      </c>
      <c r="R10633" t="s">
        <v>128</v>
      </c>
      <c r="S10633">
        <v>2037</v>
      </c>
      <c r="T10633">
        <v>302.056</v>
      </c>
      <c r="U10633">
        <v>305.852</v>
      </c>
      <c r="V10633">
        <v>308.259</v>
      </c>
    </row>
    <row r="10634" spans="17:22">
      <c r="Q10634" s="10">
        <f ca="1" t="shared" si="1936"/>
        <v>314.377</v>
      </c>
      <c r="R10634" t="s">
        <v>128</v>
      </c>
      <c r="S10634">
        <v>2038</v>
      </c>
      <c r="T10634">
        <v>307.475</v>
      </c>
      <c r="U10634">
        <v>311.674</v>
      </c>
      <c r="V10634">
        <v>314.377</v>
      </c>
    </row>
    <row r="10635" spans="17:22">
      <c r="Q10635" s="10">
        <f ca="1" t="shared" si="1936"/>
        <v>320.313</v>
      </c>
      <c r="R10635" t="s">
        <v>128</v>
      </c>
      <c r="S10635">
        <v>2039</v>
      </c>
      <c r="T10635">
        <v>312.699</v>
      </c>
      <c r="U10635">
        <v>317.304</v>
      </c>
      <c r="V10635">
        <v>320.313</v>
      </c>
    </row>
    <row r="10636" spans="17:22">
      <c r="Q10636" s="10">
        <f ca="1" t="shared" si="1936"/>
        <v>326.073</v>
      </c>
      <c r="R10636" t="s">
        <v>128</v>
      </c>
      <c r="S10636">
        <v>2040</v>
      </c>
      <c r="T10636">
        <v>317.732</v>
      </c>
      <c r="U10636">
        <v>322.743</v>
      </c>
      <c r="V10636">
        <v>326.073</v>
      </c>
    </row>
    <row r="10637" spans="17:22">
      <c r="Q10637" s="10">
        <f ca="1" t="shared" si="1936"/>
        <v>331.662</v>
      </c>
      <c r="R10637" t="s">
        <v>128</v>
      </c>
      <c r="S10637">
        <v>2041</v>
      </c>
      <c r="T10637">
        <v>322.58</v>
      </c>
      <c r="U10637">
        <v>327.995</v>
      </c>
      <c r="V10637">
        <v>331.662</v>
      </c>
    </row>
    <row r="10638" spans="17:22">
      <c r="Q10638" s="10">
        <f ca="1" t="shared" ref="Q10638:Q10701" si="1937">OFFSET(S10638,0,MATCH($Q$3,$T$4:$V$4,0))</f>
        <v>337.088</v>
      </c>
      <c r="R10638" t="s">
        <v>128</v>
      </c>
      <c r="S10638">
        <v>2042</v>
      </c>
      <c r="T10638">
        <v>327.247</v>
      </c>
      <c r="U10638">
        <v>333.067</v>
      </c>
      <c r="V10638">
        <v>337.088</v>
      </c>
    </row>
    <row r="10639" spans="17:22">
      <c r="Q10639" s="10">
        <f ca="1" t="shared" si="1937"/>
        <v>342.36</v>
      </c>
      <c r="R10639" t="s">
        <v>128</v>
      </c>
      <c r="S10639">
        <v>2043</v>
      </c>
      <c r="T10639">
        <v>331.74</v>
      </c>
      <c r="U10639">
        <v>337.967</v>
      </c>
      <c r="V10639">
        <v>342.36</v>
      </c>
    </row>
    <row r="10640" spans="17:22">
      <c r="Q10640" s="10">
        <f ca="1" t="shared" si="1937"/>
        <v>347.49</v>
      </c>
      <c r="R10640" t="s">
        <v>128</v>
      </c>
      <c r="S10640">
        <v>2044</v>
      </c>
      <c r="T10640">
        <v>336.064</v>
      </c>
      <c r="U10640">
        <v>342.702</v>
      </c>
      <c r="V10640">
        <v>347.49</v>
      </c>
    </row>
    <row r="10641" spans="17:22">
      <c r="Q10641" s="10">
        <f ca="1" t="shared" si="1937"/>
        <v>352.489</v>
      </c>
      <c r="R10641" t="s">
        <v>128</v>
      </c>
      <c r="S10641">
        <v>2045</v>
      </c>
      <c r="T10641">
        <v>340.227</v>
      </c>
      <c r="U10641">
        <v>347.281</v>
      </c>
      <c r="V10641">
        <v>352.489</v>
      </c>
    </row>
    <row r="10642" spans="17:22">
      <c r="Q10642" s="10">
        <f ca="1" t="shared" si="1937"/>
        <v>357.365</v>
      </c>
      <c r="R10642" t="s">
        <v>128</v>
      </c>
      <c r="S10642">
        <v>2046</v>
      </c>
      <c r="T10642">
        <v>344.234</v>
      </c>
      <c r="U10642">
        <v>351.713</v>
      </c>
      <c r="V10642">
        <v>357.365</v>
      </c>
    </row>
    <row r="10643" spans="17:22">
      <c r="Q10643" s="10">
        <f ca="1" t="shared" si="1937"/>
        <v>362.128</v>
      </c>
      <c r="R10643" t="s">
        <v>128</v>
      </c>
      <c r="S10643">
        <v>2047</v>
      </c>
      <c r="T10643">
        <v>348.093</v>
      </c>
      <c r="U10643">
        <v>356.004</v>
      </c>
      <c r="V10643">
        <v>362.128</v>
      </c>
    </row>
    <row r="10644" spans="17:22">
      <c r="Q10644" s="10">
        <f ca="1" t="shared" si="1937"/>
        <v>366.789</v>
      </c>
      <c r="R10644" t="s">
        <v>128</v>
      </c>
      <c r="S10644">
        <v>2048</v>
      </c>
      <c r="T10644">
        <v>351.808</v>
      </c>
      <c r="U10644">
        <v>360.159</v>
      </c>
      <c r="V10644">
        <v>366.789</v>
      </c>
    </row>
    <row r="10645" spans="17:22">
      <c r="Q10645" s="10">
        <f ca="1" t="shared" si="1937"/>
        <v>371.356</v>
      </c>
      <c r="R10645" t="s">
        <v>128</v>
      </c>
      <c r="S10645">
        <v>2049</v>
      </c>
      <c r="T10645">
        <v>355.387</v>
      </c>
      <c r="U10645">
        <v>364.186</v>
      </c>
      <c r="V10645">
        <v>371.356</v>
      </c>
    </row>
    <row r="10646" spans="17:22">
      <c r="Q10646" s="10">
        <f ca="1" t="shared" si="1937"/>
        <v>375.837</v>
      </c>
      <c r="R10646" t="s">
        <v>128</v>
      </c>
      <c r="S10646">
        <v>2050</v>
      </c>
      <c r="T10646">
        <v>358.834</v>
      </c>
      <c r="U10646">
        <v>368.09</v>
      </c>
      <c r="V10646">
        <v>375.837</v>
      </c>
    </row>
    <row r="10647" spans="17:22">
      <c r="Q10647" s="10">
        <f ca="1" t="shared" si="1937"/>
        <v>380.241</v>
      </c>
      <c r="R10647" t="s">
        <v>128</v>
      </c>
      <c r="S10647">
        <v>2051</v>
      </c>
      <c r="T10647">
        <v>362.156</v>
      </c>
      <c r="U10647">
        <v>371.877</v>
      </c>
      <c r="V10647">
        <v>380.241</v>
      </c>
    </row>
    <row r="10648" spans="17:22">
      <c r="Q10648" s="10">
        <f ca="1" t="shared" si="1937"/>
        <v>384.571</v>
      </c>
      <c r="R10648" t="s">
        <v>128</v>
      </c>
      <c r="S10648">
        <v>2052</v>
      </c>
      <c r="T10648">
        <v>365.355</v>
      </c>
      <c r="U10648">
        <v>375.547</v>
      </c>
      <c r="V10648">
        <v>384.571</v>
      </c>
    </row>
    <row r="10649" spans="17:22">
      <c r="Q10649" s="10">
        <f ca="1" t="shared" si="1937"/>
        <v>388.825</v>
      </c>
      <c r="R10649" t="s">
        <v>128</v>
      </c>
      <c r="S10649">
        <v>2053</v>
      </c>
      <c r="T10649">
        <v>368.429</v>
      </c>
      <c r="U10649">
        <v>379.104</v>
      </c>
      <c r="V10649">
        <v>388.825</v>
      </c>
    </row>
    <row r="10650" spans="17:22">
      <c r="Q10650" s="10">
        <f ca="1" t="shared" si="1937"/>
        <v>393.006</v>
      </c>
      <c r="R10650" t="s">
        <v>128</v>
      </c>
      <c r="S10650">
        <v>2054</v>
      </c>
      <c r="T10650">
        <v>371.378</v>
      </c>
      <c r="U10650">
        <v>382.545</v>
      </c>
      <c r="V10650">
        <v>393.006</v>
      </c>
    </row>
    <row r="10651" spans="17:22">
      <c r="Q10651" s="10">
        <f ca="1" t="shared" si="1937"/>
        <v>397.113</v>
      </c>
      <c r="R10651" t="s">
        <v>128</v>
      </c>
      <c r="S10651">
        <v>2055</v>
      </c>
      <c r="T10651">
        <v>374.203</v>
      </c>
      <c r="U10651">
        <v>385.874</v>
      </c>
      <c r="V10651">
        <v>397.113</v>
      </c>
    </row>
    <row r="10652" spans="17:22">
      <c r="Q10652" s="10">
        <f ca="1" t="shared" si="1937"/>
        <v>401.144</v>
      </c>
      <c r="R10652" t="s">
        <v>128</v>
      </c>
      <c r="S10652">
        <v>2056</v>
      </c>
      <c r="T10652">
        <v>376.904</v>
      </c>
      <c r="U10652">
        <v>389.088</v>
      </c>
      <c r="V10652">
        <v>401.144</v>
      </c>
    </row>
    <row r="10653" spans="17:22">
      <c r="Q10653" s="10">
        <f ca="1" t="shared" si="1937"/>
        <v>405.1</v>
      </c>
      <c r="R10653" t="s">
        <v>128</v>
      </c>
      <c r="S10653">
        <v>2057</v>
      </c>
      <c r="T10653">
        <v>379.482</v>
      </c>
      <c r="U10653">
        <v>392.19</v>
      </c>
      <c r="V10653">
        <v>405.1</v>
      </c>
    </row>
    <row r="10654" spans="17:22">
      <c r="Q10654" s="10">
        <f ca="1" t="shared" si="1937"/>
        <v>408.977</v>
      </c>
      <c r="R10654" t="s">
        <v>128</v>
      </c>
      <c r="S10654">
        <v>2058</v>
      </c>
      <c r="T10654">
        <v>381.94</v>
      </c>
      <c r="U10654">
        <v>395.179</v>
      </c>
      <c r="V10654">
        <v>408.977</v>
      </c>
    </row>
    <row r="10655" spans="17:22">
      <c r="Q10655" s="10">
        <f ca="1" t="shared" si="1937"/>
        <v>412.771</v>
      </c>
      <c r="R10655" t="s">
        <v>128</v>
      </c>
      <c r="S10655">
        <v>2059</v>
      </c>
      <c r="T10655">
        <v>384.281</v>
      </c>
      <c r="U10655">
        <v>398.057</v>
      </c>
      <c r="V10655">
        <v>412.771</v>
      </c>
    </row>
    <row r="10656" spans="17:22">
      <c r="Q10656" s="10">
        <f ca="1" t="shared" si="1937"/>
        <v>416.479</v>
      </c>
      <c r="R10656" t="s">
        <v>128</v>
      </c>
      <c r="S10656">
        <v>2060</v>
      </c>
      <c r="T10656">
        <v>386.504</v>
      </c>
      <c r="U10656">
        <v>400.821</v>
      </c>
      <c r="V10656">
        <v>416.479</v>
      </c>
    </row>
    <row r="10657" spans="17:22">
      <c r="Q10657" s="10">
        <f ca="1" t="shared" si="1937"/>
        <v>420.099</v>
      </c>
      <c r="R10657" t="s">
        <v>128</v>
      </c>
      <c r="S10657">
        <v>2061</v>
      </c>
      <c r="T10657">
        <v>388.614</v>
      </c>
      <c r="U10657">
        <v>403.473</v>
      </c>
      <c r="V10657">
        <v>420.099</v>
      </c>
    </row>
    <row r="10658" spans="17:22">
      <c r="Q10658" s="10">
        <f ca="1" t="shared" si="1937"/>
        <v>423.624</v>
      </c>
      <c r="R10658" t="s">
        <v>128</v>
      </c>
      <c r="S10658">
        <v>2062</v>
      </c>
      <c r="T10658">
        <v>390.61</v>
      </c>
      <c r="U10658">
        <v>406.01</v>
      </c>
      <c r="V10658">
        <v>423.624</v>
      </c>
    </row>
    <row r="10659" spans="17:22">
      <c r="Q10659" s="10">
        <f ca="1" t="shared" si="1937"/>
        <v>427.053</v>
      </c>
      <c r="R10659" t="s">
        <v>128</v>
      </c>
      <c r="S10659">
        <v>2063</v>
      </c>
      <c r="T10659">
        <v>392.493</v>
      </c>
      <c r="U10659">
        <v>408.427</v>
      </c>
      <c r="V10659">
        <v>427.053</v>
      </c>
    </row>
    <row r="10660" spans="17:22">
      <c r="Q10660" s="10">
        <f ca="1" t="shared" si="1937"/>
        <v>430.381</v>
      </c>
      <c r="R10660" t="s">
        <v>128</v>
      </c>
      <c r="S10660">
        <v>2064</v>
      </c>
      <c r="T10660">
        <v>394.262</v>
      </c>
      <c r="U10660">
        <v>410.723</v>
      </c>
      <c r="V10660">
        <v>430.381</v>
      </c>
    </row>
    <row r="10661" spans="17:22">
      <c r="Q10661" s="10">
        <f ca="1" t="shared" si="1937"/>
        <v>433.602</v>
      </c>
      <c r="R10661" t="s">
        <v>128</v>
      </c>
      <c r="S10661">
        <v>2065</v>
      </c>
      <c r="T10661">
        <v>395.916</v>
      </c>
      <c r="U10661">
        <v>412.893</v>
      </c>
      <c r="V10661">
        <v>433.602</v>
      </c>
    </row>
    <row r="10662" spans="17:22">
      <c r="Q10662" s="10">
        <f ca="1" t="shared" si="1937"/>
        <v>436.713</v>
      </c>
      <c r="R10662" t="s">
        <v>128</v>
      </c>
      <c r="S10662">
        <v>2066</v>
      </c>
      <c r="T10662">
        <v>397.457</v>
      </c>
      <c r="U10662">
        <v>414.936</v>
      </c>
      <c r="V10662">
        <v>436.713</v>
      </c>
    </row>
    <row r="10663" spans="17:22">
      <c r="Q10663" s="10">
        <f ca="1" t="shared" si="1937"/>
        <v>439.717</v>
      </c>
      <c r="R10663" t="s">
        <v>128</v>
      </c>
      <c r="S10663">
        <v>2067</v>
      </c>
      <c r="T10663">
        <v>398.885</v>
      </c>
      <c r="U10663">
        <v>416.852</v>
      </c>
      <c r="V10663">
        <v>439.717</v>
      </c>
    </row>
    <row r="10664" spans="17:22">
      <c r="Q10664" s="10">
        <f ca="1" t="shared" si="1937"/>
        <v>442.616</v>
      </c>
      <c r="R10664" t="s">
        <v>128</v>
      </c>
      <c r="S10664">
        <v>2068</v>
      </c>
      <c r="T10664">
        <v>400.201</v>
      </c>
      <c r="U10664">
        <v>418.642</v>
      </c>
      <c r="V10664">
        <v>442.616</v>
      </c>
    </row>
    <row r="10665" spans="17:22">
      <c r="Q10665" s="10">
        <f ca="1" t="shared" si="1937"/>
        <v>445.411</v>
      </c>
      <c r="R10665" t="s">
        <v>128</v>
      </c>
      <c r="S10665">
        <v>2069</v>
      </c>
      <c r="T10665">
        <v>401.407</v>
      </c>
      <c r="U10665">
        <v>420.309</v>
      </c>
      <c r="V10665">
        <v>445.411</v>
      </c>
    </row>
    <row r="10666" spans="17:22">
      <c r="Q10666" s="10">
        <f ca="1" t="shared" si="1937"/>
        <v>448.106</v>
      </c>
      <c r="R10666" t="s">
        <v>128</v>
      </c>
      <c r="S10666">
        <v>2070</v>
      </c>
      <c r="T10666">
        <v>402.503</v>
      </c>
      <c r="U10666">
        <v>421.855</v>
      </c>
      <c r="V10666">
        <v>448.106</v>
      </c>
    </row>
    <row r="10667" spans="17:22">
      <c r="Q10667" s="10">
        <f ca="1" t="shared" si="1937"/>
        <v>450.704</v>
      </c>
      <c r="R10667" t="s">
        <v>128</v>
      </c>
      <c r="S10667">
        <v>2071</v>
      </c>
      <c r="T10667">
        <v>403.492</v>
      </c>
      <c r="U10667">
        <v>423.28</v>
      </c>
      <c r="V10667">
        <v>450.704</v>
      </c>
    </row>
    <row r="10668" spans="17:22">
      <c r="Q10668" s="10">
        <f ca="1" t="shared" si="1937"/>
        <v>453.213</v>
      </c>
      <c r="R10668" t="s">
        <v>128</v>
      </c>
      <c r="S10668">
        <v>2072</v>
      </c>
      <c r="T10668">
        <v>404.371</v>
      </c>
      <c r="U10668">
        <v>424.59</v>
      </c>
      <c r="V10668">
        <v>453.213</v>
      </c>
    </row>
    <row r="10669" spans="17:22">
      <c r="Q10669" s="10">
        <f ca="1" t="shared" si="1937"/>
        <v>455.64</v>
      </c>
      <c r="R10669" t="s">
        <v>128</v>
      </c>
      <c r="S10669">
        <v>2073</v>
      </c>
      <c r="T10669">
        <v>405.145</v>
      </c>
      <c r="U10669">
        <v>425.785</v>
      </c>
      <c r="V10669">
        <v>455.64</v>
      </c>
    </row>
    <row r="10670" spans="17:22">
      <c r="Q10670" s="10">
        <f ca="1" t="shared" si="1937"/>
        <v>457.993</v>
      </c>
      <c r="R10670" t="s">
        <v>128</v>
      </c>
      <c r="S10670">
        <v>2074</v>
      </c>
      <c r="T10670">
        <v>405.81</v>
      </c>
      <c r="U10670">
        <v>426.872</v>
      </c>
      <c r="V10670">
        <v>457.993</v>
      </c>
    </row>
    <row r="10671" spans="17:22">
      <c r="Q10671" s="10">
        <f ca="1" t="shared" si="1937"/>
        <v>460.28</v>
      </c>
      <c r="R10671" t="s">
        <v>128</v>
      </c>
      <c r="S10671">
        <v>2075</v>
      </c>
      <c r="T10671">
        <v>406.369</v>
      </c>
      <c r="U10671">
        <v>427.852</v>
      </c>
      <c r="V10671">
        <v>460.28</v>
      </c>
    </row>
    <row r="10672" spans="17:22">
      <c r="Q10672" s="10">
        <f ca="1" t="shared" si="1937"/>
        <v>462.51</v>
      </c>
      <c r="R10672" t="s">
        <v>128</v>
      </c>
      <c r="S10672">
        <v>2076</v>
      </c>
      <c r="T10672">
        <v>406.822</v>
      </c>
      <c r="U10672">
        <v>428.73</v>
      </c>
      <c r="V10672">
        <v>462.51</v>
      </c>
    </row>
    <row r="10673" spans="17:22">
      <c r="Q10673" s="10">
        <f ca="1" t="shared" si="1937"/>
        <v>464.694</v>
      </c>
      <c r="R10673" t="s">
        <v>128</v>
      </c>
      <c r="S10673">
        <v>2077</v>
      </c>
      <c r="T10673">
        <v>407.171</v>
      </c>
      <c r="U10673">
        <v>429.51</v>
      </c>
      <c r="V10673">
        <v>464.694</v>
      </c>
    </row>
    <row r="10674" spans="17:22">
      <c r="Q10674" s="10">
        <f ca="1" t="shared" si="1937"/>
        <v>466.844</v>
      </c>
      <c r="R10674" t="s">
        <v>128</v>
      </c>
      <c r="S10674">
        <v>2078</v>
      </c>
      <c r="T10674">
        <v>407.42</v>
      </c>
      <c r="U10674">
        <v>430.197</v>
      </c>
      <c r="V10674">
        <v>466.844</v>
      </c>
    </row>
    <row r="10675" spans="17:22">
      <c r="Q10675" s="10">
        <f ca="1" t="shared" si="1937"/>
        <v>468.971</v>
      </c>
      <c r="R10675" t="s">
        <v>128</v>
      </c>
      <c r="S10675">
        <v>2079</v>
      </c>
      <c r="T10675">
        <v>407.573</v>
      </c>
      <c r="U10675">
        <v>430.798</v>
      </c>
      <c r="V10675">
        <v>468.971</v>
      </c>
    </row>
    <row r="10676" spans="17:22">
      <c r="Q10676" s="10">
        <f ca="1" t="shared" si="1937"/>
        <v>471.086</v>
      </c>
      <c r="R10676" t="s">
        <v>128</v>
      </c>
      <c r="S10676">
        <v>2080</v>
      </c>
      <c r="T10676">
        <v>407.633</v>
      </c>
      <c r="U10676">
        <v>431.317</v>
      </c>
      <c r="V10676">
        <v>471.086</v>
      </c>
    </row>
    <row r="10677" spans="17:22">
      <c r="Q10677" s="10">
        <f ca="1" t="shared" si="1937"/>
        <v>473.202</v>
      </c>
      <c r="R10677" t="s">
        <v>128</v>
      </c>
      <c r="S10677">
        <v>2081</v>
      </c>
      <c r="T10677">
        <v>407.602</v>
      </c>
      <c r="U10677">
        <v>431.761</v>
      </c>
      <c r="V10677">
        <v>473.202</v>
      </c>
    </row>
    <row r="10678" spans="17:22">
      <c r="Q10678" s="10">
        <f ca="1" t="shared" si="1937"/>
        <v>475.324</v>
      </c>
      <c r="R10678" t="s">
        <v>128</v>
      </c>
      <c r="S10678">
        <v>2082</v>
      </c>
      <c r="T10678">
        <v>407.485</v>
      </c>
      <c r="U10678">
        <v>432.136</v>
      </c>
      <c r="V10678">
        <v>475.324</v>
      </c>
    </row>
    <row r="10679" spans="17:22">
      <c r="Q10679" s="10">
        <f ca="1" t="shared" si="1937"/>
        <v>477.456</v>
      </c>
      <c r="R10679" t="s">
        <v>128</v>
      </c>
      <c r="S10679">
        <v>2083</v>
      </c>
      <c r="T10679">
        <v>407.285</v>
      </c>
      <c r="U10679">
        <v>432.448</v>
      </c>
      <c r="V10679">
        <v>477.456</v>
      </c>
    </row>
    <row r="10680" spans="17:22">
      <c r="Q10680" s="10">
        <f ca="1" t="shared" si="1937"/>
        <v>479.607</v>
      </c>
      <c r="R10680" t="s">
        <v>128</v>
      </c>
      <c r="S10680">
        <v>2084</v>
      </c>
      <c r="T10680">
        <v>407.006</v>
      </c>
      <c r="U10680">
        <v>432.705</v>
      </c>
      <c r="V10680">
        <v>479.607</v>
      </c>
    </row>
    <row r="10681" spans="17:22">
      <c r="Q10681" s="10">
        <f ca="1" t="shared" si="1937"/>
        <v>481.78</v>
      </c>
      <c r="R10681" t="s">
        <v>128</v>
      </c>
      <c r="S10681">
        <v>2085</v>
      </c>
      <c r="T10681">
        <v>406.65</v>
      </c>
      <c r="U10681">
        <v>432.913</v>
      </c>
      <c r="V10681">
        <v>481.78</v>
      </c>
    </row>
    <row r="10682" spans="17:22">
      <c r="Q10682" s="10">
        <f ca="1" t="shared" si="1937"/>
        <v>483.981</v>
      </c>
      <c r="R10682" t="s">
        <v>128</v>
      </c>
      <c r="S10682">
        <v>2086</v>
      </c>
      <c r="T10682">
        <v>406.223</v>
      </c>
      <c r="U10682">
        <v>433.078</v>
      </c>
      <c r="V10682">
        <v>483.981</v>
      </c>
    </row>
    <row r="10683" spans="17:22">
      <c r="Q10683" s="10">
        <f ca="1" t="shared" si="1937"/>
        <v>486.208</v>
      </c>
      <c r="R10683" t="s">
        <v>128</v>
      </c>
      <c r="S10683">
        <v>2087</v>
      </c>
      <c r="T10683">
        <v>405.729</v>
      </c>
      <c r="U10683">
        <v>433.208</v>
      </c>
      <c r="V10683">
        <v>486.208</v>
      </c>
    </row>
    <row r="10684" spans="17:22">
      <c r="Q10684" s="10">
        <f ca="1" t="shared" si="1937"/>
        <v>488.461</v>
      </c>
      <c r="R10684" t="s">
        <v>128</v>
      </c>
      <c r="S10684">
        <v>2088</v>
      </c>
      <c r="T10684">
        <v>405.174</v>
      </c>
      <c r="U10684">
        <v>433.311</v>
      </c>
      <c r="V10684">
        <v>488.461</v>
      </c>
    </row>
    <row r="10685" spans="17:22">
      <c r="Q10685" s="10">
        <f ca="1" t="shared" si="1937"/>
        <v>490.738</v>
      </c>
      <c r="R10685" t="s">
        <v>128</v>
      </c>
      <c r="S10685">
        <v>2089</v>
      </c>
      <c r="T10685">
        <v>404.564</v>
      </c>
      <c r="U10685">
        <v>433.391</v>
      </c>
      <c r="V10685">
        <v>490.738</v>
      </c>
    </row>
    <row r="10686" spans="17:22">
      <c r="Q10686" s="10">
        <f ca="1" t="shared" si="1937"/>
        <v>493.038</v>
      </c>
      <c r="R10686" t="s">
        <v>128</v>
      </c>
      <c r="S10686">
        <v>2090</v>
      </c>
      <c r="T10686">
        <v>403.904</v>
      </c>
      <c r="U10686">
        <v>433.457</v>
      </c>
      <c r="V10686">
        <v>493.038</v>
      </c>
    </row>
    <row r="10687" spans="17:22">
      <c r="Q10687" s="10">
        <f ca="1" t="shared" si="1937"/>
        <v>495.359</v>
      </c>
      <c r="R10687" t="s">
        <v>128</v>
      </c>
      <c r="S10687">
        <v>2091</v>
      </c>
      <c r="T10687">
        <v>403.201</v>
      </c>
      <c r="U10687">
        <v>433.513</v>
      </c>
      <c r="V10687">
        <v>495.359</v>
      </c>
    </row>
    <row r="10688" spans="17:22">
      <c r="Q10688" s="10">
        <f ca="1" t="shared" si="1937"/>
        <v>497.696</v>
      </c>
      <c r="R10688" t="s">
        <v>128</v>
      </c>
      <c r="S10688">
        <v>2092</v>
      </c>
      <c r="T10688">
        <v>402.458</v>
      </c>
      <c r="U10688">
        <v>433.562</v>
      </c>
      <c r="V10688">
        <v>497.696</v>
      </c>
    </row>
    <row r="10689" spans="17:22">
      <c r="Q10689" s="10">
        <f ca="1" t="shared" si="1937"/>
        <v>500.044</v>
      </c>
      <c r="R10689" t="s">
        <v>128</v>
      </c>
      <c r="S10689">
        <v>2093</v>
      </c>
      <c r="T10689">
        <v>401.679</v>
      </c>
      <c r="U10689">
        <v>433.603</v>
      </c>
      <c r="V10689">
        <v>500.044</v>
      </c>
    </row>
    <row r="10690" spans="17:22">
      <c r="Q10690" s="10">
        <f ca="1" t="shared" si="1937"/>
        <v>502.397</v>
      </c>
      <c r="R10690" t="s">
        <v>128</v>
      </c>
      <c r="S10690">
        <v>2094</v>
      </c>
      <c r="T10690">
        <v>400.868</v>
      </c>
      <c r="U10690">
        <v>433.637</v>
      </c>
      <c r="V10690">
        <v>502.397</v>
      </c>
    </row>
    <row r="10691" spans="17:22">
      <c r="Q10691" s="10">
        <f ca="1" t="shared" si="1937"/>
        <v>504.75</v>
      </c>
      <c r="R10691" t="s">
        <v>128</v>
      </c>
      <c r="S10691">
        <v>2095</v>
      </c>
      <c r="T10691">
        <v>400.029</v>
      </c>
      <c r="U10691">
        <v>433.662</v>
      </c>
      <c r="V10691">
        <v>504.75</v>
      </c>
    </row>
    <row r="10692" spans="17:22">
      <c r="Q10692" s="10">
        <f ca="1" t="shared" si="1937"/>
        <v>507.098</v>
      </c>
      <c r="R10692" t="s">
        <v>128</v>
      </c>
      <c r="S10692">
        <v>2096</v>
      </c>
      <c r="T10692">
        <v>399.164</v>
      </c>
      <c r="U10692">
        <v>433.68</v>
      </c>
      <c r="V10692">
        <v>507.098</v>
      </c>
    </row>
    <row r="10693" spans="17:22">
      <c r="Q10693" s="10">
        <f ca="1" t="shared" si="1937"/>
        <v>509.436</v>
      </c>
      <c r="R10693" t="s">
        <v>128</v>
      </c>
      <c r="S10693">
        <v>2097</v>
      </c>
      <c r="T10693">
        <v>398.278</v>
      </c>
      <c r="U10693">
        <v>433.691</v>
      </c>
      <c r="V10693">
        <v>509.436</v>
      </c>
    </row>
    <row r="10694" spans="17:22">
      <c r="Q10694" s="10">
        <f ca="1" t="shared" si="1937"/>
        <v>511.759</v>
      </c>
      <c r="R10694" t="s">
        <v>128</v>
      </c>
      <c r="S10694">
        <v>2098</v>
      </c>
      <c r="T10694">
        <v>397.375</v>
      </c>
      <c r="U10694">
        <v>433.693</v>
      </c>
      <c r="V10694">
        <v>511.759</v>
      </c>
    </row>
    <row r="10695" spans="17:22">
      <c r="Q10695" s="10">
        <f ca="1" t="shared" si="1937"/>
        <v>514.059</v>
      </c>
      <c r="R10695" t="s">
        <v>128</v>
      </c>
      <c r="S10695">
        <v>2099</v>
      </c>
      <c r="T10695">
        <v>396.457</v>
      </c>
      <c r="U10695">
        <v>433.687</v>
      </c>
      <c r="V10695">
        <v>514.059</v>
      </c>
    </row>
    <row r="10696" spans="17:22">
      <c r="Q10696" s="10">
        <f ca="1" t="shared" si="1937"/>
        <v>516.333</v>
      </c>
      <c r="R10696" t="s">
        <v>128</v>
      </c>
      <c r="S10696">
        <v>2100</v>
      </c>
      <c r="T10696">
        <v>395.528</v>
      </c>
      <c r="U10696">
        <v>433.674</v>
      </c>
      <c r="V10696">
        <v>516.333</v>
      </c>
    </row>
    <row r="10697" spans="17:22">
      <c r="Q10697" s="10">
        <f ca="1" t="shared" si="1937"/>
        <v>5.092</v>
      </c>
      <c r="R10697" t="s">
        <v>130</v>
      </c>
      <c r="S10697">
        <v>2020</v>
      </c>
      <c r="T10697">
        <v>5.092</v>
      </c>
      <c r="U10697">
        <v>5.092</v>
      </c>
      <c r="V10697">
        <v>5.092</v>
      </c>
    </row>
    <row r="10698" spans="17:22">
      <c r="Q10698" s="10">
        <f ca="1" t="shared" si="1937"/>
        <v>5.292</v>
      </c>
      <c r="R10698" t="s">
        <v>130</v>
      </c>
      <c r="S10698">
        <v>2021</v>
      </c>
      <c r="T10698">
        <v>5.292</v>
      </c>
      <c r="U10698">
        <v>5.292</v>
      </c>
      <c r="V10698">
        <v>5.292</v>
      </c>
    </row>
    <row r="10699" spans="17:22">
      <c r="Q10699" s="10">
        <f ca="1" t="shared" si="1937"/>
        <v>5.493</v>
      </c>
      <c r="R10699" t="s">
        <v>130</v>
      </c>
      <c r="S10699">
        <v>2022</v>
      </c>
      <c r="T10699">
        <v>5.493</v>
      </c>
      <c r="U10699">
        <v>5.493</v>
      </c>
      <c r="V10699">
        <v>5.493</v>
      </c>
    </row>
    <row r="10700" spans="17:22">
      <c r="Q10700" s="10">
        <f ca="1" t="shared" si="1937"/>
        <v>5.697</v>
      </c>
      <c r="R10700" t="s">
        <v>130</v>
      </c>
      <c r="S10700">
        <v>2023</v>
      </c>
      <c r="T10700">
        <v>5.697</v>
      </c>
      <c r="U10700">
        <v>5.697</v>
      </c>
      <c r="V10700">
        <v>5.697</v>
      </c>
    </row>
    <row r="10701" spans="17:22">
      <c r="Q10701" s="10">
        <f ca="1" t="shared" si="1937"/>
        <v>5.906</v>
      </c>
      <c r="R10701" t="s">
        <v>130</v>
      </c>
      <c r="S10701">
        <v>2024</v>
      </c>
      <c r="T10701">
        <v>5.906</v>
      </c>
      <c r="U10701">
        <v>5.906</v>
      </c>
      <c r="V10701">
        <v>5.906</v>
      </c>
    </row>
    <row r="10702" spans="17:22">
      <c r="Q10702" s="10">
        <f ca="1" t="shared" ref="Q10702:Q10765" si="1938">OFFSET(S10702,0,MATCH($Q$3,$T$4:$V$4,0))</f>
        <v>6.118</v>
      </c>
      <c r="R10702" t="s">
        <v>130</v>
      </c>
      <c r="S10702">
        <v>2025</v>
      </c>
      <c r="T10702">
        <v>6.118</v>
      </c>
      <c r="U10702">
        <v>6.118</v>
      </c>
      <c r="V10702">
        <v>6.118</v>
      </c>
    </row>
    <row r="10703" spans="17:22">
      <c r="Q10703" s="10">
        <f ca="1" t="shared" si="1938"/>
        <v>6.333</v>
      </c>
      <c r="R10703" t="s">
        <v>130</v>
      </c>
      <c r="S10703">
        <v>2026</v>
      </c>
      <c r="T10703">
        <v>6.333</v>
      </c>
      <c r="U10703">
        <v>6.333</v>
      </c>
      <c r="V10703">
        <v>6.333</v>
      </c>
    </row>
    <row r="10704" spans="17:22">
      <c r="Q10704" s="10">
        <f ca="1" t="shared" si="1938"/>
        <v>6.572</v>
      </c>
      <c r="R10704" t="s">
        <v>130</v>
      </c>
      <c r="S10704">
        <v>2027</v>
      </c>
      <c r="T10704">
        <v>6.491</v>
      </c>
      <c r="U10704">
        <v>6.535</v>
      </c>
      <c r="V10704">
        <v>6.572</v>
      </c>
    </row>
    <row r="10705" spans="17:22">
      <c r="Q10705" s="10">
        <f ca="1" t="shared" si="1938"/>
        <v>6.814</v>
      </c>
      <c r="R10705" t="s">
        <v>130</v>
      </c>
      <c r="S10705">
        <v>2028</v>
      </c>
      <c r="T10705">
        <v>6.648</v>
      </c>
      <c r="U10705">
        <v>6.737</v>
      </c>
      <c r="V10705">
        <v>6.814</v>
      </c>
    </row>
    <row r="10706" spans="17:22">
      <c r="Q10706" s="10">
        <f ca="1" t="shared" si="1938"/>
        <v>7.058</v>
      </c>
      <c r="R10706" t="s">
        <v>130</v>
      </c>
      <c r="S10706">
        <v>2029</v>
      </c>
      <c r="T10706">
        <v>6.802</v>
      </c>
      <c r="U10706">
        <v>6.939</v>
      </c>
      <c r="V10706">
        <v>7.058</v>
      </c>
    </row>
    <row r="10707" spans="17:22">
      <c r="Q10707" s="10">
        <f ca="1" t="shared" si="1938"/>
        <v>7.304</v>
      </c>
      <c r="R10707" t="s">
        <v>130</v>
      </c>
      <c r="S10707">
        <v>2030</v>
      </c>
      <c r="T10707">
        <v>6.954</v>
      </c>
      <c r="U10707">
        <v>7.139</v>
      </c>
      <c r="V10707">
        <v>7.304</v>
      </c>
    </row>
    <row r="10708" spans="17:22">
      <c r="Q10708" s="10">
        <f ca="1" t="shared" si="1938"/>
        <v>7.551</v>
      </c>
      <c r="R10708" t="s">
        <v>130</v>
      </c>
      <c r="S10708">
        <v>2031</v>
      </c>
      <c r="T10708">
        <v>7.105</v>
      </c>
      <c r="U10708">
        <v>7.339</v>
      </c>
      <c r="V10708">
        <v>7.551</v>
      </c>
    </row>
    <row r="10709" spans="17:22">
      <c r="Q10709" s="10">
        <f ca="1" t="shared" si="1938"/>
        <v>7.798</v>
      </c>
      <c r="R10709" t="s">
        <v>130</v>
      </c>
      <c r="S10709">
        <v>2032</v>
      </c>
      <c r="T10709">
        <v>7.253</v>
      </c>
      <c r="U10709">
        <v>7.538</v>
      </c>
      <c r="V10709">
        <v>7.798</v>
      </c>
    </row>
    <row r="10710" spans="17:22">
      <c r="Q10710" s="10">
        <f ca="1" t="shared" si="1938"/>
        <v>8.047</v>
      </c>
      <c r="R10710" t="s">
        <v>130</v>
      </c>
      <c r="S10710">
        <v>2033</v>
      </c>
      <c r="T10710">
        <v>7.4</v>
      </c>
      <c r="U10710">
        <v>7.735</v>
      </c>
      <c r="V10710">
        <v>8.047</v>
      </c>
    </row>
    <row r="10711" spans="17:22">
      <c r="Q10711" s="10">
        <f ca="1" t="shared" si="1938"/>
        <v>8.296</v>
      </c>
      <c r="R10711" t="s">
        <v>130</v>
      </c>
      <c r="S10711">
        <v>2034</v>
      </c>
      <c r="T10711">
        <v>7.545</v>
      </c>
      <c r="U10711">
        <v>7.931</v>
      </c>
      <c r="V10711">
        <v>8.296</v>
      </c>
    </row>
    <row r="10712" spans="17:22">
      <c r="Q10712" s="10">
        <f ca="1" t="shared" si="1938"/>
        <v>8.546</v>
      </c>
      <c r="R10712" t="s">
        <v>130</v>
      </c>
      <c r="S10712">
        <v>2035</v>
      </c>
      <c r="T10712">
        <v>7.688</v>
      </c>
      <c r="U10712">
        <v>8.125</v>
      </c>
      <c r="V10712">
        <v>8.546</v>
      </c>
    </row>
    <row r="10713" spans="17:22">
      <c r="Q10713" s="10">
        <f ca="1" t="shared" si="1938"/>
        <v>8.796</v>
      </c>
      <c r="R10713" t="s">
        <v>130</v>
      </c>
      <c r="S10713">
        <v>2036</v>
      </c>
      <c r="T10713">
        <v>7.829</v>
      </c>
      <c r="U10713">
        <v>8.317</v>
      </c>
      <c r="V10713">
        <v>8.796</v>
      </c>
    </row>
    <row r="10714" spans="17:22">
      <c r="Q10714" s="10">
        <f ca="1" t="shared" si="1938"/>
        <v>9.046</v>
      </c>
      <c r="R10714" t="s">
        <v>130</v>
      </c>
      <c r="S10714">
        <v>2037</v>
      </c>
      <c r="T10714">
        <v>7.968</v>
      </c>
      <c r="U10714">
        <v>8.508</v>
      </c>
      <c r="V10714">
        <v>9.046</v>
      </c>
    </row>
    <row r="10715" spans="17:22">
      <c r="Q10715" s="10">
        <f ca="1" t="shared" si="1938"/>
        <v>9.296</v>
      </c>
      <c r="R10715" t="s">
        <v>130</v>
      </c>
      <c r="S10715">
        <v>2038</v>
      </c>
      <c r="T10715">
        <v>8.104</v>
      </c>
      <c r="U10715">
        <v>8.696</v>
      </c>
      <c r="V10715">
        <v>9.296</v>
      </c>
    </row>
    <row r="10716" spans="17:22">
      <c r="Q10716" s="10">
        <f ca="1" t="shared" si="1938"/>
        <v>9.546</v>
      </c>
      <c r="R10716" t="s">
        <v>130</v>
      </c>
      <c r="S10716">
        <v>2039</v>
      </c>
      <c r="T10716">
        <v>8.238</v>
      </c>
      <c r="U10716">
        <v>8.883</v>
      </c>
      <c r="V10716">
        <v>9.546</v>
      </c>
    </row>
    <row r="10717" spans="17:22">
      <c r="Q10717" s="10">
        <f ca="1" t="shared" si="1938"/>
        <v>9.796</v>
      </c>
      <c r="R10717" t="s">
        <v>130</v>
      </c>
      <c r="S10717">
        <v>2040</v>
      </c>
      <c r="T10717">
        <v>8.369</v>
      </c>
      <c r="U10717">
        <v>9.066</v>
      </c>
      <c r="V10717">
        <v>9.796</v>
      </c>
    </row>
    <row r="10718" spans="17:22">
      <c r="Q10718" s="10">
        <f ca="1" t="shared" si="1938"/>
        <v>10.046</v>
      </c>
      <c r="R10718" t="s">
        <v>130</v>
      </c>
      <c r="S10718">
        <v>2041</v>
      </c>
      <c r="T10718">
        <v>8.497</v>
      </c>
      <c r="U10718">
        <v>9.248</v>
      </c>
      <c r="V10718">
        <v>10.046</v>
      </c>
    </row>
    <row r="10719" spans="17:22">
      <c r="Q10719" s="10">
        <f ca="1" t="shared" si="1938"/>
        <v>10.295</v>
      </c>
      <c r="R10719" t="s">
        <v>130</v>
      </c>
      <c r="S10719">
        <v>2042</v>
      </c>
      <c r="T10719">
        <v>8.622</v>
      </c>
      <c r="U10719">
        <v>9.427</v>
      </c>
      <c r="V10719">
        <v>10.295</v>
      </c>
    </row>
    <row r="10720" spans="17:22">
      <c r="Q10720" s="10">
        <f ca="1" t="shared" si="1938"/>
        <v>10.544</v>
      </c>
      <c r="R10720" t="s">
        <v>130</v>
      </c>
      <c r="S10720">
        <v>2043</v>
      </c>
      <c r="T10720">
        <v>8.743</v>
      </c>
      <c r="U10720">
        <v>9.603</v>
      </c>
      <c r="V10720">
        <v>10.544</v>
      </c>
    </row>
    <row r="10721" spans="17:22">
      <c r="Q10721" s="10">
        <f ca="1" t="shared" si="1938"/>
        <v>10.791</v>
      </c>
      <c r="R10721" t="s">
        <v>130</v>
      </c>
      <c r="S10721">
        <v>2044</v>
      </c>
      <c r="T10721">
        <v>8.861</v>
      </c>
      <c r="U10721">
        <v>9.776</v>
      </c>
      <c r="V10721">
        <v>10.791</v>
      </c>
    </row>
    <row r="10722" spans="17:22">
      <c r="Q10722" s="10">
        <f ca="1" t="shared" si="1938"/>
        <v>11.039</v>
      </c>
      <c r="R10722" t="s">
        <v>130</v>
      </c>
      <c r="S10722">
        <v>2045</v>
      </c>
      <c r="T10722">
        <v>8.975</v>
      </c>
      <c r="U10722">
        <v>9.946</v>
      </c>
      <c r="V10722">
        <v>11.039</v>
      </c>
    </row>
    <row r="10723" spans="17:22">
      <c r="Q10723" s="10">
        <f ca="1" t="shared" si="1938"/>
        <v>11.285</v>
      </c>
      <c r="R10723" t="s">
        <v>130</v>
      </c>
      <c r="S10723">
        <v>2046</v>
      </c>
      <c r="T10723">
        <v>9.086</v>
      </c>
      <c r="U10723">
        <v>10.113</v>
      </c>
      <c r="V10723">
        <v>11.285</v>
      </c>
    </row>
    <row r="10724" spans="17:22">
      <c r="Q10724" s="10">
        <f ca="1" t="shared" si="1938"/>
        <v>11.531</v>
      </c>
      <c r="R10724" t="s">
        <v>130</v>
      </c>
      <c r="S10724">
        <v>2047</v>
      </c>
      <c r="T10724">
        <v>9.192</v>
      </c>
      <c r="U10724">
        <v>10.277</v>
      </c>
      <c r="V10724">
        <v>11.531</v>
      </c>
    </row>
    <row r="10725" spans="17:22">
      <c r="Q10725" s="10">
        <f ca="1" t="shared" si="1938"/>
        <v>11.775</v>
      </c>
      <c r="R10725" t="s">
        <v>130</v>
      </c>
      <c r="S10725">
        <v>2048</v>
      </c>
      <c r="T10725">
        <v>9.293</v>
      </c>
      <c r="U10725">
        <v>10.437</v>
      </c>
      <c r="V10725">
        <v>11.775</v>
      </c>
    </row>
    <row r="10726" spans="17:22">
      <c r="Q10726" s="10">
        <f ca="1" t="shared" si="1938"/>
        <v>12.018</v>
      </c>
      <c r="R10726" t="s">
        <v>130</v>
      </c>
      <c r="S10726">
        <v>2049</v>
      </c>
      <c r="T10726">
        <v>9.39</v>
      </c>
      <c r="U10726">
        <v>10.593</v>
      </c>
      <c r="V10726">
        <v>12.018</v>
      </c>
    </row>
    <row r="10727" spans="17:22">
      <c r="Q10727" s="10">
        <f ca="1" t="shared" si="1938"/>
        <v>12.259</v>
      </c>
      <c r="R10727" t="s">
        <v>130</v>
      </c>
      <c r="S10727">
        <v>2050</v>
      </c>
      <c r="T10727">
        <v>9.483</v>
      </c>
      <c r="U10727">
        <v>10.746</v>
      </c>
      <c r="V10727">
        <v>12.259</v>
      </c>
    </row>
    <row r="10728" spans="17:22">
      <c r="Q10728" s="10">
        <f ca="1" t="shared" si="1938"/>
        <v>12.498</v>
      </c>
      <c r="R10728" t="s">
        <v>130</v>
      </c>
      <c r="S10728">
        <v>2051</v>
      </c>
      <c r="T10728">
        <v>9.57</v>
      </c>
      <c r="U10728">
        <v>10.895</v>
      </c>
      <c r="V10728">
        <v>12.498</v>
      </c>
    </row>
    <row r="10729" spans="17:22">
      <c r="Q10729" s="10">
        <f ca="1" t="shared" si="1938"/>
        <v>12.735</v>
      </c>
      <c r="R10729" t="s">
        <v>130</v>
      </c>
      <c r="S10729">
        <v>2052</v>
      </c>
      <c r="T10729">
        <v>9.652</v>
      </c>
      <c r="U10729">
        <v>11.039</v>
      </c>
      <c r="V10729">
        <v>12.735</v>
      </c>
    </row>
    <row r="10730" spans="17:22">
      <c r="Q10730" s="10">
        <f ca="1" t="shared" si="1938"/>
        <v>12.969</v>
      </c>
      <c r="R10730" t="s">
        <v>130</v>
      </c>
      <c r="S10730">
        <v>2053</v>
      </c>
      <c r="T10730">
        <v>9.729</v>
      </c>
      <c r="U10730">
        <v>11.179</v>
      </c>
      <c r="V10730">
        <v>12.969</v>
      </c>
    </row>
    <row r="10731" spans="17:22">
      <c r="Q10731" s="10">
        <f ca="1" t="shared" si="1938"/>
        <v>13.202</v>
      </c>
      <c r="R10731" t="s">
        <v>130</v>
      </c>
      <c r="S10731">
        <v>2054</v>
      </c>
      <c r="T10731">
        <v>9.801</v>
      </c>
      <c r="U10731">
        <v>11.314</v>
      </c>
      <c r="V10731">
        <v>13.202</v>
      </c>
    </row>
    <row r="10732" spans="17:22">
      <c r="Q10732" s="10">
        <f ca="1" t="shared" si="1938"/>
        <v>13.431</v>
      </c>
      <c r="R10732" t="s">
        <v>130</v>
      </c>
      <c r="S10732">
        <v>2055</v>
      </c>
      <c r="T10732">
        <v>9.866</v>
      </c>
      <c r="U10732">
        <v>11.444</v>
      </c>
      <c r="V10732">
        <v>13.431</v>
      </c>
    </row>
    <row r="10733" spans="17:22">
      <c r="Q10733" s="10">
        <f ca="1" t="shared" si="1938"/>
        <v>13.658</v>
      </c>
      <c r="R10733" t="s">
        <v>130</v>
      </c>
      <c r="S10733">
        <v>2056</v>
      </c>
      <c r="T10733">
        <v>9.926</v>
      </c>
      <c r="U10733">
        <v>11.569</v>
      </c>
      <c r="V10733">
        <v>13.658</v>
      </c>
    </row>
    <row r="10734" spans="17:22">
      <c r="Q10734" s="10">
        <f ca="1" t="shared" si="1938"/>
        <v>13.881</v>
      </c>
      <c r="R10734" t="s">
        <v>130</v>
      </c>
      <c r="S10734">
        <v>2057</v>
      </c>
      <c r="T10734">
        <v>9.979</v>
      </c>
      <c r="U10734">
        <v>11.688</v>
      </c>
      <c r="V10734">
        <v>13.881</v>
      </c>
    </row>
    <row r="10735" spans="17:22">
      <c r="Q10735" s="10">
        <f ca="1" t="shared" si="1938"/>
        <v>14.102</v>
      </c>
      <c r="R10735" t="s">
        <v>130</v>
      </c>
      <c r="S10735">
        <v>2058</v>
      </c>
      <c r="T10735">
        <v>10.027</v>
      </c>
      <c r="U10735">
        <v>11.803</v>
      </c>
      <c r="V10735">
        <v>14.102</v>
      </c>
    </row>
    <row r="10736" spans="17:22">
      <c r="Q10736" s="10">
        <f ca="1" t="shared" si="1938"/>
        <v>14.319</v>
      </c>
      <c r="R10736" t="s">
        <v>130</v>
      </c>
      <c r="S10736">
        <v>2059</v>
      </c>
      <c r="T10736">
        <v>10.07</v>
      </c>
      <c r="U10736">
        <v>11.912</v>
      </c>
      <c r="V10736">
        <v>14.319</v>
      </c>
    </row>
    <row r="10737" spans="17:22">
      <c r="Q10737" s="10">
        <f ca="1" t="shared" si="1938"/>
        <v>14.532</v>
      </c>
      <c r="R10737" t="s">
        <v>130</v>
      </c>
      <c r="S10737">
        <v>2060</v>
      </c>
      <c r="T10737">
        <v>10.108</v>
      </c>
      <c r="U10737">
        <v>12.015</v>
      </c>
      <c r="V10737">
        <v>14.532</v>
      </c>
    </row>
    <row r="10738" spans="17:22">
      <c r="Q10738" s="10">
        <f ca="1" t="shared" si="1938"/>
        <v>14.743</v>
      </c>
      <c r="R10738" t="s">
        <v>130</v>
      </c>
      <c r="S10738">
        <v>2061</v>
      </c>
      <c r="T10738">
        <v>10.141</v>
      </c>
      <c r="U10738">
        <v>12.114</v>
      </c>
      <c r="V10738">
        <v>14.743</v>
      </c>
    </row>
    <row r="10739" spans="17:22">
      <c r="Q10739" s="10">
        <f ca="1" t="shared" si="1938"/>
        <v>14.949</v>
      </c>
      <c r="R10739" t="s">
        <v>130</v>
      </c>
      <c r="S10739">
        <v>2062</v>
      </c>
      <c r="T10739">
        <v>10.168</v>
      </c>
      <c r="U10739">
        <v>12.208</v>
      </c>
      <c r="V10739">
        <v>14.949</v>
      </c>
    </row>
    <row r="10740" spans="17:22">
      <c r="Q10740" s="10">
        <f ca="1" t="shared" si="1938"/>
        <v>15.151</v>
      </c>
      <c r="R10740" t="s">
        <v>130</v>
      </c>
      <c r="S10740">
        <v>2063</v>
      </c>
      <c r="T10740">
        <v>10.191</v>
      </c>
      <c r="U10740">
        <v>12.296</v>
      </c>
      <c r="V10740">
        <v>15.151</v>
      </c>
    </row>
    <row r="10741" spans="17:22">
      <c r="Q10741" s="10">
        <f ca="1" t="shared" si="1938"/>
        <v>15.35</v>
      </c>
      <c r="R10741" t="s">
        <v>130</v>
      </c>
      <c r="S10741">
        <v>2064</v>
      </c>
      <c r="T10741">
        <v>10.21</v>
      </c>
      <c r="U10741">
        <v>12.379</v>
      </c>
      <c r="V10741">
        <v>15.35</v>
      </c>
    </row>
    <row r="10742" spans="17:22">
      <c r="Q10742" s="10">
        <f ca="1" t="shared" si="1938"/>
        <v>15.545</v>
      </c>
      <c r="R10742" t="s">
        <v>130</v>
      </c>
      <c r="S10742">
        <v>2065</v>
      </c>
      <c r="T10742">
        <v>10.224</v>
      </c>
      <c r="U10742">
        <v>12.458</v>
      </c>
      <c r="V10742">
        <v>15.545</v>
      </c>
    </row>
    <row r="10743" spans="17:22">
      <c r="Q10743" s="10">
        <f ca="1" t="shared" si="1938"/>
        <v>15.736</v>
      </c>
      <c r="R10743" t="s">
        <v>130</v>
      </c>
      <c r="S10743">
        <v>2066</v>
      </c>
      <c r="T10743">
        <v>10.234</v>
      </c>
      <c r="U10743">
        <v>12.531</v>
      </c>
      <c r="V10743">
        <v>15.736</v>
      </c>
    </row>
    <row r="10744" spans="17:22">
      <c r="Q10744" s="10">
        <f ca="1" t="shared" si="1938"/>
        <v>15.923</v>
      </c>
      <c r="R10744" t="s">
        <v>130</v>
      </c>
      <c r="S10744">
        <v>2067</v>
      </c>
      <c r="T10744">
        <v>10.239</v>
      </c>
      <c r="U10744">
        <v>12.599</v>
      </c>
      <c r="V10744">
        <v>15.923</v>
      </c>
    </row>
    <row r="10745" spans="17:22">
      <c r="Q10745" s="10">
        <f ca="1" t="shared" si="1938"/>
        <v>16.107</v>
      </c>
      <c r="R10745" t="s">
        <v>130</v>
      </c>
      <c r="S10745">
        <v>2068</v>
      </c>
      <c r="T10745">
        <v>10.24</v>
      </c>
      <c r="U10745">
        <v>12.663</v>
      </c>
      <c r="V10745">
        <v>16.107</v>
      </c>
    </row>
    <row r="10746" spans="17:22">
      <c r="Q10746" s="10">
        <f ca="1" t="shared" si="1938"/>
        <v>16.287</v>
      </c>
      <c r="R10746" t="s">
        <v>130</v>
      </c>
      <c r="S10746">
        <v>2069</v>
      </c>
      <c r="T10746">
        <v>10.237</v>
      </c>
      <c r="U10746">
        <v>12.722</v>
      </c>
      <c r="V10746">
        <v>16.287</v>
      </c>
    </row>
    <row r="10747" spans="17:22">
      <c r="Q10747" s="10">
        <f ca="1" t="shared" si="1938"/>
        <v>16.464</v>
      </c>
      <c r="R10747" t="s">
        <v>130</v>
      </c>
      <c r="S10747">
        <v>2070</v>
      </c>
      <c r="T10747">
        <v>10.231</v>
      </c>
      <c r="U10747">
        <v>12.776</v>
      </c>
      <c r="V10747">
        <v>16.464</v>
      </c>
    </row>
    <row r="10748" spans="17:22">
      <c r="Q10748" s="10">
        <f ca="1" t="shared" si="1938"/>
        <v>16.638</v>
      </c>
      <c r="R10748" t="s">
        <v>130</v>
      </c>
      <c r="S10748">
        <v>2071</v>
      </c>
      <c r="T10748">
        <v>10.22</v>
      </c>
      <c r="U10748">
        <v>12.826</v>
      </c>
      <c r="V10748">
        <v>16.638</v>
      </c>
    </row>
    <row r="10749" spans="17:22">
      <c r="Q10749" s="10">
        <f ca="1" t="shared" si="1938"/>
        <v>16.81</v>
      </c>
      <c r="R10749" t="s">
        <v>130</v>
      </c>
      <c r="S10749">
        <v>2072</v>
      </c>
      <c r="T10749">
        <v>10.206</v>
      </c>
      <c r="U10749">
        <v>12.872</v>
      </c>
      <c r="V10749">
        <v>16.81</v>
      </c>
    </row>
    <row r="10750" spans="17:22">
      <c r="Q10750" s="10">
        <f ca="1" t="shared" si="1938"/>
        <v>16.977</v>
      </c>
      <c r="R10750" t="s">
        <v>130</v>
      </c>
      <c r="S10750">
        <v>2073</v>
      </c>
      <c r="T10750">
        <v>10.188</v>
      </c>
      <c r="U10750">
        <v>12.914</v>
      </c>
      <c r="V10750">
        <v>16.977</v>
      </c>
    </row>
    <row r="10751" spans="17:22">
      <c r="Q10751" s="10">
        <f ca="1" t="shared" si="1938"/>
        <v>17.142</v>
      </c>
      <c r="R10751" t="s">
        <v>130</v>
      </c>
      <c r="S10751">
        <v>2074</v>
      </c>
      <c r="T10751">
        <v>10.166</v>
      </c>
      <c r="U10751">
        <v>12.951</v>
      </c>
      <c r="V10751">
        <v>17.142</v>
      </c>
    </row>
    <row r="10752" spans="17:22">
      <c r="Q10752" s="10">
        <f ca="1" t="shared" si="1938"/>
        <v>17.304</v>
      </c>
      <c r="R10752" t="s">
        <v>130</v>
      </c>
      <c r="S10752">
        <v>2075</v>
      </c>
      <c r="T10752">
        <v>10.14</v>
      </c>
      <c r="U10752">
        <v>12.984</v>
      </c>
      <c r="V10752">
        <v>17.304</v>
      </c>
    </row>
    <row r="10753" spans="17:22">
      <c r="Q10753" s="10">
        <f ca="1" t="shared" si="1938"/>
        <v>17.462</v>
      </c>
      <c r="R10753" t="s">
        <v>130</v>
      </c>
      <c r="S10753">
        <v>2076</v>
      </c>
      <c r="T10753">
        <v>10.111</v>
      </c>
      <c r="U10753">
        <v>13.013</v>
      </c>
      <c r="V10753">
        <v>17.462</v>
      </c>
    </row>
    <row r="10754" spans="17:22">
      <c r="Q10754" s="10">
        <f ca="1" t="shared" si="1938"/>
        <v>17.617</v>
      </c>
      <c r="R10754" t="s">
        <v>130</v>
      </c>
      <c r="S10754">
        <v>2077</v>
      </c>
      <c r="T10754">
        <v>10.078</v>
      </c>
      <c r="U10754">
        <v>13.038</v>
      </c>
      <c r="V10754">
        <v>17.617</v>
      </c>
    </row>
    <row r="10755" spans="17:22">
      <c r="Q10755" s="10">
        <f ca="1" t="shared" si="1938"/>
        <v>17.769</v>
      </c>
      <c r="R10755" t="s">
        <v>130</v>
      </c>
      <c r="S10755">
        <v>2078</v>
      </c>
      <c r="T10755">
        <v>10.041</v>
      </c>
      <c r="U10755">
        <v>13.059</v>
      </c>
      <c r="V10755">
        <v>17.769</v>
      </c>
    </row>
    <row r="10756" spans="17:22">
      <c r="Q10756" s="10">
        <f ca="1" t="shared" si="1938"/>
        <v>17.918</v>
      </c>
      <c r="R10756" t="s">
        <v>130</v>
      </c>
      <c r="S10756">
        <v>2079</v>
      </c>
      <c r="T10756">
        <v>10.001</v>
      </c>
      <c r="U10756">
        <v>13.076</v>
      </c>
      <c r="V10756">
        <v>17.918</v>
      </c>
    </row>
    <row r="10757" spans="17:22">
      <c r="Q10757" s="10">
        <f ca="1" t="shared" si="1938"/>
        <v>18.063</v>
      </c>
      <c r="R10757" t="s">
        <v>130</v>
      </c>
      <c r="S10757">
        <v>2080</v>
      </c>
      <c r="T10757">
        <v>9.957</v>
      </c>
      <c r="U10757">
        <v>13.088</v>
      </c>
      <c r="V10757">
        <v>18.063</v>
      </c>
    </row>
    <row r="10758" spans="17:22">
      <c r="Q10758" s="10">
        <f ca="1" t="shared" si="1938"/>
        <v>18.206</v>
      </c>
      <c r="R10758" t="s">
        <v>130</v>
      </c>
      <c r="S10758">
        <v>2081</v>
      </c>
      <c r="T10758">
        <v>9.909</v>
      </c>
      <c r="U10758">
        <v>13.097</v>
      </c>
      <c r="V10758">
        <v>18.206</v>
      </c>
    </row>
    <row r="10759" spans="17:22">
      <c r="Q10759" s="10">
        <f ca="1" t="shared" si="1938"/>
        <v>18.346</v>
      </c>
      <c r="R10759" t="s">
        <v>130</v>
      </c>
      <c r="S10759">
        <v>2082</v>
      </c>
      <c r="T10759">
        <v>9.858</v>
      </c>
      <c r="U10759">
        <v>13.101</v>
      </c>
      <c r="V10759">
        <v>18.346</v>
      </c>
    </row>
    <row r="10760" spans="17:22">
      <c r="Q10760" s="10">
        <f ca="1" t="shared" si="1938"/>
        <v>18.482</v>
      </c>
      <c r="R10760" t="s">
        <v>130</v>
      </c>
      <c r="S10760">
        <v>2083</v>
      </c>
      <c r="T10760">
        <v>9.804</v>
      </c>
      <c r="U10760">
        <v>13.101</v>
      </c>
      <c r="V10760">
        <v>18.482</v>
      </c>
    </row>
    <row r="10761" spans="17:22">
      <c r="Q10761" s="10">
        <f ca="1" t="shared" si="1938"/>
        <v>18.616</v>
      </c>
      <c r="R10761" t="s">
        <v>130</v>
      </c>
      <c r="S10761">
        <v>2084</v>
      </c>
      <c r="T10761">
        <v>9.746</v>
      </c>
      <c r="U10761">
        <v>13.098</v>
      </c>
      <c r="V10761">
        <v>18.616</v>
      </c>
    </row>
    <row r="10762" spans="17:22">
      <c r="Q10762" s="10">
        <f ca="1" t="shared" si="1938"/>
        <v>18.746</v>
      </c>
      <c r="R10762" t="s">
        <v>130</v>
      </c>
      <c r="S10762">
        <v>2085</v>
      </c>
      <c r="T10762">
        <v>9.686</v>
      </c>
      <c r="U10762">
        <v>13.091</v>
      </c>
      <c r="V10762">
        <v>18.746</v>
      </c>
    </row>
    <row r="10763" spans="17:22">
      <c r="Q10763" s="10">
        <f ca="1" t="shared" si="1938"/>
        <v>18.874</v>
      </c>
      <c r="R10763" t="s">
        <v>130</v>
      </c>
      <c r="S10763">
        <v>2086</v>
      </c>
      <c r="T10763">
        <v>9.622</v>
      </c>
      <c r="U10763">
        <v>13.082</v>
      </c>
      <c r="V10763">
        <v>18.874</v>
      </c>
    </row>
    <row r="10764" spans="17:22">
      <c r="Q10764" s="10">
        <f ca="1" t="shared" si="1938"/>
        <v>18.998</v>
      </c>
      <c r="R10764" t="s">
        <v>130</v>
      </c>
      <c r="S10764">
        <v>2087</v>
      </c>
      <c r="T10764">
        <v>9.555</v>
      </c>
      <c r="U10764">
        <v>13.069</v>
      </c>
      <c r="V10764">
        <v>18.998</v>
      </c>
    </row>
    <row r="10765" spans="17:22">
      <c r="Q10765" s="10">
        <f ca="1" t="shared" si="1938"/>
        <v>19.119</v>
      </c>
      <c r="R10765" t="s">
        <v>130</v>
      </c>
      <c r="S10765">
        <v>2088</v>
      </c>
      <c r="T10765">
        <v>9.487</v>
      </c>
      <c r="U10765">
        <v>13.053</v>
      </c>
      <c r="V10765">
        <v>19.119</v>
      </c>
    </row>
    <row r="10766" spans="17:22">
      <c r="Q10766" s="10">
        <f ca="1" t="shared" ref="Q10766:Q10829" si="1939">OFFSET(S10766,0,MATCH($Q$3,$T$4:$V$4,0))</f>
        <v>19.237</v>
      </c>
      <c r="R10766" t="s">
        <v>130</v>
      </c>
      <c r="S10766">
        <v>2089</v>
      </c>
      <c r="T10766">
        <v>9.416</v>
      </c>
      <c r="U10766">
        <v>13.034</v>
      </c>
      <c r="V10766">
        <v>19.237</v>
      </c>
    </row>
    <row r="10767" spans="17:22">
      <c r="Q10767" s="10">
        <f ca="1" t="shared" si="1939"/>
        <v>19.352</v>
      </c>
      <c r="R10767" t="s">
        <v>130</v>
      </c>
      <c r="S10767">
        <v>2090</v>
      </c>
      <c r="T10767">
        <v>9.343</v>
      </c>
      <c r="U10767">
        <v>13.013</v>
      </c>
      <c r="V10767">
        <v>19.352</v>
      </c>
    </row>
    <row r="10768" spans="17:22">
      <c r="Q10768" s="10">
        <f ca="1" t="shared" si="1939"/>
        <v>19.464</v>
      </c>
      <c r="R10768" t="s">
        <v>130</v>
      </c>
      <c r="S10768">
        <v>2091</v>
      </c>
      <c r="T10768">
        <v>9.269</v>
      </c>
      <c r="U10768">
        <v>12.988</v>
      </c>
      <c r="V10768">
        <v>19.464</v>
      </c>
    </row>
    <row r="10769" spans="17:22">
      <c r="Q10769" s="10">
        <f ca="1" t="shared" si="1939"/>
        <v>19.574</v>
      </c>
      <c r="R10769" t="s">
        <v>130</v>
      </c>
      <c r="S10769">
        <v>2092</v>
      </c>
      <c r="T10769">
        <v>9.194</v>
      </c>
      <c r="U10769">
        <v>12.96</v>
      </c>
      <c r="V10769">
        <v>19.574</v>
      </c>
    </row>
    <row r="10770" spans="17:22">
      <c r="Q10770" s="10">
        <f ca="1" t="shared" si="1939"/>
        <v>19.68</v>
      </c>
      <c r="R10770" t="s">
        <v>130</v>
      </c>
      <c r="S10770">
        <v>2093</v>
      </c>
      <c r="T10770">
        <v>9.117</v>
      </c>
      <c r="U10770">
        <v>12.93</v>
      </c>
      <c r="V10770">
        <v>19.68</v>
      </c>
    </row>
    <row r="10771" spans="17:22">
      <c r="Q10771" s="10">
        <f ca="1" t="shared" si="1939"/>
        <v>19.784</v>
      </c>
      <c r="R10771" t="s">
        <v>130</v>
      </c>
      <c r="S10771">
        <v>2094</v>
      </c>
      <c r="T10771">
        <v>9.038</v>
      </c>
      <c r="U10771">
        <v>12.897</v>
      </c>
      <c r="V10771">
        <v>19.784</v>
      </c>
    </row>
    <row r="10772" spans="17:22">
      <c r="Q10772" s="10">
        <f ca="1" t="shared" si="1939"/>
        <v>19.885</v>
      </c>
      <c r="R10772" t="s">
        <v>130</v>
      </c>
      <c r="S10772">
        <v>2095</v>
      </c>
      <c r="T10772">
        <v>8.958</v>
      </c>
      <c r="U10772">
        <v>12.861</v>
      </c>
      <c r="V10772">
        <v>19.885</v>
      </c>
    </row>
    <row r="10773" spans="17:22">
      <c r="Q10773" s="10">
        <f ca="1" t="shared" si="1939"/>
        <v>19.984</v>
      </c>
      <c r="R10773" t="s">
        <v>130</v>
      </c>
      <c r="S10773">
        <v>2096</v>
      </c>
      <c r="T10773">
        <v>8.877</v>
      </c>
      <c r="U10773">
        <v>12.824</v>
      </c>
      <c r="V10773">
        <v>19.984</v>
      </c>
    </row>
    <row r="10774" spans="17:22">
      <c r="Q10774" s="10">
        <f ca="1" t="shared" si="1939"/>
        <v>20.08</v>
      </c>
      <c r="R10774" t="s">
        <v>130</v>
      </c>
      <c r="S10774">
        <v>2097</v>
      </c>
      <c r="T10774">
        <v>8.794</v>
      </c>
      <c r="U10774">
        <v>12.783</v>
      </c>
      <c r="V10774">
        <v>20.08</v>
      </c>
    </row>
    <row r="10775" spans="17:22">
      <c r="Q10775" s="10">
        <f ca="1" t="shared" si="1939"/>
        <v>20.173</v>
      </c>
      <c r="R10775" t="s">
        <v>130</v>
      </c>
      <c r="S10775">
        <v>2098</v>
      </c>
      <c r="T10775">
        <v>8.709</v>
      </c>
      <c r="U10775">
        <v>12.741</v>
      </c>
      <c r="V10775">
        <v>20.173</v>
      </c>
    </row>
    <row r="10776" spans="17:22">
      <c r="Q10776" s="10">
        <f ca="1" t="shared" si="1939"/>
        <v>20.263</v>
      </c>
      <c r="R10776" t="s">
        <v>130</v>
      </c>
      <c r="S10776">
        <v>2099</v>
      </c>
      <c r="T10776">
        <v>8.622</v>
      </c>
      <c r="U10776">
        <v>12.697</v>
      </c>
      <c r="V10776">
        <v>20.263</v>
      </c>
    </row>
    <row r="10777" spans="17:22">
      <c r="Q10777" s="10">
        <f ca="1" t="shared" si="1939"/>
        <v>20.352</v>
      </c>
      <c r="R10777" t="s">
        <v>130</v>
      </c>
      <c r="S10777">
        <v>2100</v>
      </c>
      <c r="T10777">
        <v>8.533</v>
      </c>
      <c r="U10777">
        <v>12.651</v>
      </c>
      <c r="V10777">
        <v>20.352</v>
      </c>
    </row>
    <row r="10778" spans="17:22">
      <c r="Q10778" s="10">
        <f ca="1" t="shared" si="1939"/>
        <v>0.137</v>
      </c>
      <c r="R10778" t="s">
        <v>131</v>
      </c>
      <c r="S10778">
        <v>2020</v>
      </c>
      <c r="T10778">
        <v>0.137</v>
      </c>
      <c r="U10778">
        <v>0.137</v>
      </c>
      <c r="V10778">
        <v>0.137</v>
      </c>
    </row>
    <row r="10779" spans="17:22">
      <c r="Q10779" s="10">
        <f ca="1" t="shared" si="1939"/>
        <v>0.143</v>
      </c>
      <c r="R10779" t="s">
        <v>131</v>
      </c>
      <c r="S10779">
        <v>2021</v>
      </c>
      <c r="T10779">
        <v>0.143</v>
      </c>
      <c r="U10779">
        <v>0.143</v>
      </c>
      <c r="V10779">
        <v>0.143</v>
      </c>
    </row>
    <row r="10780" spans="17:22">
      <c r="Q10780" s="10">
        <f ca="1" t="shared" si="1939"/>
        <v>0.149</v>
      </c>
      <c r="R10780" t="s">
        <v>131</v>
      </c>
      <c r="S10780">
        <v>2022</v>
      </c>
      <c r="T10780">
        <v>0.149</v>
      </c>
      <c r="U10780">
        <v>0.149</v>
      </c>
      <c r="V10780">
        <v>0.149</v>
      </c>
    </row>
    <row r="10781" spans="17:22">
      <c r="Q10781" s="10">
        <f ca="1" t="shared" si="1939"/>
        <v>0.155</v>
      </c>
      <c r="R10781" t="s">
        <v>131</v>
      </c>
      <c r="S10781">
        <v>2023</v>
      </c>
      <c r="T10781">
        <v>0.155</v>
      </c>
      <c r="U10781">
        <v>0.155</v>
      </c>
      <c r="V10781">
        <v>0.155</v>
      </c>
    </row>
    <row r="10782" spans="17:22">
      <c r="Q10782" s="10">
        <f ca="1" t="shared" si="1939"/>
        <v>0.161</v>
      </c>
      <c r="R10782" t="s">
        <v>131</v>
      </c>
      <c r="S10782">
        <v>2024</v>
      </c>
      <c r="T10782">
        <v>0.161</v>
      </c>
      <c r="U10782">
        <v>0.161</v>
      </c>
      <c r="V10782">
        <v>0.161</v>
      </c>
    </row>
    <row r="10783" spans="17:22">
      <c r="Q10783" s="10">
        <f ca="1" t="shared" si="1939"/>
        <v>0.168</v>
      </c>
      <c r="R10783" t="s">
        <v>131</v>
      </c>
      <c r="S10783">
        <v>2025</v>
      </c>
      <c r="T10783">
        <v>0.168</v>
      </c>
      <c r="U10783">
        <v>0.168</v>
      </c>
      <c r="V10783">
        <v>0.168</v>
      </c>
    </row>
    <row r="10784" spans="17:22">
      <c r="Q10784" s="10">
        <f ca="1" t="shared" si="1939"/>
        <v>0.174</v>
      </c>
      <c r="R10784" t="s">
        <v>131</v>
      </c>
      <c r="S10784">
        <v>2026</v>
      </c>
      <c r="T10784">
        <v>0.174</v>
      </c>
      <c r="U10784">
        <v>0.174</v>
      </c>
      <c r="V10784">
        <v>0.174</v>
      </c>
    </row>
    <row r="10785" spans="17:22">
      <c r="Q10785" s="10">
        <f ca="1" t="shared" si="1939"/>
        <v>0.181</v>
      </c>
      <c r="R10785" t="s">
        <v>131</v>
      </c>
      <c r="S10785">
        <v>2027</v>
      </c>
      <c r="T10785">
        <v>0.181</v>
      </c>
      <c r="U10785">
        <v>0.181</v>
      </c>
      <c r="V10785">
        <v>0.181</v>
      </c>
    </row>
    <row r="10786" spans="17:22">
      <c r="Q10786" s="10">
        <f ca="1" t="shared" si="1939"/>
        <v>0.188</v>
      </c>
      <c r="R10786" t="s">
        <v>131</v>
      </c>
      <c r="S10786">
        <v>2028</v>
      </c>
      <c r="T10786">
        <v>0.188</v>
      </c>
      <c r="U10786">
        <v>0.189</v>
      </c>
      <c r="V10786">
        <v>0.188</v>
      </c>
    </row>
    <row r="10787" spans="17:22">
      <c r="Q10787" s="10">
        <f ca="1" t="shared" si="1939"/>
        <v>0.195</v>
      </c>
      <c r="R10787" t="s">
        <v>131</v>
      </c>
      <c r="S10787">
        <v>2029</v>
      </c>
      <c r="T10787">
        <v>0.196</v>
      </c>
      <c r="U10787">
        <v>0.196</v>
      </c>
      <c r="V10787">
        <v>0.195</v>
      </c>
    </row>
    <row r="10788" spans="17:22">
      <c r="Q10788" s="10">
        <f ca="1" t="shared" si="1939"/>
        <v>0.203</v>
      </c>
      <c r="R10788" t="s">
        <v>131</v>
      </c>
      <c r="S10788">
        <v>2030</v>
      </c>
      <c r="T10788">
        <v>0.203</v>
      </c>
      <c r="U10788">
        <v>0.203</v>
      </c>
      <c r="V10788">
        <v>0.203</v>
      </c>
    </row>
    <row r="10789" spans="17:22">
      <c r="Q10789" s="10">
        <f ca="1" t="shared" si="1939"/>
        <v>0.21</v>
      </c>
      <c r="R10789" t="s">
        <v>131</v>
      </c>
      <c r="S10789">
        <v>2031</v>
      </c>
      <c r="T10789">
        <v>0.211</v>
      </c>
      <c r="U10789">
        <v>0.211</v>
      </c>
      <c r="V10789">
        <v>0.21</v>
      </c>
    </row>
    <row r="10790" spans="17:22">
      <c r="Q10790" s="10">
        <f ca="1" t="shared" si="1939"/>
        <v>0.218</v>
      </c>
      <c r="R10790" t="s">
        <v>131</v>
      </c>
      <c r="S10790">
        <v>2032</v>
      </c>
      <c r="T10790">
        <v>0.219</v>
      </c>
      <c r="U10790">
        <v>0.219</v>
      </c>
      <c r="V10790">
        <v>0.218</v>
      </c>
    </row>
    <row r="10791" spans="17:22">
      <c r="Q10791" s="10">
        <f ca="1" t="shared" si="1939"/>
        <v>0.226</v>
      </c>
      <c r="R10791" t="s">
        <v>131</v>
      </c>
      <c r="S10791">
        <v>2033</v>
      </c>
      <c r="T10791">
        <v>0.227</v>
      </c>
      <c r="U10791">
        <v>0.228</v>
      </c>
      <c r="V10791">
        <v>0.226</v>
      </c>
    </row>
    <row r="10792" spans="17:22">
      <c r="Q10792" s="10">
        <f ca="1" t="shared" si="1939"/>
        <v>0.234</v>
      </c>
      <c r="R10792" t="s">
        <v>131</v>
      </c>
      <c r="S10792">
        <v>2034</v>
      </c>
      <c r="T10792">
        <v>0.235</v>
      </c>
      <c r="U10792">
        <v>0.236</v>
      </c>
      <c r="V10792">
        <v>0.234</v>
      </c>
    </row>
    <row r="10793" spans="17:22">
      <c r="Q10793" s="10">
        <f ca="1" t="shared" si="1939"/>
        <v>0.243</v>
      </c>
      <c r="R10793" t="s">
        <v>131</v>
      </c>
      <c r="S10793">
        <v>2035</v>
      </c>
      <c r="T10793">
        <v>0.244</v>
      </c>
      <c r="U10793">
        <v>0.245</v>
      </c>
      <c r="V10793">
        <v>0.243</v>
      </c>
    </row>
    <row r="10794" spans="17:22">
      <c r="Q10794" s="10">
        <f ca="1" t="shared" si="1939"/>
        <v>0.252</v>
      </c>
      <c r="R10794" t="s">
        <v>131</v>
      </c>
      <c r="S10794">
        <v>2036</v>
      </c>
      <c r="T10794">
        <v>0.252</v>
      </c>
      <c r="U10794">
        <v>0.254</v>
      </c>
      <c r="V10794">
        <v>0.252</v>
      </c>
    </row>
    <row r="10795" spans="17:22">
      <c r="Q10795" s="10">
        <f ca="1" t="shared" si="1939"/>
        <v>0.26</v>
      </c>
      <c r="R10795" t="s">
        <v>131</v>
      </c>
      <c r="S10795">
        <v>2037</v>
      </c>
      <c r="T10795">
        <v>0.261</v>
      </c>
      <c r="U10795">
        <v>0.263</v>
      </c>
      <c r="V10795">
        <v>0.26</v>
      </c>
    </row>
    <row r="10796" spans="17:22">
      <c r="Q10796" s="10">
        <f ca="1" t="shared" si="1939"/>
        <v>0.269</v>
      </c>
      <c r="R10796" t="s">
        <v>131</v>
      </c>
      <c r="S10796">
        <v>2038</v>
      </c>
      <c r="T10796">
        <v>0.27</v>
      </c>
      <c r="U10796">
        <v>0.272</v>
      </c>
      <c r="V10796">
        <v>0.269</v>
      </c>
    </row>
    <row r="10797" spans="17:22">
      <c r="Q10797" s="10">
        <f ca="1" t="shared" si="1939"/>
        <v>0.278</v>
      </c>
      <c r="R10797" t="s">
        <v>131</v>
      </c>
      <c r="S10797">
        <v>2039</v>
      </c>
      <c r="T10797">
        <v>0.279</v>
      </c>
      <c r="U10797">
        <v>0.282</v>
      </c>
      <c r="V10797">
        <v>0.278</v>
      </c>
    </row>
    <row r="10798" spans="17:22">
      <c r="Q10798" s="10">
        <f ca="1" t="shared" si="1939"/>
        <v>0.287</v>
      </c>
      <c r="R10798" t="s">
        <v>131</v>
      </c>
      <c r="S10798">
        <v>2040</v>
      </c>
      <c r="T10798">
        <v>0.288</v>
      </c>
      <c r="U10798">
        <v>0.291</v>
      </c>
      <c r="V10798">
        <v>0.287</v>
      </c>
    </row>
    <row r="10799" spans="17:22">
      <c r="Q10799" s="10">
        <f ca="1" t="shared" si="1939"/>
        <v>0.297</v>
      </c>
      <c r="R10799" t="s">
        <v>131</v>
      </c>
      <c r="S10799">
        <v>2041</v>
      </c>
      <c r="T10799">
        <v>0.298</v>
      </c>
      <c r="U10799">
        <v>0.301</v>
      </c>
      <c r="V10799">
        <v>0.297</v>
      </c>
    </row>
    <row r="10800" spans="17:22">
      <c r="Q10800" s="10">
        <f ca="1" t="shared" si="1939"/>
        <v>0.306</v>
      </c>
      <c r="R10800" t="s">
        <v>131</v>
      </c>
      <c r="S10800">
        <v>2042</v>
      </c>
      <c r="T10800">
        <v>0.307</v>
      </c>
      <c r="U10800">
        <v>0.311</v>
      </c>
      <c r="V10800">
        <v>0.306</v>
      </c>
    </row>
    <row r="10801" spans="17:22">
      <c r="Q10801" s="10">
        <f ca="1" t="shared" si="1939"/>
        <v>0.316</v>
      </c>
      <c r="R10801" t="s">
        <v>131</v>
      </c>
      <c r="S10801">
        <v>2043</v>
      </c>
      <c r="T10801">
        <v>0.317</v>
      </c>
      <c r="U10801">
        <v>0.321</v>
      </c>
      <c r="V10801">
        <v>0.316</v>
      </c>
    </row>
    <row r="10802" spans="17:22">
      <c r="Q10802" s="10">
        <f ca="1" t="shared" si="1939"/>
        <v>0.326</v>
      </c>
      <c r="R10802" t="s">
        <v>131</v>
      </c>
      <c r="S10802">
        <v>2044</v>
      </c>
      <c r="T10802">
        <v>0.327</v>
      </c>
      <c r="U10802">
        <v>0.332</v>
      </c>
      <c r="V10802">
        <v>0.326</v>
      </c>
    </row>
    <row r="10803" spans="17:22">
      <c r="Q10803" s="10">
        <f ca="1" t="shared" si="1939"/>
        <v>0.336</v>
      </c>
      <c r="R10803" t="s">
        <v>131</v>
      </c>
      <c r="S10803">
        <v>2045</v>
      </c>
      <c r="T10803">
        <v>0.337</v>
      </c>
      <c r="U10803">
        <v>0.342</v>
      </c>
      <c r="V10803">
        <v>0.336</v>
      </c>
    </row>
    <row r="10804" spans="17:22">
      <c r="Q10804" s="10">
        <f ca="1" t="shared" si="1939"/>
        <v>0.346</v>
      </c>
      <c r="R10804" t="s">
        <v>131</v>
      </c>
      <c r="S10804">
        <v>2046</v>
      </c>
      <c r="T10804">
        <v>0.348</v>
      </c>
      <c r="U10804">
        <v>0.353</v>
      </c>
      <c r="V10804">
        <v>0.346</v>
      </c>
    </row>
    <row r="10805" spans="17:22">
      <c r="Q10805" s="10">
        <f ca="1" t="shared" si="1939"/>
        <v>0.357</v>
      </c>
      <c r="R10805" t="s">
        <v>131</v>
      </c>
      <c r="S10805">
        <v>2047</v>
      </c>
      <c r="T10805">
        <v>0.358</v>
      </c>
      <c r="U10805">
        <v>0.364</v>
      </c>
      <c r="V10805">
        <v>0.357</v>
      </c>
    </row>
    <row r="10806" spans="17:22">
      <c r="Q10806" s="10">
        <f ca="1" t="shared" si="1939"/>
        <v>0.367</v>
      </c>
      <c r="R10806" t="s">
        <v>131</v>
      </c>
      <c r="S10806">
        <v>2048</v>
      </c>
      <c r="T10806">
        <v>0.369</v>
      </c>
      <c r="U10806">
        <v>0.375</v>
      </c>
      <c r="V10806">
        <v>0.367</v>
      </c>
    </row>
    <row r="10807" spans="17:22">
      <c r="Q10807" s="10">
        <f ca="1" t="shared" si="1939"/>
        <v>0.378</v>
      </c>
      <c r="R10807" t="s">
        <v>131</v>
      </c>
      <c r="S10807">
        <v>2049</v>
      </c>
      <c r="T10807">
        <v>0.38</v>
      </c>
      <c r="U10807">
        <v>0.387</v>
      </c>
      <c r="V10807">
        <v>0.378</v>
      </c>
    </row>
    <row r="10808" spans="17:22">
      <c r="Q10808" s="10">
        <f ca="1" t="shared" si="1939"/>
        <v>0.389</v>
      </c>
      <c r="R10808" t="s">
        <v>131</v>
      </c>
      <c r="S10808">
        <v>2050</v>
      </c>
      <c r="T10808">
        <v>0.391</v>
      </c>
      <c r="U10808">
        <v>0.398</v>
      </c>
      <c r="V10808">
        <v>0.389</v>
      </c>
    </row>
    <row r="10809" spans="17:22">
      <c r="Q10809" s="10">
        <f ca="1" t="shared" si="1939"/>
        <v>0.4</v>
      </c>
      <c r="R10809" t="s">
        <v>131</v>
      </c>
      <c r="S10809">
        <v>2051</v>
      </c>
      <c r="T10809">
        <v>0.402</v>
      </c>
      <c r="U10809">
        <v>0.41</v>
      </c>
      <c r="V10809">
        <v>0.4</v>
      </c>
    </row>
    <row r="10810" spans="17:22">
      <c r="Q10810" s="10">
        <f ca="1" t="shared" si="1939"/>
        <v>0.412</v>
      </c>
      <c r="R10810" t="s">
        <v>131</v>
      </c>
      <c r="S10810">
        <v>2052</v>
      </c>
      <c r="T10810">
        <v>0.413</v>
      </c>
      <c r="U10810">
        <v>0.422</v>
      </c>
      <c r="V10810">
        <v>0.412</v>
      </c>
    </row>
    <row r="10811" spans="17:22">
      <c r="Q10811" s="10">
        <f ca="1" t="shared" si="1939"/>
        <v>0.423</v>
      </c>
      <c r="R10811" t="s">
        <v>131</v>
      </c>
      <c r="S10811">
        <v>2053</v>
      </c>
      <c r="T10811">
        <v>0.424</v>
      </c>
      <c r="U10811">
        <v>0.434</v>
      </c>
      <c r="V10811">
        <v>0.423</v>
      </c>
    </row>
    <row r="10812" spans="17:22">
      <c r="Q10812" s="10">
        <f ca="1" t="shared" si="1939"/>
        <v>0.434</v>
      </c>
      <c r="R10812" t="s">
        <v>131</v>
      </c>
      <c r="S10812">
        <v>2054</v>
      </c>
      <c r="T10812">
        <v>0.436</v>
      </c>
      <c r="U10812">
        <v>0.446</v>
      </c>
      <c r="V10812">
        <v>0.434</v>
      </c>
    </row>
    <row r="10813" spans="17:22">
      <c r="Q10813" s="10">
        <f ca="1" t="shared" si="1939"/>
        <v>0.446</v>
      </c>
      <c r="R10813" t="s">
        <v>131</v>
      </c>
      <c r="S10813">
        <v>2055</v>
      </c>
      <c r="T10813">
        <v>0.447</v>
      </c>
      <c r="U10813">
        <v>0.459</v>
      </c>
      <c r="V10813">
        <v>0.446</v>
      </c>
    </row>
    <row r="10814" spans="17:22">
      <c r="Q10814" s="10">
        <f ca="1" t="shared" si="1939"/>
        <v>0.458</v>
      </c>
      <c r="R10814" t="s">
        <v>131</v>
      </c>
      <c r="S10814">
        <v>2056</v>
      </c>
      <c r="T10814">
        <v>0.459</v>
      </c>
      <c r="U10814">
        <v>0.471</v>
      </c>
      <c r="V10814">
        <v>0.458</v>
      </c>
    </row>
    <row r="10815" spans="17:22">
      <c r="Q10815" s="10">
        <f ca="1" t="shared" si="1939"/>
        <v>0.47</v>
      </c>
      <c r="R10815" t="s">
        <v>131</v>
      </c>
      <c r="S10815">
        <v>2057</v>
      </c>
      <c r="T10815">
        <v>0.471</v>
      </c>
      <c r="U10815">
        <v>0.484</v>
      </c>
      <c r="V10815">
        <v>0.47</v>
      </c>
    </row>
    <row r="10816" spans="17:22">
      <c r="Q10816" s="10">
        <f ca="1" t="shared" si="1939"/>
        <v>0.483</v>
      </c>
      <c r="R10816" t="s">
        <v>131</v>
      </c>
      <c r="S10816">
        <v>2058</v>
      </c>
      <c r="T10816">
        <v>0.483</v>
      </c>
      <c r="U10816">
        <v>0.498</v>
      </c>
      <c r="V10816">
        <v>0.483</v>
      </c>
    </row>
    <row r="10817" spans="17:22">
      <c r="Q10817" s="10">
        <f ca="1" t="shared" si="1939"/>
        <v>0.496</v>
      </c>
      <c r="R10817" t="s">
        <v>131</v>
      </c>
      <c r="S10817">
        <v>2059</v>
      </c>
      <c r="T10817">
        <v>0.495</v>
      </c>
      <c r="U10817">
        <v>0.511</v>
      </c>
      <c r="V10817">
        <v>0.496</v>
      </c>
    </row>
    <row r="10818" spans="17:22">
      <c r="Q10818" s="10">
        <f ca="1" t="shared" si="1939"/>
        <v>0.508</v>
      </c>
      <c r="R10818" t="s">
        <v>131</v>
      </c>
      <c r="S10818">
        <v>2060</v>
      </c>
      <c r="T10818">
        <v>0.507</v>
      </c>
      <c r="U10818">
        <v>0.525</v>
      </c>
      <c r="V10818">
        <v>0.508</v>
      </c>
    </row>
    <row r="10819" spans="17:22">
      <c r="Q10819" s="10">
        <f ca="1" t="shared" si="1939"/>
        <v>0.522</v>
      </c>
      <c r="R10819" t="s">
        <v>131</v>
      </c>
      <c r="S10819">
        <v>2061</v>
      </c>
      <c r="T10819">
        <v>0.52</v>
      </c>
      <c r="U10819">
        <v>0.538</v>
      </c>
      <c r="V10819">
        <v>0.522</v>
      </c>
    </row>
    <row r="10820" spans="17:22">
      <c r="Q10820" s="10">
        <f ca="1" t="shared" si="1939"/>
        <v>0.535</v>
      </c>
      <c r="R10820" t="s">
        <v>131</v>
      </c>
      <c r="S10820">
        <v>2062</v>
      </c>
      <c r="T10820">
        <v>0.532</v>
      </c>
      <c r="U10820">
        <v>0.552</v>
      </c>
      <c r="V10820">
        <v>0.535</v>
      </c>
    </row>
    <row r="10821" spans="17:22">
      <c r="Q10821" s="10">
        <f ca="1" t="shared" si="1939"/>
        <v>0.548</v>
      </c>
      <c r="R10821" t="s">
        <v>131</v>
      </c>
      <c r="S10821">
        <v>2063</v>
      </c>
      <c r="T10821">
        <v>0.545</v>
      </c>
      <c r="U10821">
        <v>0.565</v>
      </c>
      <c r="V10821">
        <v>0.548</v>
      </c>
    </row>
    <row r="10822" spans="17:22">
      <c r="Q10822" s="10">
        <f ca="1" t="shared" si="1939"/>
        <v>0.562</v>
      </c>
      <c r="R10822" t="s">
        <v>131</v>
      </c>
      <c r="S10822">
        <v>2064</v>
      </c>
      <c r="T10822">
        <v>0.557</v>
      </c>
      <c r="U10822">
        <v>0.579</v>
      </c>
      <c r="V10822">
        <v>0.562</v>
      </c>
    </row>
    <row r="10823" spans="17:22">
      <c r="Q10823" s="10">
        <f ca="1" t="shared" si="1939"/>
        <v>0.576</v>
      </c>
      <c r="R10823" t="s">
        <v>131</v>
      </c>
      <c r="S10823">
        <v>2065</v>
      </c>
      <c r="T10823">
        <v>0.57</v>
      </c>
      <c r="U10823">
        <v>0.593</v>
      </c>
      <c r="V10823">
        <v>0.576</v>
      </c>
    </row>
    <row r="10824" spans="17:22">
      <c r="Q10824" s="10">
        <f ca="1" t="shared" si="1939"/>
        <v>0.59</v>
      </c>
      <c r="R10824" t="s">
        <v>131</v>
      </c>
      <c r="S10824">
        <v>2066</v>
      </c>
      <c r="T10824">
        <v>0.582</v>
      </c>
      <c r="U10824">
        <v>0.607</v>
      </c>
      <c r="V10824">
        <v>0.59</v>
      </c>
    </row>
    <row r="10825" spans="17:22">
      <c r="Q10825" s="10">
        <f ca="1" t="shared" si="1939"/>
        <v>0.603</v>
      </c>
      <c r="R10825" t="s">
        <v>131</v>
      </c>
      <c r="S10825">
        <v>2067</v>
      </c>
      <c r="T10825">
        <v>0.595</v>
      </c>
      <c r="U10825">
        <v>0.621</v>
      </c>
      <c r="V10825">
        <v>0.603</v>
      </c>
    </row>
    <row r="10826" spans="17:22">
      <c r="Q10826" s="10">
        <f ca="1" t="shared" si="1939"/>
        <v>0.617</v>
      </c>
      <c r="R10826" t="s">
        <v>131</v>
      </c>
      <c r="S10826">
        <v>2068</v>
      </c>
      <c r="T10826">
        <v>0.607</v>
      </c>
      <c r="U10826">
        <v>0.636</v>
      </c>
      <c r="V10826">
        <v>0.617</v>
      </c>
    </row>
    <row r="10827" spans="17:22">
      <c r="Q10827" s="10">
        <f ca="1" t="shared" si="1939"/>
        <v>0.631</v>
      </c>
      <c r="R10827" t="s">
        <v>131</v>
      </c>
      <c r="S10827">
        <v>2069</v>
      </c>
      <c r="T10827">
        <v>0.62</v>
      </c>
      <c r="U10827">
        <v>0.65</v>
      </c>
      <c r="V10827">
        <v>0.631</v>
      </c>
    </row>
    <row r="10828" spans="17:22">
      <c r="Q10828" s="10">
        <f ca="1" t="shared" si="1939"/>
        <v>0.645</v>
      </c>
      <c r="R10828" t="s">
        <v>131</v>
      </c>
      <c r="S10828">
        <v>2070</v>
      </c>
      <c r="T10828">
        <v>0.632</v>
      </c>
      <c r="U10828">
        <v>0.664</v>
      </c>
      <c r="V10828">
        <v>0.645</v>
      </c>
    </row>
    <row r="10829" spans="17:22">
      <c r="Q10829" s="10">
        <f ca="1" t="shared" si="1939"/>
        <v>0.659</v>
      </c>
      <c r="R10829" t="s">
        <v>131</v>
      </c>
      <c r="S10829">
        <v>2071</v>
      </c>
      <c r="T10829">
        <v>0.644</v>
      </c>
      <c r="U10829">
        <v>0.679</v>
      </c>
      <c r="V10829">
        <v>0.659</v>
      </c>
    </row>
    <row r="10830" spans="17:22">
      <c r="Q10830" s="10">
        <f ca="1" t="shared" ref="Q10830:Q10893" si="1940">OFFSET(S10830,0,MATCH($Q$3,$T$4:$V$4,0))</f>
        <v>0.673</v>
      </c>
      <c r="R10830" t="s">
        <v>131</v>
      </c>
      <c r="S10830">
        <v>2072</v>
      </c>
      <c r="T10830">
        <v>0.657</v>
      </c>
      <c r="U10830">
        <v>0.693</v>
      </c>
      <c r="V10830">
        <v>0.673</v>
      </c>
    </row>
    <row r="10831" spans="17:22">
      <c r="Q10831" s="10">
        <f ca="1" t="shared" si="1940"/>
        <v>0.688</v>
      </c>
      <c r="R10831" t="s">
        <v>131</v>
      </c>
      <c r="S10831">
        <v>2073</v>
      </c>
      <c r="T10831">
        <v>0.669</v>
      </c>
      <c r="U10831">
        <v>0.707</v>
      </c>
      <c r="V10831">
        <v>0.688</v>
      </c>
    </row>
    <row r="10832" spans="17:22">
      <c r="Q10832" s="10">
        <f ca="1" t="shared" si="1940"/>
        <v>0.702</v>
      </c>
      <c r="R10832" t="s">
        <v>131</v>
      </c>
      <c r="S10832">
        <v>2074</v>
      </c>
      <c r="T10832">
        <v>0.681</v>
      </c>
      <c r="U10832">
        <v>0.722</v>
      </c>
      <c r="V10832">
        <v>0.702</v>
      </c>
    </row>
    <row r="10833" spans="17:22">
      <c r="Q10833" s="10">
        <f ca="1" t="shared" si="1940"/>
        <v>0.716</v>
      </c>
      <c r="R10833" t="s">
        <v>131</v>
      </c>
      <c r="S10833">
        <v>2075</v>
      </c>
      <c r="T10833">
        <v>0.693</v>
      </c>
      <c r="U10833">
        <v>0.736</v>
      </c>
      <c r="V10833">
        <v>0.716</v>
      </c>
    </row>
    <row r="10834" spans="17:22">
      <c r="Q10834" s="10">
        <f ca="1" t="shared" si="1940"/>
        <v>0.731</v>
      </c>
      <c r="R10834" t="s">
        <v>131</v>
      </c>
      <c r="S10834">
        <v>2076</v>
      </c>
      <c r="T10834">
        <v>0.706</v>
      </c>
      <c r="U10834">
        <v>0.75</v>
      </c>
      <c r="V10834">
        <v>0.731</v>
      </c>
    </row>
    <row r="10835" spans="17:22">
      <c r="Q10835" s="10">
        <f ca="1" t="shared" si="1940"/>
        <v>0.746</v>
      </c>
      <c r="R10835" t="s">
        <v>131</v>
      </c>
      <c r="S10835">
        <v>2077</v>
      </c>
      <c r="T10835">
        <v>0.718</v>
      </c>
      <c r="U10835">
        <v>0.764</v>
      </c>
      <c r="V10835">
        <v>0.746</v>
      </c>
    </row>
    <row r="10836" spans="17:22">
      <c r="Q10836" s="10">
        <f ca="1" t="shared" si="1940"/>
        <v>0.76</v>
      </c>
      <c r="R10836" t="s">
        <v>131</v>
      </c>
      <c r="S10836">
        <v>2078</v>
      </c>
      <c r="T10836">
        <v>0.73</v>
      </c>
      <c r="U10836">
        <v>0.779</v>
      </c>
      <c r="V10836">
        <v>0.76</v>
      </c>
    </row>
    <row r="10837" spans="17:22">
      <c r="Q10837" s="10">
        <f ca="1" t="shared" si="1940"/>
        <v>0.775</v>
      </c>
      <c r="R10837" t="s">
        <v>131</v>
      </c>
      <c r="S10837">
        <v>2079</v>
      </c>
      <c r="T10837">
        <v>0.742</v>
      </c>
      <c r="U10837">
        <v>0.793</v>
      </c>
      <c r="V10837">
        <v>0.775</v>
      </c>
    </row>
    <row r="10838" spans="17:22">
      <c r="Q10838" s="10">
        <f ca="1" t="shared" si="1940"/>
        <v>0.789</v>
      </c>
      <c r="R10838" t="s">
        <v>131</v>
      </c>
      <c r="S10838">
        <v>2080</v>
      </c>
      <c r="T10838">
        <v>0.754</v>
      </c>
      <c r="U10838">
        <v>0.807</v>
      </c>
      <c r="V10838">
        <v>0.789</v>
      </c>
    </row>
    <row r="10839" spans="17:22">
      <c r="Q10839" s="10">
        <f ca="1" t="shared" si="1940"/>
        <v>0.804</v>
      </c>
      <c r="R10839" t="s">
        <v>131</v>
      </c>
      <c r="S10839">
        <v>2081</v>
      </c>
      <c r="T10839">
        <v>0.766</v>
      </c>
      <c r="U10839">
        <v>0.822</v>
      </c>
      <c r="V10839">
        <v>0.804</v>
      </c>
    </row>
    <row r="10840" spans="17:22">
      <c r="Q10840" s="10">
        <f ca="1" t="shared" si="1940"/>
        <v>0.818</v>
      </c>
      <c r="R10840" t="s">
        <v>131</v>
      </c>
      <c r="S10840">
        <v>2082</v>
      </c>
      <c r="T10840">
        <v>0.778</v>
      </c>
      <c r="U10840">
        <v>0.836</v>
      </c>
      <c r="V10840">
        <v>0.818</v>
      </c>
    </row>
    <row r="10841" spans="17:22">
      <c r="Q10841" s="10">
        <f ca="1" t="shared" si="1940"/>
        <v>0.833</v>
      </c>
      <c r="R10841" t="s">
        <v>131</v>
      </c>
      <c r="S10841">
        <v>2083</v>
      </c>
      <c r="T10841">
        <v>0.789</v>
      </c>
      <c r="U10841">
        <v>0.85</v>
      </c>
      <c r="V10841">
        <v>0.833</v>
      </c>
    </row>
    <row r="10842" spans="17:22">
      <c r="Q10842" s="10">
        <f ca="1" t="shared" si="1940"/>
        <v>0.847</v>
      </c>
      <c r="R10842" t="s">
        <v>131</v>
      </c>
      <c r="S10842">
        <v>2084</v>
      </c>
      <c r="T10842">
        <v>0.8</v>
      </c>
      <c r="U10842">
        <v>0.864</v>
      </c>
      <c r="V10842">
        <v>0.847</v>
      </c>
    </row>
    <row r="10843" spans="17:22">
      <c r="Q10843" s="10">
        <f ca="1" t="shared" si="1940"/>
        <v>0.862</v>
      </c>
      <c r="R10843" t="s">
        <v>131</v>
      </c>
      <c r="S10843">
        <v>2085</v>
      </c>
      <c r="T10843">
        <v>0.812</v>
      </c>
      <c r="U10843">
        <v>0.878</v>
      </c>
      <c r="V10843">
        <v>0.862</v>
      </c>
    </row>
    <row r="10844" spans="17:22">
      <c r="Q10844" s="10">
        <f ca="1" t="shared" si="1940"/>
        <v>0.877</v>
      </c>
      <c r="R10844" t="s">
        <v>131</v>
      </c>
      <c r="S10844">
        <v>2086</v>
      </c>
      <c r="T10844">
        <v>0.822</v>
      </c>
      <c r="U10844">
        <v>0.892</v>
      </c>
      <c r="V10844">
        <v>0.877</v>
      </c>
    </row>
    <row r="10845" spans="17:22">
      <c r="Q10845" s="10">
        <f ca="1" t="shared" si="1940"/>
        <v>0.891</v>
      </c>
      <c r="R10845" t="s">
        <v>131</v>
      </c>
      <c r="S10845">
        <v>2087</v>
      </c>
      <c r="T10845">
        <v>0.833</v>
      </c>
      <c r="U10845">
        <v>0.906</v>
      </c>
      <c r="V10845">
        <v>0.891</v>
      </c>
    </row>
    <row r="10846" spans="17:22">
      <c r="Q10846" s="10">
        <f ca="1" t="shared" si="1940"/>
        <v>0.906</v>
      </c>
      <c r="R10846" t="s">
        <v>131</v>
      </c>
      <c r="S10846">
        <v>2088</v>
      </c>
      <c r="T10846">
        <v>0.844</v>
      </c>
      <c r="U10846">
        <v>0.919</v>
      </c>
      <c r="V10846">
        <v>0.906</v>
      </c>
    </row>
    <row r="10847" spans="17:22">
      <c r="Q10847" s="10">
        <f ca="1" t="shared" si="1940"/>
        <v>0.921</v>
      </c>
      <c r="R10847" t="s">
        <v>131</v>
      </c>
      <c r="S10847">
        <v>2089</v>
      </c>
      <c r="T10847">
        <v>0.854</v>
      </c>
      <c r="U10847">
        <v>0.932</v>
      </c>
      <c r="V10847">
        <v>0.921</v>
      </c>
    </row>
    <row r="10848" spans="17:22">
      <c r="Q10848" s="10">
        <f ca="1" t="shared" si="1940"/>
        <v>0.936</v>
      </c>
      <c r="R10848" t="s">
        <v>131</v>
      </c>
      <c r="S10848">
        <v>2090</v>
      </c>
      <c r="T10848">
        <v>0.864</v>
      </c>
      <c r="U10848">
        <v>0.946</v>
      </c>
      <c r="V10848">
        <v>0.936</v>
      </c>
    </row>
    <row r="10849" spans="17:22">
      <c r="Q10849" s="10">
        <f ca="1" t="shared" si="1940"/>
        <v>0.95</v>
      </c>
      <c r="R10849" t="s">
        <v>131</v>
      </c>
      <c r="S10849">
        <v>2091</v>
      </c>
      <c r="T10849">
        <v>0.874</v>
      </c>
      <c r="U10849">
        <v>0.959</v>
      </c>
      <c r="V10849">
        <v>0.95</v>
      </c>
    </row>
    <row r="10850" spans="17:22">
      <c r="Q10850" s="10">
        <f ca="1" t="shared" si="1940"/>
        <v>0.965</v>
      </c>
      <c r="R10850" t="s">
        <v>131</v>
      </c>
      <c r="S10850">
        <v>2092</v>
      </c>
      <c r="T10850">
        <v>0.884</v>
      </c>
      <c r="U10850">
        <v>0.971</v>
      </c>
      <c r="V10850">
        <v>0.965</v>
      </c>
    </row>
    <row r="10851" spans="17:22">
      <c r="Q10851" s="10">
        <f ca="1" t="shared" si="1940"/>
        <v>0.98</v>
      </c>
      <c r="R10851" t="s">
        <v>131</v>
      </c>
      <c r="S10851">
        <v>2093</v>
      </c>
      <c r="T10851">
        <v>0.893</v>
      </c>
      <c r="U10851">
        <v>0.984</v>
      </c>
      <c r="V10851">
        <v>0.98</v>
      </c>
    </row>
    <row r="10852" spans="17:22">
      <c r="Q10852" s="10">
        <f ca="1" t="shared" si="1940"/>
        <v>0.994</v>
      </c>
      <c r="R10852" t="s">
        <v>131</v>
      </c>
      <c r="S10852">
        <v>2094</v>
      </c>
      <c r="T10852">
        <v>0.902</v>
      </c>
      <c r="U10852">
        <v>0.997</v>
      </c>
      <c r="V10852">
        <v>0.994</v>
      </c>
    </row>
    <row r="10853" spans="17:22">
      <c r="Q10853" s="10">
        <f ca="1" t="shared" si="1940"/>
        <v>1.009</v>
      </c>
      <c r="R10853" t="s">
        <v>131</v>
      </c>
      <c r="S10853">
        <v>2095</v>
      </c>
      <c r="T10853">
        <v>0.911</v>
      </c>
      <c r="U10853">
        <v>1.009</v>
      </c>
      <c r="V10853">
        <v>1.009</v>
      </c>
    </row>
    <row r="10854" spans="17:22">
      <c r="Q10854" s="10">
        <f ca="1" t="shared" si="1940"/>
        <v>1.023</v>
      </c>
      <c r="R10854" t="s">
        <v>131</v>
      </c>
      <c r="S10854">
        <v>2096</v>
      </c>
      <c r="T10854">
        <v>0.919</v>
      </c>
      <c r="U10854">
        <v>1.021</v>
      </c>
      <c r="V10854">
        <v>1.023</v>
      </c>
    </row>
    <row r="10855" spans="17:22">
      <c r="Q10855" s="10">
        <f ca="1" t="shared" si="1940"/>
        <v>1.037</v>
      </c>
      <c r="R10855" t="s">
        <v>131</v>
      </c>
      <c r="S10855">
        <v>2097</v>
      </c>
      <c r="T10855">
        <v>0.928</v>
      </c>
      <c r="U10855">
        <v>1.033</v>
      </c>
      <c r="V10855">
        <v>1.037</v>
      </c>
    </row>
    <row r="10856" spans="17:22">
      <c r="Q10856" s="10">
        <f ca="1" t="shared" si="1940"/>
        <v>1.051</v>
      </c>
      <c r="R10856" t="s">
        <v>131</v>
      </c>
      <c r="S10856">
        <v>2098</v>
      </c>
      <c r="T10856">
        <v>0.936</v>
      </c>
      <c r="U10856">
        <v>1.045</v>
      </c>
      <c r="V10856">
        <v>1.051</v>
      </c>
    </row>
    <row r="10857" spans="17:22">
      <c r="Q10857" s="10">
        <f ca="1" t="shared" si="1940"/>
        <v>1.065</v>
      </c>
      <c r="R10857" t="s">
        <v>131</v>
      </c>
      <c r="S10857">
        <v>2099</v>
      </c>
      <c r="T10857">
        <v>0.944</v>
      </c>
      <c r="U10857">
        <v>1.057</v>
      </c>
      <c r="V10857">
        <v>1.065</v>
      </c>
    </row>
    <row r="10858" spans="17:22">
      <c r="Q10858" s="10">
        <f ca="1" t="shared" si="1940"/>
        <v>1.079</v>
      </c>
      <c r="R10858" t="s">
        <v>131</v>
      </c>
      <c r="S10858">
        <v>2100</v>
      </c>
      <c r="T10858">
        <v>0.952</v>
      </c>
      <c r="U10858">
        <v>1.069</v>
      </c>
      <c r="V10858">
        <v>1.079</v>
      </c>
    </row>
    <row r="10859" spans="17:22">
      <c r="Q10859" s="10">
        <f ca="1" t="shared" si="1940"/>
        <v>1.707</v>
      </c>
      <c r="R10859" t="s">
        <v>166</v>
      </c>
      <c r="S10859">
        <v>2020</v>
      </c>
      <c r="T10859">
        <v>1.707</v>
      </c>
      <c r="U10859">
        <v>1.707</v>
      </c>
      <c r="V10859">
        <v>1.707</v>
      </c>
    </row>
    <row r="10860" spans="17:22">
      <c r="Q10860" s="10">
        <f ca="1" t="shared" si="1940"/>
        <v>1.856</v>
      </c>
      <c r="R10860" t="s">
        <v>166</v>
      </c>
      <c r="S10860">
        <v>2021</v>
      </c>
      <c r="T10860">
        <v>1.856</v>
      </c>
      <c r="U10860">
        <v>1.856</v>
      </c>
      <c r="V10860">
        <v>1.856</v>
      </c>
    </row>
    <row r="10861" spans="17:22">
      <c r="Q10861" s="10">
        <f ca="1" t="shared" si="1940"/>
        <v>2.018</v>
      </c>
      <c r="R10861" t="s">
        <v>166</v>
      </c>
      <c r="S10861">
        <v>2022</v>
      </c>
      <c r="T10861">
        <v>2.018</v>
      </c>
      <c r="U10861">
        <v>2.018</v>
      </c>
      <c r="V10861">
        <v>2.018</v>
      </c>
    </row>
    <row r="10862" spans="17:22">
      <c r="Q10862" s="10">
        <f ca="1" t="shared" si="1940"/>
        <v>2.193</v>
      </c>
      <c r="R10862" t="s">
        <v>166</v>
      </c>
      <c r="S10862">
        <v>2023</v>
      </c>
      <c r="T10862">
        <v>2.193</v>
      </c>
      <c r="U10862">
        <v>2.193</v>
      </c>
      <c r="V10862">
        <v>2.193</v>
      </c>
    </row>
    <row r="10863" spans="17:22">
      <c r="Q10863" s="10">
        <f ca="1" t="shared" si="1940"/>
        <v>2.383</v>
      </c>
      <c r="R10863" t="s">
        <v>166</v>
      </c>
      <c r="S10863">
        <v>2024</v>
      </c>
      <c r="T10863">
        <v>2.383</v>
      </c>
      <c r="U10863">
        <v>2.383</v>
      </c>
      <c r="V10863">
        <v>2.383</v>
      </c>
    </row>
    <row r="10864" spans="17:22">
      <c r="Q10864" s="10">
        <f ca="1" t="shared" si="1940"/>
        <v>2.589</v>
      </c>
      <c r="R10864" t="s">
        <v>166</v>
      </c>
      <c r="S10864">
        <v>2025</v>
      </c>
      <c r="T10864">
        <v>2.589</v>
      </c>
      <c r="U10864">
        <v>2.589</v>
      </c>
      <c r="V10864">
        <v>2.589</v>
      </c>
    </row>
    <row r="10865" spans="17:22">
      <c r="Q10865" s="10">
        <f ca="1" t="shared" si="1940"/>
        <v>2.812</v>
      </c>
      <c r="R10865" t="s">
        <v>166</v>
      </c>
      <c r="S10865">
        <v>2026</v>
      </c>
      <c r="T10865">
        <v>2.812</v>
      </c>
      <c r="U10865">
        <v>2.812</v>
      </c>
      <c r="V10865">
        <v>2.812</v>
      </c>
    </row>
    <row r="10866" spans="17:22">
      <c r="Q10866" s="10">
        <f ca="1" t="shared" si="1940"/>
        <v>3.061</v>
      </c>
      <c r="R10866" t="s">
        <v>166</v>
      </c>
      <c r="S10866">
        <v>2027</v>
      </c>
      <c r="T10866">
        <v>2.983</v>
      </c>
      <c r="U10866">
        <v>3.044</v>
      </c>
      <c r="V10866">
        <v>3.061</v>
      </c>
    </row>
    <row r="10867" spans="17:22">
      <c r="Q10867" s="10">
        <f ca="1" t="shared" si="1940"/>
        <v>3.331</v>
      </c>
      <c r="R10867" t="s">
        <v>166</v>
      </c>
      <c r="S10867">
        <v>2028</v>
      </c>
      <c r="T10867">
        <v>3.164</v>
      </c>
      <c r="U10867">
        <v>3.294</v>
      </c>
      <c r="V10867">
        <v>3.331</v>
      </c>
    </row>
    <row r="10868" spans="17:22">
      <c r="Q10868" s="10">
        <f ca="1" t="shared" si="1940"/>
        <v>3.624</v>
      </c>
      <c r="R10868" t="s">
        <v>166</v>
      </c>
      <c r="S10868">
        <v>2029</v>
      </c>
      <c r="T10868">
        <v>3.356</v>
      </c>
      <c r="U10868">
        <v>3.564</v>
      </c>
      <c r="V10868">
        <v>3.624</v>
      </c>
    </row>
    <row r="10869" spans="17:22">
      <c r="Q10869" s="10">
        <f ca="1" t="shared" si="1940"/>
        <v>3.942</v>
      </c>
      <c r="R10869" t="s">
        <v>166</v>
      </c>
      <c r="S10869">
        <v>2030</v>
      </c>
      <c r="T10869">
        <v>3.558</v>
      </c>
      <c r="U10869">
        <v>3.855</v>
      </c>
      <c r="V10869">
        <v>3.942</v>
      </c>
    </row>
    <row r="10870" spans="17:22">
      <c r="Q10870" s="10">
        <f ca="1" t="shared" si="1940"/>
        <v>4.286</v>
      </c>
      <c r="R10870" t="s">
        <v>166</v>
      </c>
      <c r="S10870">
        <v>2031</v>
      </c>
      <c r="T10870">
        <v>3.773</v>
      </c>
      <c r="U10870">
        <v>4.168</v>
      </c>
      <c r="V10870">
        <v>4.286</v>
      </c>
    </row>
    <row r="10871" spans="17:22">
      <c r="Q10871" s="10">
        <f ca="1" t="shared" si="1940"/>
        <v>4.659</v>
      </c>
      <c r="R10871" t="s">
        <v>166</v>
      </c>
      <c r="S10871">
        <v>2032</v>
      </c>
      <c r="T10871">
        <v>3.999</v>
      </c>
      <c r="U10871">
        <v>4.505</v>
      </c>
      <c r="V10871">
        <v>4.659</v>
      </c>
    </row>
    <row r="10872" spans="17:22">
      <c r="Q10872" s="10">
        <f ca="1" t="shared" si="1940"/>
        <v>5.063</v>
      </c>
      <c r="R10872" t="s">
        <v>166</v>
      </c>
      <c r="S10872">
        <v>2033</v>
      </c>
      <c r="T10872">
        <v>4.239</v>
      </c>
      <c r="U10872">
        <v>4.867</v>
      </c>
      <c r="V10872">
        <v>5.063</v>
      </c>
    </row>
    <row r="10873" spans="17:22">
      <c r="Q10873" s="10">
        <f ca="1" t="shared" si="1940"/>
        <v>5.5</v>
      </c>
      <c r="R10873" t="s">
        <v>166</v>
      </c>
      <c r="S10873">
        <v>2034</v>
      </c>
      <c r="T10873">
        <v>4.491</v>
      </c>
      <c r="U10873">
        <v>5.255</v>
      </c>
      <c r="V10873">
        <v>5.5</v>
      </c>
    </row>
    <row r="10874" spans="17:22">
      <c r="Q10874" s="10">
        <f ca="1" t="shared" si="1940"/>
        <v>5.972</v>
      </c>
      <c r="R10874" t="s">
        <v>166</v>
      </c>
      <c r="S10874">
        <v>2035</v>
      </c>
      <c r="T10874">
        <v>4.758</v>
      </c>
      <c r="U10874">
        <v>5.672</v>
      </c>
      <c r="V10874">
        <v>5.972</v>
      </c>
    </row>
    <row r="10875" spans="17:22">
      <c r="Q10875" s="10">
        <f ca="1" t="shared" si="1940"/>
        <v>6.482</v>
      </c>
      <c r="R10875" t="s">
        <v>166</v>
      </c>
      <c r="S10875">
        <v>2036</v>
      </c>
      <c r="T10875">
        <v>5.038</v>
      </c>
      <c r="U10875">
        <v>6.119</v>
      </c>
      <c r="V10875">
        <v>6.482</v>
      </c>
    </row>
    <row r="10876" spans="17:22">
      <c r="Q10876" s="10">
        <f ca="1" t="shared" si="1940"/>
        <v>7.032</v>
      </c>
      <c r="R10876" t="s">
        <v>166</v>
      </c>
      <c r="S10876">
        <v>2037</v>
      </c>
      <c r="T10876">
        <v>5.334</v>
      </c>
      <c r="U10876">
        <v>6.597</v>
      </c>
      <c r="V10876">
        <v>7.032</v>
      </c>
    </row>
    <row r="10877" spans="17:22">
      <c r="Q10877" s="10">
        <f ca="1" t="shared" si="1940"/>
        <v>7.626</v>
      </c>
      <c r="R10877" t="s">
        <v>166</v>
      </c>
      <c r="S10877">
        <v>2038</v>
      </c>
      <c r="T10877">
        <v>5.646</v>
      </c>
      <c r="U10877">
        <v>7.109</v>
      </c>
      <c r="V10877">
        <v>7.626</v>
      </c>
    </row>
    <row r="10878" spans="17:22">
      <c r="Q10878" s="10">
        <f ca="1" t="shared" si="1940"/>
        <v>8.267</v>
      </c>
      <c r="R10878" t="s">
        <v>166</v>
      </c>
      <c r="S10878">
        <v>2039</v>
      </c>
      <c r="T10878">
        <v>5.973</v>
      </c>
      <c r="U10878">
        <v>7.657</v>
      </c>
      <c r="V10878">
        <v>8.267</v>
      </c>
    </row>
    <row r="10879" spans="17:22">
      <c r="Q10879" s="10">
        <f ca="1" t="shared" si="1940"/>
        <v>8.957</v>
      </c>
      <c r="R10879" t="s">
        <v>166</v>
      </c>
      <c r="S10879">
        <v>2040</v>
      </c>
      <c r="T10879">
        <v>6.318</v>
      </c>
      <c r="U10879">
        <v>8.242</v>
      </c>
      <c r="V10879">
        <v>8.957</v>
      </c>
    </row>
    <row r="10880" spans="17:22">
      <c r="Q10880" s="10">
        <f ca="1" t="shared" si="1940"/>
        <v>9.7</v>
      </c>
      <c r="R10880" t="s">
        <v>166</v>
      </c>
      <c r="S10880">
        <v>2041</v>
      </c>
      <c r="T10880">
        <v>6.681</v>
      </c>
      <c r="U10880">
        <v>8.867</v>
      </c>
      <c r="V10880">
        <v>9.7</v>
      </c>
    </row>
    <row r="10881" spans="17:22">
      <c r="Q10881" s="10">
        <f ca="1" t="shared" si="1940"/>
        <v>10.501</v>
      </c>
      <c r="R10881" t="s">
        <v>166</v>
      </c>
      <c r="S10881">
        <v>2042</v>
      </c>
      <c r="T10881">
        <v>7.061</v>
      </c>
      <c r="U10881">
        <v>9.533</v>
      </c>
      <c r="V10881">
        <v>10.501</v>
      </c>
    </row>
    <row r="10882" spans="17:22">
      <c r="Q10882" s="10">
        <f ca="1" t="shared" si="1940"/>
        <v>11.362</v>
      </c>
      <c r="R10882" t="s">
        <v>166</v>
      </c>
      <c r="S10882">
        <v>2043</v>
      </c>
      <c r="T10882">
        <v>7.46</v>
      </c>
      <c r="U10882">
        <v>10.244</v>
      </c>
      <c r="V10882">
        <v>11.362</v>
      </c>
    </row>
    <row r="10883" spans="17:22">
      <c r="Q10883" s="10">
        <f ca="1" t="shared" si="1940"/>
        <v>12.288</v>
      </c>
      <c r="R10883" t="s">
        <v>166</v>
      </c>
      <c r="S10883">
        <v>2044</v>
      </c>
      <c r="T10883">
        <v>7.879</v>
      </c>
      <c r="U10883">
        <v>11.002</v>
      </c>
      <c r="V10883">
        <v>12.288</v>
      </c>
    </row>
    <row r="10884" spans="17:22">
      <c r="Q10884" s="10">
        <f ca="1" t="shared" si="1940"/>
        <v>13.282</v>
      </c>
      <c r="R10884" t="s">
        <v>166</v>
      </c>
      <c r="S10884">
        <v>2045</v>
      </c>
      <c r="T10884">
        <v>8.318</v>
      </c>
      <c r="U10884">
        <v>11.809</v>
      </c>
      <c r="V10884">
        <v>13.282</v>
      </c>
    </row>
    <row r="10885" spans="17:22">
      <c r="Q10885" s="10">
        <f ca="1" t="shared" si="1940"/>
        <v>14.35</v>
      </c>
      <c r="R10885" t="s">
        <v>166</v>
      </c>
      <c r="S10885">
        <v>2046</v>
      </c>
      <c r="T10885">
        <v>8.776</v>
      </c>
      <c r="U10885">
        <v>12.667</v>
      </c>
      <c r="V10885">
        <v>14.35</v>
      </c>
    </row>
    <row r="10886" spans="17:22">
      <c r="Q10886" s="10">
        <f ca="1" t="shared" si="1940"/>
        <v>15.496</v>
      </c>
      <c r="R10886" t="s">
        <v>166</v>
      </c>
      <c r="S10886">
        <v>2047</v>
      </c>
      <c r="T10886">
        <v>9.256</v>
      </c>
      <c r="U10886">
        <v>13.579</v>
      </c>
      <c r="V10886">
        <v>15.496</v>
      </c>
    </row>
    <row r="10887" spans="17:22">
      <c r="Q10887" s="10">
        <f ca="1" t="shared" si="1940"/>
        <v>16.725</v>
      </c>
      <c r="R10887" t="s">
        <v>166</v>
      </c>
      <c r="S10887">
        <v>2048</v>
      </c>
      <c r="T10887">
        <v>9.756</v>
      </c>
      <c r="U10887">
        <v>14.548</v>
      </c>
      <c r="V10887">
        <v>16.725</v>
      </c>
    </row>
    <row r="10888" spans="17:22">
      <c r="Q10888" s="10">
        <f ca="1" t="shared" si="1940"/>
        <v>18.04</v>
      </c>
      <c r="R10888" t="s">
        <v>166</v>
      </c>
      <c r="S10888">
        <v>2049</v>
      </c>
      <c r="T10888">
        <v>10.278</v>
      </c>
      <c r="U10888">
        <v>15.577</v>
      </c>
      <c r="V10888">
        <v>18.04</v>
      </c>
    </row>
    <row r="10889" spans="17:22">
      <c r="Q10889" s="10">
        <f ca="1" t="shared" si="1940"/>
        <v>19.448</v>
      </c>
      <c r="R10889" t="s">
        <v>166</v>
      </c>
      <c r="S10889">
        <v>2050</v>
      </c>
      <c r="T10889">
        <v>10.822</v>
      </c>
      <c r="U10889">
        <v>16.667</v>
      </c>
      <c r="V10889">
        <v>19.448</v>
      </c>
    </row>
    <row r="10890" spans="17:22">
      <c r="Q10890" s="10">
        <f ca="1" t="shared" si="1940"/>
        <v>20.954</v>
      </c>
      <c r="R10890" t="s">
        <v>166</v>
      </c>
      <c r="S10890">
        <v>2051</v>
      </c>
      <c r="T10890">
        <v>11.387</v>
      </c>
      <c r="U10890">
        <v>17.823</v>
      </c>
      <c r="V10890">
        <v>20.954</v>
      </c>
    </row>
    <row r="10891" spans="17:22">
      <c r="Q10891" s="10">
        <f ca="1" t="shared" si="1940"/>
        <v>22.562</v>
      </c>
      <c r="R10891" t="s">
        <v>166</v>
      </c>
      <c r="S10891">
        <v>2052</v>
      </c>
      <c r="T10891">
        <v>11.974</v>
      </c>
      <c r="U10891">
        <v>19.046</v>
      </c>
      <c r="V10891">
        <v>22.562</v>
      </c>
    </row>
    <row r="10892" spans="17:22">
      <c r="Q10892" s="10">
        <f ca="1" t="shared" si="1940"/>
        <v>24.278</v>
      </c>
      <c r="R10892" t="s">
        <v>166</v>
      </c>
      <c r="S10892">
        <v>2053</v>
      </c>
      <c r="T10892">
        <v>12.584</v>
      </c>
      <c r="U10892">
        <v>20.34</v>
      </c>
      <c r="V10892">
        <v>24.278</v>
      </c>
    </row>
    <row r="10893" spans="17:22">
      <c r="Q10893" s="10">
        <f ca="1" t="shared" si="1940"/>
        <v>26.107</v>
      </c>
      <c r="R10893" t="s">
        <v>166</v>
      </c>
      <c r="S10893">
        <v>2054</v>
      </c>
      <c r="T10893">
        <v>13.218</v>
      </c>
      <c r="U10893">
        <v>21.708</v>
      </c>
      <c r="V10893">
        <v>26.107</v>
      </c>
    </row>
    <row r="10894" spans="17:22">
      <c r="Q10894" s="10">
        <f ca="1" t="shared" ref="Q10894:Q10957" si="1941">OFFSET(S10894,0,MATCH($Q$3,$T$4:$V$4,0))</f>
        <v>28.056</v>
      </c>
      <c r="R10894" t="s">
        <v>166</v>
      </c>
      <c r="S10894">
        <v>2055</v>
      </c>
      <c r="T10894">
        <v>13.877</v>
      </c>
      <c r="U10894">
        <v>23.153</v>
      </c>
      <c r="V10894">
        <v>28.056</v>
      </c>
    </row>
    <row r="10895" spans="17:22">
      <c r="Q10895" s="10">
        <f ca="1" t="shared" si="1941"/>
        <v>30.13</v>
      </c>
      <c r="R10895" t="s">
        <v>166</v>
      </c>
      <c r="S10895">
        <v>2056</v>
      </c>
      <c r="T10895">
        <v>14.56</v>
      </c>
      <c r="U10895">
        <v>24.678</v>
      </c>
      <c r="V10895">
        <v>30.13</v>
      </c>
    </row>
    <row r="10896" spans="17:22">
      <c r="Q10896" s="10">
        <f ca="1" t="shared" si="1941"/>
        <v>32.335</v>
      </c>
      <c r="R10896" t="s">
        <v>166</v>
      </c>
      <c r="S10896">
        <v>2057</v>
      </c>
      <c r="T10896">
        <v>15.269</v>
      </c>
      <c r="U10896">
        <v>26.287</v>
      </c>
      <c r="V10896">
        <v>32.335</v>
      </c>
    </row>
    <row r="10897" spans="17:22">
      <c r="Q10897" s="10">
        <f ca="1" t="shared" si="1941"/>
        <v>34.678</v>
      </c>
      <c r="R10897" t="s">
        <v>166</v>
      </c>
      <c r="S10897">
        <v>2058</v>
      </c>
      <c r="T10897">
        <v>16.005</v>
      </c>
      <c r="U10897">
        <v>27.982</v>
      </c>
      <c r="V10897">
        <v>34.678</v>
      </c>
    </row>
    <row r="10898" spans="17:22">
      <c r="Q10898" s="10">
        <f ca="1" t="shared" si="1941"/>
        <v>37.163</v>
      </c>
      <c r="R10898" t="s">
        <v>166</v>
      </c>
      <c r="S10898">
        <v>2059</v>
      </c>
      <c r="T10898">
        <v>16.767</v>
      </c>
      <c r="U10898">
        <v>29.767</v>
      </c>
      <c r="V10898">
        <v>37.163</v>
      </c>
    </row>
    <row r="10899" spans="17:22">
      <c r="Q10899" s="10">
        <f ca="1" t="shared" si="1941"/>
        <v>39.798</v>
      </c>
      <c r="R10899" t="s">
        <v>166</v>
      </c>
      <c r="S10899">
        <v>2060</v>
      </c>
      <c r="T10899">
        <v>17.557</v>
      </c>
      <c r="U10899">
        <v>31.644</v>
      </c>
      <c r="V10899">
        <v>39.798</v>
      </c>
    </row>
    <row r="10900" spans="17:22">
      <c r="Q10900" s="10">
        <f ca="1" t="shared" si="1941"/>
        <v>42.59</v>
      </c>
      <c r="R10900" t="s">
        <v>166</v>
      </c>
      <c r="S10900">
        <v>2061</v>
      </c>
      <c r="T10900">
        <v>18.375</v>
      </c>
      <c r="U10900">
        <v>33.617</v>
      </c>
      <c r="V10900">
        <v>42.59</v>
      </c>
    </row>
    <row r="10901" spans="17:22">
      <c r="Q10901" s="10">
        <f ca="1" t="shared" si="1941"/>
        <v>45.544</v>
      </c>
      <c r="R10901" t="s">
        <v>166</v>
      </c>
      <c r="S10901">
        <v>2062</v>
      </c>
      <c r="T10901">
        <v>19.223</v>
      </c>
      <c r="U10901">
        <v>35.688</v>
      </c>
      <c r="V10901">
        <v>45.544</v>
      </c>
    </row>
    <row r="10902" spans="17:22">
      <c r="Q10902" s="10">
        <f ca="1" t="shared" si="1941"/>
        <v>48.668</v>
      </c>
      <c r="R10902" t="s">
        <v>166</v>
      </c>
      <c r="S10902">
        <v>2063</v>
      </c>
      <c r="T10902">
        <v>20.1</v>
      </c>
      <c r="U10902">
        <v>37.861</v>
      </c>
      <c r="V10902">
        <v>48.668</v>
      </c>
    </row>
    <row r="10903" spans="17:22">
      <c r="Q10903" s="10">
        <f ca="1" t="shared" si="1941"/>
        <v>51.968</v>
      </c>
      <c r="R10903" t="s">
        <v>166</v>
      </c>
      <c r="S10903">
        <v>2064</v>
      </c>
      <c r="T10903">
        <v>21.007</v>
      </c>
      <c r="U10903">
        <v>40.139</v>
      </c>
      <c r="V10903">
        <v>51.968</v>
      </c>
    </row>
    <row r="10904" spans="17:22">
      <c r="Q10904" s="10">
        <f ca="1" t="shared" si="1941"/>
        <v>55.452</v>
      </c>
      <c r="R10904" t="s">
        <v>166</v>
      </c>
      <c r="S10904">
        <v>2065</v>
      </c>
      <c r="T10904">
        <v>21.946</v>
      </c>
      <c r="U10904">
        <v>42.526</v>
      </c>
      <c r="V10904">
        <v>55.452</v>
      </c>
    </row>
    <row r="10905" spans="17:22">
      <c r="Q10905" s="10">
        <f ca="1" t="shared" si="1941"/>
        <v>59.125</v>
      </c>
      <c r="R10905" t="s">
        <v>166</v>
      </c>
      <c r="S10905">
        <v>2066</v>
      </c>
      <c r="T10905">
        <v>22.916</v>
      </c>
      <c r="U10905">
        <v>45.024</v>
      </c>
      <c r="V10905">
        <v>59.125</v>
      </c>
    </row>
    <row r="10906" spans="17:22">
      <c r="Q10906" s="10">
        <f ca="1" t="shared" si="1941"/>
        <v>62.996</v>
      </c>
      <c r="R10906" t="s">
        <v>166</v>
      </c>
      <c r="S10906">
        <v>2067</v>
      </c>
      <c r="T10906">
        <v>23.918</v>
      </c>
      <c r="U10906">
        <v>47.636</v>
      </c>
      <c r="V10906">
        <v>62.996</v>
      </c>
    </row>
    <row r="10907" spans="17:22">
      <c r="Q10907" s="10">
        <f ca="1" t="shared" si="1941"/>
        <v>67.071</v>
      </c>
      <c r="R10907" t="s">
        <v>166</v>
      </c>
      <c r="S10907">
        <v>2068</v>
      </c>
      <c r="T10907">
        <v>24.952</v>
      </c>
      <c r="U10907">
        <v>50.365</v>
      </c>
      <c r="V10907">
        <v>67.071</v>
      </c>
    </row>
    <row r="10908" spans="17:22">
      <c r="Q10908" s="10">
        <f ca="1" t="shared" si="1941"/>
        <v>71.357</v>
      </c>
      <c r="R10908" t="s">
        <v>166</v>
      </c>
      <c r="S10908">
        <v>2069</v>
      </c>
      <c r="T10908">
        <v>26.019</v>
      </c>
      <c r="U10908">
        <v>53.213</v>
      </c>
      <c r="V10908">
        <v>71.357</v>
      </c>
    </row>
    <row r="10909" spans="17:22">
      <c r="Q10909" s="10">
        <f ca="1" t="shared" si="1941"/>
        <v>75.86</v>
      </c>
      <c r="R10909" t="s">
        <v>166</v>
      </c>
      <c r="S10909">
        <v>2070</v>
      </c>
      <c r="T10909">
        <v>27.117</v>
      </c>
      <c r="U10909">
        <v>56.183</v>
      </c>
      <c r="V10909">
        <v>75.86</v>
      </c>
    </row>
    <row r="10910" spans="17:22">
      <c r="Q10910" s="10">
        <f ca="1" t="shared" si="1941"/>
        <v>80.587</v>
      </c>
      <c r="R10910" t="s">
        <v>166</v>
      </c>
      <c r="S10910">
        <v>2071</v>
      </c>
      <c r="T10910">
        <v>28.249</v>
      </c>
      <c r="U10910">
        <v>59.278</v>
      </c>
      <c r="V10910">
        <v>80.587</v>
      </c>
    </row>
    <row r="10911" spans="17:22">
      <c r="Q10911" s="10">
        <f ca="1" t="shared" si="1941"/>
        <v>85.545</v>
      </c>
      <c r="R10911" t="s">
        <v>166</v>
      </c>
      <c r="S10911">
        <v>2072</v>
      </c>
      <c r="T10911">
        <v>29.412</v>
      </c>
      <c r="U10911">
        <v>62.499</v>
      </c>
      <c r="V10911">
        <v>85.545</v>
      </c>
    </row>
    <row r="10912" spans="17:22">
      <c r="Q10912" s="10">
        <f ca="1" t="shared" si="1941"/>
        <v>90.74</v>
      </c>
      <c r="R10912" t="s">
        <v>166</v>
      </c>
      <c r="S10912">
        <v>2073</v>
      </c>
      <c r="T10912">
        <v>30.607</v>
      </c>
      <c r="U10912">
        <v>65.849</v>
      </c>
      <c r="V10912">
        <v>90.74</v>
      </c>
    </row>
    <row r="10913" spans="17:22">
      <c r="Q10913" s="10">
        <f ca="1" t="shared" si="1941"/>
        <v>96.178</v>
      </c>
      <c r="R10913" t="s">
        <v>166</v>
      </c>
      <c r="S10913">
        <v>2074</v>
      </c>
      <c r="T10913">
        <v>31.833</v>
      </c>
      <c r="U10913">
        <v>69.328</v>
      </c>
      <c r="V10913">
        <v>96.178</v>
      </c>
    </row>
    <row r="10914" spans="17:22">
      <c r="Q10914" s="10">
        <f ca="1" t="shared" si="1941"/>
        <v>101.863</v>
      </c>
      <c r="R10914" t="s">
        <v>166</v>
      </c>
      <c r="S10914">
        <v>2075</v>
      </c>
      <c r="T10914">
        <v>33.089</v>
      </c>
      <c r="U10914">
        <v>72.94</v>
      </c>
      <c r="V10914">
        <v>101.863</v>
      </c>
    </row>
    <row r="10915" spans="17:22">
      <c r="Q10915" s="10">
        <f ca="1" t="shared" si="1941"/>
        <v>107.804</v>
      </c>
      <c r="R10915" t="s">
        <v>166</v>
      </c>
      <c r="S10915">
        <v>2076</v>
      </c>
      <c r="T10915">
        <v>34.376</v>
      </c>
      <c r="U10915">
        <v>76.684</v>
      </c>
      <c r="V10915">
        <v>107.804</v>
      </c>
    </row>
    <row r="10916" spans="17:22">
      <c r="Q10916" s="10">
        <f ca="1" t="shared" si="1941"/>
        <v>114.003</v>
      </c>
      <c r="R10916" t="s">
        <v>166</v>
      </c>
      <c r="S10916">
        <v>2077</v>
      </c>
      <c r="T10916">
        <v>35.692</v>
      </c>
      <c r="U10916">
        <v>80.562</v>
      </c>
      <c r="V10916">
        <v>114.003</v>
      </c>
    </row>
    <row r="10917" spans="17:22">
      <c r="Q10917" s="10">
        <f ca="1" t="shared" si="1941"/>
        <v>120.464</v>
      </c>
      <c r="R10917" t="s">
        <v>166</v>
      </c>
      <c r="S10917">
        <v>2078</v>
      </c>
      <c r="T10917">
        <v>37.036</v>
      </c>
      <c r="U10917">
        <v>84.574</v>
      </c>
      <c r="V10917">
        <v>120.464</v>
      </c>
    </row>
    <row r="10918" spans="17:22">
      <c r="Q10918" s="10">
        <f ca="1" t="shared" si="1941"/>
        <v>127.193</v>
      </c>
      <c r="R10918" t="s">
        <v>166</v>
      </c>
      <c r="S10918">
        <v>2079</v>
      </c>
      <c r="T10918">
        <v>38.408</v>
      </c>
      <c r="U10918">
        <v>88.721</v>
      </c>
      <c r="V10918">
        <v>127.193</v>
      </c>
    </row>
    <row r="10919" spans="17:22">
      <c r="Q10919" s="10">
        <f ca="1" t="shared" si="1941"/>
        <v>134.192</v>
      </c>
      <c r="R10919" t="s">
        <v>166</v>
      </c>
      <c r="S10919">
        <v>2080</v>
      </c>
      <c r="T10919">
        <v>39.808</v>
      </c>
      <c r="U10919">
        <v>93</v>
      </c>
      <c r="V10919">
        <v>134.192</v>
      </c>
    </row>
    <row r="10920" spans="17:22">
      <c r="Q10920" s="10">
        <f ca="1" t="shared" si="1941"/>
        <v>141.465</v>
      </c>
      <c r="R10920" t="s">
        <v>166</v>
      </c>
      <c r="S10920">
        <v>2081</v>
      </c>
      <c r="T10920">
        <v>41.233</v>
      </c>
      <c r="U10920">
        <v>97.412</v>
      </c>
      <c r="V10920">
        <v>141.465</v>
      </c>
    </row>
    <row r="10921" spans="17:22">
      <c r="Q10921" s="10">
        <f ca="1" t="shared" si="1941"/>
        <v>149.013</v>
      </c>
      <c r="R10921" t="s">
        <v>166</v>
      </c>
      <c r="S10921">
        <v>2082</v>
      </c>
      <c r="T10921">
        <v>42.681</v>
      </c>
      <c r="U10921">
        <v>101.957</v>
      </c>
      <c r="V10921">
        <v>149.013</v>
      </c>
    </row>
    <row r="10922" spans="17:22">
      <c r="Q10922" s="10">
        <f ca="1" t="shared" si="1941"/>
        <v>156.838</v>
      </c>
      <c r="R10922" t="s">
        <v>166</v>
      </c>
      <c r="S10922">
        <v>2083</v>
      </c>
      <c r="T10922">
        <v>44.15</v>
      </c>
      <c r="U10922">
        <v>106.631</v>
      </c>
      <c r="V10922">
        <v>156.838</v>
      </c>
    </row>
    <row r="10923" spans="17:22">
      <c r="Q10923" s="10">
        <f ca="1" t="shared" si="1941"/>
        <v>164.94</v>
      </c>
      <c r="R10923" t="s">
        <v>166</v>
      </c>
      <c r="S10923">
        <v>2084</v>
      </c>
      <c r="T10923">
        <v>45.637</v>
      </c>
      <c r="U10923">
        <v>111.433</v>
      </c>
      <c r="V10923">
        <v>164.94</v>
      </c>
    </row>
    <row r="10924" spans="17:22">
      <c r="Q10924" s="10">
        <f ca="1" t="shared" si="1941"/>
        <v>173.321</v>
      </c>
      <c r="R10924" t="s">
        <v>166</v>
      </c>
      <c r="S10924">
        <v>2085</v>
      </c>
      <c r="T10924">
        <v>47.138</v>
      </c>
      <c r="U10924">
        <v>116.363</v>
      </c>
      <c r="V10924">
        <v>173.321</v>
      </c>
    </row>
    <row r="10925" spans="17:22">
      <c r="Q10925" s="10">
        <f ca="1" t="shared" si="1941"/>
        <v>181.98</v>
      </c>
      <c r="R10925" t="s">
        <v>166</v>
      </c>
      <c r="S10925">
        <v>2086</v>
      </c>
      <c r="T10925">
        <v>48.65</v>
      </c>
      <c r="U10925">
        <v>121.415</v>
      </c>
      <c r="V10925">
        <v>181.98</v>
      </c>
    </row>
    <row r="10926" spans="17:22">
      <c r="Q10926" s="10">
        <f ca="1" t="shared" si="1941"/>
        <v>190.913</v>
      </c>
      <c r="R10926" t="s">
        <v>166</v>
      </c>
      <c r="S10926">
        <v>2087</v>
      </c>
      <c r="T10926">
        <v>50.169</v>
      </c>
      <c r="U10926">
        <v>126.587</v>
      </c>
      <c r="V10926">
        <v>190.913</v>
      </c>
    </row>
    <row r="10927" spans="17:22">
      <c r="Q10927" s="10">
        <f ca="1" t="shared" si="1941"/>
        <v>200.12</v>
      </c>
      <c r="R10927" t="s">
        <v>166</v>
      </c>
      <c r="S10927">
        <v>2088</v>
      </c>
      <c r="T10927">
        <v>51.693</v>
      </c>
      <c r="U10927">
        <v>131.875</v>
      </c>
      <c r="V10927">
        <v>200.12</v>
      </c>
    </row>
    <row r="10928" spans="17:22">
      <c r="Q10928" s="10">
        <f ca="1" t="shared" si="1941"/>
        <v>209.595</v>
      </c>
      <c r="R10928" t="s">
        <v>166</v>
      </c>
      <c r="S10928">
        <v>2089</v>
      </c>
      <c r="T10928">
        <v>53.219</v>
      </c>
      <c r="U10928">
        <v>137.275</v>
      </c>
      <c r="V10928">
        <v>209.595</v>
      </c>
    </row>
    <row r="10929" spans="17:22">
      <c r="Q10929" s="10">
        <f ca="1" t="shared" si="1941"/>
        <v>219.334</v>
      </c>
      <c r="R10929" t="s">
        <v>166</v>
      </c>
      <c r="S10929">
        <v>2090</v>
      </c>
      <c r="T10929">
        <v>54.742</v>
      </c>
      <c r="U10929">
        <v>142.781</v>
      </c>
      <c r="V10929">
        <v>219.334</v>
      </c>
    </row>
    <row r="10930" spans="17:22">
      <c r="Q10930" s="10">
        <f ca="1" t="shared" si="1941"/>
        <v>229.333</v>
      </c>
      <c r="R10930" t="s">
        <v>166</v>
      </c>
      <c r="S10930">
        <v>2091</v>
      </c>
      <c r="T10930">
        <v>56.259</v>
      </c>
      <c r="U10930">
        <v>148.39</v>
      </c>
      <c r="V10930">
        <v>229.333</v>
      </c>
    </row>
    <row r="10931" spans="17:22">
      <c r="Q10931" s="10">
        <f ca="1" t="shared" si="1941"/>
        <v>239.582</v>
      </c>
      <c r="R10931" t="s">
        <v>166</v>
      </c>
      <c r="S10931">
        <v>2092</v>
      </c>
      <c r="T10931">
        <v>57.768</v>
      </c>
      <c r="U10931">
        <v>154.094</v>
      </c>
      <c r="V10931">
        <v>239.582</v>
      </c>
    </row>
    <row r="10932" spans="17:22">
      <c r="Q10932" s="10">
        <f ca="1" t="shared" si="1941"/>
        <v>250.076</v>
      </c>
      <c r="R10932" t="s">
        <v>166</v>
      </c>
      <c r="S10932">
        <v>2093</v>
      </c>
      <c r="T10932">
        <v>59.265</v>
      </c>
      <c r="U10932">
        <v>159.887</v>
      </c>
      <c r="V10932">
        <v>250.076</v>
      </c>
    </row>
    <row r="10933" spans="17:22">
      <c r="Q10933" s="10">
        <f ca="1" t="shared" si="1941"/>
        <v>260.803</v>
      </c>
      <c r="R10933" t="s">
        <v>166</v>
      </c>
      <c r="S10933">
        <v>2094</v>
      </c>
      <c r="T10933">
        <v>60.748</v>
      </c>
      <c r="U10933">
        <v>165.762</v>
      </c>
      <c r="V10933">
        <v>260.803</v>
      </c>
    </row>
    <row r="10934" spans="17:22">
      <c r="Q10934" s="10">
        <f ca="1" t="shared" si="1941"/>
        <v>271.753</v>
      </c>
      <c r="R10934" t="s">
        <v>166</v>
      </c>
      <c r="S10934">
        <v>2095</v>
      </c>
      <c r="T10934">
        <v>62.212</v>
      </c>
      <c r="U10934">
        <v>171.712</v>
      </c>
      <c r="V10934">
        <v>271.753</v>
      </c>
    </row>
    <row r="10935" spans="17:22">
      <c r="Q10935" s="10">
        <f ca="1" t="shared" si="1941"/>
        <v>282.917</v>
      </c>
      <c r="R10935" t="s">
        <v>166</v>
      </c>
      <c r="S10935">
        <v>2096</v>
      </c>
      <c r="T10935">
        <v>63.655</v>
      </c>
      <c r="U10935">
        <v>177.731</v>
      </c>
      <c r="V10935">
        <v>282.917</v>
      </c>
    </row>
    <row r="10936" spans="17:22">
      <c r="Q10936" s="10">
        <f ca="1" t="shared" si="1941"/>
        <v>294.279</v>
      </c>
      <c r="R10936" t="s">
        <v>166</v>
      </c>
      <c r="S10936">
        <v>2097</v>
      </c>
      <c r="T10936">
        <v>65.074</v>
      </c>
      <c r="U10936">
        <v>183.808</v>
      </c>
      <c r="V10936">
        <v>294.279</v>
      </c>
    </row>
    <row r="10937" spans="17:22">
      <c r="Q10937" s="10">
        <f ca="1" t="shared" si="1941"/>
        <v>305.829</v>
      </c>
      <c r="R10937" t="s">
        <v>166</v>
      </c>
      <c r="S10937">
        <v>2098</v>
      </c>
      <c r="T10937">
        <v>66.466</v>
      </c>
      <c r="U10937">
        <v>189.936</v>
      </c>
      <c r="V10937">
        <v>305.829</v>
      </c>
    </row>
    <row r="10938" spans="17:22">
      <c r="Q10938" s="10">
        <f ca="1" t="shared" si="1941"/>
        <v>317.549</v>
      </c>
      <c r="R10938" t="s">
        <v>166</v>
      </c>
      <c r="S10938">
        <v>2099</v>
      </c>
      <c r="T10938">
        <v>67.828</v>
      </c>
      <c r="U10938">
        <v>196.105</v>
      </c>
      <c r="V10938">
        <v>317.549</v>
      </c>
    </row>
    <row r="10939" spans="17:22">
      <c r="Q10939" s="10">
        <f ca="1" t="shared" si="1941"/>
        <v>329.425</v>
      </c>
      <c r="R10939" t="s">
        <v>166</v>
      </c>
      <c r="S10939">
        <v>2100</v>
      </c>
      <c r="T10939">
        <v>69.156</v>
      </c>
      <c r="U10939">
        <v>202.307</v>
      </c>
      <c r="V10939">
        <v>329.425</v>
      </c>
    </row>
    <row r="10940" spans="17:22">
      <c r="Q10940" s="10">
        <f ca="1" t="shared" si="1941"/>
        <v>39.828</v>
      </c>
      <c r="R10940" t="s">
        <v>132</v>
      </c>
      <c r="S10940">
        <v>2020</v>
      </c>
      <c r="T10940">
        <v>39.828</v>
      </c>
      <c r="U10940">
        <v>39.828</v>
      </c>
      <c r="V10940">
        <v>39.828</v>
      </c>
    </row>
    <row r="10941" spans="17:22">
      <c r="Q10941" s="10">
        <f ca="1" t="shared" si="1941"/>
        <v>42.458</v>
      </c>
      <c r="R10941" t="s">
        <v>132</v>
      </c>
      <c r="S10941">
        <v>2021</v>
      </c>
      <c r="T10941">
        <v>42.458</v>
      </c>
      <c r="U10941">
        <v>42.458</v>
      </c>
      <c r="V10941">
        <v>42.458</v>
      </c>
    </row>
    <row r="10942" spans="17:22">
      <c r="Q10942" s="10">
        <f ca="1" t="shared" si="1941"/>
        <v>45.248</v>
      </c>
      <c r="R10942" t="s">
        <v>132</v>
      </c>
      <c r="S10942">
        <v>2022</v>
      </c>
      <c r="T10942">
        <v>45.248</v>
      </c>
      <c r="U10942">
        <v>45.248</v>
      </c>
      <c r="V10942">
        <v>45.248</v>
      </c>
    </row>
    <row r="10943" spans="17:22">
      <c r="Q10943" s="10">
        <f ca="1" t="shared" si="1941"/>
        <v>48.206</v>
      </c>
      <c r="R10943" t="s">
        <v>132</v>
      </c>
      <c r="S10943">
        <v>2023</v>
      </c>
      <c r="T10943">
        <v>48.206</v>
      </c>
      <c r="U10943">
        <v>48.206</v>
      </c>
      <c r="V10943">
        <v>48.206</v>
      </c>
    </row>
    <row r="10944" spans="17:22">
      <c r="Q10944" s="10">
        <f ca="1" t="shared" si="1941"/>
        <v>51.343</v>
      </c>
      <c r="R10944" t="s">
        <v>132</v>
      </c>
      <c r="S10944">
        <v>2024</v>
      </c>
      <c r="T10944">
        <v>51.343</v>
      </c>
      <c r="U10944">
        <v>51.343</v>
      </c>
      <c r="V10944">
        <v>51.343</v>
      </c>
    </row>
    <row r="10945" spans="17:22">
      <c r="Q10945" s="10">
        <f ca="1" t="shared" si="1941"/>
        <v>54.669</v>
      </c>
      <c r="R10945" t="s">
        <v>132</v>
      </c>
      <c r="S10945">
        <v>2025</v>
      </c>
      <c r="T10945">
        <v>54.669</v>
      </c>
      <c r="U10945">
        <v>54.669</v>
      </c>
      <c r="V10945">
        <v>54.669</v>
      </c>
    </row>
    <row r="10946" spans="17:22">
      <c r="Q10946" s="10">
        <f ca="1" t="shared" si="1941"/>
        <v>58.196</v>
      </c>
      <c r="R10946" t="s">
        <v>132</v>
      </c>
      <c r="S10946">
        <v>2026</v>
      </c>
      <c r="T10946">
        <v>58.196</v>
      </c>
      <c r="U10946">
        <v>58.196</v>
      </c>
      <c r="V10946">
        <v>58.196</v>
      </c>
    </row>
    <row r="10947" spans="17:22">
      <c r="Q10947" s="10">
        <f ca="1" t="shared" si="1941"/>
        <v>62.184</v>
      </c>
      <c r="R10947" t="s">
        <v>132</v>
      </c>
      <c r="S10947">
        <v>2027</v>
      </c>
      <c r="T10947">
        <v>61.336</v>
      </c>
      <c r="U10947">
        <v>61.832</v>
      </c>
      <c r="V10947">
        <v>62.184</v>
      </c>
    </row>
    <row r="10948" spans="17:22">
      <c r="Q10948" s="10">
        <f ca="1" t="shared" si="1941"/>
        <v>66.435</v>
      </c>
      <c r="R10948" t="s">
        <v>132</v>
      </c>
      <c r="S10948">
        <v>2028</v>
      </c>
      <c r="T10948">
        <v>64.628</v>
      </c>
      <c r="U10948">
        <v>65.678</v>
      </c>
      <c r="V10948">
        <v>66.435</v>
      </c>
    </row>
    <row r="10949" spans="17:22">
      <c r="Q10949" s="10">
        <f ca="1" t="shared" si="1941"/>
        <v>70.964</v>
      </c>
      <c r="R10949" t="s">
        <v>132</v>
      </c>
      <c r="S10949">
        <v>2029</v>
      </c>
      <c r="T10949">
        <v>68.084</v>
      </c>
      <c r="U10949">
        <v>69.746</v>
      </c>
      <c r="V10949">
        <v>70.964</v>
      </c>
    </row>
    <row r="10950" spans="17:22">
      <c r="Q10950" s="10">
        <f ca="1" t="shared" si="1941"/>
        <v>75.785</v>
      </c>
      <c r="R10950" t="s">
        <v>132</v>
      </c>
      <c r="S10950">
        <v>2030</v>
      </c>
      <c r="T10950">
        <v>71.717</v>
      </c>
      <c r="U10950">
        <v>74.045</v>
      </c>
      <c r="V10950">
        <v>75.785</v>
      </c>
    </row>
    <row r="10951" spans="17:22">
      <c r="Q10951" s="10">
        <f ca="1" t="shared" si="1941"/>
        <v>80.913</v>
      </c>
      <c r="R10951" t="s">
        <v>132</v>
      </c>
      <c r="S10951">
        <v>2031</v>
      </c>
      <c r="T10951">
        <v>75.536</v>
      </c>
      <c r="U10951">
        <v>78.59</v>
      </c>
      <c r="V10951">
        <v>80.913</v>
      </c>
    </row>
    <row r="10952" spans="17:22">
      <c r="Q10952" s="10">
        <f ca="1" t="shared" si="1941"/>
        <v>86.365</v>
      </c>
      <c r="R10952" t="s">
        <v>132</v>
      </c>
      <c r="S10952">
        <v>2032</v>
      </c>
      <c r="T10952">
        <v>79.551</v>
      </c>
      <c r="U10952">
        <v>83.39</v>
      </c>
      <c r="V10952">
        <v>86.365</v>
      </c>
    </row>
    <row r="10953" spans="17:22">
      <c r="Q10953" s="10">
        <f ca="1" t="shared" si="1941"/>
        <v>92.156</v>
      </c>
      <c r="R10953" t="s">
        <v>132</v>
      </c>
      <c r="S10953">
        <v>2033</v>
      </c>
      <c r="T10953">
        <v>83.768</v>
      </c>
      <c r="U10953">
        <v>88.457</v>
      </c>
      <c r="V10953">
        <v>92.156</v>
      </c>
    </row>
    <row r="10954" spans="17:22">
      <c r="Q10954" s="10">
        <f ca="1" t="shared" si="1941"/>
        <v>98.305</v>
      </c>
      <c r="R10954" t="s">
        <v>132</v>
      </c>
      <c r="S10954">
        <v>2034</v>
      </c>
      <c r="T10954">
        <v>88.192</v>
      </c>
      <c r="U10954">
        <v>93.8</v>
      </c>
      <c r="V10954">
        <v>98.305</v>
      </c>
    </row>
    <row r="10955" spans="17:22">
      <c r="Q10955" s="10">
        <f ca="1" t="shared" si="1941"/>
        <v>104.828</v>
      </c>
      <c r="R10955" t="s">
        <v>132</v>
      </c>
      <c r="S10955">
        <v>2035</v>
      </c>
      <c r="T10955">
        <v>92.83</v>
      </c>
      <c r="U10955">
        <v>99.433</v>
      </c>
      <c r="V10955">
        <v>104.828</v>
      </c>
    </row>
    <row r="10956" spans="17:22">
      <c r="Q10956" s="10">
        <f ca="1" t="shared" si="1941"/>
        <v>111.745</v>
      </c>
      <c r="R10956" t="s">
        <v>132</v>
      </c>
      <c r="S10956">
        <v>2036</v>
      </c>
      <c r="T10956">
        <v>97.687</v>
      </c>
      <c r="U10956">
        <v>105.365</v>
      </c>
      <c r="V10956">
        <v>111.745</v>
      </c>
    </row>
    <row r="10957" spans="17:22">
      <c r="Q10957" s="10">
        <f ca="1" t="shared" si="1941"/>
        <v>119.074</v>
      </c>
      <c r="R10957" t="s">
        <v>132</v>
      </c>
      <c r="S10957">
        <v>2037</v>
      </c>
      <c r="T10957">
        <v>102.769</v>
      </c>
      <c r="U10957">
        <v>111.607</v>
      </c>
      <c r="V10957">
        <v>119.074</v>
      </c>
    </row>
    <row r="10958" spans="17:22">
      <c r="Q10958" s="10">
        <f ca="1" t="shared" ref="Q10958:Q11021" si="1942">OFFSET(S10958,0,MATCH($Q$3,$T$4:$V$4,0))</f>
        <v>126.835</v>
      </c>
      <c r="R10958" t="s">
        <v>132</v>
      </c>
      <c r="S10958">
        <v>2038</v>
      </c>
      <c r="T10958">
        <v>108.079</v>
      </c>
      <c r="U10958">
        <v>118.169</v>
      </c>
      <c r="V10958">
        <v>126.835</v>
      </c>
    </row>
    <row r="10959" spans="17:22">
      <c r="Q10959" s="10">
        <f ca="1" t="shared" si="1942"/>
        <v>135.048</v>
      </c>
      <c r="R10959" t="s">
        <v>132</v>
      </c>
      <c r="S10959">
        <v>2039</v>
      </c>
      <c r="T10959">
        <v>113.621</v>
      </c>
      <c r="U10959">
        <v>125.062</v>
      </c>
      <c r="V10959">
        <v>135.048</v>
      </c>
    </row>
    <row r="10960" spans="17:22">
      <c r="Q10960" s="10">
        <f ca="1" t="shared" si="1942"/>
        <v>143.734</v>
      </c>
      <c r="R10960" t="s">
        <v>132</v>
      </c>
      <c r="S10960">
        <v>2040</v>
      </c>
      <c r="T10960">
        <v>119.4</v>
      </c>
      <c r="U10960">
        <v>132.295</v>
      </c>
      <c r="V10960">
        <v>143.734</v>
      </c>
    </row>
    <row r="10961" spans="17:22">
      <c r="Q10961" s="10">
        <f ca="1" t="shared" si="1942"/>
        <v>152.913</v>
      </c>
      <c r="R10961" t="s">
        <v>132</v>
      </c>
      <c r="S10961">
        <v>2041</v>
      </c>
      <c r="T10961">
        <v>125.416</v>
      </c>
      <c r="U10961">
        <v>139.878</v>
      </c>
      <c r="V10961">
        <v>152.913</v>
      </c>
    </row>
    <row r="10962" spans="17:22">
      <c r="Q10962" s="10">
        <f ca="1" t="shared" si="1942"/>
        <v>162.608</v>
      </c>
      <c r="R10962" t="s">
        <v>132</v>
      </c>
      <c r="S10962">
        <v>2042</v>
      </c>
      <c r="T10962">
        <v>131.674</v>
      </c>
      <c r="U10962">
        <v>147.821</v>
      </c>
      <c r="V10962">
        <v>162.608</v>
      </c>
    </row>
    <row r="10963" spans="17:22">
      <c r="Q10963" s="10">
        <f ca="1" t="shared" si="1942"/>
        <v>172.839</v>
      </c>
      <c r="R10963" t="s">
        <v>132</v>
      </c>
      <c r="S10963">
        <v>2043</v>
      </c>
      <c r="T10963">
        <v>138.174</v>
      </c>
      <c r="U10963">
        <v>156.134</v>
      </c>
      <c r="V10963">
        <v>172.839</v>
      </c>
    </row>
    <row r="10964" spans="17:22">
      <c r="Q10964" s="10">
        <f ca="1" t="shared" si="1942"/>
        <v>183.629</v>
      </c>
      <c r="R10964" t="s">
        <v>132</v>
      </c>
      <c r="S10964">
        <v>2044</v>
      </c>
      <c r="T10964">
        <v>144.917</v>
      </c>
      <c r="U10964">
        <v>164.827</v>
      </c>
      <c r="V10964">
        <v>183.629</v>
      </c>
    </row>
    <row r="10965" spans="17:22">
      <c r="Q10965" s="10">
        <f ca="1" t="shared" si="1942"/>
        <v>194.999</v>
      </c>
      <c r="R10965" t="s">
        <v>132</v>
      </c>
      <c r="S10965">
        <v>2045</v>
      </c>
      <c r="T10965">
        <v>151.904</v>
      </c>
      <c r="U10965">
        <v>173.909</v>
      </c>
      <c r="V10965">
        <v>194.999</v>
      </c>
    </row>
    <row r="10966" spans="17:22">
      <c r="Q10966" s="10">
        <f ca="1" t="shared" si="1942"/>
        <v>206.972</v>
      </c>
      <c r="R10966" t="s">
        <v>132</v>
      </c>
      <c r="S10966">
        <v>2046</v>
      </c>
      <c r="T10966">
        <v>159.133</v>
      </c>
      <c r="U10966">
        <v>183.389</v>
      </c>
      <c r="V10966">
        <v>206.972</v>
      </c>
    </row>
    <row r="10967" spans="17:22">
      <c r="Q10967" s="10">
        <f ca="1" t="shared" si="1942"/>
        <v>219.569</v>
      </c>
      <c r="R10967" t="s">
        <v>132</v>
      </c>
      <c r="S10967">
        <v>2047</v>
      </c>
      <c r="T10967">
        <v>166.606</v>
      </c>
      <c r="U10967">
        <v>193.276</v>
      </c>
      <c r="V10967">
        <v>219.569</v>
      </c>
    </row>
    <row r="10968" spans="17:22">
      <c r="Q10968" s="10">
        <f ca="1" t="shared" si="1942"/>
        <v>232.811</v>
      </c>
      <c r="R10968" t="s">
        <v>132</v>
      </c>
      <c r="S10968">
        <v>2048</v>
      </c>
      <c r="T10968">
        <v>174.324</v>
      </c>
      <c r="U10968">
        <v>203.58</v>
      </c>
      <c r="V10968">
        <v>232.811</v>
      </c>
    </row>
    <row r="10969" spans="17:22">
      <c r="Q10969" s="10">
        <f ca="1" t="shared" si="1942"/>
        <v>246.719</v>
      </c>
      <c r="R10969" t="s">
        <v>132</v>
      </c>
      <c r="S10969">
        <v>2049</v>
      </c>
      <c r="T10969">
        <v>182.285</v>
      </c>
      <c r="U10969">
        <v>214.309</v>
      </c>
      <c r="V10969">
        <v>246.719</v>
      </c>
    </row>
    <row r="10970" spans="17:22">
      <c r="Q10970" s="10">
        <f ca="1" t="shared" si="1942"/>
        <v>261.315</v>
      </c>
      <c r="R10970" t="s">
        <v>132</v>
      </c>
      <c r="S10970">
        <v>2050</v>
      </c>
      <c r="T10970">
        <v>190.488</v>
      </c>
      <c r="U10970">
        <v>225.472</v>
      </c>
      <c r="V10970">
        <v>261.315</v>
      </c>
    </row>
    <row r="10971" spans="17:22">
      <c r="Q10971" s="10">
        <f ca="1" t="shared" si="1942"/>
        <v>276.618</v>
      </c>
      <c r="R10971" t="s">
        <v>132</v>
      </c>
      <c r="S10971">
        <v>2051</v>
      </c>
      <c r="T10971">
        <v>198.933</v>
      </c>
      <c r="U10971">
        <v>237.074</v>
      </c>
      <c r="V10971">
        <v>276.618</v>
      </c>
    </row>
    <row r="10972" spans="17:22">
      <c r="Q10972" s="10">
        <f ca="1" t="shared" si="1942"/>
        <v>292.649</v>
      </c>
      <c r="R10972" t="s">
        <v>132</v>
      </c>
      <c r="S10972">
        <v>2052</v>
      </c>
      <c r="T10972">
        <v>207.619</v>
      </c>
      <c r="U10972">
        <v>249.127</v>
      </c>
      <c r="V10972">
        <v>292.649</v>
      </c>
    </row>
    <row r="10973" spans="17:22">
      <c r="Q10973" s="10">
        <f ca="1" t="shared" si="1942"/>
        <v>309.427</v>
      </c>
      <c r="R10973" t="s">
        <v>132</v>
      </c>
      <c r="S10973">
        <v>2053</v>
      </c>
      <c r="T10973">
        <v>216.545</v>
      </c>
      <c r="U10973">
        <v>261.636</v>
      </c>
      <c r="V10973">
        <v>309.427</v>
      </c>
    </row>
    <row r="10974" spans="17:22">
      <c r="Q10974" s="10">
        <f ca="1" t="shared" si="1942"/>
        <v>326.971</v>
      </c>
      <c r="R10974" t="s">
        <v>132</v>
      </c>
      <c r="S10974">
        <v>2054</v>
      </c>
      <c r="T10974">
        <v>225.711</v>
      </c>
      <c r="U10974">
        <v>274.608</v>
      </c>
      <c r="V10974">
        <v>326.971</v>
      </c>
    </row>
    <row r="10975" spans="17:22">
      <c r="Q10975" s="10">
        <f ca="1" t="shared" si="1942"/>
        <v>345.298</v>
      </c>
      <c r="R10975" t="s">
        <v>132</v>
      </c>
      <c r="S10975">
        <v>2055</v>
      </c>
      <c r="T10975">
        <v>235.115</v>
      </c>
      <c r="U10975">
        <v>288.05</v>
      </c>
      <c r="V10975">
        <v>345.298</v>
      </c>
    </row>
    <row r="10976" spans="17:22">
      <c r="Q10976" s="10">
        <f ca="1" t="shared" si="1942"/>
        <v>364.428</v>
      </c>
      <c r="R10976" t="s">
        <v>132</v>
      </c>
      <c r="S10976">
        <v>2056</v>
      </c>
      <c r="T10976">
        <v>244.755</v>
      </c>
      <c r="U10976">
        <v>301.968</v>
      </c>
      <c r="V10976">
        <v>364.428</v>
      </c>
    </row>
    <row r="10977" spans="17:22">
      <c r="Q10977" s="10">
        <f ca="1" t="shared" si="1942"/>
        <v>384.374</v>
      </c>
      <c r="R10977" t="s">
        <v>132</v>
      </c>
      <c r="S10977">
        <v>2057</v>
      </c>
      <c r="T10977">
        <v>254.631</v>
      </c>
      <c r="U10977">
        <v>316.365</v>
      </c>
      <c r="V10977">
        <v>384.374</v>
      </c>
    </row>
    <row r="10978" spans="17:22">
      <c r="Q10978" s="10">
        <f ca="1" t="shared" si="1942"/>
        <v>405.156</v>
      </c>
      <c r="R10978" t="s">
        <v>132</v>
      </c>
      <c r="S10978">
        <v>2058</v>
      </c>
      <c r="T10978">
        <v>264.743</v>
      </c>
      <c r="U10978">
        <v>331.247</v>
      </c>
      <c r="V10978">
        <v>405.156</v>
      </c>
    </row>
    <row r="10979" spans="17:22">
      <c r="Q10979" s="10">
        <f ca="1" t="shared" si="1942"/>
        <v>426.786</v>
      </c>
      <c r="R10979" t="s">
        <v>132</v>
      </c>
      <c r="S10979">
        <v>2059</v>
      </c>
      <c r="T10979">
        <v>275.09</v>
      </c>
      <c r="U10979">
        <v>346.617</v>
      </c>
      <c r="V10979">
        <v>426.786</v>
      </c>
    </row>
    <row r="10980" spans="17:22">
      <c r="Q10980" s="10">
        <f ca="1" t="shared" si="1942"/>
        <v>449.281</v>
      </c>
      <c r="R10980" t="s">
        <v>132</v>
      </c>
      <c r="S10980">
        <v>2060</v>
      </c>
      <c r="T10980">
        <v>285.671</v>
      </c>
      <c r="U10980">
        <v>362.477</v>
      </c>
      <c r="V10980">
        <v>449.281</v>
      </c>
    </row>
    <row r="10981" spans="17:22">
      <c r="Q10981" s="10">
        <f ca="1" t="shared" si="1942"/>
        <v>472.65</v>
      </c>
      <c r="R10981" t="s">
        <v>132</v>
      </c>
      <c r="S10981">
        <v>2061</v>
      </c>
      <c r="T10981">
        <v>296.485</v>
      </c>
      <c r="U10981">
        <v>378.828</v>
      </c>
      <c r="V10981">
        <v>472.65</v>
      </c>
    </row>
    <row r="10982" spans="17:22">
      <c r="Q10982" s="10">
        <f ca="1" t="shared" si="1942"/>
        <v>496.908</v>
      </c>
      <c r="R10982" t="s">
        <v>132</v>
      </c>
      <c r="S10982">
        <v>2062</v>
      </c>
      <c r="T10982">
        <v>307.532</v>
      </c>
      <c r="U10982">
        <v>395.673</v>
      </c>
      <c r="V10982">
        <v>496.908</v>
      </c>
    </row>
    <row r="10983" spans="17:22">
      <c r="Q10983" s="10">
        <f ca="1" t="shared" si="1942"/>
        <v>522.065</v>
      </c>
      <c r="R10983" t="s">
        <v>132</v>
      </c>
      <c r="S10983">
        <v>2063</v>
      </c>
      <c r="T10983">
        <v>318.811</v>
      </c>
      <c r="U10983">
        <v>413.01</v>
      </c>
      <c r="V10983">
        <v>522.065</v>
      </c>
    </row>
    <row r="10984" spans="17:22">
      <c r="Q10984" s="10">
        <f ca="1" t="shared" si="1942"/>
        <v>548.131</v>
      </c>
      <c r="R10984" t="s">
        <v>132</v>
      </c>
      <c r="S10984">
        <v>2064</v>
      </c>
      <c r="T10984">
        <v>330.321</v>
      </c>
      <c r="U10984">
        <v>430.839</v>
      </c>
      <c r="V10984">
        <v>548.131</v>
      </c>
    </row>
    <row r="10985" spans="17:22">
      <c r="Q10985" s="10">
        <f ca="1" t="shared" si="1942"/>
        <v>575.115</v>
      </c>
      <c r="R10985" t="s">
        <v>132</v>
      </c>
      <c r="S10985">
        <v>2065</v>
      </c>
      <c r="T10985">
        <v>342.061</v>
      </c>
      <c r="U10985">
        <v>449.159</v>
      </c>
      <c r="V10985">
        <v>575.115</v>
      </c>
    </row>
    <row r="10986" spans="17:22">
      <c r="Q10986" s="10">
        <f ca="1" t="shared" si="1942"/>
        <v>603.021</v>
      </c>
      <c r="R10986" t="s">
        <v>132</v>
      </c>
      <c r="S10986">
        <v>2066</v>
      </c>
      <c r="T10986">
        <v>354.03</v>
      </c>
      <c r="U10986">
        <v>467.964</v>
      </c>
      <c r="V10986">
        <v>603.021</v>
      </c>
    </row>
    <row r="10987" spans="17:22">
      <c r="Q10987" s="10">
        <f ca="1" t="shared" si="1942"/>
        <v>631.86</v>
      </c>
      <c r="R10987" t="s">
        <v>132</v>
      </c>
      <c r="S10987">
        <v>2067</v>
      </c>
      <c r="T10987">
        <v>366.221</v>
      </c>
      <c r="U10987">
        <v>487.253</v>
      </c>
      <c r="V10987">
        <v>631.86</v>
      </c>
    </row>
    <row r="10988" spans="17:22">
      <c r="Q10988" s="10">
        <f ca="1" t="shared" si="1942"/>
        <v>661.634</v>
      </c>
      <c r="R10988" t="s">
        <v>132</v>
      </c>
      <c r="S10988">
        <v>2068</v>
      </c>
      <c r="T10988">
        <v>378.629</v>
      </c>
      <c r="U10988">
        <v>507.018</v>
      </c>
      <c r="V10988">
        <v>661.634</v>
      </c>
    </row>
    <row r="10989" spans="17:22">
      <c r="Q10989" s="10">
        <f ca="1" t="shared" si="1942"/>
        <v>692.348</v>
      </c>
      <c r="R10989" t="s">
        <v>132</v>
      </c>
      <c r="S10989">
        <v>2069</v>
      </c>
      <c r="T10989">
        <v>391.248</v>
      </c>
      <c r="U10989">
        <v>527.251</v>
      </c>
      <c r="V10989">
        <v>692.348</v>
      </c>
    </row>
    <row r="10990" spans="17:22">
      <c r="Q10990" s="10">
        <f ca="1" t="shared" si="1942"/>
        <v>724.003</v>
      </c>
      <c r="R10990" t="s">
        <v>132</v>
      </c>
      <c r="S10990">
        <v>2070</v>
      </c>
      <c r="T10990">
        <v>404.067</v>
      </c>
      <c r="U10990">
        <v>547.945</v>
      </c>
      <c r="V10990">
        <v>724.003</v>
      </c>
    </row>
    <row r="10991" spans="17:22">
      <c r="Q10991" s="10">
        <f ca="1" t="shared" si="1942"/>
        <v>756.598</v>
      </c>
      <c r="R10991" t="s">
        <v>132</v>
      </c>
      <c r="S10991">
        <v>2071</v>
      </c>
      <c r="T10991">
        <v>417.077</v>
      </c>
      <c r="U10991">
        <v>569.09</v>
      </c>
      <c r="V10991">
        <v>756.598</v>
      </c>
    </row>
    <row r="10992" spans="17:22">
      <c r="Q10992" s="10">
        <f ca="1" t="shared" si="1942"/>
        <v>790.132</v>
      </c>
      <c r="R10992" t="s">
        <v>132</v>
      </c>
      <c r="S10992">
        <v>2072</v>
      </c>
      <c r="T10992">
        <v>430.265</v>
      </c>
      <c r="U10992">
        <v>590.673</v>
      </c>
      <c r="V10992">
        <v>790.132</v>
      </c>
    </row>
    <row r="10993" spans="17:22">
      <c r="Q10993" s="10">
        <f ca="1" t="shared" si="1942"/>
        <v>824.605</v>
      </c>
      <c r="R10993" t="s">
        <v>132</v>
      </c>
      <c r="S10993">
        <v>2073</v>
      </c>
      <c r="T10993">
        <v>443.608</v>
      </c>
      <c r="U10993">
        <v>612.685</v>
      </c>
      <c r="V10993">
        <v>824.605</v>
      </c>
    </row>
    <row r="10994" spans="17:22">
      <c r="Q10994" s="10">
        <f ca="1" t="shared" si="1942"/>
        <v>860.011</v>
      </c>
      <c r="R10994" t="s">
        <v>132</v>
      </c>
      <c r="S10994">
        <v>2074</v>
      </c>
      <c r="T10994">
        <v>457.088</v>
      </c>
      <c r="U10994">
        <v>635.109</v>
      </c>
      <c r="V10994">
        <v>860.011</v>
      </c>
    </row>
    <row r="10995" spans="17:22">
      <c r="Q10995" s="10">
        <f ca="1" t="shared" si="1942"/>
        <v>896.343</v>
      </c>
      <c r="R10995" t="s">
        <v>132</v>
      </c>
      <c r="S10995">
        <v>2075</v>
      </c>
      <c r="T10995">
        <v>470.683</v>
      </c>
      <c r="U10995">
        <v>657.93</v>
      </c>
      <c r="V10995">
        <v>896.343</v>
      </c>
    </row>
    <row r="10996" spans="17:22">
      <c r="Q10996" s="10">
        <f ca="1" t="shared" si="1942"/>
        <v>933.592</v>
      </c>
      <c r="R10996" t="s">
        <v>132</v>
      </c>
      <c r="S10996">
        <v>2076</v>
      </c>
      <c r="T10996">
        <v>484.369</v>
      </c>
      <c r="U10996">
        <v>681.135</v>
      </c>
      <c r="V10996">
        <v>933.592</v>
      </c>
    </row>
    <row r="10997" spans="17:22">
      <c r="Q10997" s="10">
        <f ca="1" t="shared" si="1942"/>
        <v>971.748</v>
      </c>
      <c r="R10997" t="s">
        <v>132</v>
      </c>
      <c r="S10997">
        <v>2077</v>
      </c>
      <c r="T10997">
        <v>498.13</v>
      </c>
      <c r="U10997">
        <v>704.702</v>
      </c>
      <c r="V10997">
        <v>971.748</v>
      </c>
    </row>
    <row r="10998" spans="17:22">
      <c r="Q10998" s="10">
        <f ca="1" t="shared" si="1942"/>
        <v>1010.8</v>
      </c>
      <c r="R10998" t="s">
        <v>132</v>
      </c>
      <c r="S10998">
        <v>2078</v>
      </c>
      <c r="T10998">
        <v>511.952</v>
      </c>
      <c r="U10998">
        <v>728.616</v>
      </c>
      <c r="V10998">
        <v>1010.8</v>
      </c>
    </row>
    <row r="10999" spans="17:22">
      <c r="Q10999" s="10">
        <f ca="1" t="shared" si="1942"/>
        <v>1050.73</v>
      </c>
      <c r="R10999" t="s">
        <v>132</v>
      </c>
      <c r="S10999">
        <v>2079</v>
      </c>
      <c r="T10999">
        <v>525.815</v>
      </c>
      <c r="U10999">
        <v>752.853</v>
      </c>
      <c r="V10999">
        <v>1050.73</v>
      </c>
    </row>
    <row r="11000" spans="17:22">
      <c r="Q11000" s="10">
        <f ca="1" t="shared" si="1942"/>
        <v>1091.52</v>
      </c>
      <c r="R11000" t="s">
        <v>132</v>
      </c>
      <c r="S11000">
        <v>2080</v>
      </c>
      <c r="T11000">
        <v>539.705</v>
      </c>
      <c r="U11000">
        <v>777.394</v>
      </c>
      <c r="V11000">
        <v>1091.52</v>
      </c>
    </row>
    <row r="11001" spans="17:22">
      <c r="Q11001" s="10">
        <f ca="1" t="shared" si="1942"/>
        <v>1133.16</v>
      </c>
      <c r="R11001" t="s">
        <v>132</v>
      </c>
      <c r="S11001">
        <v>2081</v>
      </c>
      <c r="T11001">
        <v>553.601</v>
      </c>
      <c r="U11001">
        <v>802.217</v>
      </c>
      <c r="V11001">
        <v>1133.16</v>
      </c>
    </row>
    <row r="11002" spans="17:22">
      <c r="Q11002" s="10">
        <f ca="1" t="shared" si="1942"/>
        <v>1175.62</v>
      </c>
      <c r="R11002" t="s">
        <v>132</v>
      </c>
      <c r="S11002">
        <v>2082</v>
      </c>
      <c r="T11002">
        <v>567.488</v>
      </c>
      <c r="U11002">
        <v>827.297</v>
      </c>
      <c r="V11002">
        <v>1175.62</v>
      </c>
    </row>
    <row r="11003" spans="17:22">
      <c r="Q11003" s="10">
        <f ca="1" t="shared" si="1942"/>
        <v>1218.89</v>
      </c>
      <c r="R11003" t="s">
        <v>132</v>
      </c>
      <c r="S11003">
        <v>2083</v>
      </c>
      <c r="T11003">
        <v>581.341</v>
      </c>
      <c r="U11003">
        <v>852.609</v>
      </c>
      <c r="V11003">
        <v>1218.89</v>
      </c>
    </row>
    <row r="11004" spans="17:22">
      <c r="Q11004" s="10">
        <f ca="1" t="shared" si="1942"/>
        <v>1262.93</v>
      </c>
      <c r="R11004" t="s">
        <v>132</v>
      </c>
      <c r="S11004">
        <v>2084</v>
      </c>
      <c r="T11004">
        <v>595.143</v>
      </c>
      <c r="U11004">
        <v>878.127</v>
      </c>
      <c r="V11004">
        <v>1262.93</v>
      </c>
    </row>
    <row r="11005" spans="17:22">
      <c r="Q11005" s="10">
        <f ca="1" t="shared" si="1942"/>
        <v>1307.72</v>
      </c>
      <c r="R11005" t="s">
        <v>132</v>
      </c>
      <c r="S11005">
        <v>2085</v>
      </c>
      <c r="T11005">
        <v>608.873</v>
      </c>
      <c r="U11005">
        <v>903.826</v>
      </c>
      <c r="V11005">
        <v>1307.72</v>
      </c>
    </row>
    <row r="11006" spans="17:22">
      <c r="Q11006" s="10">
        <f ca="1" t="shared" si="1942"/>
        <v>1353.23</v>
      </c>
      <c r="R11006" t="s">
        <v>132</v>
      </c>
      <c r="S11006">
        <v>2086</v>
      </c>
      <c r="T11006">
        <v>622.509</v>
      </c>
      <c r="U11006">
        <v>929.679</v>
      </c>
      <c r="V11006">
        <v>1353.23</v>
      </c>
    </row>
    <row r="11007" spans="17:22">
      <c r="Q11007" s="10">
        <f ca="1" t="shared" si="1942"/>
        <v>1399.44</v>
      </c>
      <c r="R11007" t="s">
        <v>132</v>
      </c>
      <c r="S11007">
        <v>2087</v>
      </c>
      <c r="T11007">
        <v>636.04</v>
      </c>
      <c r="U11007">
        <v>955.664</v>
      </c>
      <c r="V11007">
        <v>1399.44</v>
      </c>
    </row>
    <row r="11008" spans="17:22">
      <c r="Q11008" s="10">
        <f ca="1" t="shared" si="1942"/>
        <v>1446.3</v>
      </c>
      <c r="R11008" t="s">
        <v>132</v>
      </c>
      <c r="S11008">
        <v>2088</v>
      </c>
      <c r="T11008">
        <v>649.455</v>
      </c>
      <c r="U11008">
        <v>981.763</v>
      </c>
      <c r="V11008">
        <v>1446.3</v>
      </c>
    </row>
    <row r="11009" spans="17:22">
      <c r="Q11009" s="10">
        <f ca="1" t="shared" si="1942"/>
        <v>1493.79</v>
      </c>
      <c r="R11009" t="s">
        <v>132</v>
      </c>
      <c r="S11009">
        <v>2089</v>
      </c>
      <c r="T11009">
        <v>662.741</v>
      </c>
      <c r="U11009">
        <v>1007.96</v>
      </c>
      <c r="V11009">
        <v>1493.79</v>
      </c>
    </row>
    <row r="11010" spans="17:22">
      <c r="Q11010" s="10">
        <f ca="1" t="shared" si="1942"/>
        <v>1541.85</v>
      </c>
      <c r="R11010" t="s">
        <v>132</v>
      </c>
      <c r="S11010">
        <v>2090</v>
      </c>
      <c r="T11010">
        <v>675.89</v>
      </c>
      <c r="U11010">
        <v>1034.22</v>
      </c>
      <c r="V11010">
        <v>1541.85</v>
      </c>
    </row>
    <row r="11011" spans="17:22">
      <c r="Q11011" s="10">
        <f ca="1" t="shared" si="1942"/>
        <v>1590.46</v>
      </c>
      <c r="R11011" t="s">
        <v>132</v>
      </c>
      <c r="S11011">
        <v>2091</v>
      </c>
      <c r="T11011">
        <v>688.893</v>
      </c>
      <c r="U11011">
        <v>1060.54</v>
      </c>
      <c r="V11011">
        <v>1590.46</v>
      </c>
    </row>
    <row r="11012" spans="17:22">
      <c r="Q11012" s="10">
        <f ca="1" t="shared" si="1942"/>
        <v>1639.58</v>
      </c>
      <c r="R11012" t="s">
        <v>132</v>
      </c>
      <c r="S11012">
        <v>2092</v>
      </c>
      <c r="T11012">
        <v>701.732</v>
      </c>
      <c r="U11012">
        <v>1086.89</v>
      </c>
      <c r="V11012">
        <v>1639.58</v>
      </c>
    </row>
    <row r="11013" spans="17:22">
      <c r="Q11013" s="10">
        <f ca="1" t="shared" si="1942"/>
        <v>1689.14</v>
      </c>
      <c r="R11013" t="s">
        <v>132</v>
      </c>
      <c r="S11013">
        <v>2093</v>
      </c>
      <c r="T11013">
        <v>714.391</v>
      </c>
      <c r="U11013">
        <v>1113.22</v>
      </c>
      <c r="V11013">
        <v>1689.14</v>
      </c>
    </row>
    <row r="11014" spans="17:22">
      <c r="Q11014" s="10">
        <f ca="1" t="shared" si="1942"/>
        <v>1739.12</v>
      </c>
      <c r="R11014" t="s">
        <v>132</v>
      </c>
      <c r="S11014">
        <v>2094</v>
      </c>
      <c r="T11014">
        <v>726.856</v>
      </c>
      <c r="U11014">
        <v>1139.5</v>
      </c>
      <c r="V11014">
        <v>1739.12</v>
      </c>
    </row>
    <row r="11015" spans="17:22">
      <c r="Q11015" s="10">
        <f ca="1" t="shared" si="1942"/>
        <v>1789.46</v>
      </c>
      <c r="R11015" t="s">
        <v>132</v>
      </c>
      <c r="S11015">
        <v>2095</v>
      </c>
      <c r="T11015">
        <v>739.106</v>
      </c>
      <c r="U11015">
        <v>1165.7</v>
      </c>
      <c r="V11015">
        <v>1789.46</v>
      </c>
    </row>
    <row r="11016" spans="17:22">
      <c r="Q11016" s="10">
        <f ca="1" t="shared" si="1942"/>
        <v>1840.12</v>
      </c>
      <c r="R11016" t="s">
        <v>132</v>
      </c>
      <c r="S11016">
        <v>2096</v>
      </c>
      <c r="T11016">
        <v>751.131</v>
      </c>
      <c r="U11016">
        <v>1191.78</v>
      </c>
      <c r="V11016">
        <v>1840.12</v>
      </c>
    </row>
    <row r="11017" spans="17:22">
      <c r="Q11017" s="10">
        <f ca="1" t="shared" si="1942"/>
        <v>1891.05</v>
      </c>
      <c r="R11017" t="s">
        <v>132</v>
      </c>
      <c r="S11017">
        <v>2097</v>
      </c>
      <c r="T11017">
        <v>762.915</v>
      </c>
      <c r="U11017">
        <v>1217.71</v>
      </c>
      <c r="V11017">
        <v>1891.05</v>
      </c>
    </row>
    <row r="11018" spans="17:22">
      <c r="Q11018" s="10">
        <f ca="1" t="shared" si="1942"/>
        <v>1942.18</v>
      </c>
      <c r="R11018" t="s">
        <v>132</v>
      </c>
      <c r="S11018">
        <v>2098</v>
      </c>
      <c r="T11018">
        <v>774.44</v>
      </c>
      <c r="U11018">
        <v>1243.44</v>
      </c>
      <c r="V11018">
        <v>1942.18</v>
      </c>
    </row>
    <row r="11019" spans="17:22">
      <c r="Q11019" s="10">
        <f ca="1" t="shared" si="1942"/>
        <v>1993.49</v>
      </c>
      <c r="R11019" t="s">
        <v>132</v>
      </c>
      <c r="S11019">
        <v>2099</v>
      </c>
      <c r="T11019">
        <v>785.696</v>
      </c>
      <c r="U11019">
        <v>1268.94</v>
      </c>
      <c r="V11019">
        <v>1993.49</v>
      </c>
    </row>
    <row r="11020" spans="17:22">
      <c r="Q11020" s="10">
        <f ca="1" t="shared" si="1942"/>
        <v>2044.9</v>
      </c>
      <c r="R11020" t="s">
        <v>132</v>
      </c>
      <c r="S11020">
        <v>2100</v>
      </c>
      <c r="T11020">
        <v>796.668</v>
      </c>
      <c r="U11020">
        <v>1294.17</v>
      </c>
      <c r="V11020">
        <v>2044.9</v>
      </c>
    </row>
    <row r="11021" spans="17:22">
      <c r="Q11021" s="10">
        <f ca="1" t="shared" si="1942"/>
        <v>4.22</v>
      </c>
      <c r="R11021" t="s">
        <v>133</v>
      </c>
      <c r="S11021">
        <v>2020</v>
      </c>
      <c r="T11021">
        <v>4.22</v>
      </c>
      <c r="U11021">
        <v>4.22</v>
      </c>
      <c r="V11021">
        <v>4.22</v>
      </c>
    </row>
    <row r="11022" spans="17:22">
      <c r="Q11022" s="10">
        <f ca="1" t="shared" ref="Q11022:Q11085" si="1943">OFFSET(S11022,0,MATCH($Q$3,$T$4:$V$4,0))</f>
        <v>4.393</v>
      </c>
      <c r="R11022" t="s">
        <v>133</v>
      </c>
      <c r="S11022">
        <v>2021</v>
      </c>
      <c r="T11022">
        <v>4.393</v>
      </c>
      <c r="U11022">
        <v>4.393</v>
      </c>
      <c r="V11022">
        <v>4.393</v>
      </c>
    </row>
    <row r="11023" spans="17:22">
      <c r="Q11023" s="10">
        <f ca="1" t="shared" si="1943"/>
        <v>4.57</v>
      </c>
      <c r="R11023" t="s">
        <v>133</v>
      </c>
      <c r="S11023">
        <v>2022</v>
      </c>
      <c r="T11023">
        <v>4.57</v>
      </c>
      <c r="U11023">
        <v>4.57</v>
      </c>
      <c r="V11023">
        <v>4.57</v>
      </c>
    </row>
    <row r="11024" spans="17:22">
      <c r="Q11024" s="10">
        <f ca="1" t="shared" si="1943"/>
        <v>4.753</v>
      </c>
      <c r="R11024" t="s">
        <v>133</v>
      </c>
      <c r="S11024">
        <v>2023</v>
      </c>
      <c r="T11024">
        <v>4.753</v>
      </c>
      <c r="U11024">
        <v>4.753</v>
      </c>
      <c r="V11024">
        <v>4.753</v>
      </c>
    </row>
    <row r="11025" spans="17:22">
      <c r="Q11025" s="10">
        <f ca="1" t="shared" si="1943"/>
        <v>4.942</v>
      </c>
      <c r="R11025" t="s">
        <v>133</v>
      </c>
      <c r="S11025">
        <v>2024</v>
      </c>
      <c r="T11025">
        <v>4.942</v>
      </c>
      <c r="U11025">
        <v>4.942</v>
      </c>
      <c r="V11025">
        <v>4.942</v>
      </c>
    </row>
    <row r="11026" spans="17:22">
      <c r="Q11026" s="10">
        <f ca="1" t="shared" si="1943"/>
        <v>5.136</v>
      </c>
      <c r="R11026" t="s">
        <v>133</v>
      </c>
      <c r="S11026">
        <v>2025</v>
      </c>
      <c r="T11026">
        <v>5.136</v>
      </c>
      <c r="U11026">
        <v>5.136</v>
      </c>
      <c r="V11026">
        <v>5.136</v>
      </c>
    </row>
    <row r="11027" spans="17:22">
      <c r="Q11027" s="10">
        <f ca="1" t="shared" si="1943"/>
        <v>5.338</v>
      </c>
      <c r="R11027" t="s">
        <v>133</v>
      </c>
      <c r="S11027">
        <v>2026</v>
      </c>
      <c r="T11027">
        <v>5.338</v>
      </c>
      <c r="U11027">
        <v>5.338</v>
      </c>
      <c r="V11027">
        <v>5.338</v>
      </c>
    </row>
    <row r="11028" spans="17:22">
      <c r="Q11028" s="10">
        <f ca="1" t="shared" si="1943"/>
        <v>5.566</v>
      </c>
      <c r="R11028" t="s">
        <v>133</v>
      </c>
      <c r="S11028">
        <v>2027</v>
      </c>
      <c r="T11028">
        <v>5.509</v>
      </c>
      <c r="U11028">
        <v>5.528</v>
      </c>
      <c r="V11028">
        <v>5.566</v>
      </c>
    </row>
    <row r="11029" spans="17:22">
      <c r="Q11029" s="10">
        <f ca="1" t="shared" si="1943"/>
        <v>5.801</v>
      </c>
      <c r="R11029" t="s">
        <v>133</v>
      </c>
      <c r="S11029">
        <v>2028</v>
      </c>
      <c r="T11029">
        <v>5.682</v>
      </c>
      <c r="U11029">
        <v>5.722</v>
      </c>
      <c r="V11029">
        <v>5.801</v>
      </c>
    </row>
    <row r="11030" spans="17:22">
      <c r="Q11030" s="10">
        <f ca="1" t="shared" si="1943"/>
        <v>6.045</v>
      </c>
      <c r="R11030" t="s">
        <v>133</v>
      </c>
      <c r="S11030">
        <v>2029</v>
      </c>
      <c r="T11030">
        <v>5.858</v>
      </c>
      <c r="U11030">
        <v>5.919</v>
      </c>
      <c r="V11030">
        <v>6.045</v>
      </c>
    </row>
    <row r="11031" spans="17:22">
      <c r="Q11031" s="10">
        <f ca="1" t="shared" si="1943"/>
        <v>6.295</v>
      </c>
      <c r="R11031" t="s">
        <v>133</v>
      </c>
      <c r="S11031">
        <v>2030</v>
      </c>
      <c r="T11031">
        <v>6.037</v>
      </c>
      <c r="U11031">
        <v>6.12</v>
      </c>
      <c r="V11031">
        <v>6.295</v>
      </c>
    </row>
    <row r="11032" spans="17:22">
      <c r="Q11032" s="10">
        <f ca="1" t="shared" si="1943"/>
        <v>6.552</v>
      </c>
      <c r="R11032" t="s">
        <v>133</v>
      </c>
      <c r="S11032">
        <v>2031</v>
      </c>
      <c r="T11032">
        <v>6.218</v>
      </c>
      <c r="U11032">
        <v>6.323</v>
      </c>
      <c r="V11032">
        <v>6.552</v>
      </c>
    </row>
    <row r="11033" spans="17:22">
      <c r="Q11033" s="10">
        <f ca="1" t="shared" si="1943"/>
        <v>6.816</v>
      </c>
      <c r="R11033" t="s">
        <v>133</v>
      </c>
      <c r="S11033">
        <v>2032</v>
      </c>
      <c r="T11033">
        <v>6.401</v>
      </c>
      <c r="U11033">
        <v>6.53</v>
      </c>
      <c r="V11033">
        <v>6.816</v>
      </c>
    </row>
    <row r="11034" spans="17:22">
      <c r="Q11034" s="10">
        <f ca="1" t="shared" si="1943"/>
        <v>7.087</v>
      </c>
      <c r="R11034" t="s">
        <v>133</v>
      </c>
      <c r="S11034">
        <v>2033</v>
      </c>
      <c r="T11034">
        <v>6.587</v>
      </c>
      <c r="U11034">
        <v>6.739</v>
      </c>
      <c r="V11034">
        <v>7.087</v>
      </c>
    </row>
    <row r="11035" spans="17:22">
      <c r="Q11035" s="10">
        <f ca="1" t="shared" si="1943"/>
        <v>7.365</v>
      </c>
      <c r="R11035" t="s">
        <v>133</v>
      </c>
      <c r="S11035">
        <v>2034</v>
      </c>
      <c r="T11035">
        <v>6.775</v>
      </c>
      <c r="U11035">
        <v>6.952</v>
      </c>
      <c r="V11035">
        <v>7.365</v>
      </c>
    </row>
    <row r="11036" spans="17:22">
      <c r="Q11036" s="10">
        <f ca="1" t="shared" si="1943"/>
        <v>7.649</v>
      </c>
      <c r="R11036" t="s">
        <v>133</v>
      </c>
      <c r="S11036">
        <v>2035</v>
      </c>
      <c r="T11036">
        <v>6.965</v>
      </c>
      <c r="U11036">
        <v>7.167</v>
      </c>
      <c r="V11036">
        <v>7.649</v>
      </c>
    </row>
    <row r="11037" spans="17:22">
      <c r="Q11037" s="10">
        <f ca="1" t="shared" si="1943"/>
        <v>7.941</v>
      </c>
      <c r="R11037" t="s">
        <v>133</v>
      </c>
      <c r="S11037">
        <v>2036</v>
      </c>
      <c r="T11037">
        <v>7.157</v>
      </c>
      <c r="U11037">
        <v>7.386</v>
      </c>
      <c r="V11037">
        <v>7.941</v>
      </c>
    </row>
    <row r="11038" spans="17:22">
      <c r="Q11038" s="10">
        <f ca="1" t="shared" si="1943"/>
        <v>8.24</v>
      </c>
      <c r="R11038" t="s">
        <v>133</v>
      </c>
      <c r="S11038">
        <v>2037</v>
      </c>
      <c r="T11038">
        <v>7.351</v>
      </c>
      <c r="U11038">
        <v>7.606</v>
      </c>
      <c r="V11038">
        <v>8.24</v>
      </c>
    </row>
    <row r="11039" spans="17:22">
      <c r="Q11039" s="10">
        <f ca="1" t="shared" si="1943"/>
        <v>8.547</v>
      </c>
      <c r="R11039" t="s">
        <v>133</v>
      </c>
      <c r="S11039">
        <v>2038</v>
      </c>
      <c r="T11039">
        <v>7.547</v>
      </c>
      <c r="U11039">
        <v>7.83</v>
      </c>
      <c r="V11039">
        <v>8.547</v>
      </c>
    </row>
    <row r="11040" spans="17:22">
      <c r="Q11040" s="10">
        <f ca="1" t="shared" si="1943"/>
        <v>8.86</v>
      </c>
      <c r="R11040" t="s">
        <v>133</v>
      </c>
      <c r="S11040">
        <v>2039</v>
      </c>
      <c r="T11040">
        <v>7.744</v>
      </c>
      <c r="U11040">
        <v>8.055</v>
      </c>
      <c r="V11040">
        <v>8.86</v>
      </c>
    </row>
    <row r="11041" spans="17:22">
      <c r="Q11041" s="10">
        <f ca="1" t="shared" si="1943"/>
        <v>9.18</v>
      </c>
      <c r="R11041" t="s">
        <v>133</v>
      </c>
      <c r="S11041">
        <v>2040</v>
      </c>
      <c r="T11041">
        <v>7.942</v>
      </c>
      <c r="U11041">
        <v>8.283</v>
      </c>
      <c r="V11041">
        <v>9.18</v>
      </c>
    </row>
    <row r="11042" spans="17:22">
      <c r="Q11042" s="10">
        <f ca="1" t="shared" si="1943"/>
        <v>9.506</v>
      </c>
      <c r="R11042" t="s">
        <v>133</v>
      </c>
      <c r="S11042">
        <v>2041</v>
      </c>
      <c r="T11042">
        <v>8.142</v>
      </c>
      <c r="U11042">
        <v>8.512</v>
      </c>
      <c r="V11042">
        <v>9.506</v>
      </c>
    </row>
    <row r="11043" spans="17:22">
      <c r="Q11043" s="10">
        <f ca="1" t="shared" si="1943"/>
        <v>9.84</v>
      </c>
      <c r="R11043" t="s">
        <v>133</v>
      </c>
      <c r="S11043">
        <v>2042</v>
      </c>
      <c r="T11043">
        <v>8.341</v>
      </c>
      <c r="U11043">
        <v>8.742</v>
      </c>
      <c r="V11043">
        <v>9.84</v>
      </c>
    </row>
    <row r="11044" spans="17:22">
      <c r="Q11044" s="10">
        <f ca="1" t="shared" si="1943"/>
        <v>10.18</v>
      </c>
      <c r="R11044" t="s">
        <v>133</v>
      </c>
      <c r="S11044">
        <v>2043</v>
      </c>
      <c r="T11044">
        <v>8.541</v>
      </c>
      <c r="U11044">
        <v>8.974</v>
      </c>
      <c r="V11044">
        <v>10.18</v>
      </c>
    </row>
    <row r="11045" spans="17:22">
      <c r="Q11045" s="10">
        <f ca="1" t="shared" si="1943"/>
        <v>10.527</v>
      </c>
      <c r="R11045" t="s">
        <v>133</v>
      </c>
      <c r="S11045">
        <v>2044</v>
      </c>
      <c r="T11045">
        <v>8.741</v>
      </c>
      <c r="U11045">
        <v>9.208</v>
      </c>
      <c r="V11045">
        <v>10.527</v>
      </c>
    </row>
    <row r="11046" spans="17:22">
      <c r="Q11046" s="10">
        <f ca="1" t="shared" si="1943"/>
        <v>10.88</v>
      </c>
      <c r="R11046" t="s">
        <v>133</v>
      </c>
      <c r="S11046">
        <v>2045</v>
      </c>
      <c r="T11046">
        <v>8.941</v>
      </c>
      <c r="U11046">
        <v>9.442</v>
      </c>
      <c r="V11046">
        <v>10.88</v>
      </c>
    </row>
    <row r="11047" spans="17:22">
      <c r="Q11047" s="10">
        <f ca="1" t="shared" si="1943"/>
        <v>11.24</v>
      </c>
      <c r="R11047" t="s">
        <v>133</v>
      </c>
      <c r="S11047">
        <v>2046</v>
      </c>
      <c r="T11047">
        <v>9.14</v>
      </c>
      <c r="U11047">
        <v>9.676</v>
      </c>
      <c r="V11047">
        <v>11.24</v>
      </c>
    </row>
    <row r="11048" spans="17:22">
      <c r="Q11048" s="10">
        <f ca="1" t="shared" si="1943"/>
        <v>11.607</v>
      </c>
      <c r="R11048" t="s">
        <v>133</v>
      </c>
      <c r="S11048">
        <v>2047</v>
      </c>
      <c r="T11048">
        <v>9.338</v>
      </c>
      <c r="U11048">
        <v>9.911</v>
      </c>
      <c r="V11048">
        <v>11.607</v>
      </c>
    </row>
    <row r="11049" spans="17:22">
      <c r="Q11049" s="10">
        <f ca="1" t="shared" si="1943"/>
        <v>11.979</v>
      </c>
      <c r="R11049" t="s">
        <v>133</v>
      </c>
      <c r="S11049">
        <v>2048</v>
      </c>
      <c r="T11049">
        <v>9.535</v>
      </c>
      <c r="U11049">
        <v>10.146</v>
      </c>
      <c r="V11049">
        <v>11.979</v>
      </c>
    </row>
    <row r="11050" spans="17:22">
      <c r="Q11050" s="10">
        <f ca="1" t="shared" si="1943"/>
        <v>12.358</v>
      </c>
      <c r="R11050" t="s">
        <v>133</v>
      </c>
      <c r="S11050">
        <v>2049</v>
      </c>
      <c r="T11050">
        <v>9.73</v>
      </c>
      <c r="U11050">
        <v>10.381</v>
      </c>
      <c r="V11050">
        <v>12.358</v>
      </c>
    </row>
    <row r="11051" spans="17:22">
      <c r="Q11051" s="10">
        <f ca="1" t="shared" si="1943"/>
        <v>12.742</v>
      </c>
      <c r="R11051" t="s">
        <v>133</v>
      </c>
      <c r="S11051">
        <v>2050</v>
      </c>
      <c r="T11051">
        <v>9.923</v>
      </c>
      <c r="U11051">
        <v>10.615</v>
      </c>
      <c r="V11051">
        <v>12.742</v>
      </c>
    </row>
    <row r="11052" spans="17:22">
      <c r="Q11052" s="10">
        <f ca="1" t="shared" si="1943"/>
        <v>13.132</v>
      </c>
      <c r="R11052" t="s">
        <v>133</v>
      </c>
      <c r="S11052">
        <v>2051</v>
      </c>
      <c r="T11052">
        <v>10.114</v>
      </c>
      <c r="U11052">
        <v>10.847</v>
      </c>
      <c r="V11052">
        <v>13.132</v>
      </c>
    </row>
    <row r="11053" spans="17:22">
      <c r="Q11053" s="10">
        <f ca="1" t="shared" si="1943"/>
        <v>13.527</v>
      </c>
      <c r="R11053" t="s">
        <v>133</v>
      </c>
      <c r="S11053">
        <v>2052</v>
      </c>
      <c r="T11053">
        <v>10.302</v>
      </c>
      <c r="U11053">
        <v>11.079</v>
      </c>
      <c r="V11053">
        <v>13.527</v>
      </c>
    </row>
    <row r="11054" spans="17:22">
      <c r="Q11054" s="10">
        <f ca="1" t="shared" si="1943"/>
        <v>13.927</v>
      </c>
      <c r="R11054" t="s">
        <v>133</v>
      </c>
      <c r="S11054">
        <v>2053</v>
      </c>
      <c r="T11054">
        <v>10.487</v>
      </c>
      <c r="U11054">
        <v>11.308</v>
      </c>
      <c r="V11054">
        <v>13.927</v>
      </c>
    </row>
    <row r="11055" spans="17:22">
      <c r="Q11055" s="10">
        <f ca="1" t="shared" si="1943"/>
        <v>14.332</v>
      </c>
      <c r="R11055" t="s">
        <v>133</v>
      </c>
      <c r="S11055">
        <v>2054</v>
      </c>
      <c r="T11055">
        <v>10.669</v>
      </c>
      <c r="U11055">
        <v>11.536</v>
      </c>
      <c r="V11055">
        <v>14.332</v>
      </c>
    </row>
    <row r="11056" spans="17:22">
      <c r="Q11056" s="10">
        <f ca="1" t="shared" si="1943"/>
        <v>14.742</v>
      </c>
      <c r="R11056" t="s">
        <v>133</v>
      </c>
      <c r="S11056">
        <v>2055</v>
      </c>
      <c r="T11056">
        <v>10.848</v>
      </c>
      <c r="U11056">
        <v>11.762</v>
      </c>
      <c r="V11056">
        <v>14.742</v>
      </c>
    </row>
    <row r="11057" spans="17:22">
      <c r="Q11057" s="10">
        <f ca="1" t="shared" si="1943"/>
        <v>15.156</v>
      </c>
      <c r="R11057" t="s">
        <v>133</v>
      </c>
      <c r="S11057">
        <v>2056</v>
      </c>
      <c r="T11057">
        <v>11.023</v>
      </c>
      <c r="U11057">
        <v>11.986</v>
      </c>
      <c r="V11057">
        <v>15.156</v>
      </c>
    </row>
    <row r="11058" spans="17:22">
      <c r="Q11058" s="10">
        <f ca="1" t="shared" si="1943"/>
        <v>15.575</v>
      </c>
      <c r="R11058" t="s">
        <v>133</v>
      </c>
      <c r="S11058">
        <v>2057</v>
      </c>
      <c r="T11058">
        <v>11.195</v>
      </c>
      <c r="U11058">
        <v>12.206</v>
      </c>
      <c r="V11058">
        <v>15.575</v>
      </c>
    </row>
    <row r="11059" spans="17:22">
      <c r="Q11059" s="10">
        <f ca="1" t="shared" si="1943"/>
        <v>15.998</v>
      </c>
      <c r="R11059" t="s">
        <v>133</v>
      </c>
      <c r="S11059">
        <v>2058</v>
      </c>
      <c r="T11059">
        <v>11.362</v>
      </c>
      <c r="U11059">
        <v>12.424</v>
      </c>
      <c r="V11059">
        <v>15.998</v>
      </c>
    </row>
    <row r="11060" spans="17:22">
      <c r="Q11060" s="10">
        <f ca="1" t="shared" si="1943"/>
        <v>16.424</v>
      </c>
      <c r="R11060" t="s">
        <v>133</v>
      </c>
      <c r="S11060">
        <v>2059</v>
      </c>
      <c r="T11060">
        <v>11.526</v>
      </c>
      <c r="U11060">
        <v>12.638</v>
      </c>
      <c r="V11060">
        <v>16.424</v>
      </c>
    </row>
    <row r="11061" spans="17:22">
      <c r="Q11061" s="10">
        <f ca="1" t="shared" si="1943"/>
        <v>16.854</v>
      </c>
      <c r="R11061" t="s">
        <v>133</v>
      </c>
      <c r="S11061">
        <v>2060</v>
      </c>
      <c r="T11061">
        <v>11.685</v>
      </c>
      <c r="U11061">
        <v>12.849</v>
      </c>
      <c r="V11061">
        <v>16.854</v>
      </c>
    </row>
    <row r="11062" spans="17:22">
      <c r="Q11062" s="10">
        <f ca="1" t="shared" si="1943"/>
        <v>17.287</v>
      </c>
      <c r="R11062" t="s">
        <v>133</v>
      </c>
      <c r="S11062">
        <v>2061</v>
      </c>
      <c r="T11062">
        <v>11.839</v>
      </c>
      <c r="U11062">
        <v>13.056</v>
      </c>
      <c r="V11062">
        <v>17.287</v>
      </c>
    </row>
    <row r="11063" spans="17:22">
      <c r="Q11063" s="10">
        <f ca="1" t="shared" si="1943"/>
        <v>17.722</v>
      </c>
      <c r="R11063" t="s">
        <v>133</v>
      </c>
      <c r="S11063">
        <v>2062</v>
      </c>
      <c r="T11063">
        <v>11.989</v>
      </c>
      <c r="U11063">
        <v>13.258</v>
      </c>
      <c r="V11063">
        <v>17.722</v>
      </c>
    </row>
    <row r="11064" spans="17:22">
      <c r="Q11064" s="10">
        <f ca="1" t="shared" si="1943"/>
        <v>18.16</v>
      </c>
      <c r="R11064" t="s">
        <v>133</v>
      </c>
      <c r="S11064">
        <v>2063</v>
      </c>
      <c r="T11064">
        <v>12.135</v>
      </c>
      <c r="U11064">
        <v>13.455</v>
      </c>
      <c r="V11064">
        <v>18.16</v>
      </c>
    </row>
    <row r="11065" spans="17:22">
      <c r="Q11065" s="10">
        <f ca="1" t="shared" si="1943"/>
        <v>18.6</v>
      </c>
      <c r="R11065" t="s">
        <v>133</v>
      </c>
      <c r="S11065">
        <v>2064</v>
      </c>
      <c r="T11065">
        <v>12.275</v>
      </c>
      <c r="U11065">
        <v>13.648</v>
      </c>
      <c r="V11065">
        <v>18.6</v>
      </c>
    </row>
    <row r="11066" spans="17:22">
      <c r="Q11066" s="10">
        <f ca="1" t="shared" si="1943"/>
        <v>19.042</v>
      </c>
      <c r="R11066" t="s">
        <v>133</v>
      </c>
      <c r="S11066">
        <v>2065</v>
      </c>
      <c r="T11066">
        <v>12.41</v>
      </c>
      <c r="U11066">
        <v>13.836</v>
      </c>
      <c r="V11066">
        <v>19.042</v>
      </c>
    </row>
    <row r="11067" spans="17:22">
      <c r="Q11067" s="10">
        <f ca="1" t="shared" si="1943"/>
        <v>19.487</v>
      </c>
      <c r="R11067" t="s">
        <v>133</v>
      </c>
      <c r="S11067">
        <v>2066</v>
      </c>
      <c r="T11067">
        <v>12.54</v>
      </c>
      <c r="U11067">
        <v>14.019</v>
      </c>
      <c r="V11067">
        <v>19.487</v>
      </c>
    </row>
    <row r="11068" spans="17:22">
      <c r="Q11068" s="10">
        <f ca="1" t="shared" si="1943"/>
        <v>19.932</v>
      </c>
      <c r="R11068" t="s">
        <v>133</v>
      </c>
      <c r="S11068">
        <v>2067</v>
      </c>
      <c r="T11068">
        <v>12.664</v>
      </c>
      <c r="U11068">
        <v>14.196</v>
      </c>
      <c r="V11068">
        <v>19.932</v>
      </c>
    </row>
    <row r="11069" spans="17:22">
      <c r="Q11069" s="10">
        <f ca="1" t="shared" si="1943"/>
        <v>20.379</v>
      </c>
      <c r="R11069" t="s">
        <v>133</v>
      </c>
      <c r="S11069">
        <v>2068</v>
      </c>
      <c r="T11069">
        <v>12.782</v>
      </c>
      <c r="U11069">
        <v>14.368</v>
      </c>
      <c r="V11069">
        <v>20.379</v>
      </c>
    </row>
    <row r="11070" spans="17:22">
      <c r="Q11070" s="10">
        <f ca="1" t="shared" si="1943"/>
        <v>20.827</v>
      </c>
      <c r="R11070" t="s">
        <v>133</v>
      </c>
      <c r="S11070">
        <v>2069</v>
      </c>
      <c r="T11070">
        <v>12.895</v>
      </c>
      <c r="U11070">
        <v>14.533</v>
      </c>
      <c r="V11070">
        <v>20.827</v>
      </c>
    </row>
    <row r="11071" spans="17:22">
      <c r="Q11071" s="10">
        <f ca="1" t="shared" si="1943"/>
        <v>21.275</v>
      </c>
      <c r="R11071" t="s">
        <v>133</v>
      </c>
      <c r="S11071">
        <v>2070</v>
      </c>
      <c r="T11071">
        <v>13.002</v>
      </c>
      <c r="U11071">
        <v>14.693</v>
      </c>
      <c r="V11071">
        <v>21.275</v>
      </c>
    </row>
    <row r="11072" spans="17:22">
      <c r="Q11072" s="10">
        <f ca="1" t="shared" si="1943"/>
        <v>21.725</v>
      </c>
      <c r="R11072" t="s">
        <v>133</v>
      </c>
      <c r="S11072">
        <v>2071</v>
      </c>
      <c r="T11072">
        <v>13.102</v>
      </c>
      <c r="U11072">
        <v>14.846</v>
      </c>
      <c r="V11072">
        <v>21.725</v>
      </c>
    </row>
    <row r="11073" spans="17:22">
      <c r="Q11073" s="10">
        <f ca="1" t="shared" si="1943"/>
        <v>22.174</v>
      </c>
      <c r="R11073" t="s">
        <v>133</v>
      </c>
      <c r="S11073">
        <v>2072</v>
      </c>
      <c r="T11073">
        <v>13.195</v>
      </c>
      <c r="U11073">
        <v>14.992</v>
      </c>
      <c r="V11073">
        <v>22.174</v>
      </c>
    </row>
    <row r="11074" spans="17:22">
      <c r="Q11074" s="10">
        <f ca="1" t="shared" si="1943"/>
        <v>22.623</v>
      </c>
      <c r="R11074" t="s">
        <v>133</v>
      </c>
      <c r="S11074">
        <v>2073</v>
      </c>
      <c r="T11074">
        <v>13.282</v>
      </c>
      <c r="U11074">
        <v>15.132</v>
      </c>
      <c r="V11074">
        <v>22.623</v>
      </c>
    </row>
    <row r="11075" spans="17:22">
      <c r="Q11075" s="10">
        <f ca="1" t="shared" si="1943"/>
        <v>23.073</v>
      </c>
      <c r="R11075" t="s">
        <v>133</v>
      </c>
      <c r="S11075">
        <v>2074</v>
      </c>
      <c r="T11075">
        <v>13.362</v>
      </c>
      <c r="U11075">
        <v>15.266</v>
      </c>
      <c r="V11075">
        <v>23.073</v>
      </c>
    </row>
    <row r="11076" spans="17:22">
      <c r="Q11076" s="10">
        <f ca="1" t="shared" si="1943"/>
        <v>23.522</v>
      </c>
      <c r="R11076" t="s">
        <v>133</v>
      </c>
      <c r="S11076">
        <v>2075</v>
      </c>
      <c r="T11076">
        <v>13.435</v>
      </c>
      <c r="U11076">
        <v>15.392</v>
      </c>
      <c r="V11076">
        <v>23.522</v>
      </c>
    </row>
    <row r="11077" spans="17:22">
      <c r="Q11077" s="10">
        <f ca="1" t="shared" si="1943"/>
        <v>23.971</v>
      </c>
      <c r="R11077" t="s">
        <v>133</v>
      </c>
      <c r="S11077">
        <v>2076</v>
      </c>
      <c r="T11077">
        <v>13.5</v>
      </c>
      <c r="U11077">
        <v>15.512</v>
      </c>
      <c r="V11077">
        <v>23.971</v>
      </c>
    </row>
    <row r="11078" spans="17:22">
      <c r="Q11078" s="10">
        <f ca="1" t="shared" si="1943"/>
        <v>24.419</v>
      </c>
      <c r="R11078" t="s">
        <v>133</v>
      </c>
      <c r="S11078">
        <v>2077</v>
      </c>
      <c r="T11078">
        <v>13.558</v>
      </c>
      <c r="U11078">
        <v>15.625</v>
      </c>
      <c r="V11078">
        <v>24.419</v>
      </c>
    </row>
    <row r="11079" spans="17:22">
      <c r="Q11079" s="10">
        <f ca="1" t="shared" si="1943"/>
        <v>24.867</v>
      </c>
      <c r="R11079" t="s">
        <v>133</v>
      </c>
      <c r="S11079">
        <v>2078</v>
      </c>
      <c r="T11079">
        <v>13.608</v>
      </c>
      <c r="U11079">
        <v>15.731</v>
      </c>
      <c r="V11079">
        <v>24.867</v>
      </c>
    </row>
    <row r="11080" spans="17:22">
      <c r="Q11080" s="10">
        <f ca="1" t="shared" si="1943"/>
        <v>25.313</v>
      </c>
      <c r="R11080" t="s">
        <v>133</v>
      </c>
      <c r="S11080">
        <v>2079</v>
      </c>
      <c r="T11080">
        <v>13.652</v>
      </c>
      <c r="U11080">
        <v>15.83</v>
      </c>
      <c r="V11080">
        <v>25.313</v>
      </c>
    </row>
    <row r="11081" spans="17:22">
      <c r="Q11081" s="10">
        <f ca="1" t="shared" si="1943"/>
        <v>25.758</v>
      </c>
      <c r="R11081" t="s">
        <v>133</v>
      </c>
      <c r="S11081">
        <v>2080</v>
      </c>
      <c r="T11081">
        <v>13.688</v>
      </c>
      <c r="U11081">
        <v>15.921</v>
      </c>
      <c r="V11081">
        <v>25.758</v>
      </c>
    </row>
    <row r="11082" spans="17:22">
      <c r="Q11082" s="10">
        <f ca="1" t="shared" si="1943"/>
        <v>26.202</v>
      </c>
      <c r="R11082" t="s">
        <v>133</v>
      </c>
      <c r="S11082">
        <v>2081</v>
      </c>
      <c r="T11082">
        <v>13.716</v>
      </c>
      <c r="U11082">
        <v>16.005</v>
      </c>
      <c r="V11082">
        <v>26.202</v>
      </c>
    </row>
    <row r="11083" spans="17:22">
      <c r="Q11083" s="10">
        <f ca="1" t="shared" si="1943"/>
        <v>26.644</v>
      </c>
      <c r="R11083" t="s">
        <v>133</v>
      </c>
      <c r="S11083">
        <v>2082</v>
      </c>
      <c r="T11083">
        <v>13.738</v>
      </c>
      <c r="U11083">
        <v>16.082</v>
      </c>
      <c r="V11083">
        <v>26.644</v>
      </c>
    </row>
    <row r="11084" spans="17:22">
      <c r="Q11084" s="10">
        <f ca="1" t="shared" si="1943"/>
        <v>27.085</v>
      </c>
      <c r="R11084" t="s">
        <v>133</v>
      </c>
      <c r="S11084">
        <v>2083</v>
      </c>
      <c r="T11084">
        <v>13.752</v>
      </c>
      <c r="U11084">
        <v>16.151</v>
      </c>
      <c r="V11084">
        <v>27.085</v>
      </c>
    </row>
    <row r="11085" spans="17:22">
      <c r="Q11085" s="10">
        <f ca="1" t="shared" si="1943"/>
        <v>27.523</v>
      </c>
      <c r="R11085" t="s">
        <v>133</v>
      </c>
      <c r="S11085">
        <v>2084</v>
      </c>
      <c r="T11085">
        <v>13.759</v>
      </c>
      <c r="U11085">
        <v>16.213</v>
      </c>
      <c r="V11085">
        <v>27.523</v>
      </c>
    </row>
    <row r="11086" spans="17:22">
      <c r="Q11086" s="10">
        <f ca="1" t="shared" ref="Q11086:Q11149" si="1944">OFFSET(S11086,0,MATCH($Q$3,$T$4:$V$4,0))</f>
        <v>27.959</v>
      </c>
      <c r="R11086" t="s">
        <v>133</v>
      </c>
      <c r="S11086">
        <v>2085</v>
      </c>
      <c r="T11086">
        <v>13.759</v>
      </c>
      <c r="U11086">
        <v>16.267</v>
      </c>
      <c r="V11086">
        <v>27.959</v>
      </c>
    </row>
    <row r="11087" spans="17:22">
      <c r="Q11087" s="10">
        <f ca="1" t="shared" si="1944"/>
        <v>28.392</v>
      </c>
      <c r="R11087" t="s">
        <v>133</v>
      </c>
      <c r="S11087">
        <v>2086</v>
      </c>
      <c r="T11087">
        <v>13.751</v>
      </c>
      <c r="U11087">
        <v>16.314</v>
      </c>
      <c r="V11087">
        <v>28.392</v>
      </c>
    </row>
    <row r="11088" spans="17:22">
      <c r="Q11088" s="10">
        <f ca="1" t="shared" si="1944"/>
        <v>28.822</v>
      </c>
      <c r="R11088" t="s">
        <v>133</v>
      </c>
      <c r="S11088">
        <v>2087</v>
      </c>
      <c r="T11088">
        <v>13.736</v>
      </c>
      <c r="U11088">
        <v>16.354</v>
      </c>
      <c r="V11088">
        <v>28.822</v>
      </c>
    </row>
    <row r="11089" spans="17:22">
      <c r="Q11089" s="10">
        <f ca="1" t="shared" si="1944"/>
        <v>29.25</v>
      </c>
      <c r="R11089" t="s">
        <v>133</v>
      </c>
      <c r="S11089">
        <v>2088</v>
      </c>
      <c r="T11089">
        <v>13.714</v>
      </c>
      <c r="U11089">
        <v>16.387</v>
      </c>
      <c r="V11089">
        <v>29.25</v>
      </c>
    </row>
    <row r="11090" spans="17:22">
      <c r="Q11090" s="10">
        <f ca="1" t="shared" si="1944"/>
        <v>29.676</v>
      </c>
      <c r="R11090" t="s">
        <v>133</v>
      </c>
      <c r="S11090">
        <v>2089</v>
      </c>
      <c r="T11090">
        <v>13.686</v>
      </c>
      <c r="U11090">
        <v>16.413</v>
      </c>
      <c r="V11090">
        <v>29.676</v>
      </c>
    </row>
    <row r="11091" spans="17:22">
      <c r="Q11091" s="10">
        <f ca="1" t="shared" si="1944"/>
        <v>30.098</v>
      </c>
      <c r="R11091" t="s">
        <v>133</v>
      </c>
      <c r="S11091">
        <v>2090</v>
      </c>
      <c r="T11091">
        <v>13.651</v>
      </c>
      <c r="U11091">
        <v>16.433</v>
      </c>
      <c r="V11091">
        <v>30.098</v>
      </c>
    </row>
    <row r="11092" spans="17:22">
      <c r="Q11092" s="10">
        <f ca="1" t="shared" si="1944"/>
        <v>30.517</v>
      </c>
      <c r="R11092" t="s">
        <v>133</v>
      </c>
      <c r="S11092">
        <v>2091</v>
      </c>
      <c r="T11092">
        <v>13.61</v>
      </c>
      <c r="U11092">
        <v>16.447</v>
      </c>
      <c r="V11092">
        <v>30.517</v>
      </c>
    </row>
    <row r="11093" spans="17:22">
      <c r="Q11093" s="10">
        <f ca="1" t="shared" si="1944"/>
        <v>30.934</v>
      </c>
      <c r="R11093" t="s">
        <v>133</v>
      </c>
      <c r="S11093">
        <v>2092</v>
      </c>
      <c r="T11093">
        <v>13.563</v>
      </c>
      <c r="U11093">
        <v>16.455</v>
      </c>
      <c r="V11093">
        <v>30.934</v>
      </c>
    </row>
    <row r="11094" spans="17:22">
      <c r="Q11094" s="10">
        <f ca="1" t="shared" si="1944"/>
        <v>31.347</v>
      </c>
      <c r="R11094" t="s">
        <v>133</v>
      </c>
      <c r="S11094">
        <v>2093</v>
      </c>
      <c r="T11094">
        <v>13.511</v>
      </c>
      <c r="U11094">
        <v>16.456</v>
      </c>
      <c r="V11094">
        <v>31.347</v>
      </c>
    </row>
    <row r="11095" spans="17:22">
      <c r="Q11095" s="10">
        <f ca="1" t="shared" si="1944"/>
        <v>31.756</v>
      </c>
      <c r="R11095" t="s">
        <v>133</v>
      </c>
      <c r="S11095">
        <v>2094</v>
      </c>
      <c r="T11095">
        <v>13.452</v>
      </c>
      <c r="U11095">
        <v>16.451</v>
      </c>
      <c r="V11095">
        <v>31.756</v>
      </c>
    </row>
    <row r="11096" spans="17:22">
      <c r="Q11096" s="10">
        <f ca="1" t="shared" si="1944"/>
        <v>32.161</v>
      </c>
      <c r="R11096" t="s">
        <v>133</v>
      </c>
      <c r="S11096">
        <v>2095</v>
      </c>
      <c r="T11096">
        <v>13.389</v>
      </c>
      <c r="U11096">
        <v>16.44</v>
      </c>
      <c r="V11096">
        <v>32.161</v>
      </c>
    </row>
    <row r="11097" spans="17:22">
      <c r="Q11097" s="10">
        <f ca="1" t="shared" si="1944"/>
        <v>32.562</v>
      </c>
      <c r="R11097" t="s">
        <v>133</v>
      </c>
      <c r="S11097">
        <v>2096</v>
      </c>
      <c r="T11097">
        <v>13.319</v>
      </c>
      <c r="U11097">
        <v>16.422</v>
      </c>
      <c r="V11097">
        <v>32.562</v>
      </c>
    </row>
    <row r="11098" spans="17:22">
      <c r="Q11098" s="10">
        <f ca="1" t="shared" si="1944"/>
        <v>32.958</v>
      </c>
      <c r="R11098" t="s">
        <v>133</v>
      </c>
      <c r="S11098">
        <v>2097</v>
      </c>
      <c r="T11098">
        <v>13.245</v>
      </c>
      <c r="U11098">
        <v>16.398</v>
      </c>
      <c r="V11098">
        <v>32.958</v>
      </c>
    </row>
    <row r="11099" spans="17:22">
      <c r="Q11099" s="10">
        <f ca="1" t="shared" si="1944"/>
        <v>33.349</v>
      </c>
      <c r="R11099" t="s">
        <v>133</v>
      </c>
      <c r="S11099">
        <v>2098</v>
      </c>
      <c r="T11099">
        <v>13.165</v>
      </c>
      <c r="U11099">
        <v>16.367</v>
      </c>
      <c r="V11099">
        <v>33.349</v>
      </c>
    </row>
    <row r="11100" spans="17:22">
      <c r="Q11100" s="10">
        <f ca="1" t="shared" si="1944"/>
        <v>33.734</v>
      </c>
      <c r="R11100" t="s">
        <v>133</v>
      </c>
      <c r="S11100">
        <v>2099</v>
      </c>
      <c r="T11100">
        <v>13.08</v>
      </c>
      <c r="U11100">
        <v>16.33</v>
      </c>
      <c r="V11100">
        <v>33.734</v>
      </c>
    </row>
    <row r="11101" spans="17:22">
      <c r="Q11101" s="10">
        <f ca="1" t="shared" si="1944"/>
        <v>34.114</v>
      </c>
      <c r="R11101" t="s">
        <v>133</v>
      </c>
      <c r="S11101">
        <v>2100</v>
      </c>
      <c r="T11101">
        <v>12.99</v>
      </c>
      <c r="U11101">
        <v>16.286</v>
      </c>
      <c r="V11101">
        <v>34.114</v>
      </c>
    </row>
    <row r="11102" spans="17:22">
      <c r="Q11102" s="10">
        <f ca="1" t="shared" si="1944"/>
        <v>127.616</v>
      </c>
      <c r="R11102" t="s">
        <v>135</v>
      </c>
      <c r="S11102">
        <v>2020</v>
      </c>
      <c r="T11102">
        <v>127.616</v>
      </c>
      <c r="U11102">
        <v>127.616</v>
      </c>
      <c r="V11102">
        <v>127.616</v>
      </c>
    </row>
    <row r="11103" spans="17:22">
      <c r="Q11103" s="10">
        <f ca="1" t="shared" si="1944"/>
        <v>128.483</v>
      </c>
      <c r="R11103" t="s">
        <v>135</v>
      </c>
      <c r="S11103">
        <v>2021</v>
      </c>
      <c r="T11103">
        <v>128.483</v>
      </c>
      <c r="U11103">
        <v>128.483</v>
      </c>
      <c r="V11103">
        <v>128.483</v>
      </c>
    </row>
    <row r="11104" spans="17:22">
      <c r="Q11104" s="10">
        <f ca="1" t="shared" si="1944"/>
        <v>129.333</v>
      </c>
      <c r="R11104" t="s">
        <v>135</v>
      </c>
      <c r="S11104">
        <v>2022</v>
      </c>
      <c r="T11104">
        <v>129.333</v>
      </c>
      <c r="U11104">
        <v>129.333</v>
      </c>
      <c r="V11104">
        <v>129.333</v>
      </c>
    </row>
    <row r="11105" spans="17:22">
      <c r="Q11105" s="10">
        <f ca="1" t="shared" si="1944"/>
        <v>130.161</v>
      </c>
      <c r="R11105" t="s">
        <v>135</v>
      </c>
      <c r="S11105">
        <v>2023</v>
      </c>
      <c r="T11105">
        <v>130.161</v>
      </c>
      <c r="U11105">
        <v>130.161</v>
      </c>
      <c r="V11105">
        <v>130.161</v>
      </c>
    </row>
    <row r="11106" spans="17:22">
      <c r="Q11106" s="10">
        <f ca="1" t="shared" si="1944"/>
        <v>130.943</v>
      </c>
      <c r="R11106" t="s">
        <v>135</v>
      </c>
      <c r="S11106">
        <v>2024</v>
      </c>
      <c r="T11106">
        <v>130.943</v>
      </c>
      <c r="U11106">
        <v>130.943</v>
      </c>
      <c r="V11106">
        <v>130.943</v>
      </c>
    </row>
    <row r="11107" spans="17:22">
      <c r="Q11107" s="10">
        <f ca="1" t="shared" si="1944"/>
        <v>131.674</v>
      </c>
      <c r="R11107" t="s">
        <v>135</v>
      </c>
      <c r="S11107">
        <v>2025</v>
      </c>
      <c r="T11107">
        <v>131.674</v>
      </c>
      <c r="U11107">
        <v>131.674</v>
      </c>
      <c r="V11107">
        <v>131.674</v>
      </c>
    </row>
    <row r="11108" spans="17:22">
      <c r="Q11108" s="10">
        <f ca="1" t="shared" si="1944"/>
        <v>132.367</v>
      </c>
      <c r="R11108" t="s">
        <v>135</v>
      </c>
      <c r="S11108">
        <v>2026</v>
      </c>
      <c r="T11108">
        <v>132.367</v>
      </c>
      <c r="U11108">
        <v>132.367</v>
      </c>
      <c r="V11108">
        <v>132.367</v>
      </c>
    </row>
    <row r="11109" spans="17:22">
      <c r="Q11109" s="10">
        <f ca="1" t="shared" si="1944"/>
        <v>133.177</v>
      </c>
      <c r="R11109" t="s">
        <v>135</v>
      </c>
      <c r="S11109">
        <v>2027</v>
      </c>
      <c r="T11109">
        <v>133.036</v>
      </c>
      <c r="U11109">
        <v>133.218</v>
      </c>
      <c r="V11109">
        <v>133.177</v>
      </c>
    </row>
    <row r="11110" spans="17:22">
      <c r="Q11110" s="10">
        <f ca="1" t="shared" si="1944"/>
        <v>133.951</v>
      </c>
      <c r="R11110" t="s">
        <v>135</v>
      </c>
      <c r="S11110">
        <v>2028</v>
      </c>
      <c r="T11110">
        <v>133.667</v>
      </c>
      <c r="U11110">
        <v>134.039</v>
      </c>
      <c r="V11110">
        <v>133.951</v>
      </c>
    </row>
    <row r="11111" spans="17:22">
      <c r="Q11111" s="10">
        <f ca="1" t="shared" si="1944"/>
        <v>134.691</v>
      </c>
      <c r="R11111" t="s">
        <v>135</v>
      </c>
      <c r="S11111">
        <v>2029</v>
      </c>
      <c r="T11111">
        <v>134.261</v>
      </c>
      <c r="U11111">
        <v>134.829</v>
      </c>
      <c r="V11111">
        <v>134.691</v>
      </c>
    </row>
    <row r="11112" spans="17:22">
      <c r="Q11112" s="10">
        <f ca="1" t="shared" si="1944"/>
        <v>135.396</v>
      </c>
      <c r="R11112" t="s">
        <v>135</v>
      </c>
      <c r="S11112">
        <v>2030</v>
      </c>
      <c r="T11112">
        <v>134.823</v>
      </c>
      <c r="U11112">
        <v>135.59</v>
      </c>
      <c r="V11112">
        <v>135.396</v>
      </c>
    </row>
    <row r="11113" spans="17:22">
      <c r="Q11113" s="10">
        <f ca="1" t="shared" si="1944"/>
        <v>136.068</v>
      </c>
      <c r="R11113" t="s">
        <v>135</v>
      </c>
      <c r="S11113">
        <v>2031</v>
      </c>
      <c r="T11113">
        <v>135.352</v>
      </c>
      <c r="U11113">
        <v>136.319</v>
      </c>
      <c r="V11113">
        <v>136.068</v>
      </c>
    </row>
    <row r="11114" spans="17:22">
      <c r="Q11114" s="10">
        <f ca="1" t="shared" si="1944"/>
        <v>136.707</v>
      </c>
      <c r="R11114" t="s">
        <v>135</v>
      </c>
      <c r="S11114">
        <v>2032</v>
      </c>
      <c r="T11114">
        <v>135.847</v>
      </c>
      <c r="U11114">
        <v>137.018</v>
      </c>
      <c r="V11114">
        <v>136.707</v>
      </c>
    </row>
    <row r="11115" spans="17:22">
      <c r="Q11115" s="10">
        <f ca="1" t="shared" si="1944"/>
        <v>137.31</v>
      </c>
      <c r="R11115" t="s">
        <v>135</v>
      </c>
      <c r="S11115">
        <v>2033</v>
      </c>
      <c r="T11115">
        <v>136.308</v>
      </c>
      <c r="U11115">
        <v>137.684</v>
      </c>
      <c r="V11115">
        <v>137.31</v>
      </c>
    </row>
    <row r="11116" spans="17:22">
      <c r="Q11116" s="10">
        <f ca="1" t="shared" si="1944"/>
        <v>137.876</v>
      </c>
      <c r="R11116" t="s">
        <v>135</v>
      </c>
      <c r="S11116">
        <v>2034</v>
      </c>
      <c r="T11116">
        <v>136.737</v>
      </c>
      <c r="U11116">
        <v>138.318</v>
      </c>
      <c r="V11116">
        <v>137.876</v>
      </c>
    </row>
    <row r="11117" spans="17:22">
      <c r="Q11117" s="10">
        <f ca="1" t="shared" si="1944"/>
        <v>138.403</v>
      </c>
      <c r="R11117" t="s">
        <v>135</v>
      </c>
      <c r="S11117">
        <v>2035</v>
      </c>
      <c r="T11117">
        <v>137.128</v>
      </c>
      <c r="U11117">
        <v>138.917</v>
      </c>
      <c r="V11117">
        <v>138.403</v>
      </c>
    </row>
    <row r="11118" spans="17:22">
      <c r="Q11118" s="10">
        <f ca="1" t="shared" si="1944"/>
        <v>138.892</v>
      </c>
      <c r="R11118" t="s">
        <v>135</v>
      </c>
      <c r="S11118">
        <v>2036</v>
      </c>
      <c r="T11118">
        <v>137.485</v>
      </c>
      <c r="U11118">
        <v>139.483</v>
      </c>
      <c r="V11118">
        <v>138.892</v>
      </c>
    </row>
    <row r="11119" spans="17:22">
      <c r="Q11119" s="10">
        <f ca="1" t="shared" si="1944"/>
        <v>139.344</v>
      </c>
      <c r="R11119" t="s">
        <v>135</v>
      </c>
      <c r="S11119">
        <v>2037</v>
      </c>
      <c r="T11119">
        <v>137.807</v>
      </c>
      <c r="U11119">
        <v>140.016</v>
      </c>
      <c r="V11119">
        <v>139.344</v>
      </c>
    </row>
    <row r="11120" spans="17:22">
      <c r="Q11120" s="10">
        <f ca="1" t="shared" si="1944"/>
        <v>139.76</v>
      </c>
      <c r="R11120" t="s">
        <v>135</v>
      </c>
      <c r="S11120">
        <v>2038</v>
      </c>
      <c r="T11120">
        <v>138.095</v>
      </c>
      <c r="U11120">
        <v>140.517</v>
      </c>
      <c r="V11120">
        <v>139.76</v>
      </c>
    </row>
    <row r="11121" spans="17:22">
      <c r="Q11121" s="10">
        <f ca="1" t="shared" si="1944"/>
        <v>140.144</v>
      </c>
      <c r="R11121" t="s">
        <v>135</v>
      </c>
      <c r="S11121">
        <v>2039</v>
      </c>
      <c r="T11121">
        <v>138.35</v>
      </c>
      <c r="U11121">
        <v>140.987</v>
      </c>
      <c r="V11121">
        <v>140.144</v>
      </c>
    </row>
    <row r="11122" spans="17:22">
      <c r="Q11122" s="10">
        <f ca="1" t="shared" si="1944"/>
        <v>140.498</v>
      </c>
      <c r="R11122" t="s">
        <v>135</v>
      </c>
      <c r="S11122">
        <v>2040</v>
      </c>
      <c r="T11122">
        <v>138.574</v>
      </c>
      <c r="U11122">
        <v>141.429</v>
      </c>
      <c r="V11122">
        <v>140.498</v>
      </c>
    </row>
    <row r="11123" spans="17:22">
      <c r="Q11123" s="10">
        <f ca="1" t="shared" si="1944"/>
        <v>140.825</v>
      </c>
      <c r="R11123" t="s">
        <v>135</v>
      </c>
      <c r="S11123">
        <v>2041</v>
      </c>
      <c r="T11123">
        <v>138.768</v>
      </c>
      <c r="U11123">
        <v>141.843</v>
      </c>
      <c r="V11123">
        <v>140.825</v>
      </c>
    </row>
    <row r="11124" spans="17:22">
      <c r="Q11124" s="10">
        <f ca="1" t="shared" si="1944"/>
        <v>141.129</v>
      </c>
      <c r="R11124" t="s">
        <v>135</v>
      </c>
      <c r="S11124">
        <v>2042</v>
      </c>
      <c r="T11124">
        <v>138.932</v>
      </c>
      <c r="U11124">
        <v>142.232</v>
      </c>
      <c r="V11124">
        <v>141.129</v>
      </c>
    </row>
    <row r="11125" spans="17:22">
      <c r="Q11125" s="10">
        <f ca="1" t="shared" si="1944"/>
        <v>141.413</v>
      </c>
      <c r="R11125" t="s">
        <v>135</v>
      </c>
      <c r="S11125">
        <v>2043</v>
      </c>
      <c r="T11125">
        <v>139.07</v>
      </c>
      <c r="U11125">
        <v>142.598</v>
      </c>
      <c r="V11125">
        <v>141.413</v>
      </c>
    </row>
    <row r="11126" spans="17:22">
      <c r="Q11126" s="10">
        <f ca="1" t="shared" si="1944"/>
        <v>141.683</v>
      </c>
      <c r="R11126" t="s">
        <v>135</v>
      </c>
      <c r="S11126">
        <v>2044</v>
      </c>
      <c r="T11126">
        <v>139.181</v>
      </c>
      <c r="U11126">
        <v>142.944</v>
      </c>
      <c r="V11126">
        <v>141.683</v>
      </c>
    </row>
    <row r="11127" spans="17:22">
      <c r="Q11127" s="10">
        <f ca="1" t="shared" si="1944"/>
        <v>141.943</v>
      </c>
      <c r="R11127" t="s">
        <v>135</v>
      </c>
      <c r="S11127">
        <v>2045</v>
      </c>
      <c r="T11127">
        <v>139.268</v>
      </c>
      <c r="U11127">
        <v>143.272</v>
      </c>
      <c r="V11127">
        <v>141.943</v>
      </c>
    </row>
    <row r="11128" spans="17:22">
      <c r="Q11128" s="10">
        <f ca="1" t="shared" si="1944"/>
        <v>142.197</v>
      </c>
      <c r="R11128" t="s">
        <v>135</v>
      </c>
      <c r="S11128">
        <v>2046</v>
      </c>
      <c r="T11128">
        <v>139.332</v>
      </c>
      <c r="U11128">
        <v>143.584</v>
      </c>
      <c r="V11128">
        <v>142.197</v>
      </c>
    </row>
    <row r="11129" spans="17:22">
      <c r="Q11129" s="10">
        <f ca="1" t="shared" si="1944"/>
        <v>142.447</v>
      </c>
      <c r="R11129" t="s">
        <v>135</v>
      </c>
      <c r="S11129">
        <v>2047</v>
      </c>
      <c r="T11129">
        <v>139.374</v>
      </c>
      <c r="U11129">
        <v>143.883</v>
      </c>
      <c r="V11129">
        <v>142.447</v>
      </c>
    </row>
    <row r="11130" spans="17:22">
      <c r="Q11130" s="10">
        <f ca="1" t="shared" si="1944"/>
        <v>142.699</v>
      </c>
      <c r="R11130" t="s">
        <v>135</v>
      </c>
      <c r="S11130">
        <v>2048</v>
      </c>
      <c r="T11130">
        <v>139.396</v>
      </c>
      <c r="U11130">
        <v>144.171</v>
      </c>
      <c r="V11130">
        <v>142.699</v>
      </c>
    </row>
    <row r="11131" spans="17:22">
      <c r="Q11131" s="10">
        <f ca="1" t="shared" si="1944"/>
        <v>142.954</v>
      </c>
      <c r="R11131" t="s">
        <v>135</v>
      </c>
      <c r="S11131">
        <v>2049</v>
      </c>
      <c r="T11131">
        <v>139.398</v>
      </c>
      <c r="U11131">
        <v>144.45</v>
      </c>
      <c r="V11131">
        <v>142.954</v>
      </c>
    </row>
    <row r="11132" spans="17:22">
      <c r="Q11132" s="10">
        <f ca="1" t="shared" si="1944"/>
        <v>143.215</v>
      </c>
      <c r="R11132" t="s">
        <v>135</v>
      </c>
      <c r="S11132">
        <v>2050</v>
      </c>
      <c r="T11132">
        <v>139.38</v>
      </c>
      <c r="U11132">
        <v>144.72</v>
      </c>
      <c r="V11132">
        <v>143.215</v>
      </c>
    </row>
    <row r="11133" spans="17:22">
      <c r="Q11133" s="10">
        <f ca="1" t="shared" si="1944"/>
        <v>143.485</v>
      </c>
      <c r="R11133" t="s">
        <v>135</v>
      </c>
      <c r="S11133">
        <v>2051</v>
      </c>
      <c r="T11133">
        <v>139.346</v>
      </c>
      <c r="U11133">
        <v>144.985</v>
      </c>
      <c r="V11133">
        <v>143.485</v>
      </c>
    </row>
    <row r="11134" spans="17:22">
      <c r="Q11134" s="10">
        <f ca="1" t="shared" si="1944"/>
        <v>143.767</v>
      </c>
      <c r="R11134" t="s">
        <v>135</v>
      </c>
      <c r="S11134">
        <v>2052</v>
      </c>
      <c r="T11134">
        <v>139.293</v>
      </c>
      <c r="U11134">
        <v>145.244</v>
      </c>
      <c r="V11134">
        <v>143.767</v>
      </c>
    </row>
    <row r="11135" spans="17:22">
      <c r="Q11135" s="10">
        <f ca="1" t="shared" si="1944"/>
        <v>144.06</v>
      </c>
      <c r="R11135" t="s">
        <v>135</v>
      </c>
      <c r="S11135">
        <v>2053</v>
      </c>
      <c r="T11135">
        <v>139.225</v>
      </c>
      <c r="U11135">
        <v>145.498</v>
      </c>
      <c r="V11135">
        <v>144.06</v>
      </c>
    </row>
    <row r="11136" spans="17:22">
      <c r="Q11136" s="10">
        <f ca="1" t="shared" si="1944"/>
        <v>144.365</v>
      </c>
      <c r="R11136" t="s">
        <v>135</v>
      </c>
      <c r="S11136">
        <v>2054</v>
      </c>
      <c r="T11136">
        <v>139.14</v>
      </c>
      <c r="U11136">
        <v>145.748</v>
      </c>
      <c r="V11136">
        <v>144.365</v>
      </c>
    </row>
    <row r="11137" spans="17:22">
      <c r="Q11137" s="10">
        <f ca="1" t="shared" si="1944"/>
        <v>144.685</v>
      </c>
      <c r="R11137" t="s">
        <v>135</v>
      </c>
      <c r="S11137">
        <v>2055</v>
      </c>
      <c r="T11137">
        <v>139.04</v>
      </c>
      <c r="U11137">
        <v>145.994</v>
      </c>
      <c r="V11137">
        <v>144.685</v>
      </c>
    </row>
    <row r="11138" spans="17:22">
      <c r="Q11138" s="10">
        <f ca="1" t="shared" si="1944"/>
        <v>145.019</v>
      </c>
      <c r="R11138" t="s">
        <v>135</v>
      </c>
      <c r="S11138">
        <v>2056</v>
      </c>
      <c r="T11138">
        <v>138.925</v>
      </c>
      <c r="U11138">
        <v>146.235</v>
      </c>
      <c r="V11138">
        <v>145.019</v>
      </c>
    </row>
    <row r="11139" spans="17:22">
      <c r="Q11139" s="10">
        <f ca="1" t="shared" si="1944"/>
        <v>145.367</v>
      </c>
      <c r="R11139" t="s">
        <v>135</v>
      </c>
      <c r="S11139">
        <v>2057</v>
      </c>
      <c r="T11139">
        <v>138.795</v>
      </c>
      <c r="U11139">
        <v>146.475</v>
      </c>
      <c r="V11139">
        <v>145.367</v>
      </c>
    </row>
    <row r="11140" spans="17:22">
      <c r="Q11140" s="10">
        <f ca="1" t="shared" si="1944"/>
        <v>145.734</v>
      </c>
      <c r="R11140" t="s">
        <v>135</v>
      </c>
      <c r="S11140">
        <v>2058</v>
      </c>
      <c r="T11140">
        <v>138.652</v>
      </c>
      <c r="U11140">
        <v>146.714</v>
      </c>
      <c r="V11140">
        <v>145.734</v>
      </c>
    </row>
    <row r="11141" spans="17:22">
      <c r="Q11141" s="10">
        <f ca="1" t="shared" si="1944"/>
        <v>146.117</v>
      </c>
      <c r="R11141" t="s">
        <v>135</v>
      </c>
      <c r="S11141">
        <v>2059</v>
      </c>
      <c r="T11141">
        <v>138.497</v>
      </c>
      <c r="U11141">
        <v>146.954</v>
      </c>
      <c r="V11141">
        <v>146.117</v>
      </c>
    </row>
    <row r="11142" spans="17:22">
      <c r="Q11142" s="10">
        <f ca="1" t="shared" si="1944"/>
        <v>146.519</v>
      </c>
      <c r="R11142" t="s">
        <v>135</v>
      </c>
      <c r="S11142">
        <v>2060</v>
      </c>
      <c r="T11142">
        <v>138.328</v>
      </c>
      <c r="U11142">
        <v>147.197</v>
      </c>
      <c r="V11142">
        <v>146.519</v>
      </c>
    </row>
    <row r="11143" spans="17:22">
      <c r="Q11143" s="10">
        <f ca="1" t="shared" si="1944"/>
        <v>146.94</v>
      </c>
      <c r="R11143" t="s">
        <v>135</v>
      </c>
      <c r="S11143">
        <v>2061</v>
      </c>
      <c r="T11143">
        <v>138.148</v>
      </c>
      <c r="U11143">
        <v>147.445</v>
      </c>
      <c r="V11143">
        <v>146.94</v>
      </c>
    </row>
    <row r="11144" spans="17:22">
      <c r="Q11144" s="10">
        <f ca="1" t="shared" si="1944"/>
        <v>147.38</v>
      </c>
      <c r="R11144" t="s">
        <v>135</v>
      </c>
      <c r="S11144">
        <v>2062</v>
      </c>
      <c r="T11144">
        <v>137.957</v>
      </c>
      <c r="U11144">
        <v>147.697</v>
      </c>
      <c r="V11144">
        <v>147.38</v>
      </c>
    </row>
    <row r="11145" spans="17:22">
      <c r="Q11145" s="10">
        <f ca="1" t="shared" si="1944"/>
        <v>147.838</v>
      </c>
      <c r="R11145" t="s">
        <v>135</v>
      </c>
      <c r="S11145">
        <v>2063</v>
      </c>
      <c r="T11145">
        <v>137.759</v>
      </c>
      <c r="U11145">
        <v>147.957</v>
      </c>
      <c r="V11145">
        <v>147.838</v>
      </c>
    </row>
    <row r="11146" spans="17:22">
      <c r="Q11146" s="10">
        <f ca="1" t="shared" si="1944"/>
        <v>148.313</v>
      </c>
      <c r="R11146" t="s">
        <v>135</v>
      </c>
      <c r="S11146">
        <v>2064</v>
      </c>
      <c r="T11146">
        <v>137.554</v>
      </c>
      <c r="U11146">
        <v>148.224</v>
      </c>
      <c r="V11146">
        <v>148.313</v>
      </c>
    </row>
    <row r="11147" spans="17:22">
      <c r="Q11147" s="10">
        <f ca="1" t="shared" si="1944"/>
        <v>148.804</v>
      </c>
      <c r="R11147" t="s">
        <v>135</v>
      </c>
      <c r="S11147">
        <v>2065</v>
      </c>
      <c r="T11147">
        <v>137.346</v>
      </c>
      <c r="U11147">
        <v>148.5</v>
      </c>
      <c r="V11147">
        <v>148.804</v>
      </c>
    </row>
    <row r="11148" spans="17:22">
      <c r="Q11148" s="10">
        <f ca="1" t="shared" si="1944"/>
        <v>149.31</v>
      </c>
      <c r="R11148" t="s">
        <v>135</v>
      </c>
      <c r="S11148">
        <v>2066</v>
      </c>
      <c r="T11148">
        <v>137.137</v>
      </c>
      <c r="U11148">
        <v>148.785</v>
      </c>
      <c r="V11148">
        <v>149.31</v>
      </c>
    </row>
    <row r="11149" spans="17:22">
      <c r="Q11149" s="10">
        <f ca="1" t="shared" si="1944"/>
        <v>149.83</v>
      </c>
      <c r="R11149" t="s">
        <v>135</v>
      </c>
      <c r="S11149">
        <v>2067</v>
      </c>
      <c r="T11149">
        <v>136.926</v>
      </c>
      <c r="U11149">
        <v>149.079</v>
      </c>
      <c r="V11149">
        <v>149.83</v>
      </c>
    </row>
    <row r="11150" spans="17:22">
      <c r="Q11150" s="10">
        <f ca="1" t="shared" ref="Q11150:Q11213" si="1945">OFFSET(S11150,0,MATCH($Q$3,$T$4:$V$4,0))</f>
        <v>150.364</v>
      </c>
      <c r="R11150" t="s">
        <v>135</v>
      </c>
      <c r="S11150">
        <v>2068</v>
      </c>
      <c r="T11150">
        <v>136.718</v>
      </c>
      <c r="U11150">
        <v>149.383</v>
      </c>
      <c r="V11150">
        <v>150.364</v>
      </c>
    </row>
    <row r="11151" spans="17:22">
      <c r="Q11151" s="10">
        <f ca="1" t="shared" si="1945"/>
        <v>150.909</v>
      </c>
      <c r="R11151" t="s">
        <v>135</v>
      </c>
      <c r="S11151">
        <v>2069</v>
      </c>
      <c r="T11151">
        <v>136.511</v>
      </c>
      <c r="U11151">
        <v>149.694</v>
      </c>
      <c r="V11151">
        <v>150.909</v>
      </c>
    </row>
    <row r="11152" spans="17:22">
      <c r="Q11152" s="10">
        <f ca="1" t="shared" si="1945"/>
        <v>151.465</v>
      </c>
      <c r="R11152" t="s">
        <v>135</v>
      </c>
      <c r="S11152">
        <v>2070</v>
      </c>
      <c r="T11152">
        <v>136.309</v>
      </c>
      <c r="U11152">
        <v>150.013</v>
      </c>
      <c r="V11152">
        <v>151.465</v>
      </c>
    </row>
    <row r="11153" spans="17:22">
      <c r="Q11153" s="10">
        <f ca="1" t="shared" si="1945"/>
        <v>152.031</v>
      </c>
      <c r="R11153" t="s">
        <v>135</v>
      </c>
      <c r="S11153">
        <v>2071</v>
      </c>
      <c r="T11153">
        <v>136.113</v>
      </c>
      <c r="U11153">
        <v>150.339</v>
      </c>
      <c r="V11153">
        <v>152.031</v>
      </c>
    </row>
    <row r="11154" spans="17:22">
      <c r="Q11154" s="10">
        <f ca="1" t="shared" si="1945"/>
        <v>152.606</v>
      </c>
      <c r="R11154" t="s">
        <v>135</v>
      </c>
      <c r="S11154">
        <v>2072</v>
      </c>
      <c r="T11154">
        <v>135.921</v>
      </c>
      <c r="U11154">
        <v>150.671</v>
      </c>
      <c r="V11154">
        <v>152.606</v>
      </c>
    </row>
    <row r="11155" spans="17:22">
      <c r="Q11155" s="10">
        <f ca="1" t="shared" si="1945"/>
        <v>153.19</v>
      </c>
      <c r="R11155" t="s">
        <v>135</v>
      </c>
      <c r="S11155">
        <v>2073</v>
      </c>
      <c r="T11155">
        <v>135.737</v>
      </c>
      <c r="U11155">
        <v>151.009</v>
      </c>
      <c r="V11155">
        <v>153.19</v>
      </c>
    </row>
    <row r="11156" spans="17:22">
      <c r="Q11156" s="10">
        <f ca="1" t="shared" si="1945"/>
        <v>153.781</v>
      </c>
      <c r="R11156" t="s">
        <v>135</v>
      </c>
      <c r="S11156">
        <v>2074</v>
      </c>
      <c r="T11156">
        <v>135.557</v>
      </c>
      <c r="U11156">
        <v>151.349</v>
      </c>
      <c r="V11156">
        <v>153.781</v>
      </c>
    </row>
    <row r="11157" spans="17:22">
      <c r="Q11157" s="10">
        <f ca="1" t="shared" si="1945"/>
        <v>154.378</v>
      </c>
      <c r="R11157" t="s">
        <v>135</v>
      </c>
      <c r="S11157">
        <v>2075</v>
      </c>
      <c r="T11157">
        <v>135.385</v>
      </c>
      <c r="U11157">
        <v>151.692</v>
      </c>
      <c r="V11157">
        <v>154.378</v>
      </c>
    </row>
    <row r="11158" spans="17:22">
      <c r="Q11158" s="10">
        <f ca="1" t="shared" si="1945"/>
        <v>154.982</v>
      </c>
      <c r="R11158" t="s">
        <v>135</v>
      </c>
      <c r="S11158">
        <v>2076</v>
      </c>
      <c r="T11158">
        <v>135.217</v>
      </c>
      <c r="U11158">
        <v>152.036</v>
      </c>
      <c r="V11158">
        <v>154.982</v>
      </c>
    </row>
    <row r="11159" spans="17:22">
      <c r="Q11159" s="10">
        <f ca="1" t="shared" si="1945"/>
        <v>155.593</v>
      </c>
      <c r="R11159" t="s">
        <v>135</v>
      </c>
      <c r="S11159">
        <v>2077</v>
      </c>
      <c r="T11159">
        <v>135.055</v>
      </c>
      <c r="U11159">
        <v>152.38</v>
      </c>
      <c r="V11159">
        <v>155.593</v>
      </c>
    </row>
    <row r="11160" spans="17:22">
      <c r="Q11160" s="10">
        <f ca="1" t="shared" si="1945"/>
        <v>156.214</v>
      </c>
      <c r="R11160" t="s">
        <v>135</v>
      </c>
      <c r="S11160">
        <v>2078</v>
      </c>
      <c r="T11160">
        <v>134.897</v>
      </c>
      <c r="U11160">
        <v>152.722</v>
      </c>
      <c r="V11160">
        <v>156.214</v>
      </c>
    </row>
    <row r="11161" spans="17:22">
      <c r="Q11161" s="10">
        <f ca="1" t="shared" si="1945"/>
        <v>156.845</v>
      </c>
      <c r="R11161" t="s">
        <v>135</v>
      </c>
      <c r="S11161">
        <v>2079</v>
      </c>
      <c r="T11161">
        <v>134.743</v>
      </c>
      <c r="U11161">
        <v>153.061</v>
      </c>
      <c r="V11161">
        <v>156.845</v>
      </c>
    </row>
    <row r="11162" spans="17:22">
      <c r="Q11162" s="10">
        <f ca="1" t="shared" si="1945"/>
        <v>157.488</v>
      </c>
      <c r="R11162" t="s">
        <v>135</v>
      </c>
      <c r="S11162">
        <v>2080</v>
      </c>
      <c r="T11162">
        <v>134.589</v>
      </c>
      <c r="U11162">
        <v>153.397</v>
      </c>
      <c r="V11162">
        <v>157.488</v>
      </c>
    </row>
    <row r="11163" spans="17:22">
      <c r="Q11163" s="10">
        <f ca="1" t="shared" si="1945"/>
        <v>158.145</v>
      </c>
      <c r="R11163" t="s">
        <v>135</v>
      </c>
      <c r="S11163">
        <v>2081</v>
      </c>
      <c r="T11163">
        <v>134.437</v>
      </c>
      <c r="U11163">
        <v>153.728</v>
      </c>
      <c r="V11163">
        <v>158.145</v>
      </c>
    </row>
    <row r="11164" spans="17:22">
      <c r="Q11164" s="10">
        <f ca="1" t="shared" si="1945"/>
        <v>158.815</v>
      </c>
      <c r="R11164" t="s">
        <v>135</v>
      </c>
      <c r="S11164">
        <v>2082</v>
      </c>
      <c r="T11164">
        <v>134.284</v>
      </c>
      <c r="U11164">
        <v>154.054</v>
      </c>
      <c r="V11164">
        <v>158.815</v>
      </c>
    </row>
    <row r="11165" spans="17:22">
      <c r="Q11165" s="10">
        <f ca="1" t="shared" si="1945"/>
        <v>159.501</v>
      </c>
      <c r="R11165" t="s">
        <v>135</v>
      </c>
      <c r="S11165">
        <v>2083</v>
      </c>
      <c r="T11165">
        <v>134.125</v>
      </c>
      <c r="U11165">
        <v>154.374</v>
      </c>
      <c r="V11165">
        <v>159.501</v>
      </c>
    </row>
    <row r="11166" spans="17:22">
      <c r="Q11166" s="10">
        <f ca="1" t="shared" si="1945"/>
        <v>160.202</v>
      </c>
      <c r="R11166" t="s">
        <v>135</v>
      </c>
      <c r="S11166">
        <v>2084</v>
      </c>
      <c r="T11166">
        <v>133.958</v>
      </c>
      <c r="U11166">
        <v>154.688</v>
      </c>
      <c r="V11166">
        <v>160.202</v>
      </c>
    </row>
    <row r="11167" spans="17:22">
      <c r="Q11167" s="10">
        <f ca="1" t="shared" si="1945"/>
        <v>160.92</v>
      </c>
      <c r="R11167" t="s">
        <v>135</v>
      </c>
      <c r="S11167">
        <v>2085</v>
      </c>
      <c r="T11167">
        <v>133.781</v>
      </c>
      <c r="U11167">
        <v>154.996</v>
      </c>
      <c r="V11167">
        <v>160.92</v>
      </c>
    </row>
    <row r="11168" spans="17:22">
      <c r="Q11168" s="10">
        <f ca="1" t="shared" si="1945"/>
        <v>161.654</v>
      </c>
      <c r="R11168" t="s">
        <v>135</v>
      </c>
      <c r="S11168">
        <v>2086</v>
      </c>
      <c r="T11168">
        <v>133.591</v>
      </c>
      <c r="U11168">
        <v>155.298</v>
      </c>
      <c r="V11168">
        <v>161.654</v>
      </c>
    </row>
    <row r="11169" spans="17:22">
      <c r="Q11169" s="10">
        <f ca="1" t="shared" si="1945"/>
        <v>162.406</v>
      </c>
      <c r="R11169" t="s">
        <v>135</v>
      </c>
      <c r="S11169">
        <v>2087</v>
      </c>
      <c r="T11169">
        <v>133.389</v>
      </c>
      <c r="U11169">
        <v>155.593</v>
      </c>
      <c r="V11169">
        <v>162.406</v>
      </c>
    </row>
    <row r="11170" spans="17:22">
      <c r="Q11170" s="10">
        <f ca="1" t="shared" si="1945"/>
        <v>163.176</v>
      </c>
      <c r="R11170" t="s">
        <v>135</v>
      </c>
      <c r="S11170">
        <v>2088</v>
      </c>
      <c r="T11170">
        <v>133.177</v>
      </c>
      <c r="U11170">
        <v>155.883</v>
      </c>
      <c r="V11170">
        <v>163.176</v>
      </c>
    </row>
    <row r="11171" spans="17:22">
      <c r="Q11171" s="10">
        <f ca="1" t="shared" si="1945"/>
        <v>163.963</v>
      </c>
      <c r="R11171" t="s">
        <v>135</v>
      </c>
      <c r="S11171">
        <v>2089</v>
      </c>
      <c r="T11171">
        <v>132.954</v>
      </c>
      <c r="U11171">
        <v>156.169</v>
      </c>
      <c r="V11171">
        <v>163.963</v>
      </c>
    </row>
    <row r="11172" spans="17:22">
      <c r="Q11172" s="10">
        <f ca="1" t="shared" si="1945"/>
        <v>164.768</v>
      </c>
      <c r="R11172" t="s">
        <v>135</v>
      </c>
      <c r="S11172">
        <v>2090</v>
      </c>
      <c r="T11172">
        <v>132.725</v>
      </c>
      <c r="U11172">
        <v>156.452</v>
      </c>
      <c r="V11172">
        <v>164.768</v>
      </c>
    </row>
    <row r="11173" spans="17:22">
      <c r="Q11173" s="10">
        <f ca="1" t="shared" si="1945"/>
        <v>165.59</v>
      </c>
      <c r="R11173" t="s">
        <v>135</v>
      </c>
      <c r="S11173">
        <v>2091</v>
      </c>
      <c r="T11173">
        <v>132.489</v>
      </c>
      <c r="U11173">
        <v>156.732</v>
      </c>
      <c r="V11173">
        <v>165.59</v>
      </c>
    </row>
    <row r="11174" spans="17:22">
      <c r="Q11174" s="10">
        <f ca="1" t="shared" si="1945"/>
        <v>166.427</v>
      </c>
      <c r="R11174" t="s">
        <v>135</v>
      </c>
      <c r="S11174">
        <v>2092</v>
      </c>
      <c r="T11174">
        <v>132.237</v>
      </c>
      <c r="U11174">
        <v>157.011</v>
      </c>
      <c r="V11174">
        <v>166.427</v>
      </c>
    </row>
    <row r="11175" spans="17:22">
      <c r="Q11175" s="10">
        <f ca="1" t="shared" si="1945"/>
        <v>167.282</v>
      </c>
      <c r="R11175" t="s">
        <v>135</v>
      </c>
      <c r="S11175">
        <v>2093</v>
      </c>
      <c r="T11175">
        <v>131.963</v>
      </c>
      <c r="U11175">
        <v>157.287</v>
      </c>
      <c r="V11175">
        <v>167.282</v>
      </c>
    </row>
    <row r="11176" spans="17:22">
      <c r="Q11176" s="10">
        <f ca="1" t="shared" si="1945"/>
        <v>168.152</v>
      </c>
      <c r="R11176" t="s">
        <v>135</v>
      </c>
      <c r="S11176">
        <v>2094</v>
      </c>
      <c r="T11176">
        <v>131.657</v>
      </c>
      <c r="U11176">
        <v>157.562</v>
      </c>
      <c r="V11176">
        <v>168.152</v>
      </c>
    </row>
    <row r="11177" spans="17:22">
      <c r="Q11177" s="10">
        <f ca="1" t="shared" si="1945"/>
        <v>169.035</v>
      </c>
      <c r="R11177" t="s">
        <v>135</v>
      </c>
      <c r="S11177">
        <v>2095</v>
      </c>
      <c r="T11177">
        <v>131.314</v>
      </c>
      <c r="U11177">
        <v>157.836</v>
      </c>
      <c r="V11177">
        <v>169.035</v>
      </c>
    </row>
    <row r="11178" spans="17:22">
      <c r="Q11178" s="10">
        <f ca="1" t="shared" si="1945"/>
        <v>169.933</v>
      </c>
      <c r="R11178" t="s">
        <v>135</v>
      </c>
      <c r="S11178">
        <v>2096</v>
      </c>
      <c r="T11178">
        <v>130.921</v>
      </c>
      <c r="U11178">
        <v>158.108</v>
      </c>
      <c r="V11178">
        <v>169.933</v>
      </c>
    </row>
    <row r="11179" spans="17:22">
      <c r="Q11179" s="10">
        <f ca="1" t="shared" si="1945"/>
        <v>170.844</v>
      </c>
      <c r="R11179" t="s">
        <v>135</v>
      </c>
      <c r="S11179">
        <v>2097</v>
      </c>
      <c r="T11179">
        <v>130.473</v>
      </c>
      <c r="U11179">
        <v>158.379</v>
      </c>
      <c r="V11179">
        <v>170.844</v>
      </c>
    </row>
    <row r="11180" spans="17:22">
      <c r="Q11180" s="10">
        <f ca="1" t="shared" si="1945"/>
        <v>171.766</v>
      </c>
      <c r="R11180" t="s">
        <v>135</v>
      </c>
      <c r="S11180">
        <v>2098</v>
      </c>
      <c r="T11180">
        <v>129.959</v>
      </c>
      <c r="U11180">
        <v>158.65</v>
      </c>
      <c r="V11180">
        <v>171.766</v>
      </c>
    </row>
    <row r="11181" spans="17:22">
      <c r="Q11181" s="10">
        <f ca="1" t="shared" si="1945"/>
        <v>172.699</v>
      </c>
      <c r="R11181" t="s">
        <v>135</v>
      </c>
      <c r="S11181">
        <v>2099</v>
      </c>
      <c r="T11181">
        <v>129.374</v>
      </c>
      <c r="U11181">
        <v>158.92</v>
      </c>
      <c r="V11181">
        <v>172.699</v>
      </c>
    </row>
    <row r="11182" spans="17:22">
      <c r="Q11182" s="10">
        <f ca="1" t="shared" si="1945"/>
        <v>173.643</v>
      </c>
      <c r="R11182" t="s">
        <v>135</v>
      </c>
      <c r="S11182">
        <v>2100</v>
      </c>
      <c r="T11182">
        <v>128.707</v>
      </c>
      <c r="U11182">
        <v>159.19</v>
      </c>
      <c r="V11182">
        <v>173.643</v>
      </c>
    </row>
    <row r="11183" spans="17:22">
      <c r="Q11183" s="10">
        <f ca="1" t="shared" si="1945"/>
        <v>129.383</v>
      </c>
      <c r="R11183" t="s">
        <v>136</v>
      </c>
      <c r="S11183">
        <v>2020</v>
      </c>
      <c r="T11183">
        <v>129.383</v>
      </c>
      <c r="U11183">
        <v>129.383</v>
      </c>
      <c r="V11183">
        <v>129.383</v>
      </c>
    </row>
    <row r="11184" spans="17:22">
      <c r="Q11184" s="10">
        <f ca="1" t="shared" si="1945"/>
        <v>130.454</v>
      </c>
      <c r="R11184" t="s">
        <v>136</v>
      </c>
      <c r="S11184">
        <v>2021</v>
      </c>
      <c r="T11184">
        <v>130.454</v>
      </c>
      <c r="U11184">
        <v>130.454</v>
      </c>
      <c r="V11184">
        <v>130.454</v>
      </c>
    </row>
    <row r="11185" spans="17:22">
      <c r="Q11185" s="10">
        <f ca="1" t="shared" si="1945"/>
        <v>131.56</v>
      </c>
      <c r="R11185" t="s">
        <v>136</v>
      </c>
      <c r="S11185">
        <v>2022</v>
      </c>
      <c r="T11185">
        <v>131.56</v>
      </c>
      <c r="U11185">
        <v>131.56</v>
      </c>
      <c r="V11185">
        <v>131.56</v>
      </c>
    </row>
    <row r="11186" spans="17:22">
      <c r="Q11186" s="10">
        <f ca="1" t="shared" si="1945"/>
        <v>132.666</v>
      </c>
      <c r="R11186" t="s">
        <v>136</v>
      </c>
      <c r="S11186">
        <v>2023</v>
      </c>
      <c r="T11186">
        <v>132.666</v>
      </c>
      <c r="U11186">
        <v>132.666</v>
      </c>
      <c r="V11186">
        <v>132.666</v>
      </c>
    </row>
    <row r="11187" spans="17:22">
      <c r="Q11187" s="10">
        <f ca="1" t="shared" si="1945"/>
        <v>133.796</v>
      </c>
      <c r="R11187" t="s">
        <v>136</v>
      </c>
      <c r="S11187">
        <v>2024</v>
      </c>
      <c r="T11187">
        <v>133.796</v>
      </c>
      <c r="U11187">
        <v>133.796</v>
      </c>
      <c r="V11187">
        <v>133.796</v>
      </c>
    </row>
    <row r="11188" spans="17:22">
      <c r="Q11188" s="10">
        <f ca="1" t="shared" si="1945"/>
        <v>134.902</v>
      </c>
      <c r="R11188" t="s">
        <v>136</v>
      </c>
      <c r="S11188">
        <v>2025</v>
      </c>
      <c r="T11188">
        <v>134.902</v>
      </c>
      <c r="U11188">
        <v>134.902</v>
      </c>
      <c r="V11188">
        <v>134.902</v>
      </c>
    </row>
    <row r="11189" spans="17:22">
      <c r="Q11189" s="10">
        <f ca="1" t="shared" si="1945"/>
        <v>135.936</v>
      </c>
      <c r="R11189" t="s">
        <v>136</v>
      </c>
      <c r="S11189">
        <v>2026</v>
      </c>
      <c r="T11189">
        <v>135.936</v>
      </c>
      <c r="U11189">
        <v>135.936</v>
      </c>
      <c r="V11189">
        <v>135.936</v>
      </c>
    </row>
    <row r="11190" spans="17:22">
      <c r="Q11190" s="10">
        <f ca="1" t="shared" si="1945"/>
        <v>136.613</v>
      </c>
      <c r="R11190" t="s">
        <v>136</v>
      </c>
      <c r="S11190">
        <v>2027</v>
      </c>
      <c r="T11190">
        <v>136.586</v>
      </c>
      <c r="U11190">
        <v>136.807</v>
      </c>
      <c r="V11190">
        <v>136.613</v>
      </c>
    </row>
    <row r="11191" spans="17:22">
      <c r="Q11191" s="10">
        <f ca="1" t="shared" si="1945"/>
        <v>137.27</v>
      </c>
      <c r="R11191" t="s">
        <v>136</v>
      </c>
      <c r="S11191">
        <v>2028</v>
      </c>
      <c r="T11191">
        <v>137.222</v>
      </c>
      <c r="U11191">
        <v>137.671</v>
      </c>
      <c r="V11191">
        <v>137.27</v>
      </c>
    </row>
    <row r="11192" spans="17:22">
      <c r="Q11192" s="10">
        <f ca="1" t="shared" si="1945"/>
        <v>137.912</v>
      </c>
      <c r="R11192" t="s">
        <v>136</v>
      </c>
      <c r="S11192">
        <v>2029</v>
      </c>
      <c r="T11192">
        <v>137.843</v>
      </c>
      <c r="U11192">
        <v>138.528</v>
      </c>
      <c r="V11192">
        <v>137.912</v>
      </c>
    </row>
    <row r="11193" spans="17:22">
      <c r="Q11193" s="10">
        <f ca="1" t="shared" si="1945"/>
        <v>138.543</v>
      </c>
      <c r="R11193" t="s">
        <v>136</v>
      </c>
      <c r="S11193">
        <v>2030</v>
      </c>
      <c r="T11193">
        <v>138.452</v>
      </c>
      <c r="U11193">
        <v>139.376</v>
      </c>
      <c r="V11193">
        <v>138.543</v>
      </c>
    </row>
    <row r="11194" spans="17:22">
      <c r="Q11194" s="10">
        <f ca="1" t="shared" si="1945"/>
        <v>139.165</v>
      </c>
      <c r="R11194" t="s">
        <v>136</v>
      </c>
      <c r="S11194">
        <v>2031</v>
      </c>
      <c r="T11194">
        <v>139.05</v>
      </c>
      <c r="U11194">
        <v>140.214</v>
      </c>
      <c r="V11194">
        <v>139.165</v>
      </c>
    </row>
    <row r="11195" spans="17:22">
      <c r="Q11195" s="10">
        <f ca="1" t="shared" si="1945"/>
        <v>139.778</v>
      </c>
      <c r="R11195" t="s">
        <v>136</v>
      </c>
      <c r="S11195">
        <v>2032</v>
      </c>
      <c r="T11195">
        <v>139.636</v>
      </c>
      <c r="U11195">
        <v>141.04</v>
      </c>
      <c r="V11195">
        <v>139.778</v>
      </c>
    </row>
    <row r="11196" spans="17:22">
      <c r="Q11196" s="10">
        <f ca="1" t="shared" si="1945"/>
        <v>140.38</v>
      </c>
      <c r="R11196" t="s">
        <v>136</v>
      </c>
      <c r="S11196">
        <v>2033</v>
      </c>
      <c r="T11196">
        <v>140.207</v>
      </c>
      <c r="U11196">
        <v>141.855</v>
      </c>
      <c r="V11196">
        <v>140.38</v>
      </c>
    </row>
    <row r="11197" spans="17:22">
      <c r="Q11197" s="10">
        <f ca="1" t="shared" si="1945"/>
        <v>140.971</v>
      </c>
      <c r="R11197" t="s">
        <v>136</v>
      </c>
      <c r="S11197">
        <v>2034</v>
      </c>
      <c r="T11197">
        <v>140.764</v>
      </c>
      <c r="U11197">
        <v>142.659</v>
      </c>
      <c r="V11197">
        <v>140.971</v>
      </c>
    </row>
    <row r="11198" spans="17:22">
      <c r="Q11198" s="10">
        <f ca="1" t="shared" si="1945"/>
        <v>141.548</v>
      </c>
      <c r="R11198" t="s">
        <v>136</v>
      </c>
      <c r="S11198">
        <v>2035</v>
      </c>
      <c r="T11198">
        <v>141.303</v>
      </c>
      <c r="U11198">
        <v>143.452</v>
      </c>
      <c r="V11198">
        <v>141.548</v>
      </c>
    </row>
    <row r="11199" spans="17:22">
      <c r="Q11199" s="10">
        <f ca="1" t="shared" si="1945"/>
        <v>142.111</v>
      </c>
      <c r="R11199" t="s">
        <v>136</v>
      </c>
      <c r="S11199">
        <v>2036</v>
      </c>
      <c r="T11199">
        <v>141.823</v>
      </c>
      <c r="U11199">
        <v>144.233</v>
      </c>
      <c r="V11199">
        <v>142.111</v>
      </c>
    </row>
    <row r="11200" spans="17:22">
      <c r="Q11200" s="10">
        <f ca="1" t="shared" si="1945"/>
        <v>142.663</v>
      </c>
      <c r="R11200" t="s">
        <v>136</v>
      </c>
      <c r="S11200">
        <v>2037</v>
      </c>
      <c r="T11200">
        <v>142.327</v>
      </c>
      <c r="U11200">
        <v>145.004</v>
      </c>
      <c r="V11200">
        <v>142.663</v>
      </c>
    </row>
    <row r="11201" spans="17:22">
      <c r="Q11201" s="10">
        <f ca="1" t="shared" si="1945"/>
        <v>143.208</v>
      </c>
      <c r="R11201" t="s">
        <v>136</v>
      </c>
      <c r="S11201">
        <v>2038</v>
      </c>
      <c r="T11201">
        <v>142.814</v>
      </c>
      <c r="U11201">
        <v>145.767</v>
      </c>
      <c r="V11201">
        <v>143.208</v>
      </c>
    </row>
    <row r="11202" spans="17:22">
      <c r="Q11202" s="10">
        <f ca="1" t="shared" si="1945"/>
        <v>143.749</v>
      </c>
      <c r="R11202" t="s">
        <v>136</v>
      </c>
      <c r="S11202">
        <v>2039</v>
      </c>
      <c r="T11202">
        <v>143.288</v>
      </c>
      <c r="U11202">
        <v>146.524</v>
      </c>
      <c r="V11202">
        <v>143.749</v>
      </c>
    </row>
    <row r="11203" spans="17:22">
      <c r="Q11203" s="10">
        <f ca="1" t="shared" si="1945"/>
        <v>144.289</v>
      </c>
      <c r="R11203" t="s">
        <v>136</v>
      </c>
      <c r="S11203">
        <v>2040</v>
      </c>
      <c r="T11203">
        <v>143.748</v>
      </c>
      <c r="U11203">
        <v>147.277</v>
      </c>
      <c r="V11203">
        <v>144.289</v>
      </c>
    </row>
    <row r="11204" spans="17:22">
      <c r="Q11204" s="10">
        <f ca="1" t="shared" si="1945"/>
        <v>144.833</v>
      </c>
      <c r="R11204" t="s">
        <v>136</v>
      </c>
      <c r="S11204">
        <v>2041</v>
      </c>
      <c r="T11204">
        <v>144.197</v>
      </c>
      <c r="U11204">
        <v>148.027</v>
      </c>
      <c r="V11204">
        <v>144.833</v>
      </c>
    </row>
    <row r="11205" spans="17:22">
      <c r="Q11205" s="10">
        <f ca="1" t="shared" si="1945"/>
        <v>145.381</v>
      </c>
      <c r="R11205" t="s">
        <v>136</v>
      </c>
      <c r="S11205">
        <v>2042</v>
      </c>
      <c r="T11205">
        <v>144.634</v>
      </c>
      <c r="U11205">
        <v>148.775</v>
      </c>
      <c r="V11205">
        <v>145.381</v>
      </c>
    </row>
    <row r="11206" spans="17:22">
      <c r="Q11206" s="10">
        <f ca="1" t="shared" si="1945"/>
        <v>145.936</v>
      </c>
      <c r="R11206" t="s">
        <v>136</v>
      </c>
      <c r="S11206">
        <v>2043</v>
      </c>
      <c r="T11206">
        <v>145.058</v>
      </c>
      <c r="U11206">
        <v>149.522</v>
      </c>
      <c r="V11206">
        <v>145.936</v>
      </c>
    </row>
    <row r="11207" spans="17:22">
      <c r="Q11207" s="10">
        <f ca="1" t="shared" si="1945"/>
        <v>146.498</v>
      </c>
      <c r="R11207" t="s">
        <v>136</v>
      </c>
      <c r="S11207">
        <v>2044</v>
      </c>
      <c r="T11207">
        <v>145.471</v>
      </c>
      <c r="U11207">
        <v>150.268</v>
      </c>
      <c r="V11207">
        <v>146.498</v>
      </c>
    </row>
    <row r="11208" spans="17:22">
      <c r="Q11208" s="10">
        <f ca="1" t="shared" si="1945"/>
        <v>147.069</v>
      </c>
      <c r="R11208" t="s">
        <v>136</v>
      </c>
      <c r="S11208">
        <v>2045</v>
      </c>
      <c r="T11208">
        <v>145.871</v>
      </c>
      <c r="U11208">
        <v>151.016</v>
      </c>
      <c r="V11208">
        <v>147.069</v>
      </c>
    </row>
    <row r="11209" spans="17:22">
      <c r="Q11209" s="10">
        <f ca="1" t="shared" si="1945"/>
        <v>147.651</v>
      </c>
      <c r="R11209" t="s">
        <v>136</v>
      </c>
      <c r="S11209">
        <v>2046</v>
      </c>
      <c r="T11209">
        <v>146.259</v>
      </c>
      <c r="U11209">
        <v>151.764</v>
      </c>
      <c r="V11209">
        <v>147.651</v>
      </c>
    </row>
    <row r="11210" spans="17:22">
      <c r="Q11210" s="10">
        <f ca="1" t="shared" si="1945"/>
        <v>148.244</v>
      </c>
      <c r="R11210" t="s">
        <v>136</v>
      </c>
      <c r="S11210">
        <v>2047</v>
      </c>
      <c r="T11210">
        <v>146.635</v>
      </c>
      <c r="U11210">
        <v>152.514</v>
      </c>
      <c r="V11210">
        <v>148.244</v>
      </c>
    </row>
    <row r="11211" spans="17:22">
      <c r="Q11211" s="10">
        <f ca="1" t="shared" si="1945"/>
        <v>148.848</v>
      </c>
      <c r="R11211" t="s">
        <v>136</v>
      </c>
      <c r="S11211">
        <v>2048</v>
      </c>
      <c r="T11211">
        <v>146.999</v>
      </c>
      <c r="U11211">
        <v>153.265</v>
      </c>
      <c r="V11211">
        <v>148.848</v>
      </c>
    </row>
    <row r="11212" spans="17:22">
      <c r="Q11212" s="10">
        <f ca="1" t="shared" si="1945"/>
        <v>149.463</v>
      </c>
      <c r="R11212" t="s">
        <v>136</v>
      </c>
      <c r="S11212">
        <v>2049</v>
      </c>
      <c r="T11212">
        <v>147.352</v>
      </c>
      <c r="U11212">
        <v>154.017</v>
      </c>
      <c r="V11212">
        <v>149.463</v>
      </c>
    </row>
    <row r="11213" spans="17:22">
      <c r="Q11213" s="10">
        <f ca="1" t="shared" si="1945"/>
        <v>150.09</v>
      </c>
      <c r="R11213" t="s">
        <v>136</v>
      </c>
      <c r="S11213">
        <v>2050</v>
      </c>
      <c r="T11213">
        <v>147.694</v>
      </c>
      <c r="U11213">
        <v>154.77</v>
      </c>
      <c r="V11213">
        <v>150.09</v>
      </c>
    </row>
    <row r="11214" spans="17:22">
      <c r="Q11214" s="10">
        <f ca="1" t="shared" ref="Q11214:Q11277" si="1946">OFFSET(S11214,0,MATCH($Q$3,$T$4:$V$4,0))</f>
        <v>150.728</v>
      </c>
      <c r="R11214" t="s">
        <v>136</v>
      </c>
      <c r="S11214">
        <v>2051</v>
      </c>
      <c r="T11214">
        <v>148.026</v>
      </c>
      <c r="U11214">
        <v>155.523</v>
      </c>
      <c r="V11214">
        <v>150.728</v>
      </c>
    </row>
    <row r="11215" spans="17:22">
      <c r="Q11215" s="10">
        <f ca="1" t="shared" si="1946"/>
        <v>151.378</v>
      </c>
      <c r="R11215" t="s">
        <v>136</v>
      </c>
      <c r="S11215">
        <v>2052</v>
      </c>
      <c r="T11215">
        <v>148.347</v>
      </c>
      <c r="U11215">
        <v>156.275</v>
      </c>
      <c r="V11215">
        <v>151.378</v>
      </c>
    </row>
    <row r="11216" spans="17:22">
      <c r="Q11216" s="10">
        <f ca="1" t="shared" si="1946"/>
        <v>152.037</v>
      </c>
      <c r="R11216" t="s">
        <v>136</v>
      </c>
      <c r="S11216">
        <v>2053</v>
      </c>
      <c r="T11216">
        <v>148.656</v>
      </c>
      <c r="U11216">
        <v>157.027</v>
      </c>
      <c r="V11216">
        <v>152.037</v>
      </c>
    </row>
    <row r="11217" spans="17:22">
      <c r="Q11217" s="10">
        <f ca="1" t="shared" si="1946"/>
        <v>152.706</v>
      </c>
      <c r="R11217" t="s">
        <v>136</v>
      </c>
      <c r="S11217">
        <v>2054</v>
      </c>
      <c r="T11217">
        <v>148.952</v>
      </c>
      <c r="U11217">
        <v>157.776</v>
      </c>
      <c r="V11217">
        <v>152.706</v>
      </c>
    </row>
    <row r="11218" spans="17:22">
      <c r="Q11218" s="10">
        <f ca="1" t="shared" si="1946"/>
        <v>153.383</v>
      </c>
      <c r="R11218" t="s">
        <v>136</v>
      </c>
      <c r="S11218">
        <v>2055</v>
      </c>
      <c r="T11218">
        <v>149.234</v>
      </c>
      <c r="U11218">
        <v>158.523</v>
      </c>
      <c r="V11218">
        <v>153.383</v>
      </c>
    </row>
    <row r="11219" spans="17:22">
      <c r="Q11219" s="10">
        <f ca="1" t="shared" si="1946"/>
        <v>154.069</v>
      </c>
      <c r="R11219" t="s">
        <v>136</v>
      </c>
      <c r="S11219">
        <v>2056</v>
      </c>
      <c r="T11219">
        <v>149.502</v>
      </c>
      <c r="U11219">
        <v>159.265</v>
      </c>
      <c r="V11219">
        <v>154.069</v>
      </c>
    </row>
    <row r="11220" spans="17:22">
      <c r="Q11220" s="10">
        <f ca="1" t="shared" si="1946"/>
        <v>154.761</v>
      </c>
      <c r="R11220" t="s">
        <v>136</v>
      </c>
      <c r="S11220">
        <v>2057</v>
      </c>
      <c r="T11220">
        <v>149.754</v>
      </c>
      <c r="U11220">
        <v>160.005</v>
      </c>
      <c r="V11220">
        <v>154.761</v>
      </c>
    </row>
    <row r="11221" spans="17:22">
      <c r="Q11221" s="10">
        <f ca="1" t="shared" si="1946"/>
        <v>155.463</v>
      </c>
      <c r="R11221" t="s">
        <v>136</v>
      </c>
      <c r="S11221">
        <v>2058</v>
      </c>
      <c r="T11221">
        <v>149.993</v>
      </c>
      <c r="U11221">
        <v>160.741</v>
      </c>
      <c r="V11221">
        <v>155.463</v>
      </c>
    </row>
    <row r="11222" spans="17:22">
      <c r="Q11222" s="10">
        <f ca="1" t="shared" si="1946"/>
        <v>156.172</v>
      </c>
      <c r="R11222" t="s">
        <v>136</v>
      </c>
      <c r="S11222">
        <v>2059</v>
      </c>
      <c r="T11222">
        <v>150.219</v>
      </c>
      <c r="U11222">
        <v>161.474</v>
      </c>
      <c r="V11222">
        <v>156.172</v>
      </c>
    </row>
    <row r="11223" spans="17:22">
      <c r="Q11223" s="10">
        <f ca="1" t="shared" si="1946"/>
        <v>156.891</v>
      </c>
      <c r="R11223" t="s">
        <v>136</v>
      </c>
      <c r="S11223">
        <v>2060</v>
      </c>
      <c r="T11223">
        <v>150.431</v>
      </c>
      <c r="U11223">
        <v>162.204</v>
      </c>
      <c r="V11223">
        <v>156.891</v>
      </c>
    </row>
    <row r="11224" spans="17:22">
      <c r="Q11224" s="10">
        <f ca="1" t="shared" si="1946"/>
        <v>157.62</v>
      </c>
      <c r="R11224" t="s">
        <v>136</v>
      </c>
      <c r="S11224">
        <v>2061</v>
      </c>
      <c r="T11224">
        <v>150.63</v>
      </c>
      <c r="U11224">
        <v>162.932</v>
      </c>
      <c r="V11224">
        <v>157.62</v>
      </c>
    </row>
    <row r="11225" spans="17:22">
      <c r="Q11225" s="10">
        <f ca="1" t="shared" si="1946"/>
        <v>158.358</v>
      </c>
      <c r="R11225" t="s">
        <v>136</v>
      </c>
      <c r="S11225">
        <v>2062</v>
      </c>
      <c r="T11225">
        <v>150.818</v>
      </c>
      <c r="U11225">
        <v>163.658</v>
      </c>
      <c r="V11225">
        <v>158.358</v>
      </c>
    </row>
    <row r="11226" spans="17:22">
      <c r="Q11226" s="10">
        <f ca="1" t="shared" si="1946"/>
        <v>159.108</v>
      </c>
      <c r="R11226" t="s">
        <v>136</v>
      </c>
      <c r="S11226">
        <v>2063</v>
      </c>
      <c r="T11226">
        <v>150.996</v>
      </c>
      <c r="U11226">
        <v>164.383</v>
      </c>
      <c r="V11226">
        <v>159.108</v>
      </c>
    </row>
    <row r="11227" spans="17:22">
      <c r="Q11227" s="10">
        <f ca="1" t="shared" si="1946"/>
        <v>159.87</v>
      </c>
      <c r="R11227" t="s">
        <v>136</v>
      </c>
      <c r="S11227">
        <v>2064</v>
      </c>
      <c r="T11227">
        <v>151.164</v>
      </c>
      <c r="U11227">
        <v>165.108</v>
      </c>
      <c r="V11227">
        <v>159.87</v>
      </c>
    </row>
    <row r="11228" spans="17:22">
      <c r="Q11228" s="10">
        <f ca="1" t="shared" si="1946"/>
        <v>160.645</v>
      </c>
      <c r="R11228" t="s">
        <v>136</v>
      </c>
      <c r="S11228">
        <v>2065</v>
      </c>
      <c r="T11228">
        <v>151.324</v>
      </c>
      <c r="U11228">
        <v>165.835</v>
      </c>
      <c r="V11228">
        <v>160.645</v>
      </c>
    </row>
    <row r="11229" spans="17:22">
      <c r="Q11229" s="10">
        <f ca="1" t="shared" si="1946"/>
        <v>161.434</v>
      </c>
      <c r="R11229" t="s">
        <v>136</v>
      </c>
      <c r="S11229">
        <v>2066</v>
      </c>
      <c r="T11229">
        <v>151.476</v>
      </c>
      <c r="U11229">
        <v>166.563</v>
      </c>
      <c r="V11229">
        <v>161.434</v>
      </c>
    </row>
    <row r="11230" spans="17:22">
      <c r="Q11230" s="10">
        <f ca="1" t="shared" si="1946"/>
        <v>162.238</v>
      </c>
      <c r="R11230" t="s">
        <v>136</v>
      </c>
      <c r="S11230">
        <v>2067</v>
      </c>
      <c r="T11230">
        <v>151.621</v>
      </c>
      <c r="U11230">
        <v>167.295</v>
      </c>
      <c r="V11230">
        <v>162.238</v>
      </c>
    </row>
    <row r="11231" spans="17:22">
      <c r="Q11231" s="10">
        <f ca="1" t="shared" si="1946"/>
        <v>163.059</v>
      </c>
      <c r="R11231" t="s">
        <v>136</v>
      </c>
      <c r="S11231">
        <v>2068</v>
      </c>
      <c r="T11231">
        <v>151.761</v>
      </c>
      <c r="U11231">
        <v>168.031</v>
      </c>
      <c r="V11231">
        <v>163.059</v>
      </c>
    </row>
    <row r="11232" spans="17:22">
      <c r="Q11232" s="10">
        <f ca="1" t="shared" si="1946"/>
        <v>163.897</v>
      </c>
      <c r="R11232" t="s">
        <v>136</v>
      </c>
      <c r="S11232">
        <v>2069</v>
      </c>
      <c r="T11232">
        <v>151.895</v>
      </c>
      <c r="U11232">
        <v>168.775</v>
      </c>
      <c r="V11232">
        <v>163.897</v>
      </c>
    </row>
    <row r="11233" spans="17:22">
      <c r="Q11233" s="10">
        <f ca="1" t="shared" si="1946"/>
        <v>164.753</v>
      </c>
      <c r="R11233" t="s">
        <v>136</v>
      </c>
      <c r="S11233">
        <v>2070</v>
      </c>
      <c r="T11233">
        <v>152.026</v>
      </c>
      <c r="U11233">
        <v>169.526</v>
      </c>
      <c r="V11233">
        <v>164.753</v>
      </c>
    </row>
    <row r="11234" spans="17:22">
      <c r="Q11234" s="10">
        <f ca="1" t="shared" si="1946"/>
        <v>165.629</v>
      </c>
      <c r="R11234" t="s">
        <v>136</v>
      </c>
      <c r="S11234">
        <v>2071</v>
      </c>
      <c r="T11234">
        <v>152.154</v>
      </c>
      <c r="U11234">
        <v>170.286</v>
      </c>
      <c r="V11234">
        <v>165.629</v>
      </c>
    </row>
    <row r="11235" spans="17:22">
      <c r="Q11235" s="10">
        <f ca="1" t="shared" si="1946"/>
        <v>166.524</v>
      </c>
      <c r="R11235" t="s">
        <v>136</v>
      </c>
      <c r="S11235">
        <v>2072</v>
      </c>
      <c r="T11235">
        <v>152.28</v>
      </c>
      <c r="U11235">
        <v>171.055</v>
      </c>
      <c r="V11235">
        <v>166.524</v>
      </c>
    </row>
    <row r="11236" spans="17:22">
      <c r="Q11236" s="10">
        <f ca="1" t="shared" si="1946"/>
        <v>167.437</v>
      </c>
      <c r="R11236" t="s">
        <v>136</v>
      </c>
      <c r="S11236">
        <v>2073</v>
      </c>
      <c r="T11236">
        <v>152.407</v>
      </c>
      <c r="U11236">
        <v>171.831</v>
      </c>
      <c r="V11236">
        <v>167.437</v>
      </c>
    </row>
    <row r="11237" spans="17:22">
      <c r="Q11237" s="10">
        <f ca="1" t="shared" si="1946"/>
        <v>168.368</v>
      </c>
      <c r="R11237" t="s">
        <v>136</v>
      </c>
      <c r="S11237">
        <v>2074</v>
      </c>
      <c r="T11237">
        <v>152.536</v>
      </c>
      <c r="U11237">
        <v>172.613</v>
      </c>
      <c r="V11237">
        <v>168.368</v>
      </c>
    </row>
    <row r="11238" spans="17:22">
      <c r="Q11238" s="10">
        <f ca="1" t="shared" si="1946"/>
        <v>169.316</v>
      </c>
      <c r="R11238" t="s">
        <v>136</v>
      </c>
      <c r="S11238">
        <v>2075</v>
      </c>
      <c r="T11238">
        <v>152.669</v>
      </c>
      <c r="U11238">
        <v>173.4</v>
      </c>
      <c r="V11238">
        <v>169.316</v>
      </c>
    </row>
    <row r="11239" spans="17:22">
      <c r="Q11239" s="10">
        <f ca="1" t="shared" si="1946"/>
        <v>170.28</v>
      </c>
      <c r="R11239" t="s">
        <v>136</v>
      </c>
      <c r="S11239">
        <v>2076</v>
      </c>
      <c r="T11239">
        <v>152.806</v>
      </c>
      <c r="U11239">
        <v>174.192</v>
      </c>
      <c r="V11239">
        <v>170.28</v>
      </c>
    </row>
    <row r="11240" spans="17:22">
      <c r="Q11240" s="10">
        <f ca="1" t="shared" si="1946"/>
        <v>171.261</v>
      </c>
      <c r="R11240" t="s">
        <v>136</v>
      </c>
      <c r="S11240">
        <v>2077</v>
      </c>
      <c r="T11240">
        <v>152.945</v>
      </c>
      <c r="U11240">
        <v>174.986</v>
      </c>
      <c r="V11240">
        <v>171.261</v>
      </c>
    </row>
    <row r="11241" spans="17:22">
      <c r="Q11241" s="10">
        <f ca="1" t="shared" si="1946"/>
        <v>172.26</v>
      </c>
      <c r="R11241" t="s">
        <v>136</v>
      </c>
      <c r="S11241">
        <v>2078</v>
      </c>
      <c r="T11241">
        <v>153.085</v>
      </c>
      <c r="U11241">
        <v>175.78</v>
      </c>
      <c r="V11241">
        <v>172.26</v>
      </c>
    </row>
    <row r="11242" spans="17:22">
      <c r="Q11242" s="10">
        <f ca="1" t="shared" si="1946"/>
        <v>173.278</v>
      </c>
      <c r="R11242" t="s">
        <v>136</v>
      </c>
      <c r="S11242">
        <v>2079</v>
      </c>
      <c r="T11242">
        <v>153.222</v>
      </c>
      <c r="U11242">
        <v>176.574</v>
      </c>
      <c r="V11242">
        <v>173.278</v>
      </c>
    </row>
    <row r="11243" spans="17:22">
      <c r="Q11243" s="10">
        <f ca="1" t="shared" si="1946"/>
        <v>174.316</v>
      </c>
      <c r="R11243" t="s">
        <v>136</v>
      </c>
      <c r="S11243">
        <v>2080</v>
      </c>
      <c r="T11243">
        <v>153.354</v>
      </c>
      <c r="U11243">
        <v>177.366</v>
      </c>
      <c r="V11243">
        <v>174.316</v>
      </c>
    </row>
    <row r="11244" spans="17:22">
      <c r="Q11244" s="10">
        <f ca="1" t="shared" si="1946"/>
        <v>175.375</v>
      </c>
      <c r="R11244" t="s">
        <v>136</v>
      </c>
      <c r="S11244">
        <v>2081</v>
      </c>
      <c r="T11244">
        <v>153.478</v>
      </c>
      <c r="U11244">
        <v>178.154</v>
      </c>
      <c r="V11244">
        <v>175.375</v>
      </c>
    </row>
    <row r="11245" spans="17:22">
      <c r="Q11245" s="10">
        <f ca="1" t="shared" si="1946"/>
        <v>176.454</v>
      </c>
      <c r="R11245" t="s">
        <v>136</v>
      </c>
      <c r="S11245">
        <v>2082</v>
      </c>
      <c r="T11245">
        <v>153.594</v>
      </c>
      <c r="U11245">
        <v>178.939</v>
      </c>
      <c r="V11245">
        <v>176.454</v>
      </c>
    </row>
    <row r="11246" spans="17:22">
      <c r="Q11246" s="10">
        <f ca="1" t="shared" si="1946"/>
        <v>177.556</v>
      </c>
      <c r="R11246" t="s">
        <v>136</v>
      </c>
      <c r="S11246">
        <v>2083</v>
      </c>
      <c r="T11246">
        <v>153.702</v>
      </c>
      <c r="U11246">
        <v>179.721</v>
      </c>
      <c r="V11246">
        <v>177.556</v>
      </c>
    </row>
    <row r="11247" spans="17:22">
      <c r="Q11247" s="10">
        <f ca="1" t="shared" si="1946"/>
        <v>178.681</v>
      </c>
      <c r="R11247" t="s">
        <v>136</v>
      </c>
      <c r="S11247">
        <v>2084</v>
      </c>
      <c r="T11247">
        <v>153.802</v>
      </c>
      <c r="U11247">
        <v>180.501</v>
      </c>
      <c r="V11247">
        <v>178.681</v>
      </c>
    </row>
    <row r="11248" spans="17:22">
      <c r="Q11248" s="10">
        <f ca="1" t="shared" si="1946"/>
        <v>179.829</v>
      </c>
      <c r="R11248" t="s">
        <v>136</v>
      </c>
      <c r="S11248">
        <v>2085</v>
      </c>
      <c r="T11248">
        <v>153.893</v>
      </c>
      <c r="U11248">
        <v>181.279</v>
      </c>
      <c r="V11248">
        <v>179.829</v>
      </c>
    </row>
    <row r="11249" spans="17:22">
      <c r="Q11249" s="10">
        <f ca="1" t="shared" si="1946"/>
        <v>181.001</v>
      </c>
      <c r="R11249" t="s">
        <v>136</v>
      </c>
      <c r="S11249">
        <v>2086</v>
      </c>
      <c r="T11249">
        <v>153.973</v>
      </c>
      <c r="U11249">
        <v>182.056</v>
      </c>
      <c r="V11249">
        <v>181.001</v>
      </c>
    </row>
    <row r="11250" spans="17:22">
      <c r="Q11250" s="10">
        <f ca="1" t="shared" si="1946"/>
        <v>182.197</v>
      </c>
      <c r="R11250" t="s">
        <v>136</v>
      </c>
      <c r="S11250">
        <v>2087</v>
      </c>
      <c r="T11250">
        <v>154.034</v>
      </c>
      <c r="U11250">
        <v>182.831</v>
      </c>
      <c r="V11250">
        <v>182.197</v>
      </c>
    </row>
    <row r="11251" spans="17:22">
      <c r="Q11251" s="10">
        <f ca="1" t="shared" si="1946"/>
        <v>183.417</v>
      </c>
      <c r="R11251" t="s">
        <v>136</v>
      </c>
      <c r="S11251">
        <v>2088</v>
      </c>
      <c r="T11251">
        <v>154.064</v>
      </c>
      <c r="U11251">
        <v>183.607</v>
      </c>
      <c r="V11251">
        <v>183.417</v>
      </c>
    </row>
    <row r="11252" spans="17:22">
      <c r="Q11252" s="10">
        <f ca="1" t="shared" si="1946"/>
        <v>184.66</v>
      </c>
      <c r="R11252" t="s">
        <v>136</v>
      </c>
      <c r="S11252">
        <v>2089</v>
      </c>
      <c r="T11252">
        <v>154.052</v>
      </c>
      <c r="U11252">
        <v>184.382</v>
      </c>
      <c r="V11252">
        <v>184.66</v>
      </c>
    </row>
    <row r="11253" spans="17:22">
      <c r="Q11253" s="10">
        <f ca="1" t="shared" si="1946"/>
        <v>185.925</v>
      </c>
      <c r="R11253" t="s">
        <v>136</v>
      </c>
      <c r="S11253">
        <v>2090</v>
      </c>
      <c r="T11253">
        <v>153.986</v>
      </c>
      <c r="U11253">
        <v>185.158</v>
      </c>
      <c r="V11253">
        <v>185.925</v>
      </c>
    </row>
    <row r="11254" spans="17:22">
      <c r="Q11254" s="10">
        <f ca="1" t="shared" si="1946"/>
        <v>187.213</v>
      </c>
      <c r="R11254" t="s">
        <v>136</v>
      </c>
      <c r="S11254">
        <v>2091</v>
      </c>
      <c r="T11254">
        <v>153.858</v>
      </c>
      <c r="U11254">
        <v>185.934</v>
      </c>
      <c r="V11254">
        <v>187.213</v>
      </c>
    </row>
    <row r="11255" spans="17:22">
      <c r="Q11255" s="10">
        <f ca="1" t="shared" si="1946"/>
        <v>188.522</v>
      </c>
      <c r="R11255" t="s">
        <v>136</v>
      </c>
      <c r="S11255">
        <v>2092</v>
      </c>
      <c r="T11255">
        <v>153.672</v>
      </c>
      <c r="U11255">
        <v>186.713</v>
      </c>
      <c r="V11255">
        <v>188.522</v>
      </c>
    </row>
    <row r="11256" spans="17:22">
      <c r="Q11256" s="10">
        <f ca="1" t="shared" si="1946"/>
        <v>189.852</v>
      </c>
      <c r="R11256" t="s">
        <v>136</v>
      </c>
      <c r="S11256">
        <v>2093</v>
      </c>
      <c r="T11256">
        <v>153.434</v>
      </c>
      <c r="U11256">
        <v>187.494</v>
      </c>
      <c r="V11256">
        <v>189.852</v>
      </c>
    </row>
    <row r="11257" spans="17:22">
      <c r="Q11257" s="10">
        <f ca="1" t="shared" si="1946"/>
        <v>191.202</v>
      </c>
      <c r="R11257" t="s">
        <v>136</v>
      </c>
      <c r="S11257">
        <v>2094</v>
      </c>
      <c r="T11257">
        <v>153.151</v>
      </c>
      <c r="U11257">
        <v>188.279</v>
      </c>
      <c r="V11257">
        <v>191.202</v>
      </c>
    </row>
    <row r="11258" spans="17:22">
      <c r="Q11258" s="10">
        <f ca="1" t="shared" si="1946"/>
        <v>192.57</v>
      </c>
      <c r="R11258" t="s">
        <v>136</v>
      </c>
      <c r="S11258">
        <v>2095</v>
      </c>
      <c r="T11258">
        <v>152.829</v>
      </c>
      <c r="U11258">
        <v>189.069</v>
      </c>
      <c r="V11258">
        <v>192.57</v>
      </c>
    </row>
    <row r="11259" spans="17:22">
      <c r="Q11259" s="10">
        <f ca="1" t="shared" si="1946"/>
        <v>193.957</v>
      </c>
      <c r="R11259" t="s">
        <v>136</v>
      </c>
      <c r="S11259">
        <v>2096</v>
      </c>
      <c r="T11259">
        <v>152.476</v>
      </c>
      <c r="U11259">
        <v>189.865</v>
      </c>
      <c r="V11259">
        <v>193.957</v>
      </c>
    </row>
    <row r="11260" spans="17:22">
      <c r="Q11260" s="10">
        <f ca="1" t="shared" si="1946"/>
        <v>195.361</v>
      </c>
      <c r="R11260" t="s">
        <v>136</v>
      </c>
      <c r="S11260">
        <v>2097</v>
      </c>
      <c r="T11260">
        <v>152.097</v>
      </c>
      <c r="U11260">
        <v>190.668</v>
      </c>
      <c r="V11260">
        <v>195.361</v>
      </c>
    </row>
    <row r="11261" spans="17:22">
      <c r="Q11261" s="10">
        <f ca="1" t="shared" si="1946"/>
        <v>196.781</v>
      </c>
      <c r="R11261" t="s">
        <v>136</v>
      </c>
      <c r="S11261">
        <v>2098</v>
      </c>
      <c r="T11261">
        <v>151.699</v>
      </c>
      <c r="U11261">
        <v>191.478</v>
      </c>
      <c r="V11261">
        <v>196.781</v>
      </c>
    </row>
    <row r="11262" spans="17:22">
      <c r="Q11262" s="10">
        <f ca="1" t="shared" si="1946"/>
        <v>198.216</v>
      </c>
      <c r="R11262" t="s">
        <v>136</v>
      </c>
      <c r="S11262">
        <v>2099</v>
      </c>
      <c r="T11262">
        <v>151.289</v>
      </c>
      <c r="U11262">
        <v>192.297</v>
      </c>
      <c r="V11262">
        <v>198.216</v>
      </c>
    </row>
    <row r="11263" spans="17:22">
      <c r="Q11263" s="10">
        <f ca="1" t="shared" si="1946"/>
        <v>199.666</v>
      </c>
      <c r="R11263" t="s">
        <v>136</v>
      </c>
      <c r="S11263">
        <v>2100</v>
      </c>
      <c r="T11263">
        <v>150.872</v>
      </c>
      <c r="U11263">
        <v>193.126</v>
      </c>
      <c r="V11263">
        <v>199.666</v>
      </c>
    </row>
    <row r="11264" spans="17:22">
      <c r="Q11264" s="10">
        <f ca="1" t="shared" si="1946"/>
        <v>5.865</v>
      </c>
      <c r="R11264" t="s">
        <v>172</v>
      </c>
      <c r="S11264">
        <v>2020</v>
      </c>
      <c r="T11264">
        <v>5.865</v>
      </c>
      <c r="U11264">
        <v>5.865</v>
      </c>
      <c r="V11264">
        <v>5.865</v>
      </c>
    </row>
    <row r="11265" spans="17:22">
      <c r="Q11265" s="10">
        <f ca="1" t="shared" si="1946"/>
        <v>6.358</v>
      </c>
      <c r="R11265" t="s">
        <v>172</v>
      </c>
      <c r="S11265">
        <v>2021</v>
      </c>
      <c r="T11265">
        <v>6.358</v>
      </c>
      <c r="U11265">
        <v>6.358</v>
      </c>
      <c r="V11265">
        <v>6.358</v>
      </c>
    </row>
    <row r="11266" spans="17:22">
      <c r="Q11266" s="10">
        <f ca="1" t="shared" si="1946"/>
        <v>6.892</v>
      </c>
      <c r="R11266" t="s">
        <v>172</v>
      </c>
      <c r="S11266">
        <v>2022</v>
      </c>
      <c r="T11266">
        <v>6.892</v>
      </c>
      <c r="U11266">
        <v>6.892</v>
      </c>
      <c r="V11266">
        <v>6.892</v>
      </c>
    </row>
    <row r="11267" spans="17:22">
      <c r="Q11267" s="10">
        <f ca="1" t="shared" si="1946"/>
        <v>7.466</v>
      </c>
      <c r="R11267" t="s">
        <v>172</v>
      </c>
      <c r="S11267">
        <v>2023</v>
      </c>
      <c r="T11267">
        <v>7.466</v>
      </c>
      <c r="U11267">
        <v>7.466</v>
      </c>
      <c r="V11267">
        <v>7.466</v>
      </c>
    </row>
    <row r="11268" spans="17:22">
      <c r="Q11268" s="10">
        <f ca="1" t="shared" si="1946"/>
        <v>8.078</v>
      </c>
      <c r="R11268" t="s">
        <v>172</v>
      </c>
      <c r="S11268">
        <v>2024</v>
      </c>
      <c r="T11268">
        <v>8.078</v>
      </c>
      <c r="U11268">
        <v>8.078</v>
      </c>
      <c r="V11268">
        <v>8.078</v>
      </c>
    </row>
    <row r="11269" spans="17:22">
      <c r="Q11269" s="10">
        <f ca="1" t="shared" si="1946"/>
        <v>8.725</v>
      </c>
      <c r="R11269" t="s">
        <v>172</v>
      </c>
      <c r="S11269">
        <v>2025</v>
      </c>
      <c r="T11269">
        <v>8.725</v>
      </c>
      <c r="U11269">
        <v>8.725</v>
      </c>
      <c r="V11269">
        <v>8.725</v>
      </c>
    </row>
    <row r="11270" spans="17:22">
      <c r="Q11270" s="10">
        <f ca="1" t="shared" si="1946"/>
        <v>9.405</v>
      </c>
      <c r="R11270" t="s">
        <v>172</v>
      </c>
      <c r="S11270">
        <v>2026</v>
      </c>
      <c r="T11270">
        <v>9.405</v>
      </c>
      <c r="U11270">
        <v>9.405</v>
      </c>
      <c r="V11270">
        <v>9.405</v>
      </c>
    </row>
    <row r="11271" spans="17:22">
      <c r="Q11271" s="10">
        <f ca="1" t="shared" si="1946"/>
        <v>10.172</v>
      </c>
      <c r="R11271" t="s">
        <v>172</v>
      </c>
      <c r="S11271">
        <v>2027</v>
      </c>
      <c r="T11271">
        <v>10.076</v>
      </c>
      <c r="U11271">
        <v>10.123</v>
      </c>
      <c r="V11271">
        <v>10.172</v>
      </c>
    </row>
    <row r="11272" spans="17:22">
      <c r="Q11272" s="10">
        <f ca="1" t="shared" si="1946"/>
        <v>10.999</v>
      </c>
      <c r="R11272" t="s">
        <v>172</v>
      </c>
      <c r="S11272">
        <v>2028</v>
      </c>
      <c r="T11272">
        <v>10.791</v>
      </c>
      <c r="U11272">
        <v>10.892</v>
      </c>
      <c r="V11272">
        <v>10.999</v>
      </c>
    </row>
    <row r="11273" spans="17:22">
      <c r="Q11273" s="10">
        <f ca="1" t="shared" si="1946"/>
        <v>11.889</v>
      </c>
      <c r="R11273" t="s">
        <v>172</v>
      </c>
      <c r="S11273">
        <v>2029</v>
      </c>
      <c r="T11273">
        <v>11.551</v>
      </c>
      <c r="U11273">
        <v>11.712</v>
      </c>
      <c r="V11273">
        <v>11.889</v>
      </c>
    </row>
    <row r="11274" spans="17:22">
      <c r="Q11274" s="10">
        <f ca="1" t="shared" si="1946"/>
        <v>12.845</v>
      </c>
      <c r="R11274" t="s">
        <v>172</v>
      </c>
      <c r="S11274">
        <v>2030</v>
      </c>
      <c r="T11274">
        <v>12.359</v>
      </c>
      <c r="U11274">
        <v>12.588</v>
      </c>
      <c r="V11274">
        <v>12.845</v>
      </c>
    </row>
    <row r="11275" spans="17:22">
      <c r="Q11275" s="10">
        <f ca="1" t="shared" si="1946"/>
        <v>13.87</v>
      </c>
      <c r="R11275" t="s">
        <v>172</v>
      </c>
      <c r="S11275">
        <v>2031</v>
      </c>
      <c r="T11275">
        <v>13.217</v>
      </c>
      <c r="U11275">
        <v>13.52</v>
      </c>
      <c r="V11275">
        <v>13.87</v>
      </c>
    </row>
    <row r="11276" spans="17:22">
      <c r="Q11276" s="10">
        <f ca="1" t="shared" si="1946"/>
        <v>14.968</v>
      </c>
      <c r="R11276" t="s">
        <v>172</v>
      </c>
      <c r="S11276">
        <v>2032</v>
      </c>
      <c r="T11276">
        <v>14.128</v>
      </c>
      <c r="U11276">
        <v>14.512</v>
      </c>
      <c r="V11276">
        <v>14.968</v>
      </c>
    </row>
    <row r="11277" spans="17:22">
      <c r="Q11277" s="10">
        <f ca="1" t="shared" si="1946"/>
        <v>16.143</v>
      </c>
      <c r="R11277" t="s">
        <v>172</v>
      </c>
      <c r="S11277">
        <v>2033</v>
      </c>
      <c r="T11277">
        <v>15.093</v>
      </c>
      <c r="U11277">
        <v>15.566</v>
      </c>
      <c r="V11277">
        <v>16.143</v>
      </c>
    </row>
    <row r="11278" spans="17:22">
      <c r="Q11278" s="10">
        <f ca="1" t="shared" ref="Q11278:Q11341" si="1947">OFFSET(S11278,0,MATCH($Q$3,$T$4:$V$4,0))</f>
        <v>17.4</v>
      </c>
      <c r="R11278" t="s">
        <v>172</v>
      </c>
      <c r="S11278">
        <v>2034</v>
      </c>
      <c r="T11278">
        <v>16.116</v>
      </c>
      <c r="U11278">
        <v>16.687</v>
      </c>
      <c r="V11278">
        <v>17.4</v>
      </c>
    </row>
    <row r="11279" spans="17:22">
      <c r="Q11279" s="10">
        <f ca="1" t="shared" si="1947"/>
        <v>18.745</v>
      </c>
      <c r="R11279" t="s">
        <v>172</v>
      </c>
      <c r="S11279">
        <v>2035</v>
      </c>
      <c r="T11279">
        <v>17.199</v>
      </c>
      <c r="U11279">
        <v>17.877</v>
      </c>
      <c r="V11279">
        <v>18.745</v>
      </c>
    </row>
    <row r="11280" spans="17:22">
      <c r="Q11280" s="10">
        <f ca="1" t="shared" si="1947"/>
        <v>20.182</v>
      </c>
      <c r="R11280" t="s">
        <v>172</v>
      </c>
      <c r="S11280">
        <v>2036</v>
      </c>
      <c r="T11280">
        <v>18.345</v>
      </c>
      <c r="U11280">
        <v>19.14</v>
      </c>
      <c r="V11280">
        <v>20.182</v>
      </c>
    </row>
    <row r="11281" spans="17:22">
      <c r="Q11281" s="10">
        <f ca="1" t="shared" si="1947"/>
        <v>21.719</v>
      </c>
      <c r="R11281" t="s">
        <v>172</v>
      </c>
      <c r="S11281">
        <v>2037</v>
      </c>
      <c r="T11281">
        <v>19.557</v>
      </c>
      <c r="U11281">
        <v>20.481</v>
      </c>
      <c r="V11281">
        <v>21.719</v>
      </c>
    </row>
    <row r="11282" spans="17:22">
      <c r="Q11282" s="10">
        <f ca="1" t="shared" si="1947"/>
        <v>23.363</v>
      </c>
      <c r="R11282" t="s">
        <v>172</v>
      </c>
      <c r="S11282">
        <v>2038</v>
      </c>
      <c r="T11282">
        <v>20.839</v>
      </c>
      <c r="U11282">
        <v>21.904</v>
      </c>
      <c r="V11282">
        <v>23.363</v>
      </c>
    </row>
    <row r="11283" spans="17:22">
      <c r="Q11283" s="10">
        <f ca="1" t="shared" si="1947"/>
        <v>25.121</v>
      </c>
      <c r="R11283" t="s">
        <v>172</v>
      </c>
      <c r="S11283">
        <v>2039</v>
      </c>
      <c r="T11283">
        <v>22.194</v>
      </c>
      <c r="U11283">
        <v>23.415</v>
      </c>
      <c r="V11283">
        <v>25.121</v>
      </c>
    </row>
    <row r="11284" spans="17:22">
      <c r="Q11284" s="10">
        <f ca="1" t="shared" si="1947"/>
        <v>27.003</v>
      </c>
      <c r="R11284" t="s">
        <v>172</v>
      </c>
      <c r="S11284">
        <v>2040</v>
      </c>
      <c r="T11284">
        <v>23.628</v>
      </c>
      <c r="U11284">
        <v>25.02</v>
      </c>
      <c r="V11284">
        <v>27.003</v>
      </c>
    </row>
    <row r="11285" spans="17:22">
      <c r="Q11285" s="10">
        <f ca="1" t="shared" si="1947"/>
        <v>29.017</v>
      </c>
      <c r="R11285" t="s">
        <v>172</v>
      </c>
      <c r="S11285">
        <v>2041</v>
      </c>
      <c r="T11285">
        <v>25.144</v>
      </c>
      <c r="U11285">
        <v>26.726</v>
      </c>
      <c r="V11285">
        <v>29.017</v>
      </c>
    </row>
    <row r="11286" spans="17:22">
      <c r="Q11286" s="10">
        <f ca="1" t="shared" si="1947"/>
        <v>31.172</v>
      </c>
      <c r="R11286" t="s">
        <v>172</v>
      </c>
      <c r="S11286">
        <v>2042</v>
      </c>
      <c r="T11286">
        <v>26.746</v>
      </c>
      <c r="U11286">
        <v>28.537</v>
      </c>
      <c r="V11286">
        <v>31.172</v>
      </c>
    </row>
    <row r="11287" spans="17:22">
      <c r="Q11287" s="10">
        <f ca="1" t="shared" si="1947"/>
        <v>33.477</v>
      </c>
      <c r="R11287" t="s">
        <v>172</v>
      </c>
      <c r="S11287">
        <v>2043</v>
      </c>
      <c r="T11287">
        <v>28.437</v>
      </c>
      <c r="U11287">
        <v>30.459</v>
      </c>
      <c r="V11287">
        <v>33.477</v>
      </c>
    </row>
    <row r="11288" spans="17:22">
      <c r="Q11288" s="10">
        <f ca="1" t="shared" si="1947"/>
        <v>35.941</v>
      </c>
      <c r="R11288" t="s">
        <v>172</v>
      </c>
      <c r="S11288">
        <v>2044</v>
      </c>
      <c r="T11288">
        <v>30.222</v>
      </c>
      <c r="U11288">
        <v>32.499</v>
      </c>
      <c r="V11288">
        <v>35.941</v>
      </c>
    </row>
    <row r="11289" spans="17:22">
      <c r="Q11289" s="10">
        <f ca="1" t="shared" si="1947"/>
        <v>38.576</v>
      </c>
      <c r="R11289" t="s">
        <v>172</v>
      </c>
      <c r="S11289">
        <v>2045</v>
      </c>
      <c r="T11289">
        <v>32.103</v>
      </c>
      <c r="U11289">
        <v>34.663</v>
      </c>
      <c r="V11289">
        <v>38.576</v>
      </c>
    </row>
    <row r="11290" spans="17:22">
      <c r="Q11290" s="10">
        <f ca="1" t="shared" si="1947"/>
        <v>41.39</v>
      </c>
      <c r="R11290" t="s">
        <v>172</v>
      </c>
      <c r="S11290">
        <v>2046</v>
      </c>
      <c r="T11290">
        <v>34.086</v>
      </c>
      <c r="U11290">
        <v>36.957</v>
      </c>
      <c r="V11290">
        <v>41.39</v>
      </c>
    </row>
    <row r="11291" spans="17:22">
      <c r="Q11291" s="10">
        <f ca="1" t="shared" si="1947"/>
        <v>44.394</v>
      </c>
      <c r="R11291" t="s">
        <v>172</v>
      </c>
      <c r="S11291">
        <v>2047</v>
      </c>
      <c r="T11291">
        <v>36.172</v>
      </c>
      <c r="U11291">
        <v>39.387</v>
      </c>
      <c r="V11291">
        <v>44.394</v>
      </c>
    </row>
    <row r="11292" spans="17:22">
      <c r="Q11292" s="10">
        <f ca="1" t="shared" si="1947"/>
        <v>47.596</v>
      </c>
      <c r="R11292" t="s">
        <v>172</v>
      </c>
      <c r="S11292">
        <v>2048</v>
      </c>
      <c r="T11292">
        <v>38.366</v>
      </c>
      <c r="U11292">
        <v>41.958</v>
      </c>
      <c r="V11292">
        <v>47.596</v>
      </c>
    </row>
    <row r="11293" spans="17:22">
      <c r="Q11293" s="10">
        <f ca="1" t="shared" si="1947"/>
        <v>51.006</v>
      </c>
      <c r="R11293" t="s">
        <v>172</v>
      </c>
      <c r="S11293">
        <v>2049</v>
      </c>
      <c r="T11293">
        <v>40.671</v>
      </c>
      <c r="U11293">
        <v>44.674</v>
      </c>
      <c r="V11293">
        <v>51.006</v>
      </c>
    </row>
    <row r="11294" spans="17:22">
      <c r="Q11294" s="10">
        <f ca="1" t="shared" si="1947"/>
        <v>54.634</v>
      </c>
      <c r="R11294" t="s">
        <v>172</v>
      </c>
      <c r="S11294">
        <v>2050</v>
      </c>
      <c r="T11294">
        <v>43.088</v>
      </c>
      <c r="U11294">
        <v>47.542</v>
      </c>
      <c r="V11294">
        <v>54.634</v>
      </c>
    </row>
    <row r="11295" spans="17:22">
      <c r="Q11295" s="10">
        <f ca="1" t="shared" si="1947"/>
        <v>58.487</v>
      </c>
      <c r="R11295" t="s">
        <v>172</v>
      </c>
      <c r="S11295">
        <v>2051</v>
      </c>
      <c r="T11295">
        <v>45.621</v>
      </c>
      <c r="U11295">
        <v>50.565</v>
      </c>
      <c r="V11295">
        <v>58.487</v>
      </c>
    </row>
    <row r="11296" spans="17:22">
      <c r="Q11296" s="10">
        <f ca="1" t="shared" si="1947"/>
        <v>62.574</v>
      </c>
      <c r="R11296" t="s">
        <v>172</v>
      </c>
      <c r="S11296">
        <v>2052</v>
      </c>
      <c r="T11296">
        <v>48.272</v>
      </c>
      <c r="U11296">
        <v>53.747</v>
      </c>
      <c r="V11296">
        <v>62.574</v>
      </c>
    </row>
    <row r="11297" spans="17:22">
      <c r="Q11297" s="10">
        <f ca="1" t="shared" si="1947"/>
        <v>66.904</v>
      </c>
      <c r="R11297" t="s">
        <v>172</v>
      </c>
      <c r="S11297">
        <v>2053</v>
      </c>
      <c r="T11297">
        <v>51.043</v>
      </c>
      <c r="U11297">
        <v>57.092</v>
      </c>
      <c r="V11297">
        <v>66.904</v>
      </c>
    </row>
    <row r="11298" spans="17:22">
      <c r="Q11298" s="10">
        <f ca="1" t="shared" si="1947"/>
        <v>71.483</v>
      </c>
      <c r="R11298" t="s">
        <v>172</v>
      </c>
      <c r="S11298">
        <v>2054</v>
      </c>
      <c r="T11298">
        <v>53.934</v>
      </c>
      <c r="U11298">
        <v>60.603</v>
      </c>
      <c r="V11298">
        <v>71.483</v>
      </c>
    </row>
    <row r="11299" spans="17:22">
      <c r="Q11299" s="10">
        <f ca="1" t="shared" si="1947"/>
        <v>76.317</v>
      </c>
      <c r="R11299" t="s">
        <v>172</v>
      </c>
      <c r="S11299">
        <v>2055</v>
      </c>
      <c r="T11299">
        <v>56.947</v>
      </c>
      <c r="U11299">
        <v>64.28</v>
      </c>
      <c r="V11299">
        <v>76.317</v>
      </c>
    </row>
    <row r="11300" spans="17:22">
      <c r="Q11300" s="10">
        <f ca="1" t="shared" si="1947"/>
        <v>81.413</v>
      </c>
      <c r="R11300" t="s">
        <v>172</v>
      </c>
      <c r="S11300">
        <v>2056</v>
      </c>
      <c r="T11300">
        <v>60.081</v>
      </c>
      <c r="U11300">
        <v>68.126</v>
      </c>
      <c r="V11300">
        <v>81.413</v>
      </c>
    </row>
    <row r="11301" spans="17:22">
      <c r="Q11301" s="10">
        <f ca="1" t="shared" si="1947"/>
        <v>86.78</v>
      </c>
      <c r="R11301" t="s">
        <v>172</v>
      </c>
      <c r="S11301">
        <v>2057</v>
      </c>
      <c r="T11301">
        <v>63.338</v>
      </c>
      <c r="U11301">
        <v>72.143</v>
      </c>
      <c r="V11301">
        <v>86.78</v>
      </c>
    </row>
    <row r="11302" spans="17:22">
      <c r="Q11302" s="10">
        <f ca="1" t="shared" si="1947"/>
        <v>92.425</v>
      </c>
      <c r="R11302" t="s">
        <v>172</v>
      </c>
      <c r="S11302">
        <v>2058</v>
      </c>
      <c r="T11302">
        <v>66.718</v>
      </c>
      <c r="U11302">
        <v>76.334</v>
      </c>
      <c r="V11302">
        <v>92.425</v>
      </c>
    </row>
    <row r="11303" spans="17:22">
      <c r="Q11303" s="10">
        <f ca="1" t="shared" si="1947"/>
        <v>98.356</v>
      </c>
      <c r="R11303" t="s">
        <v>172</v>
      </c>
      <c r="S11303">
        <v>2059</v>
      </c>
      <c r="T11303">
        <v>70.222</v>
      </c>
      <c r="U11303">
        <v>80.701</v>
      </c>
      <c r="V11303">
        <v>98.356</v>
      </c>
    </row>
    <row r="11304" spans="17:22">
      <c r="Q11304" s="10">
        <f ca="1" t="shared" si="1947"/>
        <v>104.582</v>
      </c>
      <c r="R11304" t="s">
        <v>172</v>
      </c>
      <c r="S11304">
        <v>2060</v>
      </c>
      <c r="T11304">
        <v>73.849</v>
      </c>
      <c r="U11304">
        <v>85.245</v>
      </c>
      <c r="V11304">
        <v>104.582</v>
      </c>
    </row>
    <row r="11305" spans="17:22">
      <c r="Q11305" s="10">
        <f ca="1" t="shared" si="1947"/>
        <v>111.11</v>
      </c>
      <c r="R11305" t="s">
        <v>172</v>
      </c>
      <c r="S11305">
        <v>2061</v>
      </c>
      <c r="T11305">
        <v>77.599</v>
      </c>
      <c r="U11305">
        <v>89.968</v>
      </c>
      <c r="V11305">
        <v>111.11</v>
      </c>
    </row>
    <row r="11306" spans="17:22">
      <c r="Q11306" s="10">
        <f ca="1" t="shared" si="1947"/>
        <v>117.947</v>
      </c>
      <c r="R11306" t="s">
        <v>172</v>
      </c>
      <c r="S11306">
        <v>2062</v>
      </c>
      <c r="T11306">
        <v>81.469</v>
      </c>
      <c r="U11306">
        <v>94.871</v>
      </c>
      <c r="V11306">
        <v>117.947</v>
      </c>
    </row>
    <row r="11307" spans="17:22">
      <c r="Q11307" s="10">
        <f ca="1" t="shared" si="1947"/>
        <v>125.099</v>
      </c>
      <c r="R11307" t="s">
        <v>172</v>
      </c>
      <c r="S11307">
        <v>2063</v>
      </c>
      <c r="T11307">
        <v>85.457</v>
      </c>
      <c r="U11307">
        <v>99.951</v>
      </c>
      <c r="V11307">
        <v>125.099</v>
      </c>
    </row>
    <row r="11308" spans="17:22">
      <c r="Q11308" s="10">
        <f ca="1" t="shared" si="1947"/>
        <v>132.571</v>
      </c>
      <c r="R11308" t="s">
        <v>172</v>
      </c>
      <c r="S11308">
        <v>2064</v>
      </c>
      <c r="T11308">
        <v>89.559</v>
      </c>
      <c r="U11308">
        <v>105.208</v>
      </c>
      <c r="V11308">
        <v>132.571</v>
      </c>
    </row>
    <row r="11309" spans="17:22">
      <c r="Q11309" s="10">
        <f ca="1" t="shared" si="1947"/>
        <v>140.369</v>
      </c>
      <c r="R11309" t="s">
        <v>172</v>
      </c>
      <c r="S11309">
        <v>2065</v>
      </c>
      <c r="T11309">
        <v>93.769</v>
      </c>
      <c r="U11309">
        <v>110.639</v>
      </c>
      <c r="V11309">
        <v>140.369</v>
      </c>
    </row>
    <row r="11310" spans="17:22">
      <c r="Q11310" s="10">
        <f ca="1" t="shared" si="1947"/>
        <v>148.496</v>
      </c>
      <c r="R11310" t="s">
        <v>172</v>
      </c>
      <c r="S11310">
        <v>2066</v>
      </c>
      <c r="T11310">
        <v>98.084</v>
      </c>
      <c r="U11310">
        <v>116.241</v>
      </c>
      <c r="V11310">
        <v>148.496</v>
      </c>
    </row>
    <row r="11311" spans="17:22">
      <c r="Q11311" s="10">
        <f ca="1" t="shared" si="1947"/>
        <v>156.956</v>
      </c>
      <c r="R11311" t="s">
        <v>172</v>
      </c>
      <c r="S11311">
        <v>2067</v>
      </c>
      <c r="T11311">
        <v>102.497</v>
      </c>
      <c r="U11311">
        <v>122.011</v>
      </c>
      <c r="V11311">
        <v>156.956</v>
      </c>
    </row>
    <row r="11312" spans="17:22">
      <c r="Q11312" s="10">
        <f ca="1" t="shared" si="1947"/>
        <v>165.751</v>
      </c>
      <c r="R11312" t="s">
        <v>172</v>
      </c>
      <c r="S11312">
        <v>2068</v>
      </c>
      <c r="T11312">
        <v>107.004</v>
      </c>
      <c r="U11312">
        <v>127.947</v>
      </c>
      <c r="V11312">
        <v>165.751</v>
      </c>
    </row>
    <row r="11313" spans="17:22">
      <c r="Q11313" s="10">
        <f ca="1" t="shared" si="1947"/>
        <v>174.884</v>
      </c>
      <c r="R11313" t="s">
        <v>172</v>
      </c>
      <c r="S11313">
        <v>2069</v>
      </c>
      <c r="T11313">
        <v>111.598</v>
      </c>
      <c r="U11313">
        <v>134.044</v>
      </c>
      <c r="V11313">
        <v>174.884</v>
      </c>
    </row>
    <row r="11314" spans="17:22">
      <c r="Q11314" s="10">
        <f ca="1" t="shared" si="1947"/>
        <v>184.354</v>
      </c>
      <c r="R11314" t="s">
        <v>172</v>
      </c>
      <c r="S11314">
        <v>2070</v>
      </c>
      <c r="T11314">
        <v>116.274</v>
      </c>
      <c r="U11314">
        <v>140.297</v>
      </c>
      <c r="V11314">
        <v>184.354</v>
      </c>
    </row>
    <row r="11315" spans="17:22">
      <c r="Q11315" s="10">
        <f ca="1" t="shared" si="1947"/>
        <v>194.16</v>
      </c>
      <c r="R11315" t="s">
        <v>172</v>
      </c>
      <c r="S11315">
        <v>2071</v>
      </c>
      <c r="T11315">
        <v>121.024</v>
      </c>
      <c r="U11315">
        <v>146.701</v>
      </c>
      <c r="V11315">
        <v>194.16</v>
      </c>
    </row>
    <row r="11316" spans="17:22">
      <c r="Q11316" s="10">
        <f ca="1" t="shared" si="1947"/>
        <v>204.296</v>
      </c>
      <c r="R11316" t="s">
        <v>172</v>
      </c>
      <c r="S11316">
        <v>2072</v>
      </c>
      <c r="T11316">
        <v>125.84</v>
      </c>
      <c r="U11316">
        <v>153.247</v>
      </c>
      <c r="V11316">
        <v>204.296</v>
      </c>
    </row>
    <row r="11317" spans="17:22">
      <c r="Q11317" s="10">
        <f ca="1" t="shared" si="1947"/>
        <v>214.754</v>
      </c>
      <c r="R11317" t="s">
        <v>172</v>
      </c>
      <c r="S11317">
        <v>2073</v>
      </c>
      <c r="T11317">
        <v>130.713</v>
      </c>
      <c r="U11317">
        <v>159.925</v>
      </c>
      <c r="V11317">
        <v>214.754</v>
      </c>
    </row>
    <row r="11318" spans="17:22">
      <c r="Q11318" s="10">
        <f ca="1" t="shared" si="1947"/>
        <v>225.522</v>
      </c>
      <c r="R11318" t="s">
        <v>172</v>
      </c>
      <c r="S11318">
        <v>2074</v>
      </c>
      <c r="T11318">
        <v>135.634</v>
      </c>
      <c r="U11318">
        <v>166.722</v>
      </c>
      <c r="V11318">
        <v>225.522</v>
      </c>
    </row>
    <row r="11319" spans="17:22">
      <c r="Q11319" s="10">
        <f ca="1" t="shared" si="1947"/>
        <v>236.589</v>
      </c>
      <c r="R11319" t="s">
        <v>172</v>
      </c>
      <c r="S11319">
        <v>2075</v>
      </c>
      <c r="T11319">
        <v>140.593</v>
      </c>
      <c r="U11319">
        <v>173.627</v>
      </c>
      <c r="V11319">
        <v>236.589</v>
      </c>
    </row>
    <row r="11320" spans="17:22">
      <c r="Q11320" s="10">
        <f ca="1" t="shared" si="1947"/>
        <v>247.939</v>
      </c>
      <c r="R11320" t="s">
        <v>172</v>
      </c>
      <c r="S11320">
        <v>2076</v>
      </c>
      <c r="T11320">
        <v>145.58</v>
      </c>
      <c r="U11320">
        <v>180.624</v>
      </c>
      <c r="V11320">
        <v>247.939</v>
      </c>
    </row>
    <row r="11321" spans="17:22">
      <c r="Q11321" s="10">
        <f ca="1" t="shared" si="1947"/>
        <v>259.556</v>
      </c>
      <c r="R11321" t="s">
        <v>172</v>
      </c>
      <c r="S11321">
        <v>2077</v>
      </c>
      <c r="T11321">
        <v>150.581</v>
      </c>
      <c r="U11321">
        <v>187.698</v>
      </c>
      <c r="V11321">
        <v>259.556</v>
      </c>
    </row>
    <row r="11322" spans="17:22">
      <c r="Q11322" s="10">
        <f ca="1" t="shared" si="1947"/>
        <v>271.425</v>
      </c>
      <c r="R11322" t="s">
        <v>172</v>
      </c>
      <c r="S11322">
        <v>2078</v>
      </c>
      <c r="T11322">
        <v>155.584</v>
      </c>
      <c r="U11322">
        <v>194.832</v>
      </c>
      <c r="V11322">
        <v>271.425</v>
      </c>
    </row>
    <row r="11323" spans="17:22">
      <c r="Q11323" s="10">
        <f ca="1" t="shared" si="1947"/>
        <v>283.525</v>
      </c>
      <c r="R11323" t="s">
        <v>172</v>
      </c>
      <c r="S11323">
        <v>2079</v>
      </c>
      <c r="T11323">
        <v>160.575</v>
      </c>
      <c r="U11323">
        <v>202.008</v>
      </c>
      <c r="V11323">
        <v>283.525</v>
      </c>
    </row>
    <row r="11324" spans="17:22">
      <c r="Q11324" s="10">
        <f ca="1" t="shared" si="1947"/>
        <v>295.838</v>
      </c>
      <c r="R11324" t="s">
        <v>172</v>
      </c>
      <c r="S11324">
        <v>2080</v>
      </c>
      <c r="T11324">
        <v>165.538</v>
      </c>
      <c r="U11324">
        <v>209.205</v>
      </c>
      <c r="V11324">
        <v>295.838</v>
      </c>
    </row>
    <row r="11325" spans="17:22">
      <c r="Q11325" s="10">
        <f ca="1" t="shared" si="1947"/>
        <v>308.34</v>
      </c>
      <c r="R11325" t="s">
        <v>172</v>
      </c>
      <c r="S11325">
        <v>2081</v>
      </c>
      <c r="T11325">
        <v>170.459</v>
      </c>
      <c r="U11325">
        <v>216.404</v>
      </c>
      <c r="V11325">
        <v>308.34</v>
      </c>
    </row>
    <row r="11326" spans="17:22">
      <c r="Q11326" s="10">
        <f ca="1" t="shared" si="1947"/>
        <v>321.006</v>
      </c>
      <c r="R11326" t="s">
        <v>172</v>
      </c>
      <c r="S11326">
        <v>2082</v>
      </c>
      <c r="T11326">
        <v>175.319</v>
      </c>
      <c r="U11326">
        <v>223.582</v>
      </c>
      <c r="V11326">
        <v>321.006</v>
      </c>
    </row>
    <row r="11327" spans="17:22">
      <c r="Q11327" s="10">
        <f ca="1" t="shared" si="1947"/>
        <v>333.809</v>
      </c>
      <c r="R11327" t="s">
        <v>172</v>
      </c>
      <c r="S11327">
        <v>2083</v>
      </c>
      <c r="T11327">
        <v>180.098</v>
      </c>
      <c r="U11327">
        <v>230.713</v>
      </c>
      <c r="V11327">
        <v>333.809</v>
      </c>
    </row>
    <row r="11328" spans="17:22">
      <c r="Q11328" s="10">
        <f ca="1" t="shared" si="1947"/>
        <v>346.72</v>
      </c>
      <c r="R11328" t="s">
        <v>172</v>
      </c>
      <c r="S11328">
        <v>2084</v>
      </c>
      <c r="T11328">
        <v>184.775</v>
      </c>
      <c r="U11328">
        <v>237.773</v>
      </c>
      <c r="V11328">
        <v>346.72</v>
      </c>
    </row>
    <row r="11329" spans="17:22">
      <c r="Q11329" s="10">
        <f ca="1" t="shared" si="1947"/>
        <v>359.708</v>
      </c>
      <c r="R11329" t="s">
        <v>172</v>
      </c>
      <c r="S11329">
        <v>2085</v>
      </c>
      <c r="T11329">
        <v>189.328</v>
      </c>
      <c r="U11329">
        <v>244.734</v>
      </c>
      <c r="V11329">
        <v>359.708</v>
      </c>
    </row>
    <row r="11330" spans="17:22">
      <c r="Q11330" s="10">
        <f ca="1" t="shared" si="1947"/>
        <v>372.744</v>
      </c>
      <c r="R11330" t="s">
        <v>172</v>
      </c>
      <c r="S11330">
        <v>2086</v>
      </c>
      <c r="T11330">
        <v>193.738</v>
      </c>
      <c r="U11330">
        <v>251.574</v>
      </c>
      <c r="V11330">
        <v>372.744</v>
      </c>
    </row>
    <row r="11331" spans="17:22">
      <c r="Q11331" s="10">
        <f ca="1" t="shared" si="1947"/>
        <v>385.805</v>
      </c>
      <c r="R11331" t="s">
        <v>172</v>
      </c>
      <c r="S11331">
        <v>2087</v>
      </c>
      <c r="T11331">
        <v>197.99</v>
      </c>
      <c r="U11331">
        <v>258.271</v>
      </c>
      <c r="V11331">
        <v>385.805</v>
      </c>
    </row>
    <row r="11332" spans="17:22">
      <c r="Q11332" s="10">
        <f ca="1" t="shared" si="1947"/>
        <v>398.873</v>
      </c>
      <c r="R11332" t="s">
        <v>172</v>
      </c>
      <c r="S11332">
        <v>2088</v>
      </c>
      <c r="T11332">
        <v>202.07</v>
      </c>
      <c r="U11332">
        <v>264.812</v>
      </c>
      <c r="V11332">
        <v>398.873</v>
      </c>
    </row>
    <row r="11333" spans="17:22">
      <c r="Q11333" s="10">
        <f ca="1" t="shared" si="1947"/>
        <v>411.928</v>
      </c>
      <c r="R11333" t="s">
        <v>172</v>
      </c>
      <c r="S11333">
        <v>2089</v>
      </c>
      <c r="T11333">
        <v>205.965</v>
      </c>
      <c r="U11333">
        <v>271.179</v>
      </c>
      <c r="V11333">
        <v>411.928</v>
      </c>
    </row>
    <row r="11334" spans="17:22">
      <c r="Q11334" s="10">
        <f ca="1" t="shared" si="1947"/>
        <v>424.952</v>
      </c>
      <c r="R11334" t="s">
        <v>172</v>
      </c>
      <c r="S11334">
        <v>2090</v>
      </c>
      <c r="T11334">
        <v>209.665</v>
      </c>
      <c r="U11334">
        <v>277.361</v>
      </c>
      <c r="V11334">
        <v>424.952</v>
      </c>
    </row>
    <row r="11335" spans="17:22">
      <c r="Q11335" s="10">
        <f ca="1" t="shared" si="1947"/>
        <v>437.928</v>
      </c>
      <c r="R11335" t="s">
        <v>172</v>
      </c>
      <c r="S11335">
        <v>2091</v>
      </c>
      <c r="T11335">
        <v>213.159</v>
      </c>
      <c r="U11335">
        <v>283.344</v>
      </c>
      <c r="V11335">
        <v>437.928</v>
      </c>
    </row>
    <row r="11336" spans="17:22">
      <c r="Q11336" s="10">
        <f ca="1" t="shared" si="1947"/>
        <v>450.841</v>
      </c>
      <c r="R11336" t="s">
        <v>172</v>
      </c>
      <c r="S11336">
        <v>2092</v>
      </c>
      <c r="T11336">
        <v>216.439</v>
      </c>
      <c r="U11336">
        <v>289.123</v>
      </c>
      <c r="V11336">
        <v>450.841</v>
      </c>
    </row>
    <row r="11337" spans="17:22">
      <c r="Q11337" s="10">
        <f ca="1" t="shared" si="1947"/>
        <v>463.671</v>
      </c>
      <c r="R11337" t="s">
        <v>172</v>
      </c>
      <c r="S11337">
        <v>2093</v>
      </c>
      <c r="T11337">
        <v>219.5</v>
      </c>
      <c r="U11337">
        <v>294.692</v>
      </c>
      <c r="V11337">
        <v>463.671</v>
      </c>
    </row>
    <row r="11338" spans="17:22">
      <c r="Q11338" s="10">
        <f ca="1" t="shared" si="1947"/>
        <v>476.405</v>
      </c>
      <c r="R11338" t="s">
        <v>172</v>
      </c>
      <c r="S11338">
        <v>2094</v>
      </c>
      <c r="T11338">
        <v>222.335</v>
      </c>
      <c r="U11338">
        <v>300.05</v>
      </c>
      <c r="V11338">
        <v>476.405</v>
      </c>
    </row>
    <row r="11339" spans="17:22">
      <c r="Q11339" s="10">
        <f ca="1" t="shared" si="1947"/>
        <v>489.03</v>
      </c>
      <c r="R11339" t="s">
        <v>172</v>
      </c>
      <c r="S11339">
        <v>2095</v>
      </c>
      <c r="T11339">
        <v>224.942</v>
      </c>
      <c r="U11339">
        <v>305.195</v>
      </c>
      <c r="V11339">
        <v>489.03</v>
      </c>
    </row>
    <row r="11340" spans="17:22">
      <c r="Q11340" s="10">
        <f ca="1" t="shared" si="1947"/>
        <v>501.535</v>
      </c>
      <c r="R11340" t="s">
        <v>172</v>
      </c>
      <c r="S11340">
        <v>2096</v>
      </c>
      <c r="T11340">
        <v>227.318</v>
      </c>
      <c r="U11340">
        <v>310.13</v>
      </c>
      <c r="V11340">
        <v>501.535</v>
      </c>
    </row>
    <row r="11341" spans="17:22">
      <c r="Q11341" s="10">
        <f ca="1" t="shared" si="1947"/>
        <v>513.908</v>
      </c>
      <c r="R11341" t="s">
        <v>172</v>
      </c>
      <c r="S11341">
        <v>2097</v>
      </c>
      <c r="T11341">
        <v>229.461</v>
      </c>
      <c r="U11341">
        <v>314.858</v>
      </c>
      <c r="V11341">
        <v>513.908</v>
      </c>
    </row>
    <row r="11342" spans="17:22">
      <c r="Q11342" s="10">
        <f ca="1" t="shared" ref="Q11342:Q11405" si="1948">OFFSET(S11342,0,MATCH($Q$3,$T$4:$V$4,0))</f>
        <v>526.142</v>
      </c>
      <c r="R11342" t="s">
        <v>172</v>
      </c>
      <c r="S11342">
        <v>2098</v>
      </c>
      <c r="T11342">
        <v>231.372</v>
      </c>
      <c r="U11342">
        <v>319.387</v>
      </c>
      <c r="V11342">
        <v>526.142</v>
      </c>
    </row>
    <row r="11343" spans="17:22">
      <c r="Q11343" s="10">
        <f ca="1" t="shared" si="1948"/>
        <v>538.232</v>
      </c>
      <c r="R11343" t="s">
        <v>172</v>
      </c>
      <c r="S11343">
        <v>2099</v>
      </c>
      <c r="T11343">
        <v>233.055</v>
      </c>
      <c r="U11343">
        <v>323.723</v>
      </c>
      <c r="V11343">
        <v>538.232</v>
      </c>
    </row>
    <row r="11344" spans="17:22">
      <c r="Q11344" s="10">
        <f ca="1" t="shared" si="1948"/>
        <v>550.172</v>
      </c>
      <c r="R11344" t="s">
        <v>172</v>
      </c>
      <c r="S11344">
        <v>2100</v>
      </c>
      <c r="T11344">
        <v>234.511</v>
      </c>
      <c r="U11344">
        <v>327.876</v>
      </c>
      <c r="V11344">
        <v>550.172</v>
      </c>
    </row>
    <row r="11345" spans="17:22">
      <c r="Q11345" s="10">
        <f ca="1" t="shared" si="1948"/>
        <v>48.645</v>
      </c>
      <c r="R11345" t="s">
        <v>137</v>
      </c>
      <c r="S11345">
        <v>2020</v>
      </c>
      <c r="T11345">
        <v>48.645</v>
      </c>
      <c r="U11345">
        <v>48.645</v>
      </c>
      <c r="V11345">
        <v>48.645</v>
      </c>
    </row>
    <row r="11346" spans="17:22">
      <c r="Q11346" s="10">
        <f ca="1" t="shared" si="1948"/>
        <v>49.076</v>
      </c>
      <c r="R11346" t="s">
        <v>137</v>
      </c>
      <c r="S11346">
        <v>2021</v>
      </c>
      <c r="T11346">
        <v>49.076</v>
      </c>
      <c r="U11346">
        <v>49.076</v>
      </c>
      <c r="V11346">
        <v>49.076</v>
      </c>
    </row>
    <row r="11347" spans="17:22">
      <c r="Q11347" s="10">
        <f ca="1" t="shared" si="1948"/>
        <v>49.487</v>
      </c>
      <c r="R11347" t="s">
        <v>137</v>
      </c>
      <c r="S11347">
        <v>2022</v>
      </c>
      <c r="T11347">
        <v>49.487</v>
      </c>
      <c r="U11347">
        <v>49.487</v>
      </c>
      <c r="V11347">
        <v>49.487</v>
      </c>
    </row>
    <row r="11348" spans="17:22">
      <c r="Q11348" s="10">
        <f ca="1" t="shared" si="1948"/>
        <v>49.895</v>
      </c>
      <c r="R11348" t="s">
        <v>137</v>
      </c>
      <c r="S11348">
        <v>2023</v>
      </c>
      <c r="T11348">
        <v>49.895</v>
      </c>
      <c r="U11348">
        <v>49.895</v>
      </c>
      <c r="V11348">
        <v>49.895</v>
      </c>
    </row>
    <row r="11349" spans="17:22">
      <c r="Q11349" s="10">
        <f ca="1" t="shared" si="1948"/>
        <v>50.299</v>
      </c>
      <c r="R11349" t="s">
        <v>137</v>
      </c>
      <c r="S11349">
        <v>2024</v>
      </c>
      <c r="T11349">
        <v>50.299</v>
      </c>
      <c r="U11349">
        <v>50.299</v>
      </c>
      <c r="V11349">
        <v>50.299</v>
      </c>
    </row>
    <row r="11350" spans="17:22">
      <c r="Q11350" s="10">
        <f ca="1" t="shared" si="1948"/>
        <v>50.682</v>
      </c>
      <c r="R11350" t="s">
        <v>137</v>
      </c>
      <c r="S11350">
        <v>2025</v>
      </c>
      <c r="T11350">
        <v>50.682</v>
      </c>
      <c r="U11350">
        <v>50.682</v>
      </c>
      <c r="V11350">
        <v>50.682</v>
      </c>
    </row>
    <row r="11351" spans="17:22">
      <c r="Q11351" s="10">
        <f ca="1" t="shared" si="1948"/>
        <v>51.052</v>
      </c>
      <c r="R11351" t="s">
        <v>137</v>
      </c>
      <c r="S11351">
        <v>2026</v>
      </c>
      <c r="T11351">
        <v>51.052</v>
      </c>
      <c r="U11351">
        <v>51.052</v>
      </c>
      <c r="V11351">
        <v>51.052</v>
      </c>
    </row>
    <row r="11352" spans="17:22">
      <c r="Q11352" s="10">
        <f ca="1" t="shared" si="1948"/>
        <v>51.392</v>
      </c>
      <c r="R11352" t="s">
        <v>137</v>
      </c>
      <c r="S11352">
        <v>2027</v>
      </c>
      <c r="T11352">
        <v>51.353</v>
      </c>
      <c r="U11352">
        <v>51.447</v>
      </c>
      <c r="V11352">
        <v>51.392</v>
      </c>
    </row>
    <row r="11353" spans="17:22">
      <c r="Q11353" s="10">
        <f ca="1" t="shared" si="1948"/>
        <v>51.719</v>
      </c>
      <c r="R11353" t="s">
        <v>137</v>
      </c>
      <c r="S11353">
        <v>2028</v>
      </c>
      <c r="T11353">
        <v>51.642</v>
      </c>
      <c r="U11353">
        <v>51.834</v>
      </c>
      <c r="V11353">
        <v>51.719</v>
      </c>
    </row>
    <row r="11354" spans="17:22">
      <c r="Q11354" s="10">
        <f ca="1" t="shared" si="1948"/>
        <v>52.033</v>
      </c>
      <c r="R11354" t="s">
        <v>137</v>
      </c>
      <c r="S11354">
        <v>2029</v>
      </c>
      <c r="T11354">
        <v>51.921</v>
      </c>
      <c r="U11354">
        <v>52.213</v>
      </c>
      <c r="V11354">
        <v>52.033</v>
      </c>
    </row>
    <row r="11355" spans="17:22">
      <c r="Q11355" s="10">
        <f ca="1" t="shared" si="1948"/>
        <v>52.336</v>
      </c>
      <c r="R11355" t="s">
        <v>137</v>
      </c>
      <c r="S11355">
        <v>2030</v>
      </c>
      <c r="T11355">
        <v>52.189</v>
      </c>
      <c r="U11355">
        <v>52.584</v>
      </c>
      <c r="V11355">
        <v>52.336</v>
      </c>
    </row>
    <row r="11356" spans="17:22">
      <c r="Q11356" s="10">
        <f ca="1" t="shared" si="1948"/>
        <v>52.628</v>
      </c>
      <c r="R11356" t="s">
        <v>137</v>
      </c>
      <c r="S11356">
        <v>2031</v>
      </c>
      <c r="T11356">
        <v>52.447</v>
      </c>
      <c r="U11356">
        <v>52.945</v>
      </c>
      <c r="V11356">
        <v>52.628</v>
      </c>
    </row>
    <row r="11357" spans="17:22">
      <c r="Q11357" s="10">
        <f ca="1" t="shared" si="1948"/>
        <v>52.91</v>
      </c>
      <c r="R11357" t="s">
        <v>137</v>
      </c>
      <c r="S11357">
        <v>2032</v>
      </c>
      <c r="T11357">
        <v>52.693</v>
      </c>
      <c r="U11357">
        <v>53.297</v>
      </c>
      <c r="V11357">
        <v>52.91</v>
      </c>
    </row>
    <row r="11358" spans="17:22">
      <c r="Q11358" s="10">
        <f ca="1" t="shared" si="1948"/>
        <v>53.181</v>
      </c>
      <c r="R11358" t="s">
        <v>137</v>
      </c>
      <c r="S11358">
        <v>2033</v>
      </c>
      <c r="T11358">
        <v>52.93</v>
      </c>
      <c r="U11358">
        <v>53.64</v>
      </c>
      <c r="V11358">
        <v>53.181</v>
      </c>
    </row>
    <row r="11359" spans="17:22">
      <c r="Q11359" s="10">
        <f ca="1" t="shared" si="1948"/>
        <v>53.442</v>
      </c>
      <c r="R11359" t="s">
        <v>137</v>
      </c>
      <c r="S11359">
        <v>2034</v>
      </c>
      <c r="T11359">
        <v>53.155</v>
      </c>
      <c r="U11359">
        <v>53.974</v>
      </c>
      <c r="V11359">
        <v>53.442</v>
      </c>
    </row>
    <row r="11360" spans="17:22">
      <c r="Q11360" s="10">
        <f ca="1" t="shared" si="1948"/>
        <v>53.691</v>
      </c>
      <c r="R11360" t="s">
        <v>137</v>
      </c>
      <c r="S11360">
        <v>2035</v>
      </c>
      <c r="T11360">
        <v>53.37</v>
      </c>
      <c r="U11360">
        <v>54.299</v>
      </c>
      <c r="V11360">
        <v>53.691</v>
      </c>
    </row>
    <row r="11361" spans="17:22">
      <c r="Q11361" s="10">
        <f ca="1" t="shared" si="1948"/>
        <v>53.928</v>
      </c>
      <c r="R11361" t="s">
        <v>137</v>
      </c>
      <c r="S11361">
        <v>2036</v>
      </c>
      <c r="T11361">
        <v>53.575</v>
      </c>
      <c r="U11361">
        <v>54.616</v>
      </c>
      <c r="V11361">
        <v>53.928</v>
      </c>
    </row>
    <row r="11362" spans="17:22">
      <c r="Q11362" s="10">
        <f ca="1" t="shared" si="1948"/>
        <v>54.155</v>
      </c>
      <c r="R11362" t="s">
        <v>137</v>
      </c>
      <c r="S11362">
        <v>2037</v>
      </c>
      <c r="T11362">
        <v>53.77</v>
      </c>
      <c r="U11362">
        <v>54.924</v>
      </c>
      <c r="V11362">
        <v>54.155</v>
      </c>
    </row>
    <row r="11363" spans="17:22">
      <c r="Q11363" s="10">
        <f ca="1" t="shared" si="1948"/>
        <v>54.373</v>
      </c>
      <c r="R11363" t="s">
        <v>137</v>
      </c>
      <c r="S11363">
        <v>2038</v>
      </c>
      <c r="T11363">
        <v>53.956</v>
      </c>
      <c r="U11363">
        <v>55.225</v>
      </c>
      <c r="V11363">
        <v>54.373</v>
      </c>
    </row>
    <row r="11364" spans="17:22">
      <c r="Q11364" s="10">
        <f ca="1" t="shared" si="1948"/>
        <v>54.581</v>
      </c>
      <c r="R11364" t="s">
        <v>137</v>
      </c>
      <c r="S11364">
        <v>2039</v>
      </c>
      <c r="T11364">
        <v>54.133</v>
      </c>
      <c r="U11364">
        <v>55.519</v>
      </c>
      <c r="V11364">
        <v>54.581</v>
      </c>
    </row>
    <row r="11365" spans="17:22">
      <c r="Q11365" s="10">
        <f ca="1" t="shared" si="1948"/>
        <v>54.781</v>
      </c>
      <c r="R11365" t="s">
        <v>137</v>
      </c>
      <c r="S11365">
        <v>2040</v>
      </c>
      <c r="T11365">
        <v>54.302</v>
      </c>
      <c r="U11365">
        <v>55.807</v>
      </c>
      <c r="V11365">
        <v>54.781</v>
      </c>
    </row>
    <row r="11366" spans="17:22">
      <c r="Q11366" s="10">
        <f ca="1" t="shared" si="1948"/>
        <v>54.974</v>
      </c>
      <c r="R11366" t="s">
        <v>137</v>
      </c>
      <c r="S11366">
        <v>2041</v>
      </c>
      <c r="T11366">
        <v>54.464</v>
      </c>
      <c r="U11366">
        <v>56.09</v>
      </c>
      <c r="V11366">
        <v>54.974</v>
      </c>
    </row>
    <row r="11367" spans="17:22">
      <c r="Q11367" s="10">
        <f ca="1" t="shared" si="1948"/>
        <v>55.161</v>
      </c>
      <c r="R11367" t="s">
        <v>137</v>
      </c>
      <c r="S11367">
        <v>2042</v>
      </c>
      <c r="T11367">
        <v>54.619</v>
      </c>
      <c r="U11367">
        <v>56.367</v>
      </c>
      <c r="V11367">
        <v>55.161</v>
      </c>
    </row>
    <row r="11368" spans="17:22">
      <c r="Q11368" s="10">
        <f ca="1" t="shared" si="1948"/>
        <v>55.342</v>
      </c>
      <c r="R11368" t="s">
        <v>137</v>
      </c>
      <c r="S11368">
        <v>2043</v>
      </c>
      <c r="T11368">
        <v>54.768</v>
      </c>
      <c r="U11368">
        <v>56.639</v>
      </c>
      <c r="V11368">
        <v>55.342</v>
      </c>
    </row>
    <row r="11369" spans="17:22">
      <c r="Q11369" s="10">
        <f ca="1" t="shared" si="1948"/>
        <v>55.519</v>
      </c>
      <c r="R11369" t="s">
        <v>137</v>
      </c>
      <c r="S11369">
        <v>2044</v>
      </c>
      <c r="T11369">
        <v>54.909</v>
      </c>
      <c r="U11369">
        <v>56.906</v>
      </c>
      <c r="V11369">
        <v>55.519</v>
      </c>
    </row>
    <row r="11370" spans="17:22">
      <c r="Q11370" s="10">
        <f ca="1" t="shared" si="1948"/>
        <v>55.692</v>
      </c>
      <c r="R11370" t="s">
        <v>137</v>
      </c>
      <c r="S11370">
        <v>2045</v>
      </c>
      <c r="T11370">
        <v>55.044</v>
      </c>
      <c r="U11370">
        <v>57.169</v>
      </c>
      <c r="V11370">
        <v>55.692</v>
      </c>
    </row>
    <row r="11371" spans="17:22">
      <c r="Q11371" s="10">
        <f ca="1" t="shared" si="1948"/>
        <v>55.863</v>
      </c>
      <c r="R11371" t="s">
        <v>137</v>
      </c>
      <c r="S11371">
        <v>2046</v>
      </c>
      <c r="T11371">
        <v>55.172</v>
      </c>
      <c r="U11371">
        <v>57.426</v>
      </c>
      <c r="V11371">
        <v>55.863</v>
      </c>
    </row>
    <row r="11372" spans="17:22">
      <c r="Q11372" s="10">
        <f ca="1" t="shared" si="1948"/>
        <v>56.032</v>
      </c>
      <c r="R11372" t="s">
        <v>137</v>
      </c>
      <c r="S11372">
        <v>2047</v>
      </c>
      <c r="T11372">
        <v>55.293</v>
      </c>
      <c r="U11372">
        <v>57.679</v>
      </c>
      <c r="V11372">
        <v>56.032</v>
      </c>
    </row>
    <row r="11373" spans="17:22">
      <c r="Q11373" s="10">
        <f ca="1" t="shared" si="1948"/>
        <v>56.199</v>
      </c>
      <c r="R11373" t="s">
        <v>137</v>
      </c>
      <c r="S11373">
        <v>2048</v>
      </c>
      <c r="T11373">
        <v>55.407</v>
      </c>
      <c r="U11373">
        <v>57.927</v>
      </c>
      <c r="V11373">
        <v>56.199</v>
      </c>
    </row>
    <row r="11374" spans="17:22">
      <c r="Q11374" s="10">
        <f ca="1" t="shared" si="1948"/>
        <v>56.364</v>
      </c>
      <c r="R11374" t="s">
        <v>137</v>
      </c>
      <c r="S11374">
        <v>2049</v>
      </c>
      <c r="T11374">
        <v>55.514</v>
      </c>
      <c r="U11374">
        <v>58.173</v>
      </c>
      <c r="V11374">
        <v>56.364</v>
      </c>
    </row>
    <row r="11375" spans="17:22">
      <c r="Q11375" s="10">
        <f ca="1" t="shared" si="1948"/>
        <v>56.528</v>
      </c>
      <c r="R11375" t="s">
        <v>137</v>
      </c>
      <c r="S11375">
        <v>2050</v>
      </c>
      <c r="T11375">
        <v>55.613</v>
      </c>
      <c r="U11375">
        <v>58.414</v>
      </c>
      <c r="V11375">
        <v>56.528</v>
      </c>
    </row>
    <row r="11376" spans="17:22">
      <c r="Q11376" s="10">
        <f ca="1" t="shared" si="1948"/>
        <v>56.692</v>
      </c>
      <c r="R11376" t="s">
        <v>137</v>
      </c>
      <c r="S11376">
        <v>2051</v>
      </c>
      <c r="T11376">
        <v>55.704</v>
      </c>
      <c r="U11376">
        <v>58.653</v>
      </c>
      <c r="V11376">
        <v>56.692</v>
      </c>
    </row>
    <row r="11377" spans="17:22">
      <c r="Q11377" s="10">
        <f ca="1" t="shared" si="1948"/>
        <v>56.855</v>
      </c>
      <c r="R11377" t="s">
        <v>137</v>
      </c>
      <c r="S11377">
        <v>2052</v>
      </c>
      <c r="T11377">
        <v>55.788</v>
      </c>
      <c r="U11377">
        <v>58.889</v>
      </c>
      <c r="V11377">
        <v>56.855</v>
      </c>
    </row>
    <row r="11378" spans="17:22">
      <c r="Q11378" s="10">
        <f ca="1" t="shared" si="1948"/>
        <v>57.019</v>
      </c>
      <c r="R11378" t="s">
        <v>137</v>
      </c>
      <c r="S11378">
        <v>2053</v>
      </c>
      <c r="T11378">
        <v>55.864</v>
      </c>
      <c r="U11378">
        <v>59.123</v>
      </c>
      <c r="V11378">
        <v>57.019</v>
      </c>
    </row>
    <row r="11379" spans="17:22">
      <c r="Q11379" s="10">
        <f ca="1" t="shared" si="1948"/>
        <v>57.184</v>
      </c>
      <c r="R11379" t="s">
        <v>137</v>
      </c>
      <c r="S11379">
        <v>2054</v>
      </c>
      <c r="T11379">
        <v>55.932</v>
      </c>
      <c r="U11379">
        <v>59.354</v>
      </c>
      <c r="V11379">
        <v>57.184</v>
      </c>
    </row>
    <row r="11380" spans="17:22">
      <c r="Q11380" s="10">
        <f ca="1" t="shared" si="1948"/>
        <v>57.35</v>
      </c>
      <c r="R11380" t="s">
        <v>137</v>
      </c>
      <c r="S11380">
        <v>2055</v>
      </c>
      <c r="T11380">
        <v>55.994</v>
      </c>
      <c r="U11380">
        <v>59.583</v>
      </c>
      <c r="V11380">
        <v>57.35</v>
      </c>
    </row>
    <row r="11381" spans="17:22">
      <c r="Q11381" s="10">
        <f ca="1" t="shared" si="1948"/>
        <v>57.517</v>
      </c>
      <c r="R11381" t="s">
        <v>137</v>
      </c>
      <c r="S11381">
        <v>2056</v>
      </c>
      <c r="T11381">
        <v>56.049</v>
      </c>
      <c r="U11381">
        <v>59.81</v>
      </c>
      <c r="V11381">
        <v>57.517</v>
      </c>
    </row>
    <row r="11382" spans="17:22">
      <c r="Q11382" s="10">
        <f ca="1" t="shared" si="1948"/>
        <v>57.686</v>
      </c>
      <c r="R11382" t="s">
        <v>137</v>
      </c>
      <c r="S11382">
        <v>2057</v>
      </c>
      <c r="T11382">
        <v>56.097</v>
      </c>
      <c r="U11382">
        <v>60.035</v>
      </c>
      <c r="V11382">
        <v>57.686</v>
      </c>
    </row>
    <row r="11383" spans="17:22">
      <c r="Q11383" s="10">
        <f ca="1" t="shared" si="1948"/>
        <v>57.858</v>
      </c>
      <c r="R11383" t="s">
        <v>137</v>
      </c>
      <c r="S11383">
        <v>2058</v>
      </c>
      <c r="T11383">
        <v>56.14</v>
      </c>
      <c r="U11383">
        <v>60.259</v>
      </c>
      <c r="V11383">
        <v>57.858</v>
      </c>
    </row>
    <row r="11384" spans="17:22">
      <c r="Q11384" s="10">
        <f ca="1" t="shared" si="1948"/>
        <v>58.032</v>
      </c>
      <c r="R11384" t="s">
        <v>137</v>
      </c>
      <c r="S11384">
        <v>2059</v>
      </c>
      <c r="T11384">
        <v>56.178</v>
      </c>
      <c r="U11384">
        <v>60.482</v>
      </c>
      <c r="V11384">
        <v>58.032</v>
      </c>
    </row>
    <row r="11385" spans="17:22">
      <c r="Q11385" s="10">
        <f ca="1" t="shared" si="1948"/>
        <v>58.208</v>
      </c>
      <c r="R11385" t="s">
        <v>137</v>
      </c>
      <c r="S11385">
        <v>2060</v>
      </c>
      <c r="T11385">
        <v>56.212</v>
      </c>
      <c r="U11385">
        <v>60.706</v>
      </c>
      <c r="V11385">
        <v>58.208</v>
      </c>
    </row>
    <row r="11386" spans="17:22">
      <c r="Q11386" s="10">
        <f ca="1" t="shared" si="1948"/>
        <v>58.388</v>
      </c>
      <c r="R11386" t="s">
        <v>137</v>
      </c>
      <c r="S11386">
        <v>2061</v>
      </c>
      <c r="T11386">
        <v>56.241</v>
      </c>
      <c r="U11386">
        <v>60.93</v>
      </c>
      <c r="V11386">
        <v>58.388</v>
      </c>
    </row>
    <row r="11387" spans="17:22">
      <c r="Q11387" s="10">
        <f ca="1" t="shared" si="1948"/>
        <v>58.57</v>
      </c>
      <c r="R11387" t="s">
        <v>137</v>
      </c>
      <c r="S11387">
        <v>2062</v>
      </c>
      <c r="T11387">
        <v>56.268</v>
      </c>
      <c r="U11387">
        <v>61.154</v>
      </c>
      <c r="V11387">
        <v>58.57</v>
      </c>
    </row>
    <row r="11388" spans="17:22">
      <c r="Q11388" s="10">
        <f ca="1" t="shared" si="1948"/>
        <v>58.756</v>
      </c>
      <c r="R11388" t="s">
        <v>137</v>
      </c>
      <c r="S11388">
        <v>2063</v>
      </c>
      <c r="T11388">
        <v>56.291</v>
      </c>
      <c r="U11388">
        <v>61.38</v>
      </c>
      <c r="V11388">
        <v>58.756</v>
      </c>
    </row>
    <row r="11389" spans="17:22">
      <c r="Q11389" s="10">
        <f ca="1" t="shared" si="1948"/>
        <v>58.944</v>
      </c>
      <c r="R11389" t="s">
        <v>137</v>
      </c>
      <c r="S11389">
        <v>2064</v>
      </c>
      <c r="T11389">
        <v>56.313</v>
      </c>
      <c r="U11389">
        <v>61.608</v>
      </c>
      <c r="V11389">
        <v>58.944</v>
      </c>
    </row>
    <row r="11390" spans="17:22">
      <c r="Q11390" s="10">
        <f ca="1" t="shared" si="1948"/>
        <v>59.134</v>
      </c>
      <c r="R11390" t="s">
        <v>137</v>
      </c>
      <c r="S11390">
        <v>2065</v>
      </c>
      <c r="T11390">
        <v>56.333</v>
      </c>
      <c r="U11390">
        <v>61.837</v>
      </c>
      <c r="V11390">
        <v>59.134</v>
      </c>
    </row>
    <row r="11391" spans="17:22">
      <c r="Q11391" s="10">
        <f ca="1" t="shared" si="1948"/>
        <v>59.328</v>
      </c>
      <c r="R11391" t="s">
        <v>137</v>
      </c>
      <c r="S11391">
        <v>2066</v>
      </c>
      <c r="T11391">
        <v>56.352</v>
      </c>
      <c r="U11391">
        <v>62.068</v>
      </c>
      <c r="V11391">
        <v>59.328</v>
      </c>
    </row>
    <row r="11392" spans="17:22">
      <c r="Q11392" s="10">
        <f ca="1" t="shared" si="1948"/>
        <v>59.524</v>
      </c>
      <c r="R11392" t="s">
        <v>137</v>
      </c>
      <c r="S11392">
        <v>2067</v>
      </c>
      <c r="T11392">
        <v>56.37</v>
      </c>
      <c r="U11392">
        <v>62.301</v>
      </c>
      <c r="V11392">
        <v>59.524</v>
      </c>
    </row>
    <row r="11393" spans="17:22">
      <c r="Q11393" s="10">
        <f ca="1" t="shared" si="1948"/>
        <v>59.723</v>
      </c>
      <c r="R11393" t="s">
        <v>137</v>
      </c>
      <c r="S11393">
        <v>2068</v>
      </c>
      <c r="T11393">
        <v>56.387</v>
      </c>
      <c r="U11393">
        <v>62.535</v>
      </c>
      <c r="V11393">
        <v>59.723</v>
      </c>
    </row>
    <row r="11394" spans="17:22">
      <c r="Q11394" s="10">
        <f ca="1" t="shared" si="1948"/>
        <v>59.924</v>
      </c>
      <c r="R11394" t="s">
        <v>137</v>
      </c>
      <c r="S11394">
        <v>2069</v>
      </c>
      <c r="T11394">
        <v>56.404</v>
      </c>
      <c r="U11394">
        <v>62.771</v>
      </c>
      <c r="V11394">
        <v>59.924</v>
      </c>
    </row>
    <row r="11395" spans="17:22">
      <c r="Q11395" s="10">
        <f ca="1" t="shared" si="1948"/>
        <v>60.127</v>
      </c>
      <c r="R11395" t="s">
        <v>137</v>
      </c>
      <c r="S11395">
        <v>2070</v>
      </c>
      <c r="T11395">
        <v>56.421</v>
      </c>
      <c r="U11395">
        <v>63.009</v>
      </c>
      <c r="V11395">
        <v>60.127</v>
      </c>
    </row>
    <row r="11396" spans="17:22">
      <c r="Q11396" s="10">
        <f ca="1" t="shared" si="1948"/>
        <v>60.332</v>
      </c>
      <c r="R11396" t="s">
        <v>137</v>
      </c>
      <c r="S11396">
        <v>2071</v>
      </c>
      <c r="T11396">
        <v>56.439</v>
      </c>
      <c r="U11396">
        <v>63.247</v>
      </c>
      <c r="V11396">
        <v>60.332</v>
      </c>
    </row>
    <row r="11397" spans="17:22">
      <c r="Q11397" s="10">
        <f ca="1" t="shared" si="1948"/>
        <v>60.538</v>
      </c>
      <c r="R11397" t="s">
        <v>137</v>
      </c>
      <c r="S11397">
        <v>2072</v>
      </c>
      <c r="T11397">
        <v>56.456</v>
      </c>
      <c r="U11397">
        <v>63.487</v>
      </c>
      <c r="V11397">
        <v>60.538</v>
      </c>
    </row>
    <row r="11398" spans="17:22">
      <c r="Q11398" s="10">
        <f ca="1" t="shared" si="1948"/>
        <v>60.744</v>
      </c>
      <c r="R11398" t="s">
        <v>137</v>
      </c>
      <c r="S11398">
        <v>2073</v>
      </c>
      <c r="T11398">
        <v>56.475</v>
      </c>
      <c r="U11398">
        <v>63.726</v>
      </c>
      <c r="V11398">
        <v>60.744</v>
      </c>
    </row>
    <row r="11399" spans="17:22">
      <c r="Q11399" s="10">
        <f ca="1" t="shared" si="1948"/>
        <v>60.95</v>
      </c>
      <c r="R11399" t="s">
        <v>137</v>
      </c>
      <c r="S11399">
        <v>2074</v>
      </c>
      <c r="T11399">
        <v>56.494</v>
      </c>
      <c r="U11399">
        <v>63.965</v>
      </c>
      <c r="V11399">
        <v>60.95</v>
      </c>
    </row>
    <row r="11400" spans="17:22">
      <c r="Q11400" s="10">
        <f ca="1" t="shared" si="1948"/>
        <v>61.154</v>
      </c>
      <c r="R11400" t="s">
        <v>137</v>
      </c>
      <c r="S11400">
        <v>2075</v>
      </c>
      <c r="T11400">
        <v>56.516</v>
      </c>
      <c r="U11400">
        <v>64.204</v>
      </c>
      <c r="V11400">
        <v>61.154</v>
      </c>
    </row>
    <row r="11401" spans="17:22">
      <c r="Q11401" s="10">
        <f ca="1" t="shared" si="1948"/>
        <v>61.357</v>
      </c>
      <c r="R11401" t="s">
        <v>137</v>
      </c>
      <c r="S11401">
        <v>2076</v>
      </c>
      <c r="T11401">
        <v>56.538</v>
      </c>
      <c r="U11401">
        <v>64.441</v>
      </c>
      <c r="V11401">
        <v>61.357</v>
      </c>
    </row>
    <row r="11402" spans="17:22">
      <c r="Q11402" s="10">
        <f ca="1" t="shared" si="1948"/>
        <v>61.557</v>
      </c>
      <c r="R11402" t="s">
        <v>137</v>
      </c>
      <c r="S11402">
        <v>2077</v>
      </c>
      <c r="T11402">
        <v>56.561</v>
      </c>
      <c r="U11402">
        <v>64.676</v>
      </c>
      <c r="V11402">
        <v>61.557</v>
      </c>
    </row>
    <row r="11403" spans="17:22">
      <c r="Q11403" s="10">
        <f ca="1" t="shared" si="1948"/>
        <v>61.757</v>
      </c>
      <c r="R11403" t="s">
        <v>137</v>
      </c>
      <c r="S11403">
        <v>2078</v>
      </c>
      <c r="T11403">
        <v>56.582</v>
      </c>
      <c r="U11403">
        <v>64.908</v>
      </c>
      <c r="V11403">
        <v>61.757</v>
      </c>
    </row>
    <row r="11404" spans="17:22">
      <c r="Q11404" s="10">
        <f ca="1" t="shared" si="1948"/>
        <v>61.955</v>
      </c>
      <c r="R11404" t="s">
        <v>137</v>
      </c>
      <c r="S11404">
        <v>2079</v>
      </c>
      <c r="T11404">
        <v>56.601</v>
      </c>
      <c r="U11404">
        <v>65.135</v>
      </c>
      <c r="V11404">
        <v>61.955</v>
      </c>
    </row>
    <row r="11405" spans="17:22">
      <c r="Q11405" s="10">
        <f ca="1" t="shared" si="1948"/>
        <v>62.152</v>
      </c>
      <c r="R11405" t="s">
        <v>137</v>
      </c>
      <c r="S11405">
        <v>2080</v>
      </c>
      <c r="T11405">
        <v>56.616</v>
      </c>
      <c r="U11405">
        <v>65.356</v>
      </c>
      <c r="V11405">
        <v>62.152</v>
      </c>
    </row>
    <row r="11406" spans="17:22">
      <c r="Q11406" s="10">
        <f ca="1" t="shared" ref="Q11406:Q11469" si="1949">OFFSET(S11406,0,MATCH($Q$3,$T$4:$V$4,0))</f>
        <v>62.349</v>
      </c>
      <c r="R11406" t="s">
        <v>137</v>
      </c>
      <c r="S11406">
        <v>2081</v>
      </c>
      <c r="T11406">
        <v>56.626</v>
      </c>
      <c r="U11406">
        <v>65.571</v>
      </c>
      <c r="V11406">
        <v>62.349</v>
      </c>
    </row>
    <row r="11407" spans="17:22">
      <c r="Q11407" s="10">
        <f ca="1" t="shared" si="1949"/>
        <v>62.546</v>
      </c>
      <c r="R11407" t="s">
        <v>137</v>
      </c>
      <c r="S11407">
        <v>2082</v>
      </c>
      <c r="T11407">
        <v>56.63</v>
      </c>
      <c r="U11407">
        <v>65.779</v>
      </c>
      <c r="V11407">
        <v>62.546</v>
      </c>
    </row>
    <row r="11408" spans="17:22">
      <c r="Q11408" s="10">
        <f ca="1" t="shared" si="1949"/>
        <v>62.744</v>
      </c>
      <c r="R11408" t="s">
        <v>137</v>
      </c>
      <c r="S11408">
        <v>2083</v>
      </c>
      <c r="T11408">
        <v>56.628</v>
      </c>
      <c r="U11408">
        <v>65.981</v>
      </c>
      <c r="V11408">
        <v>62.744</v>
      </c>
    </row>
    <row r="11409" spans="17:22">
      <c r="Q11409" s="10">
        <f ca="1" t="shared" si="1949"/>
        <v>62.944</v>
      </c>
      <c r="R11409" t="s">
        <v>137</v>
      </c>
      <c r="S11409">
        <v>2084</v>
      </c>
      <c r="T11409">
        <v>56.618</v>
      </c>
      <c r="U11409">
        <v>66.176</v>
      </c>
      <c r="V11409">
        <v>62.944</v>
      </c>
    </row>
    <row r="11410" spans="17:22">
      <c r="Q11410" s="10">
        <f ca="1" t="shared" si="1949"/>
        <v>63.146</v>
      </c>
      <c r="R11410" t="s">
        <v>137</v>
      </c>
      <c r="S11410">
        <v>2085</v>
      </c>
      <c r="T11410">
        <v>56.601</v>
      </c>
      <c r="U11410">
        <v>66.365</v>
      </c>
      <c r="V11410">
        <v>63.146</v>
      </c>
    </row>
    <row r="11411" spans="17:22">
      <c r="Q11411" s="10">
        <f ca="1" t="shared" si="1949"/>
        <v>63.352</v>
      </c>
      <c r="R11411" t="s">
        <v>137</v>
      </c>
      <c r="S11411">
        <v>2086</v>
      </c>
      <c r="T11411">
        <v>56.575</v>
      </c>
      <c r="U11411">
        <v>66.548</v>
      </c>
      <c r="V11411">
        <v>63.352</v>
      </c>
    </row>
    <row r="11412" spans="17:22">
      <c r="Q11412" s="10">
        <f ca="1" t="shared" si="1949"/>
        <v>63.56</v>
      </c>
      <c r="R11412" t="s">
        <v>137</v>
      </c>
      <c r="S11412">
        <v>2087</v>
      </c>
      <c r="T11412">
        <v>56.539</v>
      </c>
      <c r="U11412">
        <v>66.725</v>
      </c>
      <c r="V11412">
        <v>63.56</v>
      </c>
    </row>
    <row r="11413" spans="17:22">
      <c r="Q11413" s="10">
        <f ca="1" t="shared" si="1949"/>
        <v>63.773</v>
      </c>
      <c r="R11413" t="s">
        <v>137</v>
      </c>
      <c r="S11413">
        <v>2088</v>
      </c>
      <c r="T11413">
        <v>56.49</v>
      </c>
      <c r="U11413">
        <v>66.898</v>
      </c>
      <c r="V11413">
        <v>63.773</v>
      </c>
    </row>
    <row r="11414" spans="17:22">
      <c r="Q11414" s="10">
        <f ca="1" t="shared" si="1949"/>
        <v>63.989</v>
      </c>
      <c r="R11414" t="s">
        <v>137</v>
      </c>
      <c r="S11414">
        <v>2089</v>
      </c>
      <c r="T11414">
        <v>56.425</v>
      </c>
      <c r="U11414">
        <v>67.066</v>
      </c>
      <c r="V11414">
        <v>63.989</v>
      </c>
    </row>
    <row r="11415" spans="17:22">
      <c r="Q11415" s="10">
        <f ca="1" t="shared" si="1949"/>
        <v>64.209</v>
      </c>
      <c r="R11415" t="s">
        <v>137</v>
      </c>
      <c r="S11415">
        <v>2090</v>
      </c>
      <c r="T11415">
        <v>56.343</v>
      </c>
      <c r="U11415">
        <v>67.231</v>
      </c>
      <c r="V11415">
        <v>64.209</v>
      </c>
    </row>
    <row r="11416" spans="17:22">
      <c r="Q11416" s="10">
        <f ca="1" t="shared" si="1949"/>
        <v>64.434</v>
      </c>
      <c r="R11416" t="s">
        <v>137</v>
      </c>
      <c r="S11416">
        <v>2091</v>
      </c>
      <c r="T11416">
        <v>56.24</v>
      </c>
      <c r="U11416">
        <v>67.393</v>
      </c>
      <c r="V11416">
        <v>64.434</v>
      </c>
    </row>
    <row r="11417" spans="17:22">
      <c r="Q11417" s="10">
        <f ca="1" t="shared" si="1949"/>
        <v>64.663</v>
      </c>
      <c r="R11417" t="s">
        <v>137</v>
      </c>
      <c r="S11417">
        <v>2092</v>
      </c>
      <c r="T11417">
        <v>56.118</v>
      </c>
      <c r="U11417">
        <v>67.553</v>
      </c>
      <c r="V11417">
        <v>64.663</v>
      </c>
    </row>
    <row r="11418" spans="17:22">
      <c r="Q11418" s="10">
        <f ca="1" t="shared" si="1949"/>
        <v>64.897</v>
      </c>
      <c r="R11418" t="s">
        <v>137</v>
      </c>
      <c r="S11418">
        <v>2093</v>
      </c>
      <c r="T11418">
        <v>55.976</v>
      </c>
      <c r="U11418">
        <v>67.711</v>
      </c>
      <c r="V11418">
        <v>64.897</v>
      </c>
    </row>
    <row r="11419" spans="17:22">
      <c r="Q11419" s="10">
        <f ca="1" t="shared" si="1949"/>
        <v>65.134</v>
      </c>
      <c r="R11419" t="s">
        <v>137</v>
      </c>
      <c r="S11419">
        <v>2094</v>
      </c>
      <c r="T11419">
        <v>55.814</v>
      </c>
      <c r="U11419">
        <v>67.869</v>
      </c>
      <c r="V11419">
        <v>65.134</v>
      </c>
    </row>
    <row r="11420" spans="17:22">
      <c r="Q11420" s="10">
        <f ca="1" t="shared" si="1949"/>
        <v>65.377</v>
      </c>
      <c r="R11420" t="s">
        <v>137</v>
      </c>
      <c r="S11420">
        <v>2095</v>
      </c>
      <c r="T11420">
        <v>55.632</v>
      </c>
      <c r="U11420">
        <v>68.026</v>
      </c>
      <c r="V11420">
        <v>65.377</v>
      </c>
    </row>
    <row r="11421" spans="17:22">
      <c r="Q11421" s="10">
        <f ca="1" t="shared" si="1949"/>
        <v>65.623</v>
      </c>
      <c r="R11421" t="s">
        <v>137</v>
      </c>
      <c r="S11421">
        <v>2096</v>
      </c>
      <c r="T11421">
        <v>55.429</v>
      </c>
      <c r="U11421">
        <v>68.185</v>
      </c>
      <c r="V11421">
        <v>65.623</v>
      </c>
    </row>
    <row r="11422" spans="17:22">
      <c r="Q11422" s="10">
        <f ca="1" t="shared" si="1949"/>
        <v>65.874</v>
      </c>
      <c r="R11422" t="s">
        <v>137</v>
      </c>
      <c r="S11422">
        <v>2097</v>
      </c>
      <c r="T11422">
        <v>55.207</v>
      </c>
      <c r="U11422">
        <v>68.344</v>
      </c>
      <c r="V11422">
        <v>65.874</v>
      </c>
    </row>
    <row r="11423" spans="17:22">
      <c r="Q11423" s="10">
        <f ca="1" t="shared" si="1949"/>
        <v>66.129</v>
      </c>
      <c r="R11423" t="s">
        <v>137</v>
      </c>
      <c r="S11423">
        <v>2098</v>
      </c>
      <c r="T11423">
        <v>54.965</v>
      </c>
      <c r="U11423">
        <v>68.506</v>
      </c>
      <c r="V11423">
        <v>66.129</v>
      </c>
    </row>
    <row r="11424" spans="17:22">
      <c r="Q11424" s="10">
        <f ca="1" t="shared" si="1949"/>
        <v>66.388</v>
      </c>
      <c r="R11424" t="s">
        <v>137</v>
      </c>
      <c r="S11424">
        <v>2099</v>
      </c>
      <c r="T11424">
        <v>54.703</v>
      </c>
      <c r="U11424">
        <v>68.671</v>
      </c>
      <c r="V11424">
        <v>66.388</v>
      </c>
    </row>
    <row r="11425" spans="17:22">
      <c r="Q11425" s="10">
        <f ca="1" t="shared" si="1949"/>
        <v>66.651</v>
      </c>
      <c r="R11425" t="s">
        <v>137</v>
      </c>
      <c r="S11425">
        <v>2100</v>
      </c>
      <c r="T11425">
        <v>54.422</v>
      </c>
      <c r="U11425">
        <v>68.84</v>
      </c>
      <c r="V11425">
        <v>66.651</v>
      </c>
    </row>
    <row r="11426" spans="17:22">
      <c r="Q11426" s="10">
        <f ca="1" t="shared" si="1949"/>
        <v>42.611</v>
      </c>
      <c r="R11426" t="s">
        <v>138</v>
      </c>
      <c r="S11426">
        <v>2020</v>
      </c>
      <c r="T11426">
        <v>42.611</v>
      </c>
      <c r="U11426">
        <v>42.611</v>
      </c>
      <c r="V11426">
        <v>42.611</v>
      </c>
    </row>
    <row r="11427" spans="17:22">
      <c r="Q11427" s="10">
        <f ca="1" t="shared" si="1949"/>
        <v>45.085</v>
      </c>
      <c r="R11427" t="s">
        <v>138</v>
      </c>
      <c r="S11427">
        <v>2021</v>
      </c>
      <c r="T11427">
        <v>45.085</v>
      </c>
      <c r="U11427">
        <v>45.085</v>
      </c>
      <c r="V11427">
        <v>45.085</v>
      </c>
    </row>
    <row r="11428" spans="17:22">
      <c r="Q11428" s="10">
        <f ca="1" t="shared" si="1949"/>
        <v>47.479</v>
      </c>
      <c r="R11428" t="s">
        <v>138</v>
      </c>
      <c r="S11428">
        <v>2022</v>
      </c>
      <c r="T11428">
        <v>47.479</v>
      </c>
      <c r="U11428">
        <v>47.479</v>
      </c>
      <c r="V11428">
        <v>47.479</v>
      </c>
    </row>
    <row r="11429" spans="17:22">
      <c r="Q11429" s="10">
        <f ca="1" t="shared" si="1949"/>
        <v>49.809</v>
      </c>
      <c r="R11429" t="s">
        <v>138</v>
      </c>
      <c r="S11429">
        <v>2023</v>
      </c>
      <c r="T11429">
        <v>49.809</v>
      </c>
      <c r="U11429">
        <v>49.809</v>
      </c>
      <c r="V11429">
        <v>49.809</v>
      </c>
    </row>
    <row r="11430" spans="17:22">
      <c r="Q11430" s="10">
        <f ca="1" t="shared" si="1949"/>
        <v>52.096</v>
      </c>
      <c r="R11430" t="s">
        <v>138</v>
      </c>
      <c r="S11430">
        <v>2024</v>
      </c>
      <c r="T11430">
        <v>52.096</v>
      </c>
      <c r="U11430">
        <v>52.096</v>
      </c>
      <c r="V11430">
        <v>52.096</v>
      </c>
    </row>
    <row r="11431" spans="17:22">
      <c r="Q11431" s="10">
        <f ca="1" t="shared" si="1949"/>
        <v>54.388</v>
      </c>
      <c r="R11431" t="s">
        <v>138</v>
      </c>
      <c r="S11431">
        <v>2025</v>
      </c>
      <c r="T11431">
        <v>54.388</v>
      </c>
      <c r="U11431">
        <v>54.388</v>
      </c>
      <c r="V11431">
        <v>54.388</v>
      </c>
    </row>
    <row r="11432" spans="17:22">
      <c r="Q11432" s="10">
        <f ca="1" t="shared" si="1949"/>
        <v>56.689</v>
      </c>
      <c r="R11432" t="s">
        <v>138</v>
      </c>
      <c r="S11432">
        <v>2026</v>
      </c>
      <c r="T11432">
        <v>56.689</v>
      </c>
      <c r="U11432">
        <v>56.689</v>
      </c>
      <c r="V11432">
        <v>56.689</v>
      </c>
    </row>
    <row r="11433" spans="17:22">
      <c r="Q11433" s="10">
        <f ca="1" t="shared" si="1949"/>
        <v>57.765</v>
      </c>
      <c r="R11433" t="s">
        <v>138</v>
      </c>
      <c r="S11433">
        <v>2027</v>
      </c>
      <c r="T11433">
        <v>57.954</v>
      </c>
      <c r="U11433">
        <v>58.062</v>
      </c>
      <c r="V11433">
        <v>57.765</v>
      </c>
    </row>
    <row r="11434" spans="17:22">
      <c r="Q11434" s="10">
        <f ca="1" t="shared" si="1949"/>
        <v>58.976</v>
      </c>
      <c r="R11434" t="s">
        <v>138</v>
      </c>
      <c r="S11434">
        <v>2028</v>
      </c>
      <c r="T11434">
        <v>59.335</v>
      </c>
      <c r="U11434">
        <v>59.557</v>
      </c>
      <c r="V11434">
        <v>58.976</v>
      </c>
    </row>
    <row r="11435" spans="17:22">
      <c r="Q11435" s="10">
        <f ca="1" t="shared" si="1949"/>
        <v>60.335</v>
      </c>
      <c r="R11435" t="s">
        <v>138</v>
      </c>
      <c r="S11435">
        <v>2029</v>
      </c>
      <c r="T11435">
        <v>60.839</v>
      </c>
      <c r="U11435">
        <v>61.182</v>
      </c>
      <c r="V11435">
        <v>60.335</v>
      </c>
    </row>
    <row r="11436" spans="17:22">
      <c r="Q11436" s="10">
        <f ca="1" t="shared" si="1949"/>
        <v>61.857</v>
      </c>
      <c r="R11436" t="s">
        <v>138</v>
      </c>
      <c r="S11436">
        <v>2030</v>
      </c>
      <c r="T11436">
        <v>62.474</v>
      </c>
      <c r="U11436">
        <v>62.944</v>
      </c>
      <c r="V11436">
        <v>61.857</v>
      </c>
    </row>
    <row r="11437" spans="17:22">
      <c r="Q11437" s="10">
        <f ca="1" t="shared" si="1949"/>
        <v>63.548</v>
      </c>
      <c r="R11437" t="s">
        <v>138</v>
      </c>
      <c r="S11437">
        <v>2031</v>
      </c>
      <c r="T11437">
        <v>64.242</v>
      </c>
      <c r="U11437">
        <v>64.847</v>
      </c>
      <c r="V11437">
        <v>63.548</v>
      </c>
    </row>
    <row r="11438" spans="17:22">
      <c r="Q11438" s="10">
        <f ca="1" t="shared" si="1949"/>
        <v>65.395</v>
      </c>
      <c r="R11438" t="s">
        <v>138</v>
      </c>
      <c r="S11438">
        <v>2032</v>
      </c>
      <c r="T11438">
        <v>66.129</v>
      </c>
      <c r="U11438">
        <v>66.875</v>
      </c>
      <c r="V11438">
        <v>65.395</v>
      </c>
    </row>
    <row r="11439" spans="17:22">
      <c r="Q11439" s="10">
        <f ca="1" t="shared" si="1949"/>
        <v>67.373</v>
      </c>
      <c r="R11439" t="s">
        <v>138</v>
      </c>
      <c r="S11439">
        <v>2033</v>
      </c>
      <c r="T11439">
        <v>68.115</v>
      </c>
      <c r="U11439">
        <v>69.008</v>
      </c>
      <c r="V11439">
        <v>67.373</v>
      </c>
    </row>
    <row r="11440" spans="17:22">
      <c r="Q11440" s="10">
        <f ca="1" t="shared" si="1949"/>
        <v>69.456</v>
      </c>
      <c r="R11440" t="s">
        <v>138</v>
      </c>
      <c r="S11440">
        <v>2034</v>
      </c>
      <c r="T11440">
        <v>70.179</v>
      </c>
      <c r="U11440">
        <v>71.223</v>
      </c>
      <c r="V11440">
        <v>69.456</v>
      </c>
    </row>
    <row r="11441" spans="17:22">
      <c r="Q11441" s="10">
        <f ca="1" t="shared" si="1949"/>
        <v>71.616</v>
      </c>
      <c r="R11441" t="s">
        <v>138</v>
      </c>
      <c r="S11441">
        <v>2035</v>
      </c>
      <c r="T11441">
        <v>72.295</v>
      </c>
      <c r="U11441">
        <v>73.494</v>
      </c>
      <c r="V11441">
        <v>71.616</v>
      </c>
    </row>
    <row r="11442" spans="17:22">
      <c r="Q11442" s="10">
        <f ca="1" t="shared" si="1949"/>
        <v>73.823</v>
      </c>
      <c r="R11442" t="s">
        <v>138</v>
      </c>
      <c r="S11442">
        <v>2036</v>
      </c>
      <c r="T11442">
        <v>74.439</v>
      </c>
      <c r="U11442">
        <v>75.796</v>
      </c>
      <c r="V11442">
        <v>73.823</v>
      </c>
    </row>
    <row r="11443" spans="17:22">
      <c r="Q11443" s="10">
        <f ca="1" t="shared" si="1949"/>
        <v>76.057</v>
      </c>
      <c r="R11443" t="s">
        <v>138</v>
      </c>
      <c r="S11443">
        <v>2037</v>
      </c>
      <c r="T11443">
        <v>76.591</v>
      </c>
      <c r="U11443">
        <v>78.11</v>
      </c>
      <c r="V11443">
        <v>76.057</v>
      </c>
    </row>
    <row r="11444" spans="17:22">
      <c r="Q11444" s="10">
        <f ca="1" t="shared" si="1949"/>
        <v>78.298</v>
      </c>
      <c r="R11444" t="s">
        <v>138</v>
      </c>
      <c r="S11444">
        <v>2038</v>
      </c>
      <c r="T11444">
        <v>78.732</v>
      </c>
      <c r="U11444">
        <v>80.416</v>
      </c>
      <c r="V11444">
        <v>78.298</v>
      </c>
    </row>
    <row r="11445" spans="17:22">
      <c r="Q11445" s="10">
        <f ca="1" t="shared" si="1949"/>
        <v>80.526</v>
      </c>
      <c r="R11445" t="s">
        <v>138</v>
      </c>
      <c r="S11445">
        <v>2039</v>
      </c>
      <c r="T11445">
        <v>80.842</v>
      </c>
      <c r="U11445">
        <v>82.695</v>
      </c>
      <c r="V11445">
        <v>80.526</v>
      </c>
    </row>
    <row r="11446" spans="17:22">
      <c r="Q11446" s="10">
        <f ca="1" t="shared" si="1949"/>
        <v>82.719</v>
      </c>
      <c r="R11446" t="s">
        <v>138</v>
      </c>
      <c r="S11446">
        <v>2040</v>
      </c>
      <c r="T11446">
        <v>82.899</v>
      </c>
      <c r="U11446">
        <v>84.927</v>
      </c>
      <c r="V11446">
        <v>82.719</v>
      </c>
    </row>
    <row r="11447" spans="17:22">
      <c r="Q11447" s="10">
        <f ca="1" t="shared" si="1949"/>
        <v>84.856</v>
      </c>
      <c r="R11447" t="s">
        <v>138</v>
      </c>
      <c r="S11447">
        <v>2041</v>
      </c>
      <c r="T11447">
        <v>84.883</v>
      </c>
      <c r="U11447">
        <v>87.091</v>
      </c>
      <c r="V11447">
        <v>84.856</v>
      </c>
    </row>
    <row r="11448" spans="17:22">
      <c r="Q11448" s="10">
        <f ca="1" t="shared" si="1949"/>
        <v>86.921</v>
      </c>
      <c r="R11448" t="s">
        <v>138</v>
      </c>
      <c r="S11448">
        <v>2042</v>
      </c>
      <c r="T11448">
        <v>86.777</v>
      </c>
      <c r="U11448">
        <v>89.171</v>
      </c>
      <c r="V11448">
        <v>86.921</v>
      </c>
    </row>
    <row r="11449" spans="17:22">
      <c r="Q11449" s="10">
        <f ca="1" t="shared" si="1949"/>
        <v>88.897</v>
      </c>
      <c r="R11449" t="s">
        <v>138</v>
      </c>
      <c r="S11449">
        <v>2043</v>
      </c>
      <c r="T11449">
        <v>88.565</v>
      </c>
      <c r="U11449">
        <v>91.151</v>
      </c>
      <c r="V11449">
        <v>88.897</v>
      </c>
    </row>
    <row r="11450" spans="17:22">
      <c r="Q11450" s="10">
        <f ca="1" t="shared" si="1949"/>
        <v>90.767</v>
      </c>
      <c r="R11450" t="s">
        <v>138</v>
      </c>
      <c r="S11450">
        <v>2044</v>
      </c>
      <c r="T11450">
        <v>90.229</v>
      </c>
      <c r="U11450">
        <v>93.013</v>
      </c>
      <c r="V11450">
        <v>90.767</v>
      </c>
    </row>
    <row r="11451" spans="17:22">
      <c r="Q11451" s="10">
        <f ca="1" t="shared" si="1949"/>
        <v>92.517</v>
      </c>
      <c r="R11451" t="s">
        <v>138</v>
      </c>
      <c r="S11451">
        <v>2045</v>
      </c>
      <c r="T11451">
        <v>91.753</v>
      </c>
      <c r="U11451">
        <v>94.742</v>
      </c>
      <c r="V11451">
        <v>92.517</v>
      </c>
    </row>
    <row r="11452" spans="17:22">
      <c r="Q11452" s="10">
        <f ca="1" t="shared" si="1949"/>
        <v>94.131</v>
      </c>
      <c r="R11452" t="s">
        <v>138</v>
      </c>
      <c r="S11452">
        <v>2046</v>
      </c>
      <c r="T11452">
        <v>93.125</v>
      </c>
      <c r="U11452">
        <v>96.325</v>
      </c>
      <c r="V11452">
        <v>94.131</v>
      </c>
    </row>
    <row r="11453" spans="17:22">
      <c r="Q11453" s="10">
        <f ca="1" t="shared" si="1949"/>
        <v>95.609</v>
      </c>
      <c r="R11453" t="s">
        <v>138</v>
      </c>
      <c r="S11453">
        <v>2047</v>
      </c>
      <c r="T11453">
        <v>94.346</v>
      </c>
      <c r="U11453">
        <v>97.762</v>
      </c>
      <c r="V11453">
        <v>95.609</v>
      </c>
    </row>
    <row r="11454" spans="17:22">
      <c r="Q11454" s="10">
        <f ca="1" t="shared" si="1949"/>
        <v>96.951</v>
      </c>
      <c r="R11454" t="s">
        <v>138</v>
      </c>
      <c r="S11454">
        <v>2048</v>
      </c>
      <c r="T11454">
        <v>95.423</v>
      </c>
      <c r="U11454">
        <v>99.058</v>
      </c>
      <c r="V11454">
        <v>96.951</v>
      </c>
    </row>
    <row r="11455" spans="17:22">
      <c r="Q11455" s="10">
        <f ca="1" t="shared" si="1949"/>
        <v>98.161</v>
      </c>
      <c r="R11455" t="s">
        <v>138</v>
      </c>
      <c r="S11455">
        <v>2049</v>
      </c>
      <c r="T11455">
        <v>96.363</v>
      </c>
      <c r="U11455">
        <v>100.219</v>
      </c>
      <c r="V11455">
        <v>98.161</v>
      </c>
    </row>
    <row r="11456" spans="17:22">
      <c r="Q11456" s="10">
        <f ca="1" t="shared" si="1949"/>
        <v>99.24</v>
      </c>
      <c r="R11456" t="s">
        <v>138</v>
      </c>
      <c r="S11456">
        <v>2050</v>
      </c>
      <c r="T11456">
        <v>97.176</v>
      </c>
      <c r="U11456">
        <v>101.25</v>
      </c>
      <c r="V11456">
        <v>99.24</v>
      </c>
    </row>
    <row r="11457" spans="17:22">
      <c r="Q11457" s="10">
        <f ca="1" t="shared" si="1949"/>
        <v>100.194</v>
      </c>
      <c r="R11457" t="s">
        <v>138</v>
      </c>
      <c r="S11457">
        <v>2051</v>
      </c>
      <c r="T11457">
        <v>97.869</v>
      </c>
      <c r="U11457">
        <v>102.16</v>
      </c>
      <c r="V11457">
        <v>100.194</v>
      </c>
    </row>
    <row r="11458" spans="17:22">
      <c r="Q11458" s="10">
        <f ca="1" t="shared" si="1949"/>
        <v>101.038</v>
      </c>
      <c r="R11458" t="s">
        <v>138</v>
      </c>
      <c r="S11458">
        <v>2052</v>
      </c>
      <c r="T11458">
        <v>98.459</v>
      </c>
      <c r="U11458">
        <v>102.961</v>
      </c>
      <c r="V11458">
        <v>101.038</v>
      </c>
    </row>
    <row r="11459" spans="17:22">
      <c r="Q11459" s="10">
        <f ca="1" t="shared" si="1949"/>
        <v>101.789</v>
      </c>
      <c r="R11459" t="s">
        <v>138</v>
      </c>
      <c r="S11459">
        <v>2053</v>
      </c>
      <c r="T11459">
        <v>98.965</v>
      </c>
      <c r="U11459">
        <v>103.67</v>
      </c>
      <c r="V11459">
        <v>101.789</v>
      </c>
    </row>
    <row r="11460" spans="17:22">
      <c r="Q11460" s="10">
        <f ca="1" t="shared" si="1949"/>
        <v>102.467</v>
      </c>
      <c r="R11460" t="s">
        <v>138</v>
      </c>
      <c r="S11460">
        <v>2054</v>
      </c>
      <c r="T11460">
        <v>99.404</v>
      </c>
      <c r="U11460">
        <v>104.302</v>
      </c>
      <c r="V11460">
        <v>102.467</v>
      </c>
    </row>
    <row r="11461" spans="17:22">
      <c r="Q11461" s="10">
        <f ca="1" t="shared" si="1949"/>
        <v>103.091</v>
      </c>
      <c r="R11461" t="s">
        <v>138</v>
      </c>
      <c r="S11461">
        <v>2055</v>
      </c>
      <c r="T11461">
        <v>99.797</v>
      </c>
      <c r="U11461">
        <v>104.875</v>
      </c>
      <c r="V11461">
        <v>103.091</v>
      </c>
    </row>
    <row r="11462" spans="17:22">
      <c r="Q11462" s="10">
        <f ca="1" t="shared" si="1949"/>
        <v>103.678</v>
      </c>
      <c r="R11462" t="s">
        <v>138</v>
      </c>
      <c r="S11462">
        <v>2056</v>
      </c>
      <c r="T11462">
        <v>100.159</v>
      </c>
      <c r="U11462">
        <v>105.404</v>
      </c>
      <c r="V11462">
        <v>103.678</v>
      </c>
    </row>
    <row r="11463" spans="17:22">
      <c r="Q11463" s="10">
        <f ca="1" t="shared" si="1949"/>
        <v>104.242</v>
      </c>
      <c r="R11463" t="s">
        <v>138</v>
      </c>
      <c r="S11463">
        <v>2057</v>
      </c>
      <c r="T11463">
        <v>100.502</v>
      </c>
      <c r="U11463">
        <v>105.9</v>
      </c>
      <c r="V11463">
        <v>104.242</v>
      </c>
    </row>
    <row r="11464" spans="17:22">
      <c r="Q11464" s="10">
        <f ca="1" t="shared" si="1949"/>
        <v>104.795</v>
      </c>
      <c r="R11464" t="s">
        <v>138</v>
      </c>
      <c r="S11464">
        <v>2058</v>
      </c>
      <c r="T11464">
        <v>100.834</v>
      </c>
      <c r="U11464">
        <v>106.374</v>
      </c>
      <c r="V11464">
        <v>104.795</v>
      </c>
    </row>
    <row r="11465" spans="17:22">
      <c r="Q11465" s="10">
        <f ca="1" t="shared" si="1949"/>
        <v>105.35</v>
      </c>
      <c r="R11465" t="s">
        <v>138</v>
      </c>
      <c r="S11465">
        <v>2059</v>
      </c>
      <c r="T11465">
        <v>101.165</v>
      </c>
      <c r="U11465">
        <v>106.836</v>
      </c>
      <c r="V11465">
        <v>105.35</v>
      </c>
    </row>
    <row r="11466" spans="17:22">
      <c r="Q11466" s="10">
        <f ca="1" t="shared" si="1949"/>
        <v>105.919</v>
      </c>
      <c r="R11466" t="s">
        <v>138</v>
      </c>
      <c r="S11466">
        <v>2060</v>
      </c>
      <c r="T11466">
        <v>101.504</v>
      </c>
      <c r="U11466">
        <v>107.298</v>
      </c>
      <c r="V11466">
        <v>105.919</v>
      </c>
    </row>
    <row r="11467" spans="17:22">
      <c r="Q11467" s="10">
        <f ca="1" t="shared" si="1949"/>
        <v>106.512</v>
      </c>
      <c r="R11467" t="s">
        <v>138</v>
      </c>
      <c r="S11467">
        <v>2061</v>
      </c>
      <c r="T11467">
        <v>101.857</v>
      </c>
      <c r="U11467">
        <v>107.767</v>
      </c>
      <c r="V11467">
        <v>106.512</v>
      </c>
    </row>
    <row r="11468" spans="17:22">
      <c r="Q11468" s="10">
        <f ca="1" t="shared" si="1949"/>
        <v>107.127</v>
      </c>
      <c r="R11468" t="s">
        <v>138</v>
      </c>
      <c r="S11468">
        <v>2062</v>
      </c>
      <c r="T11468">
        <v>102.222</v>
      </c>
      <c r="U11468">
        <v>108.241</v>
      </c>
      <c r="V11468">
        <v>107.127</v>
      </c>
    </row>
    <row r="11469" spans="17:22">
      <c r="Q11469" s="10">
        <f ca="1" t="shared" si="1949"/>
        <v>107.759</v>
      </c>
      <c r="R11469" t="s">
        <v>138</v>
      </c>
      <c r="S11469">
        <v>2063</v>
      </c>
      <c r="T11469">
        <v>102.593</v>
      </c>
      <c r="U11469">
        <v>108.715</v>
      </c>
      <c r="V11469">
        <v>107.759</v>
      </c>
    </row>
    <row r="11470" spans="17:22">
      <c r="Q11470" s="10">
        <f ca="1" t="shared" ref="Q11470:Q11533" si="1950">OFFSET(S11470,0,MATCH($Q$3,$T$4:$V$4,0))</f>
        <v>108.405</v>
      </c>
      <c r="R11470" t="s">
        <v>138</v>
      </c>
      <c r="S11470">
        <v>2064</v>
      </c>
      <c r="T11470">
        <v>102.967</v>
      </c>
      <c r="U11470">
        <v>109.183</v>
      </c>
      <c r="V11470">
        <v>108.405</v>
      </c>
    </row>
    <row r="11471" spans="17:22">
      <c r="Q11471" s="10">
        <f ca="1" t="shared" si="1950"/>
        <v>109.06</v>
      </c>
      <c r="R11471" t="s">
        <v>138</v>
      </c>
      <c r="S11471">
        <v>2065</v>
      </c>
      <c r="T11471">
        <v>103.337</v>
      </c>
      <c r="U11471">
        <v>109.64</v>
      </c>
      <c r="V11471">
        <v>109.06</v>
      </c>
    </row>
    <row r="11472" spans="17:22">
      <c r="Q11472" s="10">
        <f ca="1" t="shared" si="1950"/>
        <v>109.718</v>
      </c>
      <c r="R11472" t="s">
        <v>138</v>
      </c>
      <c r="S11472">
        <v>2066</v>
      </c>
      <c r="T11472">
        <v>103.698</v>
      </c>
      <c r="U11472">
        <v>110.08</v>
      </c>
      <c r="V11472">
        <v>109.718</v>
      </c>
    </row>
    <row r="11473" spans="17:22">
      <c r="Q11473" s="10">
        <f ca="1" t="shared" si="1950"/>
        <v>110.373</v>
      </c>
      <c r="R11473" t="s">
        <v>138</v>
      </c>
      <c r="S11473">
        <v>2067</v>
      </c>
      <c r="T11473">
        <v>104.038</v>
      </c>
      <c r="U11473">
        <v>110.494</v>
      </c>
      <c r="V11473">
        <v>110.373</v>
      </c>
    </row>
    <row r="11474" spans="17:22">
      <c r="Q11474" s="10">
        <f ca="1" t="shared" si="1950"/>
        <v>111.018</v>
      </c>
      <c r="R11474" t="s">
        <v>138</v>
      </c>
      <c r="S11474">
        <v>2068</v>
      </c>
      <c r="T11474">
        <v>104.348</v>
      </c>
      <c r="U11474">
        <v>110.873</v>
      </c>
      <c r="V11474">
        <v>111.018</v>
      </c>
    </row>
    <row r="11475" spans="17:22">
      <c r="Q11475" s="10">
        <f ca="1" t="shared" si="1950"/>
        <v>111.646</v>
      </c>
      <c r="R11475" t="s">
        <v>138</v>
      </c>
      <c r="S11475">
        <v>2069</v>
      </c>
      <c r="T11475">
        <v>104.615</v>
      </c>
      <c r="U11475">
        <v>111.207</v>
      </c>
      <c r="V11475">
        <v>111.646</v>
      </c>
    </row>
    <row r="11476" spans="17:22">
      <c r="Q11476" s="10">
        <f ca="1" t="shared" si="1950"/>
        <v>112.25</v>
      </c>
      <c r="R11476" t="s">
        <v>138</v>
      </c>
      <c r="S11476">
        <v>2070</v>
      </c>
      <c r="T11476">
        <v>104.828</v>
      </c>
      <c r="U11476">
        <v>111.487</v>
      </c>
      <c r="V11476">
        <v>112.25</v>
      </c>
    </row>
    <row r="11477" spans="17:22">
      <c r="Q11477" s="10">
        <f ca="1" t="shared" si="1950"/>
        <v>112.824</v>
      </c>
      <c r="R11477" t="s">
        <v>138</v>
      </c>
      <c r="S11477">
        <v>2071</v>
      </c>
      <c r="T11477">
        <v>104.976</v>
      </c>
      <c r="U11477">
        <v>111.705</v>
      </c>
      <c r="V11477">
        <v>112.824</v>
      </c>
    </row>
    <row r="11478" spans="17:22">
      <c r="Q11478" s="10">
        <f ca="1" t="shared" si="1950"/>
        <v>113.367</v>
      </c>
      <c r="R11478" t="s">
        <v>138</v>
      </c>
      <c r="S11478">
        <v>2072</v>
      </c>
      <c r="T11478">
        <v>105.058</v>
      </c>
      <c r="U11478">
        <v>111.861</v>
      </c>
      <c r="V11478">
        <v>113.367</v>
      </c>
    </row>
    <row r="11479" spans="17:22">
      <c r="Q11479" s="10">
        <f ca="1" t="shared" si="1950"/>
        <v>113.878</v>
      </c>
      <c r="R11479" t="s">
        <v>138</v>
      </c>
      <c r="S11479">
        <v>2073</v>
      </c>
      <c r="T11479">
        <v>105.075</v>
      </c>
      <c r="U11479">
        <v>111.959</v>
      </c>
      <c r="V11479">
        <v>113.878</v>
      </c>
    </row>
    <row r="11480" spans="17:22">
      <c r="Q11480" s="10">
        <f ca="1" t="shared" si="1950"/>
        <v>114.359</v>
      </c>
      <c r="R11480" t="s">
        <v>138</v>
      </c>
      <c r="S11480">
        <v>2074</v>
      </c>
      <c r="T11480">
        <v>105.026</v>
      </c>
      <c r="U11480">
        <v>111.999</v>
      </c>
      <c r="V11480">
        <v>114.359</v>
      </c>
    </row>
    <row r="11481" spans="17:22">
      <c r="Q11481" s="10">
        <f ca="1" t="shared" si="1950"/>
        <v>114.807</v>
      </c>
      <c r="R11481" t="s">
        <v>138</v>
      </c>
      <c r="S11481">
        <v>2075</v>
      </c>
      <c r="T11481">
        <v>104.911</v>
      </c>
      <c r="U11481">
        <v>111.985</v>
      </c>
      <c r="V11481">
        <v>114.807</v>
      </c>
    </row>
    <row r="11482" spans="17:22">
      <c r="Q11482" s="10">
        <f ca="1" t="shared" si="1950"/>
        <v>115.226</v>
      </c>
      <c r="R11482" t="s">
        <v>138</v>
      </c>
      <c r="S11482">
        <v>2076</v>
      </c>
      <c r="T11482">
        <v>104.731</v>
      </c>
      <c r="U11482">
        <v>111.92</v>
      </c>
      <c r="V11482">
        <v>115.226</v>
      </c>
    </row>
    <row r="11483" spans="17:22">
      <c r="Q11483" s="10">
        <f ca="1" t="shared" si="1950"/>
        <v>115.618</v>
      </c>
      <c r="R11483" t="s">
        <v>138</v>
      </c>
      <c r="S11483">
        <v>2077</v>
      </c>
      <c r="T11483">
        <v>104.488</v>
      </c>
      <c r="U11483">
        <v>111.809</v>
      </c>
      <c r="V11483">
        <v>115.618</v>
      </c>
    </row>
    <row r="11484" spans="17:22">
      <c r="Q11484" s="10">
        <f ca="1" t="shared" si="1950"/>
        <v>115.988</v>
      </c>
      <c r="R11484" t="s">
        <v>138</v>
      </c>
      <c r="S11484">
        <v>2078</v>
      </c>
      <c r="T11484">
        <v>104.188</v>
      </c>
      <c r="U11484">
        <v>111.656</v>
      </c>
      <c r="V11484">
        <v>115.988</v>
      </c>
    </row>
    <row r="11485" spans="17:22">
      <c r="Q11485" s="10">
        <f ca="1" t="shared" si="1950"/>
        <v>116.342</v>
      </c>
      <c r="R11485" t="s">
        <v>138</v>
      </c>
      <c r="S11485">
        <v>2079</v>
      </c>
      <c r="T11485">
        <v>103.832</v>
      </c>
      <c r="U11485">
        <v>111.469</v>
      </c>
      <c r="V11485">
        <v>116.342</v>
      </c>
    </row>
    <row r="11486" spans="17:22">
      <c r="Q11486" s="10">
        <f ca="1" t="shared" si="1950"/>
        <v>116.683</v>
      </c>
      <c r="R11486" t="s">
        <v>138</v>
      </c>
      <c r="S11486">
        <v>2080</v>
      </c>
      <c r="T11486">
        <v>103.425</v>
      </c>
      <c r="U11486">
        <v>111.252</v>
      </c>
      <c r="V11486">
        <v>116.683</v>
      </c>
    </row>
    <row r="11487" spans="17:22">
      <c r="Q11487" s="10">
        <f ca="1" t="shared" si="1950"/>
        <v>117.019</v>
      </c>
      <c r="R11487" t="s">
        <v>138</v>
      </c>
      <c r="S11487">
        <v>2081</v>
      </c>
      <c r="T11487">
        <v>102.971</v>
      </c>
      <c r="U11487">
        <v>111.011</v>
      </c>
      <c r="V11487">
        <v>117.019</v>
      </c>
    </row>
    <row r="11488" spans="17:22">
      <c r="Q11488" s="10">
        <f ca="1" t="shared" si="1950"/>
        <v>117.354</v>
      </c>
      <c r="R11488" t="s">
        <v>138</v>
      </c>
      <c r="S11488">
        <v>2082</v>
      </c>
      <c r="T11488">
        <v>102.478</v>
      </c>
      <c r="U11488">
        <v>110.753</v>
      </c>
      <c r="V11488">
        <v>117.354</v>
      </c>
    </row>
    <row r="11489" spans="17:22">
      <c r="Q11489" s="10">
        <f ca="1" t="shared" si="1950"/>
        <v>117.694</v>
      </c>
      <c r="R11489" t="s">
        <v>138</v>
      </c>
      <c r="S11489">
        <v>2083</v>
      </c>
      <c r="T11489">
        <v>101.954</v>
      </c>
      <c r="U11489">
        <v>110.484</v>
      </c>
      <c r="V11489">
        <v>117.694</v>
      </c>
    </row>
    <row r="11490" spans="17:22">
      <c r="Q11490" s="10">
        <f ca="1" t="shared" si="1950"/>
        <v>118.048</v>
      </c>
      <c r="R11490" t="s">
        <v>138</v>
      </c>
      <c r="S11490">
        <v>2084</v>
      </c>
      <c r="T11490">
        <v>101.408</v>
      </c>
      <c r="U11490">
        <v>110.212</v>
      </c>
      <c r="V11490">
        <v>118.048</v>
      </c>
    </row>
    <row r="11491" spans="17:22">
      <c r="Q11491" s="10">
        <f ca="1" t="shared" si="1950"/>
        <v>118.421</v>
      </c>
      <c r="R11491" t="s">
        <v>138</v>
      </c>
      <c r="S11491">
        <v>2085</v>
      </c>
      <c r="T11491">
        <v>100.849</v>
      </c>
      <c r="U11491">
        <v>109.942</v>
      </c>
      <c r="V11491">
        <v>118.421</v>
      </c>
    </row>
    <row r="11492" spans="17:22">
      <c r="Q11492" s="10">
        <f ca="1" t="shared" si="1950"/>
        <v>118.818</v>
      </c>
      <c r="R11492" t="s">
        <v>138</v>
      </c>
      <c r="S11492">
        <v>2086</v>
      </c>
      <c r="T11492">
        <v>100.285</v>
      </c>
      <c r="U11492">
        <v>109.683</v>
      </c>
      <c r="V11492">
        <v>118.818</v>
      </c>
    </row>
    <row r="11493" spans="17:22">
      <c r="Q11493" s="10">
        <f ca="1" t="shared" si="1950"/>
        <v>119.245</v>
      </c>
      <c r="R11493" t="s">
        <v>138</v>
      </c>
      <c r="S11493">
        <v>2087</v>
      </c>
      <c r="T11493">
        <v>99.724</v>
      </c>
      <c r="U11493">
        <v>109.438</v>
      </c>
      <c r="V11493">
        <v>119.245</v>
      </c>
    </row>
    <row r="11494" spans="17:22">
      <c r="Q11494" s="10">
        <f ca="1" t="shared" si="1950"/>
        <v>119.703</v>
      </c>
      <c r="R11494" t="s">
        <v>138</v>
      </c>
      <c r="S11494">
        <v>2088</v>
      </c>
      <c r="T11494">
        <v>99.174</v>
      </c>
      <c r="U11494">
        <v>109.211</v>
      </c>
      <c r="V11494">
        <v>119.703</v>
      </c>
    </row>
    <row r="11495" spans="17:22">
      <c r="Q11495" s="10">
        <f ca="1" t="shared" si="1950"/>
        <v>120.196</v>
      </c>
      <c r="R11495" t="s">
        <v>138</v>
      </c>
      <c r="S11495">
        <v>2089</v>
      </c>
      <c r="T11495">
        <v>98.642</v>
      </c>
      <c r="U11495">
        <v>109.009</v>
      </c>
      <c r="V11495">
        <v>120.196</v>
      </c>
    </row>
    <row r="11496" spans="17:22">
      <c r="Q11496" s="10">
        <f ca="1" t="shared" si="1950"/>
        <v>120.726</v>
      </c>
      <c r="R11496" t="s">
        <v>138</v>
      </c>
      <c r="S11496">
        <v>2090</v>
      </c>
      <c r="T11496">
        <v>98.137</v>
      </c>
      <c r="U11496">
        <v>108.835</v>
      </c>
      <c r="V11496">
        <v>120.726</v>
      </c>
    </row>
    <row r="11497" spans="17:22">
      <c r="Q11497" s="10">
        <f ca="1" t="shared" si="1950"/>
        <v>121.297</v>
      </c>
      <c r="R11497" t="s">
        <v>138</v>
      </c>
      <c r="S11497">
        <v>2091</v>
      </c>
      <c r="T11497">
        <v>97.666</v>
      </c>
      <c r="U11497">
        <v>108.693</v>
      </c>
      <c r="V11497">
        <v>121.297</v>
      </c>
    </row>
    <row r="11498" spans="17:22">
      <c r="Q11498" s="10">
        <f ca="1" t="shared" si="1950"/>
        <v>121.905</v>
      </c>
      <c r="R11498" t="s">
        <v>138</v>
      </c>
      <c r="S11498">
        <v>2092</v>
      </c>
      <c r="T11498">
        <v>97.229</v>
      </c>
      <c r="U11498">
        <v>108.58</v>
      </c>
      <c r="V11498">
        <v>121.905</v>
      </c>
    </row>
    <row r="11499" spans="17:22">
      <c r="Q11499" s="10">
        <f ca="1" t="shared" si="1950"/>
        <v>122.547</v>
      </c>
      <c r="R11499" t="s">
        <v>138</v>
      </c>
      <c r="S11499">
        <v>2093</v>
      </c>
      <c r="T11499">
        <v>96.825</v>
      </c>
      <c r="U11499">
        <v>108.492</v>
      </c>
      <c r="V11499">
        <v>122.547</v>
      </c>
    </row>
    <row r="11500" spans="17:22">
      <c r="Q11500" s="10">
        <f ca="1" t="shared" si="1950"/>
        <v>123.22</v>
      </c>
      <c r="R11500" t="s">
        <v>138</v>
      </c>
      <c r="S11500">
        <v>2094</v>
      </c>
      <c r="T11500">
        <v>96.456</v>
      </c>
      <c r="U11500">
        <v>108.427</v>
      </c>
      <c r="V11500">
        <v>123.22</v>
      </c>
    </row>
    <row r="11501" spans="17:22">
      <c r="Q11501" s="10">
        <f ca="1" t="shared" si="1950"/>
        <v>123.92</v>
      </c>
      <c r="R11501" t="s">
        <v>138</v>
      </c>
      <c r="S11501">
        <v>2095</v>
      </c>
      <c r="T11501">
        <v>96.12</v>
      </c>
      <c r="U11501">
        <v>108.38</v>
      </c>
      <c r="V11501">
        <v>123.92</v>
      </c>
    </row>
    <row r="11502" spans="17:22">
      <c r="Q11502" s="10">
        <f ca="1" t="shared" si="1950"/>
        <v>124.644</v>
      </c>
      <c r="R11502" t="s">
        <v>138</v>
      </c>
      <c r="S11502">
        <v>2096</v>
      </c>
      <c r="T11502">
        <v>95.818</v>
      </c>
      <c r="U11502">
        <v>108.348</v>
      </c>
      <c r="V11502">
        <v>124.644</v>
      </c>
    </row>
    <row r="11503" spans="17:22">
      <c r="Q11503" s="10">
        <f ca="1" t="shared" si="1950"/>
        <v>125.388</v>
      </c>
      <c r="R11503" t="s">
        <v>138</v>
      </c>
      <c r="S11503">
        <v>2097</v>
      </c>
      <c r="T11503">
        <v>95.548</v>
      </c>
      <c r="U11503">
        <v>108.328</v>
      </c>
      <c r="V11503">
        <v>125.388</v>
      </c>
    </row>
    <row r="11504" spans="17:22">
      <c r="Q11504" s="10">
        <f ca="1" t="shared" si="1950"/>
        <v>126.149</v>
      </c>
      <c r="R11504" t="s">
        <v>138</v>
      </c>
      <c r="S11504">
        <v>2098</v>
      </c>
      <c r="T11504">
        <v>95.311</v>
      </c>
      <c r="U11504">
        <v>108.315</v>
      </c>
      <c r="V11504">
        <v>126.149</v>
      </c>
    </row>
    <row r="11505" spans="17:22">
      <c r="Q11505" s="10">
        <f ca="1" t="shared" si="1950"/>
        <v>126.923</v>
      </c>
      <c r="R11505" t="s">
        <v>138</v>
      </c>
      <c r="S11505">
        <v>2099</v>
      </c>
      <c r="T11505">
        <v>95.106</v>
      </c>
      <c r="U11505">
        <v>108.306</v>
      </c>
      <c r="V11505">
        <v>126.923</v>
      </c>
    </row>
    <row r="11506" spans="17:22">
      <c r="Q11506" s="10">
        <f ca="1" t="shared" si="1950"/>
        <v>127.707</v>
      </c>
      <c r="R11506" t="s">
        <v>138</v>
      </c>
      <c r="S11506">
        <v>2100</v>
      </c>
      <c r="T11506">
        <v>94.933</v>
      </c>
      <c r="U11506">
        <v>108.297</v>
      </c>
      <c r="V11506">
        <v>127.707</v>
      </c>
    </row>
    <row r="11507" spans="17:22">
      <c r="Q11507" s="10">
        <f ca="1" t="shared" si="1950"/>
        <v>127.153</v>
      </c>
      <c r="R11507" t="s">
        <v>139</v>
      </c>
      <c r="S11507">
        <v>2020</v>
      </c>
      <c r="T11507">
        <v>127.153</v>
      </c>
      <c r="U11507">
        <v>127.153</v>
      </c>
      <c r="V11507">
        <v>127.153</v>
      </c>
    </row>
    <row r="11508" spans="17:22">
      <c r="Q11508" s="10">
        <f ca="1" t="shared" si="1950"/>
        <v>133.477</v>
      </c>
      <c r="R11508" t="s">
        <v>139</v>
      </c>
      <c r="S11508">
        <v>2021</v>
      </c>
      <c r="T11508">
        <v>133.477</v>
      </c>
      <c r="U11508">
        <v>133.477</v>
      </c>
      <c r="V11508">
        <v>133.477</v>
      </c>
    </row>
    <row r="11509" spans="17:22">
      <c r="Q11509" s="10">
        <f ca="1" t="shared" si="1950"/>
        <v>140.029</v>
      </c>
      <c r="R11509" t="s">
        <v>139</v>
      </c>
      <c r="S11509">
        <v>2022</v>
      </c>
      <c r="T11509">
        <v>140.029</v>
      </c>
      <c r="U11509">
        <v>140.029</v>
      </c>
      <c r="V11509">
        <v>140.029</v>
      </c>
    </row>
    <row r="11510" spans="17:22">
      <c r="Q11510" s="10">
        <f ca="1" t="shared" si="1950"/>
        <v>146.812</v>
      </c>
      <c r="R11510" t="s">
        <v>139</v>
      </c>
      <c r="S11510">
        <v>2023</v>
      </c>
      <c r="T11510">
        <v>146.812</v>
      </c>
      <c r="U11510">
        <v>146.812</v>
      </c>
      <c r="V11510">
        <v>146.812</v>
      </c>
    </row>
    <row r="11511" spans="17:22">
      <c r="Q11511" s="10">
        <f ca="1" t="shared" si="1950"/>
        <v>153.833</v>
      </c>
      <c r="R11511" t="s">
        <v>139</v>
      </c>
      <c r="S11511">
        <v>2024</v>
      </c>
      <c r="T11511">
        <v>153.833</v>
      </c>
      <c r="U11511">
        <v>153.833</v>
      </c>
      <c r="V11511">
        <v>153.833</v>
      </c>
    </row>
    <row r="11512" spans="17:22">
      <c r="Q11512" s="10">
        <f ca="1" t="shared" si="1950"/>
        <v>161.095</v>
      </c>
      <c r="R11512" t="s">
        <v>139</v>
      </c>
      <c r="S11512">
        <v>2025</v>
      </c>
      <c r="T11512">
        <v>161.095</v>
      </c>
      <c r="U11512">
        <v>161.095</v>
      </c>
      <c r="V11512">
        <v>161.095</v>
      </c>
    </row>
    <row r="11513" spans="17:22">
      <c r="Q11513" s="10">
        <f ca="1" t="shared" si="1950"/>
        <v>168.602</v>
      </c>
      <c r="R11513" t="s">
        <v>139</v>
      </c>
      <c r="S11513">
        <v>2026</v>
      </c>
      <c r="T11513">
        <v>168.602</v>
      </c>
      <c r="U11513">
        <v>168.602</v>
      </c>
      <c r="V11513">
        <v>168.602</v>
      </c>
    </row>
    <row r="11514" spans="17:22">
      <c r="Q11514" s="10">
        <f ca="1" t="shared" si="1950"/>
        <v>176.715</v>
      </c>
      <c r="R11514" t="s">
        <v>139</v>
      </c>
      <c r="S11514">
        <v>2027</v>
      </c>
      <c r="T11514">
        <v>174.89</v>
      </c>
      <c r="U11514">
        <v>176.01</v>
      </c>
      <c r="V11514">
        <v>176.715</v>
      </c>
    </row>
    <row r="11515" spans="17:22">
      <c r="Q11515" s="10">
        <f ca="1" t="shared" si="1950"/>
        <v>185.132</v>
      </c>
      <c r="R11515" t="s">
        <v>139</v>
      </c>
      <c r="S11515">
        <v>2028</v>
      </c>
      <c r="T11515">
        <v>181.328</v>
      </c>
      <c r="U11515">
        <v>183.637</v>
      </c>
      <c r="V11515">
        <v>185.132</v>
      </c>
    </row>
    <row r="11516" spans="17:22">
      <c r="Q11516" s="10">
        <f ca="1" t="shared" si="1950"/>
        <v>193.86</v>
      </c>
      <c r="R11516" t="s">
        <v>139</v>
      </c>
      <c r="S11516">
        <v>2029</v>
      </c>
      <c r="T11516">
        <v>187.919</v>
      </c>
      <c r="U11516">
        <v>191.487</v>
      </c>
      <c r="V11516">
        <v>193.86</v>
      </c>
    </row>
    <row r="11517" spans="17:22">
      <c r="Q11517" s="10">
        <f ca="1" t="shared" si="1950"/>
        <v>202.902</v>
      </c>
      <c r="R11517" t="s">
        <v>139</v>
      </c>
      <c r="S11517">
        <v>2030</v>
      </c>
      <c r="T11517">
        <v>194.669</v>
      </c>
      <c r="U11517">
        <v>199.566</v>
      </c>
      <c r="V11517">
        <v>202.902</v>
      </c>
    </row>
    <row r="11518" spans="17:22">
      <c r="Q11518" s="10">
        <f ca="1" t="shared" si="1950"/>
        <v>212.266</v>
      </c>
      <c r="R11518" t="s">
        <v>139</v>
      </c>
      <c r="S11518">
        <v>2031</v>
      </c>
      <c r="T11518">
        <v>201.579</v>
      </c>
      <c r="U11518">
        <v>207.876</v>
      </c>
      <c r="V11518">
        <v>212.266</v>
      </c>
    </row>
    <row r="11519" spans="17:22">
      <c r="Q11519" s="10">
        <f ca="1" t="shared" si="1950"/>
        <v>221.958</v>
      </c>
      <c r="R11519" t="s">
        <v>139</v>
      </c>
      <c r="S11519">
        <v>2032</v>
      </c>
      <c r="T11519">
        <v>208.653</v>
      </c>
      <c r="U11519">
        <v>216.422</v>
      </c>
      <c r="V11519">
        <v>221.958</v>
      </c>
    </row>
    <row r="11520" spans="17:22">
      <c r="Q11520" s="10">
        <f ca="1" t="shared" si="1950"/>
        <v>231.988</v>
      </c>
      <c r="R11520" t="s">
        <v>139</v>
      </c>
      <c r="S11520">
        <v>2033</v>
      </c>
      <c r="T11520">
        <v>215.892</v>
      </c>
      <c r="U11520">
        <v>225.208</v>
      </c>
      <c r="V11520">
        <v>231.988</v>
      </c>
    </row>
    <row r="11521" spans="17:22">
      <c r="Q11521" s="10">
        <f ca="1" t="shared" si="1950"/>
        <v>242.363</v>
      </c>
      <c r="R11521" t="s">
        <v>139</v>
      </c>
      <c r="S11521">
        <v>2034</v>
      </c>
      <c r="T11521">
        <v>223.299</v>
      </c>
      <c r="U11521">
        <v>234.237</v>
      </c>
      <c r="V11521">
        <v>242.363</v>
      </c>
    </row>
    <row r="11522" spans="17:22">
      <c r="Q11522" s="10">
        <f ca="1" t="shared" si="1950"/>
        <v>253.091</v>
      </c>
      <c r="R11522" t="s">
        <v>139</v>
      </c>
      <c r="S11522">
        <v>2035</v>
      </c>
      <c r="T11522">
        <v>230.874</v>
      </c>
      <c r="U11522">
        <v>243.511</v>
      </c>
      <c r="V11522">
        <v>253.091</v>
      </c>
    </row>
    <row r="11523" spans="17:22">
      <c r="Q11523" s="10">
        <f ca="1" t="shared" si="1950"/>
        <v>264.182</v>
      </c>
      <c r="R11523" t="s">
        <v>139</v>
      </c>
      <c r="S11523">
        <v>2036</v>
      </c>
      <c r="T11523">
        <v>238.619</v>
      </c>
      <c r="U11523">
        <v>253.035</v>
      </c>
      <c r="V11523">
        <v>264.182</v>
      </c>
    </row>
    <row r="11524" spans="17:22">
      <c r="Q11524" s="10">
        <f ca="1" t="shared" si="1950"/>
        <v>275.639</v>
      </c>
      <c r="R11524" t="s">
        <v>139</v>
      </c>
      <c r="S11524">
        <v>2037</v>
      </c>
      <c r="T11524">
        <v>246.527</v>
      </c>
      <c r="U11524">
        <v>262.805</v>
      </c>
      <c r="V11524">
        <v>275.639</v>
      </c>
    </row>
    <row r="11525" spans="17:22">
      <c r="Q11525" s="10">
        <f ca="1" t="shared" si="1950"/>
        <v>287.468</v>
      </c>
      <c r="R11525" t="s">
        <v>139</v>
      </c>
      <c r="S11525">
        <v>2038</v>
      </c>
      <c r="T11525">
        <v>254.595</v>
      </c>
      <c r="U11525">
        <v>272.821</v>
      </c>
      <c r="V11525">
        <v>287.468</v>
      </c>
    </row>
    <row r="11526" spans="17:22">
      <c r="Q11526" s="10">
        <f ca="1" t="shared" si="1950"/>
        <v>299.671</v>
      </c>
      <c r="R11526" t="s">
        <v>139</v>
      </c>
      <c r="S11526">
        <v>2039</v>
      </c>
      <c r="T11526">
        <v>262.813</v>
      </c>
      <c r="U11526">
        <v>283.077</v>
      </c>
      <c r="V11526">
        <v>299.671</v>
      </c>
    </row>
    <row r="11527" spans="17:22">
      <c r="Q11527" s="10">
        <f ca="1" t="shared" si="1950"/>
        <v>312.252</v>
      </c>
      <c r="R11527" t="s">
        <v>139</v>
      </c>
      <c r="S11527">
        <v>2040</v>
      </c>
      <c r="T11527">
        <v>271.175</v>
      </c>
      <c r="U11527">
        <v>293.571</v>
      </c>
      <c r="V11527">
        <v>312.252</v>
      </c>
    </row>
    <row r="11528" spans="17:22">
      <c r="Q11528" s="10">
        <f ca="1" t="shared" si="1950"/>
        <v>325.216</v>
      </c>
      <c r="R11528" t="s">
        <v>139</v>
      </c>
      <c r="S11528">
        <v>2041</v>
      </c>
      <c r="T11528">
        <v>279.669</v>
      </c>
      <c r="U11528">
        <v>304.296</v>
      </c>
      <c r="V11528">
        <v>325.216</v>
      </c>
    </row>
    <row r="11529" spans="17:22">
      <c r="Q11529" s="10">
        <f ca="1" t="shared" si="1950"/>
        <v>338.561</v>
      </c>
      <c r="R11529" t="s">
        <v>139</v>
      </c>
      <c r="S11529">
        <v>2042</v>
      </c>
      <c r="T11529">
        <v>288.282</v>
      </c>
      <c r="U11529">
        <v>315.245</v>
      </c>
      <c r="V11529">
        <v>338.561</v>
      </c>
    </row>
    <row r="11530" spans="17:22">
      <c r="Q11530" s="10">
        <f ca="1" t="shared" si="1950"/>
        <v>352.286</v>
      </c>
      <c r="R11530" t="s">
        <v>139</v>
      </c>
      <c r="S11530">
        <v>2043</v>
      </c>
      <c r="T11530">
        <v>296.999</v>
      </c>
      <c r="U11530">
        <v>326.408</v>
      </c>
      <c r="V11530">
        <v>352.286</v>
      </c>
    </row>
    <row r="11531" spans="17:22">
      <c r="Q11531" s="10">
        <f ca="1" t="shared" si="1950"/>
        <v>366.389</v>
      </c>
      <c r="R11531" t="s">
        <v>139</v>
      </c>
      <c r="S11531">
        <v>2044</v>
      </c>
      <c r="T11531">
        <v>305.8</v>
      </c>
      <c r="U11531">
        <v>337.774</v>
      </c>
      <c r="V11531">
        <v>366.389</v>
      </c>
    </row>
    <row r="11532" spans="17:22">
      <c r="Q11532" s="10">
        <f ca="1" t="shared" si="1950"/>
        <v>380.868</v>
      </c>
      <c r="R11532" t="s">
        <v>139</v>
      </c>
      <c r="S11532">
        <v>2045</v>
      </c>
      <c r="T11532">
        <v>314.666</v>
      </c>
      <c r="U11532">
        <v>349.333</v>
      </c>
      <c r="V11532">
        <v>380.868</v>
      </c>
    </row>
    <row r="11533" spans="17:22">
      <c r="Q11533" s="10">
        <f ca="1" t="shared" si="1950"/>
        <v>395.72</v>
      </c>
      <c r="R11533" t="s">
        <v>139</v>
      </c>
      <c r="S11533">
        <v>2046</v>
      </c>
      <c r="T11533">
        <v>323.579</v>
      </c>
      <c r="U11533">
        <v>361.07</v>
      </c>
      <c r="V11533">
        <v>395.72</v>
      </c>
    </row>
    <row r="11534" spans="17:22">
      <c r="Q11534" s="10">
        <f ca="1" t="shared" ref="Q11534:Q11597" si="1951">OFFSET(S11534,0,MATCH($Q$3,$T$4:$V$4,0))</f>
        <v>410.938</v>
      </c>
      <c r="R11534" t="s">
        <v>139</v>
      </c>
      <c r="S11534">
        <v>2047</v>
      </c>
      <c r="T11534">
        <v>332.527</v>
      </c>
      <c r="U11534">
        <v>372.977</v>
      </c>
      <c r="V11534">
        <v>410.938</v>
      </c>
    </row>
    <row r="11535" spans="17:22">
      <c r="Q11535" s="10">
        <f ca="1" t="shared" si="1951"/>
        <v>426.521</v>
      </c>
      <c r="R11535" t="s">
        <v>139</v>
      </c>
      <c r="S11535">
        <v>2048</v>
      </c>
      <c r="T11535">
        <v>341.501</v>
      </c>
      <c r="U11535">
        <v>385.046</v>
      </c>
      <c r="V11535">
        <v>426.521</v>
      </c>
    </row>
    <row r="11536" spans="17:22">
      <c r="Q11536" s="10">
        <f ca="1" t="shared" si="1951"/>
        <v>442.461</v>
      </c>
      <c r="R11536" t="s">
        <v>139</v>
      </c>
      <c r="S11536">
        <v>2049</v>
      </c>
      <c r="T11536">
        <v>350.489</v>
      </c>
      <c r="U11536">
        <v>397.264</v>
      </c>
      <c r="V11536">
        <v>442.461</v>
      </c>
    </row>
    <row r="11537" spans="17:22">
      <c r="Q11537" s="10">
        <f ca="1" t="shared" si="1951"/>
        <v>458.752</v>
      </c>
      <c r="R11537" t="s">
        <v>139</v>
      </c>
      <c r="S11537">
        <v>2050</v>
      </c>
      <c r="T11537">
        <v>359.482</v>
      </c>
      <c r="U11537">
        <v>409.624</v>
      </c>
      <c r="V11537">
        <v>458.752</v>
      </c>
    </row>
    <row r="11538" spans="17:22">
      <c r="Q11538" s="10">
        <f ca="1" t="shared" si="1951"/>
        <v>475.386</v>
      </c>
      <c r="R11538" t="s">
        <v>139</v>
      </c>
      <c r="S11538">
        <v>2051</v>
      </c>
      <c r="T11538">
        <v>368.469</v>
      </c>
      <c r="U11538">
        <v>422.114</v>
      </c>
      <c r="V11538">
        <v>475.386</v>
      </c>
    </row>
    <row r="11539" spans="17:22">
      <c r="Q11539" s="10">
        <f ca="1" t="shared" si="1951"/>
        <v>492.356</v>
      </c>
      <c r="R11539" t="s">
        <v>139</v>
      </c>
      <c r="S11539">
        <v>2052</v>
      </c>
      <c r="T11539">
        <v>377.443</v>
      </c>
      <c r="U11539">
        <v>434.726</v>
      </c>
      <c r="V11539">
        <v>492.356</v>
      </c>
    </row>
    <row r="11540" spans="17:22">
      <c r="Q11540" s="10">
        <f ca="1" t="shared" si="1951"/>
        <v>509.658</v>
      </c>
      <c r="R11540" t="s">
        <v>139</v>
      </c>
      <c r="S11540">
        <v>2053</v>
      </c>
      <c r="T11540">
        <v>386.397</v>
      </c>
      <c r="U11540">
        <v>447.456</v>
      </c>
      <c r="V11540">
        <v>509.658</v>
      </c>
    </row>
    <row r="11541" spans="17:22">
      <c r="Q11541" s="10">
        <f ca="1" t="shared" si="1951"/>
        <v>527.282</v>
      </c>
      <c r="R11541" t="s">
        <v>139</v>
      </c>
      <c r="S11541">
        <v>2054</v>
      </c>
      <c r="T11541">
        <v>395.324</v>
      </c>
      <c r="U11541">
        <v>460.296</v>
      </c>
      <c r="V11541">
        <v>527.282</v>
      </c>
    </row>
    <row r="11542" spans="17:22">
      <c r="Q11542" s="10">
        <f ca="1" t="shared" si="1951"/>
        <v>545.22</v>
      </c>
      <c r="R11542" t="s">
        <v>139</v>
      </c>
      <c r="S11542">
        <v>2055</v>
      </c>
      <c r="T11542">
        <v>404.216</v>
      </c>
      <c r="U11542">
        <v>473.24</v>
      </c>
      <c r="V11542">
        <v>545.22</v>
      </c>
    </row>
    <row r="11543" spans="17:22">
      <c r="Q11543" s="10">
        <f ca="1" t="shared" si="1951"/>
        <v>563.464</v>
      </c>
      <c r="R11543" t="s">
        <v>139</v>
      </c>
      <c r="S11543">
        <v>2056</v>
      </c>
      <c r="T11543">
        <v>413.067</v>
      </c>
      <c r="U11543">
        <v>486.277</v>
      </c>
      <c r="V11543">
        <v>563.464</v>
      </c>
    </row>
    <row r="11544" spans="17:22">
      <c r="Q11544" s="10">
        <f ca="1" t="shared" si="1951"/>
        <v>582.006</v>
      </c>
      <c r="R11544" t="s">
        <v>139</v>
      </c>
      <c r="S11544">
        <v>2057</v>
      </c>
      <c r="T11544">
        <v>421.879</v>
      </c>
      <c r="U11544">
        <v>499.402</v>
      </c>
      <c r="V11544">
        <v>582.006</v>
      </c>
    </row>
    <row r="11545" spans="17:22">
      <c r="Q11545" s="10">
        <f ca="1" t="shared" si="1951"/>
        <v>600.839</v>
      </c>
      <c r="R11545" t="s">
        <v>139</v>
      </c>
      <c r="S11545">
        <v>2058</v>
      </c>
      <c r="T11545">
        <v>430.649</v>
      </c>
      <c r="U11545">
        <v>512.6</v>
      </c>
      <c r="V11545">
        <v>600.839</v>
      </c>
    </row>
    <row r="11546" spans="17:22">
      <c r="Q11546" s="10">
        <f ca="1" t="shared" si="1951"/>
        <v>619.956</v>
      </c>
      <c r="R11546" t="s">
        <v>139</v>
      </c>
      <c r="S11546">
        <v>2059</v>
      </c>
      <c r="T11546">
        <v>439.38</v>
      </c>
      <c r="U11546">
        <v>525.861</v>
      </c>
      <c r="V11546">
        <v>619.956</v>
      </c>
    </row>
    <row r="11547" spans="17:22">
      <c r="Q11547" s="10">
        <f ca="1" t="shared" si="1951"/>
        <v>639.346</v>
      </c>
      <c r="R11547" t="s">
        <v>139</v>
      </c>
      <c r="S11547">
        <v>2060</v>
      </c>
      <c r="T11547">
        <v>448.073</v>
      </c>
      <c r="U11547">
        <v>539.17</v>
      </c>
      <c r="V11547">
        <v>639.346</v>
      </c>
    </row>
    <row r="11548" spans="17:22">
      <c r="Q11548" s="10">
        <f ca="1" t="shared" si="1951"/>
        <v>659.003</v>
      </c>
      <c r="R11548" t="s">
        <v>139</v>
      </c>
      <c r="S11548">
        <v>2061</v>
      </c>
      <c r="T11548">
        <v>456.729</v>
      </c>
      <c r="U11548">
        <v>552.517</v>
      </c>
      <c r="V11548">
        <v>659.003</v>
      </c>
    </row>
    <row r="11549" spans="17:22">
      <c r="Q11549" s="10">
        <f ca="1" t="shared" si="1951"/>
        <v>678.919</v>
      </c>
      <c r="R11549" t="s">
        <v>139</v>
      </c>
      <c r="S11549">
        <v>2062</v>
      </c>
      <c r="T11549">
        <v>465.343</v>
      </c>
      <c r="U11549">
        <v>565.893</v>
      </c>
      <c r="V11549">
        <v>678.919</v>
      </c>
    </row>
    <row r="11550" spans="17:22">
      <c r="Q11550" s="10">
        <f ca="1" t="shared" si="1951"/>
        <v>699.084</v>
      </c>
      <c r="R11550" t="s">
        <v>139</v>
      </c>
      <c r="S11550">
        <v>2063</v>
      </c>
      <c r="T11550">
        <v>473.904</v>
      </c>
      <c r="U11550">
        <v>579.289</v>
      </c>
      <c r="V11550">
        <v>699.084</v>
      </c>
    </row>
    <row r="11551" spans="17:22">
      <c r="Q11551" s="10">
        <f ca="1" t="shared" si="1951"/>
        <v>719.492</v>
      </c>
      <c r="R11551" t="s">
        <v>139</v>
      </c>
      <c r="S11551">
        <v>2064</v>
      </c>
      <c r="T11551">
        <v>482.403</v>
      </c>
      <c r="U11551">
        <v>592.695</v>
      </c>
      <c r="V11551">
        <v>719.492</v>
      </c>
    </row>
    <row r="11552" spans="17:22">
      <c r="Q11552" s="10">
        <f ca="1" t="shared" si="1951"/>
        <v>740.134</v>
      </c>
      <c r="R11552" t="s">
        <v>139</v>
      </c>
      <c r="S11552">
        <v>2065</v>
      </c>
      <c r="T11552">
        <v>490.834</v>
      </c>
      <c r="U11552">
        <v>606.104</v>
      </c>
      <c r="V11552">
        <v>740.134</v>
      </c>
    </row>
    <row r="11553" spans="17:22">
      <c r="Q11553" s="10">
        <f ca="1" t="shared" si="1951"/>
        <v>760.999</v>
      </c>
      <c r="R11553" t="s">
        <v>139</v>
      </c>
      <c r="S11553">
        <v>2066</v>
      </c>
      <c r="T11553">
        <v>499.185</v>
      </c>
      <c r="U11553">
        <v>619.507</v>
      </c>
      <c r="V11553">
        <v>760.999</v>
      </c>
    </row>
    <row r="11554" spans="17:22">
      <c r="Q11554" s="10">
        <f ca="1" t="shared" si="1951"/>
        <v>782.078</v>
      </c>
      <c r="R11554" t="s">
        <v>139</v>
      </c>
      <c r="S11554">
        <v>2067</v>
      </c>
      <c r="T11554">
        <v>507.444</v>
      </c>
      <c r="U11554">
        <v>632.888</v>
      </c>
      <c r="V11554">
        <v>782.078</v>
      </c>
    </row>
    <row r="11555" spans="17:22">
      <c r="Q11555" s="10">
        <f ca="1" t="shared" si="1951"/>
        <v>803.356</v>
      </c>
      <c r="R11555" t="s">
        <v>139</v>
      </c>
      <c r="S11555">
        <v>2068</v>
      </c>
      <c r="T11555">
        <v>515.598</v>
      </c>
      <c r="U11555">
        <v>646.231</v>
      </c>
      <c r="V11555">
        <v>803.356</v>
      </c>
    </row>
    <row r="11556" spans="17:22">
      <c r="Q11556" s="10">
        <f ca="1" t="shared" si="1951"/>
        <v>824.822</v>
      </c>
      <c r="R11556" t="s">
        <v>139</v>
      </c>
      <c r="S11556">
        <v>2069</v>
      </c>
      <c r="T11556">
        <v>523.633</v>
      </c>
      <c r="U11556">
        <v>659.519</v>
      </c>
      <c r="V11556">
        <v>824.822</v>
      </c>
    </row>
    <row r="11557" spans="17:22">
      <c r="Q11557" s="10">
        <f ca="1" t="shared" si="1951"/>
        <v>846.46</v>
      </c>
      <c r="R11557" t="s">
        <v>139</v>
      </c>
      <c r="S11557">
        <v>2070</v>
      </c>
      <c r="T11557">
        <v>531.535</v>
      </c>
      <c r="U11557">
        <v>672.735</v>
      </c>
      <c r="V11557">
        <v>846.46</v>
      </c>
    </row>
    <row r="11558" spans="17:22">
      <c r="Q11558" s="10">
        <f ca="1" t="shared" si="1951"/>
        <v>868.259</v>
      </c>
      <c r="R11558" t="s">
        <v>139</v>
      </c>
      <c r="S11558">
        <v>2071</v>
      </c>
      <c r="T11558">
        <v>539.291</v>
      </c>
      <c r="U11558">
        <v>685.861</v>
      </c>
      <c r="V11558">
        <v>868.259</v>
      </c>
    </row>
    <row r="11559" spans="17:22">
      <c r="Q11559" s="10">
        <f ca="1" t="shared" si="1951"/>
        <v>890.203</v>
      </c>
      <c r="R11559" t="s">
        <v>139</v>
      </c>
      <c r="S11559">
        <v>2072</v>
      </c>
      <c r="T11559">
        <v>546.887</v>
      </c>
      <c r="U11559">
        <v>698.876</v>
      </c>
      <c r="V11559">
        <v>890.203</v>
      </c>
    </row>
    <row r="11560" spans="17:22">
      <c r="Q11560" s="10">
        <f ca="1" t="shared" si="1951"/>
        <v>912.282</v>
      </c>
      <c r="R11560" t="s">
        <v>139</v>
      </c>
      <c r="S11560">
        <v>2073</v>
      </c>
      <c r="T11560">
        <v>554.312</v>
      </c>
      <c r="U11560">
        <v>711.759</v>
      </c>
      <c r="V11560">
        <v>912.282</v>
      </c>
    </row>
    <row r="11561" spans="17:22">
      <c r="Q11561" s="10">
        <f ca="1" t="shared" si="1951"/>
        <v>934.48</v>
      </c>
      <c r="R11561" t="s">
        <v>139</v>
      </c>
      <c r="S11561">
        <v>2074</v>
      </c>
      <c r="T11561">
        <v>561.549</v>
      </c>
      <c r="U11561">
        <v>724.488</v>
      </c>
      <c r="V11561">
        <v>934.48</v>
      </c>
    </row>
    <row r="11562" spans="17:22">
      <c r="Q11562" s="10">
        <f ca="1" t="shared" si="1951"/>
        <v>956.784</v>
      </c>
      <c r="R11562" t="s">
        <v>139</v>
      </c>
      <c r="S11562">
        <v>2075</v>
      </c>
      <c r="T11562">
        <v>568.586</v>
      </c>
      <c r="U11562">
        <v>737.041</v>
      </c>
      <c r="V11562">
        <v>956.784</v>
      </c>
    </row>
    <row r="11563" spans="17:22">
      <c r="Q11563" s="10">
        <f ca="1" t="shared" si="1951"/>
        <v>979.178</v>
      </c>
      <c r="R11563" t="s">
        <v>139</v>
      </c>
      <c r="S11563">
        <v>2076</v>
      </c>
      <c r="T11563">
        <v>575.411</v>
      </c>
      <c r="U11563">
        <v>749.4</v>
      </c>
      <c r="V11563">
        <v>979.178</v>
      </c>
    </row>
    <row r="11564" spans="17:22">
      <c r="Q11564" s="10">
        <f ca="1" t="shared" si="1951"/>
        <v>1001.65</v>
      </c>
      <c r="R11564" t="s">
        <v>139</v>
      </c>
      <c r="S11564">
        <v>2077</v>
      </c>
      <c r="T11564">
        <v>582.016</v>
      </c>
      <c r="U11564">
        <v>761.558</v>
      </c>
      <c r="V11564">
        <v>1001.65</v>
      </c>
    </row>
    <row r="11565" spans="17:22">
      <c r="Q11565" s="10">
        <f ca="1" t="shared" si="1951"/>
        <v>1024.19</v>
      </c>
      <c r="R11565" t="s">
        <v>139</v>
      </c>
      <c r="S11565">
        <v>2078</v>
      </c>
      <c r="T11565">
        <v>588.389</v>
      </c>
      <c r="U11565">
        <v>773.521</v>
      </c>
      <c r="V11565">
        <v>1024.19</v>
      </c>
    </row>
    <row r="11566" spans="17:22">
      <c r="Q11566" s="10">
        <f ca="1" t="shared" si="1951"/>
        <v>1046.78</v>
      </c>
      <c r="R11566" t="s">
        <v>139</v>
      </c>
      <c r="S11566">
        <v>2079</v>
      </c>
      <c r="T11566">
        <v>594.524</v>
      </c>
      <c r="U11566">
        <v>785.284</v>
      </c>
      <c r="V11566">
        <v>1046.78</v>
      </c>
    </row>
    <row r="11567" spans="17:22">
      <c r="Q11567" s="10">
        <f ca="1" t="shared" si="1951"/>
        <v>1069.4</v>
      </c>
      <c r="R11567" t="s">
        <v>139</v>
      </c>
      <c r="S11567">
        <v>2080</v>
      </c>
      <c r="T11567">
        <v>600.412</v>
      </c>
      <c r="U11567">
        <v>796.853</v>
      </c>
      <c r="V11567">
        <v>1069.4</v>
      </c>
    </row>
    <row r="11568" spans="17:22">
      <c r="Q11568" s="10">
        <f ca="1" t="shared" si="1951"/>
        <v>1092.04</v>
      </c>
      <c r="R11568" t="s">
        <v>139</v>
      </c>
      <c r="S11568">
        <v>2081</v>
      </c>
      <c r="T11568">
        <v>606.048</v>
      </c>
      <c r="U11568">
        <v>808.229</v>
      </c>
      <c r="V11568">
        <v>1092.04</v>
      </c>
    </row>
    <row r="11569" spans="17:22">
      <c r="Q11569" s="10">
        <f ca="1" t="shared" si="1951"/>
        <v>1114.69</v>
      </c>
      <c r="R11569" t="s">
        <v>139</v>
      </c>
      <c r="S11569">
        <v>2082</v>
      </c>
      <c r="T11569">
        <v>611.428</v>
      </c>
      <c r="U11569">
        <v>819.406</v>
      </c>
      <c r="V11569">
        <v>1114.69</v>
      </c>
    </row>
    <row r="11570" spans="17:22">
      <c r="Q11570" s="10">
        <f ca="1" t="shared" si="1951"/>
        <v>1137.35</v>
      </c>
      <c r="R11570" t="s">
        <v>139</v>
      </c>
      <c r="S11570">
        <v>2083</v>
      </c>
      <c r="T11570">
        <v>616.545</v>
      </c>
      <c r="U11570">
        <v>830.374</v>
      </c>
      <c r="V11570">
        <v>1137.35</v>
      </c>
    </row>
    <row r="11571" spans="17:22">
      <c r="Q11571" s="10">
        <f ca="1" t="shared" si="1951"/>
        <v>1159.99</v>
      </c>
      <c r="R11571" t="s">
        <v>139</v>
      </c>
      <c r="S11571">
        <v>2084</v>
      </c>
      <c r="T11571">
        <v>621.4</v>
      </c>
      <c r="U11571">
        <v>841.121</v>
      </c>
      <c r="V11571">
        <v>1159.99</v>
      </c>
    </row>
    <row r="11572" spans="17:22">
      <c r="Q11572" s="10">
        <f ca="1" t="shared" si="1951"/>
        <v>1182.6</v>
      </c>
      <c r="R11572" t="s">
        <v>139</v>
      </c>
      <c r="S11572">
        <v>2085</v>
      </c>
      <c r="T11572">
        <v>625.99</v>
      </c>
      <c r="U11572">
        <v>851.644</v>
      </c>
      <c r="V11572">
        <v>1182.6</v>
      </c>
    </row>
    <row r="11573" spans="17:22">
      <c r="Q11573" s="10">
        <f ca="1" t="shared" si="1951"/>
        <v>1205.18</v>
      </c>
      <c r="R11573" t="s">
        <v>139</v>
      </c>
      <c r="S11573">
        <v>2086</v>
      </c>
      <c r="T11573">
        <v>630.311</v>
      </c>
      <c r="U11573">
        <v>861.93</v>
      </c>
      <c r="V11573">
        <v>1205.18</v>
      </c>
    </row>
    <row r="11574" spans="17:22">
      <c r="Q11574" s="10">
        <f ca="1" t="shared" si="1951"/>
        <v>1227.71</v>
      </c>
      <c r="R11574" t="s">
        <v>139</v>
      </c>
      <c r="S11574">
        <v>2087</v>
      </c>
      <c r="T11574">
        <v>634.363</v>
      </c>
      <c r="U11574">
        <v>871.973</v>
      </c>
      <c r="V11574">
        <v>1227.71</v>
      </c>
    </row>
    <row r="11575" spans="17:22">
      <c r="Q11575" s="10">
        <f ca="1" t="shared" si="1951"/>
        <v>1250.17</v>
      </c>
      <c r="R11575" t="s">
        <v>139</v>
      </c>
      <c r="S11575">
        <v>2088</v>
      </c>
      <c r="T11575">
        <v>638.15</v>
      </c>
      <c r="U11575">
        <v>881.762</v>
      </c>
      <c r="V11575">
        <v>1250.17</v>
      </c>
    </row>
    <row r="11576" spans="17:22">
      <c r="Q11576" s="10">
        <f ca="1" t="shared" si="1951"/>
        <v>1272.56</v>
      </c>
      <c r="R11576" t="s">
        <v>139</v>
      </c>
      <c r="S11576">
        <v>2089</v>
      </c>
      <c r="T11576">
        <v>641.668</v>
      </c>
      <c r="U11576">
        <v>891.29</v>
      </c>
      <c r="V11576">
        <v>1272.56</v>
      </c>
    </row>
    <row r="11577" spans="17:22">
      <c r="Q11577" s="10">
        <f ca="1" t="shared" si="1951"/>
        <v>1294.85</v>
      </c>
      <c r="R11577" t="s">
        <v>139</v>
      </c>
      <c r="S11577">
        <v>2090</v>
      </c>
      <c r="T11577">
        <v>644.922</v>
      </c>
      <c r="U11577">
        <v>900.545</v>
      </c>
      <c r="V11577">
        <v>1294.85</v>
      </c>
    </row>
    <row r="11578" spans="17:22">
      <c r="Q11578" s="10">
        <f ca="1" t="shared" si="1951"/>
        <v>1317.03</v>
      </c>
      <c r="R11578" t="s">
        <v>139</v>
      </c>
      <c r="S11578">
        <v>2091</v>
      </c>
      <c r="T11578">
        <v>647.91</v>
      </c>
      <c r="U11578">
        <v>909.522</v>
      </c>
      <c r="V11578">
        <v>1317.03</v>
      </c>
    </row>
    <row r="11579" spans="17:22">
      <c r="Q11579" s="10">
        <f ca="1" t="shared" si="1951"/>
        <v>1339.09</v>
      </c>
      <c r="R11579" t="s">
        <v>139</v>
      </c>
      <c r="S11579">
        <v>2092</v>
      </c>
      <c r="T11579">
        <v>650.629</v>
      </c>
      <c r="U11579">
        <v>918.214</v>
      </c>
      <c r="V11579">
        <v>1339.09</v>
      </c>
    </row>
    <row r="11580" spans="17:22">
      <c r="Q11580" s="10">
        <f ca="1" t="shared" si="1951"/>
        <v>1361.02</v>
      </c>
      <c r="R11580" t="s">
        <v>139</v>
      </c>
      <c r="S11580">
        <v>2093</v>
      </c>
      <c r="T11580">
        <v>653.074</v>
      </c>
      <c r="U11580">
        <v>926.61</v>
      </c>
      <c r="V11580">
        <v>1361.02</v>
      </c>
    </row>
    <row r="11581" spans="17:22">
      <c r="Q11581" s="10">
        <f ca="1" t="shared" si="1951"/>
        <v>1382.8</v>
      </c>
      <c r="R11581" t="s">
        <v>139</v>
      </c>
      <c r="S11581">
        <v>2094</v>
      </c>
      <c r="T11581">
        <v>655.243</v>
      </c>
      <c r="U11581">
        <v>934.707</v>
      </c>
      <c r="V11581">
        <v>1382.8</v>
      </c>
    </row>
    <row r="11582" spans="17:22">
      <c r="Q11582" s="10">
        <f ca="1" t="shared" si="1951"/>
        <v>1404.43</v>
      </c>
      <c r="R11582" t="s">
        <v>139</v>
      </c>
      <c r="S11582">
        <v>2095</v>
      </c>
      <c r="T11582">
        <v>657.129</v>
      </c>
      <c r="U11582">
        <v>942.498</v>
      </c>
      <c r="V11582">
        <v>1404.43</v>
      </c>
    </row>
    <row r="11583" spans="17:22">
      <c r="Q11583" s="10">
        <f ca="1" t="shared" si="1951"/>
        <v>1425.89</v>
      </c>
      <c r="R11583" t="s">
        <v>139</v>
      </c>
      <c r="S11583">
        <v>2096</v>
      </c>
      <c r="T11583">
        <v>658.734</v>
      </c>
      <c r="U11583">
        <v>949.977</v>
      </c>
      <c r="V11583">
        <v>1425.89</v>
      </c>
    </row>
    <row r="11584" spans="17:22">
      <c r="Q11584" s="10">
        <f ca="1" t="shared" si="1951"/>
        <v>1447.17</v>
      </c>
      <c r="R11584" t="s">
        <v>139</v>
      </c>
      <c r="S11584">
        <v>2097</v>
      </c>
      <c r="T11584">
        <v>660.047</v>
      </c>
      <c r="U11584">
        <v>957.138</v>
      </c>
      <c r="V11584">
        <v>1447.17</v>
      </c>
    </row>
    <row r="11585" spans="17:22">
      <c r="Q11585" s="10">
        <f ca="1" t="shared" si="1951"/>
        <v>1468.26</v>
      </c>
      <c r="R11585" t="s">
        <v>139</v>
      </c>
      <c r="S11585">
        <v>2098</v>
      </c>
      <c r="T11585">
        <v>661.072</v>
      </c>
      <c r="U11585">
        <v>963.976</v>
      </c>
      <c r="V11585">
        <v>1468.26</v>
      </c>
    </row>
    <row r="11586" spans="17:22">
      <c r="Q11586" s="10">
        <f ca="1" t="shared" si="1951"/>
        <v>1489.14</v>
      </c>
      <c r="R11586" t="s">
        <v>139</v>
      </c>
      <c r="S11586">
        <v>2099</v>
      </c>
      <c r="T11586">
        <v>661.802</v>
      </c>
      <c r="U11586">
        <v>970.488</v>
      </c>
      <c r="V11586">
        <v>1489.14</v>
      </c>
    </row>
    <row r="11587" spans="17:22">
      <c r="Q11587" s="10">
        <f ca="1" t="shared" si="1951"/>
        <v>1509.82</v>
      </c>
      <c r="R11587" t="s">
        <v>139</v>
      </c>
      <c r="S11587">
        <v>2100</v>
      </c>
      <c r="T11587">
        <v>662.235</v>
      </c>
      <c r="U11587">
        <v>976.666</v>
      </c>
      <c r="V11587">
        <v>1509.82</v>
      </c>
    </row>
    <row r="11588" spans="17:22">
      <c r="Q11588" s="10">
        <f ca="1" t="shared" si="1951"/>
        <v>10.483</v>
      </c>
      <c r="R11588" t="s">
        <v>141</v>
      </c>
      <c r="S11588">
        <v>2020</v>
      </c>
      <c r="T11588">
        <v>10.483</v>
      </c>
      <c r="U11588">
        <v>10.483</v>
      </c>
      <c r="V11588">
        <v>10.483</v>
      </c>
    </row>
    <row r="11589" spans="17:22">
      <c r="Q11589" s="10">
        <f ca="1" t="shared" si="1951"/>
        <v>10.972</v>
      </c>
      <c r="R11589" t="s">
        <v>141</v>
      </c>
      <c r="S11589">
        <v>2021</v>
      </c>
      <c r="T11589">
        <v>10.972</v>
      </c>
      <c r="U11589">
        <v>10.972</v>
      </c>
      <c r="V11589">
        <v>10.972</v>
      </c>
    </row>
    <row r="11590" spans="17:22">
      <c r="Q11590" s="10">
        <f ca="1" t="shared" si="1951"/>
        <v>11.473</v>
      </c>
      <c r="R11590" t="s">
        <v>141</v>
      </c>
      <c r="S11590">
        <v>2022</v>
      </c>
      <c r="T11590">
        <v>11.473</v>
      </c>
      <c r="U11590">
        <v>11.473</v>
      </c>
      <c r="V11590">
        <v>11.473</v>
      </c>
    </row>
    <row r="11591" spans="17:22">
      <c r="Q11591" s="10">
        <f ca="1" t="shared" si="1951"/>
        <v>11.99</v>
      </c>
      <c r="R11591" t="s">
        <v>141</v>
      </c>
      <c r="S11591">
        <v>2023</v>
      </c>
      <c r="T11591">
        <v>11.99</v>
      </c>
      <c r="U11591">
        <v>11.99</v>
      </c>
      <c r="V11591">
        <v>11.99</v>
      </c>
    </row>
    <row r="11592" spans="17:22">
      <c r="Q11592" s="10">
        <f ca="1" t="shared" si="1951"/>
        <v>12.523</v>
      </c>
      <c r="R11592" t="s">
        <v>141</v>
      </c>
      <c r="S11592">
        <v>2024</v>
      </c>
      <c r="T11592">
        <v>12.523</v>
      </c>
      <c r="U11592">
        <v>12.523</v>
      </c>
      <c r="V11592">
        <v>12.523</v>
      </c>
    </row>
    <row r="11593" spans="17:22">
      <c r="Q11593" s="10">
        <f ca="1" t="shared" si="1951"/>
        <v>13.072</v>
      </c>
      <c r="R11593" t="s">
        <v>141</v>
      </c>
      <c r="S11593">
        <v>2025</v>
      </c>
      <c r="T11593">
        <v>13.072</v>
      </c>
      <c r="U11593">
        <v>13.072</v>
      </c>
      <c r="V11593">
        <v>13.072</v>
      </c>
    </row>
    <row r="11594" spans="17:22">
      <c r="Q11594" s="10">
        <f ca="1" t="shared" si="1951"/>
        <v>13.634</v>
      </c>
      <c r="R11594" t="s">
        <v>141</v>
      </c>
      <c r="S11594">
        <v>2026</v>
      </c>
      <c r="T11594">
        <v>13.634</v>
      </c>
      <c r="U11594">
        <v>13.634</v>
      </c>
      <c r="V11594">
        <v>13.634</v>
      </c>
    </row>
    <row r="11595" spans="17:22">
      <c r="Q11595" s="10">
        <f ca="1" t="shared" si="1951"/>
        <v>14.22</v>
      </c>
      <c r="R11595" t="s">
        <v>141</v>
      </c>
      <c r="S11595">
        <v>2027</v>
      </c>
      <c r="T11595">
        <v>14.151</v>
      </c>
      <c r="U11595">
        <v>14.177</v>
      </c>
      <c r="V11595">
        <v>14.22</v>
      </c>
    </row>
    <row r="11596" spans="17:22">
      <c r="Q11596" s="10">
        <f ca="1" t="shared" si="1951"/>
        <v>14.825</v>
      </c>
      <c r="R11596" t="s">
        <v>141</v>
      </c>
      <c r="S11596">
        <v>2028</v>
      </c>
      <c r="T11596">
        <v>14.682</v>
      </c>
      <c r="U11596">
        <v>14.734</v>
      </c>
      <c r="V11596">
        <v>14.825</v>
      </c>
    </row>
    <row r="11597" spans="17:22">
      <c r="Q11597" s="10">
        <f ca="1" t="shared" si="1951"/>
        <v>15.449</v>
      </c>
      <c r="R11597" t="s">
        <v>141</v>
      </c>
      <c r="S11597">
        <v>2029</v>
      </c>
      <c r="T11597">
        <v>15.227</v>
      </c>
      <c r="U11597">
        <v>15.307</v>
      </c>
      <c r="V11597">
        <v>15.449</v>
      </c>
    </row>
    <row r="11598" spans="17:22">
      <c r="Q11598" s="10">
        <f ca="1" t="shared" ref="Q11598:Q11661" si="1952">OFFSET(S11598,0,MATCH($Q$3,$T$4:$V$4,0))</f>
        <v>16.093</v>
      </c>
      <c r="R11598" t="s">
        <v>141</v>
      </c>
      <c r="S11598">
        <v>2030</v>
      </c>
      <c r="T11598">
        <v>15.785</v>
      </c>
      <c r="U11598">
        <v>15.895</v>
      </c>
      <c r="V11598">
        <v>16.093</v>
      </c>
    </row>
    <row r="11599" spans="17:22">
      <c r="Q11599" s="10">
        <f ca="1" t="shared" si="1952"/>
        <v>16.755</v>
      </c>
      <c r="R11599" t="s">
        <v>141</v>
      </c>
      <c r="S11599">
        <v>2031</v>
      </c>
      <c r="T11599">
        <v>16.357</v>
      </c>
      <c r="U11599">
        <v>16.499</v>
      </c>
      <c r="V11599">
        <v>16.755</v>
      </c>
    </row>
    <row r="11600" spans="17:22">
      <c r="Q11600" s="10">
        <f ca="1" t="shared" si="1952"/>
        <v>17.436</v>
      </c>
      <c r="R11600" t="s">
        <v>141</v>
      </c>
      <c r="S11600">
        <v>2032</v>
      </c>
      <c r="T11600">
        <v>16.944</v>
      </c>
      <c r="U11600">
        <v>17.117</v>
      </c>
      <c r="V11600">
        <v>17.436</v>
      </c>
    </row>
    <row r="11601" spans="17:22">
      <c r="Q11601" s="10">
        <f ca="1" t="shared" si="1952"/>
        <v>18.137</v>
      </c>
      <c r="R11601" t="s">
        <v>141</v>
      </c>
      <c r="S11601">
        <v>2033</v>
      </c>
      <c r="T11601">
        <v>17.544</v>
      </c>
      <c r="U11601">
        <v>17.751</v>
      </c>
      <c r="V11601">
        <v>18.137</v>
      </c>
    </row>
    <row r="11602" spans="17:22">
      <c r="Q11602" s="10">
        <f ca="1" t="shared" si="1952"/>
        <v>18.857</v>
      </c>
      <c r="R11602" t="s">
        <v>141</v>
      </c>
      <c r="S11602">
        <v>2034</v>
      </c>
      <c r="T11602">
        <v>18.157</v>
      </c>
      <c r="U11602">
        <v>18.399</v>
      </c>
      <c r="V11602">
        <v>18.857</v>
      </c>
    </row>
    <row r="11603" spans="17:22">
      <c r="Q11603" s="10">
        <f ca="1" t="shared" si="1952"/>
        <v>19.596</v>
      </c>
      <c r="R11603" t="s">
        <v>141</v>
      </c>
      <c r="S11603">
        <v>2035</v>
      </c>
      <c r="T11603">
        <v>18.784</v>
      </c>
      <c r="U11603">
        <v>19.062</v>
      </c>
      <c r="V11603">
        <v>19.596</v>
      </c>
    </row>
    <row r="11604" spans="17:22">
      <c r="Q11604" s="10">
        <f ca="1" t="shared" si="1952"/>
        <v>20.355</v>
      </c>
      <c r="R11604" t="s">
        <v>141</v>
      </c>
      <c r="S11604">
        <v>2036</v>
      </c>
      <c r="T11604">
        <v>19.424</v>
      </c>
      <c r="U11604">
        <v>19.739</v>
      </c>
      <c r="V11604">
        <v>20.355</v>
      </c>
    </row>
    <row r="11605" spans="17:22">
      <c r="Q11605" s="10">
        <f ca="1" t="shared" si="1952"/>
        <v>21.133</v>
      </c>
      <c r="R11605" t="s">
        <v>141</v>
      </c>
      <c r="S11605">
        <v>2037</v>
      </c>
      <c r="T11605">
        <v>20.077</v>
      </c>
      <c r="U11605">
        <v>20.429</v>
      </c>
      <c r="V11605">
        <v>21.133</v>
      </c>
    </row>
    <row r="11606" spans="17:22">
      <c r="Q11606" s="10">
        <f ca="1" t="shared" si="1952"/>
        <v>21.931</v>
      </c>
      <c r="R11606" t="s">
        <v>141</v>
      </c>
      <c r="S11606">
        <v>2038</v>
      </c>
      <c r="T11606">
        <v>20.742</v>
      </c>
      <c r="U11606">
        <v>21.133</v>
      </c>
      <c r="V11606">
        <v>21.931</v>
      </c>
    </row>
    <row r="11607" spans="17:22">
      <c r="Q11607" s="10">
        <f ca="1" t="shared" si="1952"/>
        <v>22.749</v>
      </c>
      <c r="R11607" t="s">
        <v>141</v>
      </c>
      <c r="S11607">
        <v>2039</v>
      </c>
      <c r="T11607">
        <v>21.419</v>
      </c>
      <c r="U11607">
        <v>21.851</v>
      </c>
      <c r="V11607">
        <v>22.749</v>
      </c>
    </row>
    <row r="11608" spans="17:22">
      <c r="Q11608" s="10">
        <f ca="1" t="shared" si="1952"/>
        <v>23.587</v>
      </c>
      <c r="R11608" t="s">
        <v>141</v>
      </c>
      <c r="S11608">
        <v>2040</v>
      </c>
      <c r="T11608">
        <v>22.107</v>
      </c>
      <c r="U11608">
        <v>22.583</v>
      </c>
      <c r="V11608">
        <v>23.587</v>
      </c>
    </row>
    <row r="11609" spans="17:22">
      <c r="Q11609" s="10">
        <f ca="1" t="shared" si="1952"/>
        <v>24.444</v>
      </c>
      <c r="R11609" t="s">
        <v>141</v>
      </c>
      <c r="S11609">
        <v>2041</v>
      </c>
      <c r="T11609">
        <v>22.805</v>
      </c>
      <c r="U11609">
        <v>23.327</v>
      </c>
      <c r="V11609">
        <v>24.444</v>
      </c>
    </row>
    <row r="11610" spans="17:22">
      <c r="Q11610" s="10">
        <f ca="1" t="shared" si="1952"/>
        <v>25.321</v>
      </c>
      <c r="R11610" t="s">
        <v>141</v>
      </c>
      <c r="S11610">
        <v>2042</v>
      </c>
      <c r="T11610">
        <v>23.513</v>
      </c>
      <c r="U11610">
        <v>24.085</v>
      </c>
      <c r="V11610">
        <v>25.321</v>
      </c>
    </row>
    <row r="11611" spans="17:22">
      <c r="Q11611" s="10">
        <f ca="1" t="shared" si="1952"/>
        <v>26.217</v>
      </c>
      <c r="R11611" t="s">
        <v>141</v>
      </c>
      <c r="S11611">
        <v>2043</v>
      </c>
      <c r="T11611">
        <v>24.231</v>
      </c>
      <c r="U11611">
        <v>24.855</v>
      </c>
      <c r="V11611">
        <v>26.217</v>
      </c>
    </row>
    <row r="11612" spans="17:22">
      <c r="Q11612" s="10">
        <f ca="1" t="shared" si="1952"/>
        <v>27.133</v>
      </c>
      <c r="R11612" t="s">
        <v>141</v>
      </c>
      <c r="S11612">
        <v>2044</v>
      </c>
      <c r="T11612">
        <v>24.957</v>
      </c>
      <c r="U11612">
        <v>25.636</v>
      </c>
      <c r="V11612">
        <v>27.133</v>
      </c>
    </row>
    <row r="11613" spans="17:22">
      <c r="Q11613" s="10">
        <f ca="1" t="shared" si="1952"/>
        <v>28.068</v>
      </c>
      <c r="R11613" t="s">
        <v>141</v>
      </c>
      <c r="S11613">
        <v>2045</v>
      </c>
      <c r="T11613">
        <v>25.692</v>
      </c>
      <c r="U11613">
        <v>26.427</v>
      </c>
      <c r="V11613">
        <v>28.068</v>
      </c>
    </row>
    <row r="11614" spans="17:22">
      <c r="Q11614" s="10">
        <f ca="1" t="shared" si="1952"/>
        <v>29.022</v>
      </c>
      <c r="R11614" t="s">
        <v>141</v>
      </c>
      <c r="S11614">
        <v>2046</v>
      </c>
      <c r="T11614">
        <v>26.434</v>
      </c>
      <c r="U11614">
        <v>27.228</v>
      </c>
      <c r="V11614">
        <v>29.022</v>
      </c>
    </row>
    <row r="11615" spans="17:22">
      <c r="Q11615" s="10">
        <f ca="1" t="shared" si="1952"/>
        <v>29.995</v>
      </c>
      <c r="R11615" t="s">
        <v>141</v>
      </c>
      <c r="S11615">
        <v>2047</v>
      </c>
      <c r="T11615">
        <v>27.183</v>
      </c>
      <c r="U11615">
        <v>28.038</v>
      </c>
      <c r="V11615">
        <v>29.995</v>
      </c>
    </row>
    <row r="11616" spans="17:22">
      <c r="Q11616" s="10">
        <f ca="1" t="shared" si="1952"/>
        <v>30.987</v>
      </c>
      <c r="R11616" t="s">
        <v>141</v>
      </c>
      <c r="S11616">
        <v>2048</v>
      </c>
      <c r="T11616">
        <v>27.939</v>
      </c>
      <c r="U11616">
        <v>28.856</v>
      </c>
      <c r="V11616">
        <v>30.987</v>
      </c>
    </row>
    <row r="11617" spans="17:22">
      <c r="Q11617" s="10">
        <f ca="1" t="shared" si="1952"/>
        <v>31.997</v>
      </c>
      <c r="R11617" t="s">
        <v>141</v>
      </c>
      <c r="S11617">
        <v>2049</v>
      </c>
      <c r="T11617">
        <v>28.7</v>
      </c>
      <c r="U11617">
        <v>29.683</v>
      </c>
      <c r="V11617">
        <v>31.997</v>
      </c>
    </row>
    <row r="11618" spans="17:22">
      <c r="Q11618" s="10">
        <f ca="1" t="shared" si="1952"/>
        <v>33.025</v>
      </c>
      <c r="R11618" t="s">
        <v>141</v>
      </c>
      <c r="S11618">
        <v>2050</v>
      </c>
      <c r="T11618">
        <v>29.466</v>
      </c>
      <c r="U11618">
        <v>30.518</v>
      </c>
      <c r="V11618">
        <v>33.025</v>
      </c>
    </row>
    <row r="11619" spans="17:22">
      <c r="Q11619" s="10">
        <f ca="1" t="shared" si="1952"/>
        <v>34.072</v>
      </c>
      <c r="R11619" t="s">
        <v>141</v>
      </c>
      <c r="S11619">
        <v>2051</v>
      </c>
      <c r="T11619">
        <v>30.236</v>
      </c>
      <c r="U11619">
        <v>31.361</v>
      </c>
      <c r="V11619">
        <v>34.072</v>
      </c>
    </row>
    <row r="11620" spans="17:22">
      <c r="Q11620" s="10">
        <f ca="1" t="shared" si="1952"/>
        <v>35.136</v>
      </c>
      <c r="R11620" t="s">
        <v>141</v>
      </c>
      <c r="S11620">
        <v>2052</v>
      </c>
      <c r="T11620">
        <v>31.009</v>
      </c>
      <c r="U11620">
        <v>32.211</v>
      </c>
      <c r="V11620">
        <v>35.136</v>
      </c>
    </row>
    <row r="11621" spans="17:22">
      <c r="Q11621" s="10">
        <f ca="1" t="shared" si="1952"/>
        <v>36.217</v>
      </c>
      <c r="R11621" t="s">
        <v>141</v>
      </c>
      <c r="S11621">
        <v>2053</v>
      </c>
      <c r="T11621">
        <v>31.786</v>
      </c>
      <c r="U11621">
        <v>33.067</v>
      </c>
      <c r="V11621">
        <v>36.217</v>
      </c>
    </row>
    <row r="11622" spans="17:22">
      <c r="Q11622" s="10">
        <f ca="1" t="shared" si="1952"/>
        <v>37.314</v>
      </c>
      <c r="R11622" t="s">
        <v>141</v>
      </c>
      <c r="S11622">
        <v>2054</v>
      </c>
      <c r="T11622">
        <v>32.565</v>
      </c>
      <c r="U11622">
        <v>33.927</v>
      </c>
      <c r="V11622">
        <v>37.314</v>
      </c>
    </row>
    <row r="11623" spans="17:22">
      <c r="Q11623" s="10">
        <f ca="1" t="shared" si="1952"/>
        <v>38.427</v>
      </c>
      <c r="R11623" t="s">
        <v>141</v>
      </c>
      <c r="S11623">
        <v>2055</v>
      </c>
      <c r="T11623">
        <v>33.346</v>
      </c>
      <c r="U11623">
        <v>34.791</v>
      </c>
      <c r="V11623">
        <v>38.427</v>
      </c>
    </row>
    <row r="11624" spans="17:22">
      <c r="Q11624" s="10">
        <f ca="1" t="shared" si="1952"/>
        <v>39.555</v>
      </c>
      <c r="R11624" t="s">
        <v>141</v>
      </c>
      <c r="S11624">
        <v>2056</v>
      </c>
      <c r="T11624">
        <v>34.13</v>
      </c>
      <c r="U11624">
        <v>35.659</v>
      </c>
      <c r="V11624">
        <v>39.555</v>
      </c>
    </row>
    <row r="11625" spans="17:22">
      <c r="Q11625" s="10">
        <f ca="1" t="shared" si="1952"/>
        <v>40.698</v>
      </c>
      <c r="R11625" t="s">
        <v>141</v>
      </c>
      <c r="S11625">
        <v>2057</v>
      </c>
      <c r="T11625">
        <v>34.914</v>
      </c>
      <c r="U11625">
        <v>36.528</v>
      </c>
      <c r="V11625">
        <v>40.698</v>
      </c>
    </row>
    <row r="11626" spans="17:22">
      <c r="Q11626" s="10">
        <f ca="1" t="shared" si="1952"/>
        <v>41.854</v>
      </c>
      <c r="R11626" t="s">
        <v>141</v>
      </c>
      <c r="S11626">
        <v>2058</v>
      </c>
      <c r="T11626">
        <v>35.699</v>
      </c>
      <c r="U11626">
        <v>37.399</v>
      </c>
      <c r="V11626">
        <v>41.854</v>
      </c>
    </row>
    <row r="11627" spans="17:22">
      <c r="Q11627" s="10">
        <f ca="1" t="shared" si="1952"/>
        <v>43.024</v>
      </c>
      <c r="R11627" t="s">
        <v>141</v>
      </c>
      <c r="S11627">
        <v>2059</v>
      </c>
      <c r="T11627">
        <v>36.483</v>
      </c>
      <c r="U11627">
        <v>38.272</v>
      </c>
      <c r="V11627">
        <v>43.024</v>
      </c>
    </row>
    <row r="11628" spans="17:22">
      <c r="Q11628" s="10">
        <f ca="1" t="shared" si="1952"/>
        <v>44.207</v>
      </c>
      <c r="R11628" t="s">
        <v>141</v>
      </c>
      <c r="S11628">
        <v>2060</v>
      </c>
      <c r="T11628">
        <v>37.266</v>
      </c>
      <c r="U11628">
        <v>39.146</v>
      </c>
      <c r="V11628">
        <v>44.207</v>
      </c>
    </row>
    <row r="11629" spans="17:22">
      <c r="Q11629" s="10">
        <f ca="1" t="shared" si="1952"/>
        <v>45.402</v>
      </c>
      <c r="R11629" t="s">
        <v>141</v>
      </c>
      <c r="S11629">
        <v>2061</v>
      </c>
      <c r="T11629">
        <v>38.048</v>
      </c>
      <c r="U11629">
        <v>40.02</v>
      </c>
      <c r="V11629">
        <v>45.402</v>
      </c>
    </row>
    <row r="11630" spans="17:22">
      <c r="Q11630" s="10">
        <f ca="1" t="shared" si="1952"/>
        <v>46.609</v>
      </c>
      <c r="R11630" t="s">
        <v>141</v>
      </c>
      <c r="S11630">
        <v>2062</v>
      </c>
      <c r="T11630">
        <v>38.828</v>
      </c>
      <c r="U11630">
        <v>40.895</v>
      </c>
      <c r="V11630">
        <v>46.609</v>
      </c>
    </row>
    <row r="11631" spans="17:22">
      <c r="Q11631" s="10">
        <f ca="1" t="shared" si="1952"/>
        <v>47.827</v>
      </c>
      <c r="R11631" t="s">
        <v>141</v>
      </c>
      <c r="S11631">
        <v>2063</v>
      </c>
      <c r="T11631">
        <v>39.604</v>
      </c>
      <c r="U11631">
        <v>41.768</v>
      </c>
      <c r="V11631">
        <v>47.827</v>
      </c>
    </row>
    <row r="11632" spans="17:22">
      <c r="Q11632" s="10">
        <f ca="1" t="shared" si="1952"/>
        <v>49.056</v>
      </c>
      <c r="R11632" t="s">
        <v>141</v>
      </c>
      <c r="S11632">
        <v>2064</v>
      </c>
      <c r="T11632">
        <v>40.377</v>
      </c>
      <c r="U11632">
        <v>42.64</v>
      </c>
      <c r="V11632">
        <v>49.056</v>
      </c>
    </row>
    <row r="11633" spans="17:22">
      <c r="Q11633" s="10">
        <f ca="1" t="shared" si="1952"/>
        <v>50.295</v>
      </c>
      <c r="R11633" t="s">
        <v>141</v>
      </c>
      <c r="S11633">
        <v>2065</v>
      </c>
      <c r="T11633">
        <v>41.147</v>
      </c>
      <c r="U11633">
        <v>43.509</v>
      </c>
      <c r="V11633">
        <v>50.295</v>
      </c>
    </row>
    <row r="11634" spans="17:22">
      <c r="Q11634" s="10">
        <f ca="1" t="shared" si="1952"/>
        <v>51.544</v>
      </c>
      <c r="R11634" t="s">
        <v>141</v>
      </c>
      <c r="S11634">
        <v>2066</v>
      </c>
      <c r="T11634">
        <v>41.912</v>
      </c>
      <c r="U11634">
        <v>44.374</v>
      </c>
      <c r="V11634">
        <v>51.544</v>
      </c>
    </row>
    <row r="11635" spans="17:22">
      <c r="Q11635" s="10">
        <f ca="1" t="shared" si="1952"/>
        <v>52.801</v>
      </c>
      <c r="R11635" t="s">
        <v>141</v>
      </c>
      <c r="S11635">
        <v>2067</v>
      </c>
      <c r="T11635">
        <v>42.672</v>
      </c>
      <c r="U11635">
        <v>45.235</v>
      </c>
      <c r="V11635">
        <v>52.801</v>
      </c>
    </row>
    <row r="11636" spans="17:22">
      <c r="Q11636" s="10">
        <f ca="1" t="shared" si="1952"/>
        <v>54.066</v>
      </c>
      <c r="R11636" t="s">
        <v>141</v>
      </c>
      <c r="S11636">
        <v>2068</v>
      </c>
      <c r="T11636">
        <v>43.426</v>
      </c>
      <c r="U11636">
        <v>46.091</v>
      </c>
      <c r="V11636">
        <v>54.066</v>
      </c>
    </row>
    <row r="11637" spans="17:22">
      <c r="Q11637" s="10">
        <f ca="1" t="shared" si="1952"/>
        <v>55.338</v>
      </c>
      <c r="R11637" t="s">
        <v>141</v>
      </c>
      <c r="S11637">
        <v>2069</v>
      </c>
      <c r="T11637">
        <v>44.173</v>
      </c>
      <c r="U11637">
        <v>46.941</v>
      </c>
      <c r="V11637">
        <v>55.338</v>
      </c>
    </row>
    <row r="11638" spans="17:22">
      <c r="Q11638" s="10">
        <f ca="1" t="shared" si="1952"/>
        <v>56.617</v>
      </c>
      <c r="R11638" t="s">
        <v>141</v>
      </c>
      <c r="S11638">
        <v>2070</v>
      </c>
      <c r="T11638">
        <v>44.913</v>
      </c>
      <c r="U11638">
        <v>47.785</v>
      </c>
      <c r="V11638">
        <v>56.617</v>
      </c>
    </row>
    <row r="11639" spans="17:22">
      <c r="Q11639" s="10">
        <f ca="1" t="shared" si="1952"/>
        <v>57.901</v>
      </c>
      <c r="R11639" t="s">
        <v>141</v>
      </c>
      <c r="S11639">
        <v>2071</v>
      </c>
      <c r="T11639">
        <v>45.644</v>
      </c>
      <c r="U11639">
        <v>48.62</v>
      </c>
      <c r="V11639">
        <v>57.901</v>
      </c>
    </row>
    <row r="11640" spans="17:22">
      <c r="Q11640" s="10">
        <f ca="1" t="shared" si="1952"/>
        <v>59.191</v>
      </c>
      <c r="R11640" t="s">
        <v>141</v>
      </c>
      <c r="S11640">
        <v>2072</v>
      </c>
      <c r="T11640">
        <v>46.365</v>
      </c>
      <c r="U11640">
        <v>49.448</v>
      </c>
      <c r="V11640">
        <v>59.191</v>
      </c>
    </row>
    <row r="11641" spans="17:22">
      <c r="Q11641" s="10">
        <f ca="1" t="shared" si="1952"/>
        <v>60.486</v>
      </c>
      <c r="R11641" t="s">
        <v>141</v>
      </c>
      <c r="S11641">
        <v>2073</v>
      </c>
      <c r="T11641">
        <v>47.077</v>
      </c>
      <c r="U11641">
        <v>50.268</v>
      </c>
      <c r="V11641">
        <v>60.486</v>
      </c>
    </row>
    <row r="11642" spans="17:22">
      <c r="Q11642" s="10">
        <f ca="1" t="shared" si="1952"/>
        <v>61.785</v>
      </c>
      <c r="R11642" t="s">
        <v>141</v>
      </c>
      <c r="S11642">
        <v>2074</v>
      </c>
      <c r="T11642">
        <v>47.779</v>
      </c>
      <c r="U11642">
        <v>51.078</v>
      </c>
      <c r="V11642">
        <v>61.785</v>
      </c>
    </row>
    <row r="11643" spans="17:22">
      <c r="Q11643" s="10">
        <f ca="1" t="shared" si="1952"/>
        <v>63.089</v>
      </c>
      <c r="R11643" t="s">
        <v>141</v>
      </c>
      <c r="S11643">
        <v>2075</v>
      </c>
      <c r="T11643">
        <v>48.469</v>
      </c>
      <c r="U11643">
        <v>51.878</v>
      </c>
      <c r="V11643">
        <v>63.089</v>
      </c>
    </row>
    <row r="11644" spans="17:22">
      <c r="Q11644" s="10">
        <f ca="1" t="shared" si="1952"/>
        <v>64.395</v>
      </c>
      <c r="R11644" t="s">
        <v>141</v>
      </c>
      <c r="S11644">
        <v>2076</v>
      </c>
      <c r="T11644">
        <v>49.148</v>
      </c>
      <c r="U11644">
        <v>52.669</v>
      </c>
      <c r="V11644">
        <v>64.395</v>
      </c>
    </row>
    <row r="11645" spans="17:22">
      <c r="Q11645" s="10">
        <f ca="1" t="shared" si="1952"/>
        <v>65.704</v>
      </c>
      <c r="R11645" t="s">
        <v>141</v>
      </c>
      <c r="S11645">
        <v>2077</v>
      </c>
      <c r="T11645">
        <v>49.815</v>
      </c>
      <c r="U11645">
        <v>53.449</v>
      </c>
      <c r="V11645">
        <v>65.704</v>
      </c>
    </row>
    <row r="11646" spans="17:22">
      <c r="Q11646" s="10">
        <f ca="1" t="shared" si="1952"/>
        <v>67.015</v>
      </c>
      <c r="R11646" t="s">
        <v>141</v>
      </c>
      <c r="S11646">
        <v>2078</v>
      </c>
      <c r="T11646">
        <v>50.47</v>
      </c>
      <c r="U11646">
        <v>54.217</v>
      </c>
      <c r="V11646">
        <v>67.015</v>
      </c>
    </row>
    <row r="11647" spans="17:22">
      <c r="Q11647" s="10">
        <f ca="1" t="shared" si="1952"/>
        <v>68.326</v>
      </c>
      <c r="R11647" t="s">
        <v>141</v>
      </c>
      <c r="S11647">
        <v>2079</v>
      </c>
      <c r="T11647">
        <v>51.111</v>
      </c>
      <c r="U11647">
        <v>54.974</v>
      </c>
      <c r="V11647">
        <v>68.326</v>
      </c>
    </row>
    <row r="11648" spans="17:22">
      <c r="Q11648" s="10">
        <f ca="1" t="shared" si="1952"/>
        <v>69.636</v>
      </c>
      <c r="R11648" t="s">
        <v>141</v>
      </c>
      <c r="S11648">
        <v>2080</v>
      </c>
      <c r="T11648">
        <v>51.739</v>
      </c>
      <c r="U11648">
        <v>55.718</v>
      </c>
      <c r="V11648">
        <v>69.636</v>
      </c>
    </row>
    <row r="11649" spans="17:22">
      <c r="Q11649" s="10">
        <f ca="1" t="shared" si="1952"/>
        <v>70.944</v>
      </c>
      <c r="R11649" t="s">
        <v>141</v>
      </c>
      <c r="S11649">
        <v>2081</v>
      </c>
      <c r="T11649">
        <v>52.352</v>
      </c>
      <c r="U11649">
        <v>56.45</v>
      </c>
      <c r="V11649">
        <v>70.944</v>
      </c>
    </row>
    <row r="11650" spans="17:22">
      <c r="Q11650" s="10">
        <f ca="1" t="shared" si="1952"/>
        <v>72.251</v>
      </c>
      <c r="R11650" t="s">
        <v>141</v>
      </c>
      <c r="S11650">
        <v>2082</v>
      </c>
      <c r="T11650">
        <v>52.951</v>
      </c>
      <c r="U11650">
        <v>57.168</v>
      </c>
      <c r="V11650">
        <v>72.251</v>
      </c>
    </row>
    <row r="11651" spans="17:22">
      <c r="Q11651" s="10">
        <f ca="1" t="shared" si="1952"/>
        <v>73.554</v>
      </c>
      <c r="R11651" t="s">
        <v>141</v>
      </c>
      <c r="S11651">
        <v>2083</v>
      </c>
      <c r="T11651">
        <v>53.534</v>
      </c>
      <c r="U11651">
        <v>57.871</v>
      </c>
      <c r="V11651">
        <v>73.554</v>
      </c>
    </row>
    <row r="11652" spans="17:22">
      <c r="Q11652" s="10">
        <f ca="1" t="shared" si="1952"/>
        <v>74.854</v>
      </c>
      <c r="R11652" t="s">
        <v>141</v>
      </c>
      <c r="S11652">
        <v>2084</v>
      </c>
      <c r="T11652">
        <v>54.102</v>
      </c>
      <c r="U11652">
        <v>58.56</v>
      </c>
      <c r="V11652">
        <v>74.854</v>
      </c>
    </row>
    <row r="11653" spans="17:22">
      <c r="Q11653" s="10">
        <f ca="1" t="shared" si="1952"/>
        <v>76.15</v>
      </c>
      <c r="R11653" t="s">
        <v>141</v>
      </c>
      <c r="S11653">
        <v>2085</v>
      </c>
      <c r="T11653">
        <v>54.654</v>
      </c>
      <c r="U11653">
        <v>59.232</v>
      </c>
      <c r="V11653">
        <v>76.15</v>
      </c>
    </row>
    <row r="11654" spans="17:22">
      <c r="Q11654" s="10">
        <f ca="1" t="shared" si="1952"/>
        <v>77.442</v>
      </c>
      <c r="R11654" t="s">
        <v>141</v>
      </c>
      <c r="S11654">
        <v>2086</v>
      </c>
      <c r="T11654">
        <v>55.19</v>
      </c>
      <c r="U11654">
        <v>59.888</v>
      </c>
      <c r="V11654">
        <v>77.442</v>
      </c>
    </row>
    <row r="11655" spans="17:22">
      <c r="Q11655" s="10">
        <f ca="1" t="shared" si="1952"/>
        <v>78.729</v>
      </c>
      <c r="R11655" t="s">
        <v>141</v>
      </c>
      <c r="S11655">
        <v>2087</v>
      </c>
      <c r="T11655">
        <v>55.709</v>
      </c>
      <c r="U11655">
        <v>60.527</v>
      </c>
      <c r="V11655">
        <v>78.729</v>
      </c>
    </row>
    <row r="11656" spans="17:22">
      <c r="Q11656" s="10">
        <f ca="1" t="shared" si="1952"/>
        <v>80.012</v>
      </c>
      <c r="R11656" t="s">
        <v>141</v>
      </c>
      <c r="S11656">
        <v>2088</v>
      </c>
      <c r="T11656">
        <v>56.212</v>
      </c>
      <c r="U11656">
        <v>61.149</v>
      </c>
      <c r="V11656">
        <v>80.012</v>
      </c>
    </row>
    <row r="11657" spans="17:22">
      <c r="Q11657" s="10">
        <f ca="1" t="shared" si="1952"/>
        <v>81.289</v>
      </c>
      <c r="R11657" t="s">
        <v>141</v>
      </c>
      <c r="S11657">
        <v>2089</v>
      </c>
      <c r="T11657">
        <v>56.698</v>
      </c>
      <c r="U11657">
        <v>61.753</v>
      </c>
      <c r="V11657">
        <v>81.289</v>
      </c>
    </row>
    <row r="11658" spans="17:22">
      <c r="Q11658" s="10">
        <f ca="1" t="shared" si="1952"/>
        <v>82.56</v>
      </c>
      <c r="R11658" t="s">
        <v>141</v>
      </c>
      <c r="S11658">
        <v>2090</v>
      </c>
      <c r="T11658">
        <v>57.167</v>
      </c>
      <c r="U11658">
        <v>62.339</v>
      </c>
      <c r="V11658">
        <v>82.56</v>
      </c>
    </row>
    <row r="11659" spans="17:22">
      <c r="Q11659" s="10">
        <f ca="1" t="shared" si="1952"/>
        <v>83.824</v>
      </c>
      <c r="R11659" t="s">
        <v>141</v>
      </c>
      <c r="S11659">
        <v>2091</v>
      </c>
      <c r="T11659">
        <v>57.618</v>
      </c>
      <c r="U11659">
        <v>62.908</v>
      </c>
      <c r="V11659">
        <v>83.824</v>
      </c>
    </row>
    <row r="11660" spans="17:22">
      <c r="Q11660" s="10">
        <f ca="1" t="shared" si="1952"/>
        <v>85.083</v>
      </c>
      <c r="R11660" t="s">
        <v>141</v>
      </c>
      <c r="S11660">
        <v>2092</v>
      </c>
      <c r="T11660">
        <v>58.052</v>
      </c>
      <c r="U11660">
        <v>63.458</v>
      </c>
      <c r="V11660">
        <v>85.083</v>
      </c>
    </row>
    <row r="11661" spans="17:22">
      <c r="Q11661" s="10">
        <f ca="1" t="shared" si="1952"/>
        <v>86.334</v>
      </c>
      <c r="R11661" t="s">
        <v>141</v>
      </c>
      <c r="S11661">
        <v>2093</v>
      </c>
      <c r="T11661">
        <v>58.469</v>
      </c>
      <c r="U11661">
        <v>63.989</v>
      </c>
      <c r="V11661">
        <v>86.334</v>
      </c>
    </row>
    <row r="11662" spans="17:22">
      <c r="Q11662" s="10">
        <f ca="1" t="shared" ref="Q11662:Q11725" si="1953">OFFSET(S11662,0,MATCH($Q$3,$T$4:$V$4,0))</f>
        <v>87.577</v>
      </c>
      <c r="R11662" t="s">
        <v>141</v>
      </c>
      <c r="S11662">
        <v>2094</v>
      </c>
      <c r="T11662">
        <v>58.867</v>
      </c>
      <c r="U11662">
        <v>64.501</v>
      </c>
      <c r="V11662">
        <v>87.577</v>
      </c>
    </row>
    <row r="11663" spans="17:22">
      <c r="Q11663" s="10">
        <f ca="1" t="shared" si="1953"/>
        <v>88.813</v>
      </c>
      <c r="R11663" t="s">
        <v>141</v>
      </c>
      <c r="S11663">
        <v>2095</v>
      </c>
      <c r="T11663">
        <v>59.248</v>
      </c>
      <c r="U11663">
        <v>64.993</v>
      </c>
      <c r="V11663">
        <v>88.813</v>
      </c>
    </row>
    <row r="11664" spans="17:22">
      <c r="Q11664" s="10">
        <f ca="1" t="shared" si="1953"/>
        <v>90.039</v>
      </c>
      <c r="R11664" t="s">
        <v>141</v>
      </c>
      <c r="S11664">
        <v>2096</v>
      </c>
      <c r="T11664">
        <v>59.61</v>
      </c>
      <c r="U11664">
        <v>65.465</v>
      </c>
      <c r="V11664">
        <v>90.039</v>
      </c>
    </row>
    <row r="11665" spans="17:22">
      <c r="Q11665" s="10">
        <f ca="1" t="shared" si="1953"/>
        <v>91.257</v>
      </c>
      <c r="R11665" t="s">
        <v>141</v>
      </c>
      <c r="S11665">
        <v>2097</v>
      </c>
      <c r="T11665">
        <v>59.955</v>
      </c>
      <c r="U11665">
        <v>65.917</v>
      </c>
      <c r="V11665">
        <v>91.257</v>
      </c>
    </row>
    <row r="11666" spans="17:22">
      <c r="Q11666" s="10">
        <f ca="1" t="shared" si="1953"/>
        <v>92.466</v>
      </c>
      <c r="R11666" t="s">
        <v>141</v>
      </c>
      <c r="S11666">
        <v>2098</v>
      </c>
      <c r="T11666">
        <v>60.282</v>
      </c>
      <c r="U11666">
        <v>66.348</v>
      </c>
      <c r="V11666">
        <v>92.466</v>
      </c>
    </row>
    <row r="11667" spans="17:22">
      <c r="Q11667" s="10">
        <f ca="1" t="shared" si="1953"/>
        <v>93.664</v>
      </c>
      <c r="R11667" t="s">
        <v>141</v>
      </c>
      <c r="S11667">
        <v>2099</v>
      </c>
      <c r="T11667">
        <v>60.59</v>
      </c>
      <c r="U11667">
        <v>66.758</v>
      </c>
      <c r="V11667">
        <v>93.664</v>
      </c>
    </row>
    <row r="11668" spans="17:22">
      <c r="Q11668" s="10">
        <f ca="1" t="shared" si="1953"/>
        <v>94.853</v>
      </c>
      <c r="R11668" t="s">
        <v>141</v>
      </c>
      <c r="S11668">
        <v>2100</v>
      </c>
      <c r="T11668">
        <v>60.881</v>
      </c>
      <c r="U11668">
        <v>67.147</v>
      </c>
      <c r="V11668">
        <v>94.853</v>
      </c>
    </row>
    <row r="11669" spans="17:22">
      <c r="Q11669" s="10">
        <f ca="1" t="shared" si="1953"/>
        <v>55.702</v>
      </c>
      <c r="R11669" t="s">
        <v>142</v>
      </c>
      <c r="S11669">
        <v>2020</v>
      </c>
      <c r="T11669">
        <v>55.702</v>
      </c>
      <c r="U11669">
        <v>55.702</v>
      </c>
      <c r="V11669">
        <v>55.702</v>
      </c>
    </row>
    <row r="11670" spans="17:22">
      <c r="Q11670" s="10">
        <f ca="1" t="shared" si="1953"/>
        <v>58.53</v>
      </c>
      <c r="R11670" t="s">
        <v>142</v>
      </c>
      <c r="S11670">
        <v>2021</v>
      </c>
      <c r="T11670">
        <v>58.53</v>
      </c>
      <c r="U11670">
        <v>58.53</v>
      </c>
      <c r="V11670">
        <v>58.53</v>
      </c>
    </row>
    <row r="11671" spans="17:22">
      <c r="Q11671" s="10">
        <f ca="1" t="shared" si="1953"/>
        <v>61.369</v>
      </c>
      <c r="R11671" t="s">
        <v>142</v>
      </c>
      <c r="S11671">
        <v>2022</v>
      </c>
      <c r="T11671">
        <v>61.369</v>
      </c>
      <c r="U11671">
        <v>61.369</v>
      </c>
      <c r="V11671">
        <v>61.369</v>
      </c>
    </row>
    <row r="11672" spans="17:22">
      <c r="Q11672" s="10">
        <f ca="1" t="shared" si="1953"/>
        <v>64.247</v>
      </c>
      <c r="R11672" t="s">
        <v>142</v>
      </c>
      <c r="S11672">
        <v>2023</v>
      </c>
      <c r="T11672">
        <v>64.247</v>
      </c>
      <c r="U11672">
        <v>64.247</v>
      </c>
      <c r="V11672">
        <v>64.247</v>
      </c>
    </row>
    <row r="11673" spans="17:22">
      <c r="Q11673" s="10">
        <f ca="1" t="shared" si="1953"/>
        <v>67.218</v>
      </c>
      <c r="R11673" t="s">
        <v>142</v>
      </c>
      <c r="S11673">
        <v>2024</v>
      </c>
      <c r="T11673">
        <v>67.218</v>
      </c>
      <c r="U11673">
        <v>67.218</v>
      </c>
      <c r="V11673">
        <v>67.218</v>
      </c>
    </row>
    <row r="11674" spans="17:22">
      <c r="Q11674" s="10">
        <f ca="1" t="shared" si="1953"/>
        <v>70.334</v>
      </c>
      <c r="R11674" t="s">
        <v>142</v>
      </c>
      <c r="S11674">
        <v>2025</v>
      </c>
      <c r="T11674">
        <v>70.334</v>
      </c>
      <c r="U11674">
        <v>70.334</v>
      </c>
      <c r="V11674">
        <v>70.334</v>
      </c>
    </row>
    <row r="11675" spans="17:22">
      <c r="Q11675" s="10">
        <f ca="1" t="shared" si="1953"/>
        <v>73.606</v>
      </c>
      <c r="R11675" t="s">
        <v>142</v>
      </c>
      <c r="S11675">
        <v>2026</v>
      </c>
      <c r="T11675">
        <v>73.606</v>
      </c>
      <c r="U11675">
        <v>73.606</v>
      </c>
      <c r="V11675">
        <v>73.606</v>
      </c>
    </row>
    <row r="11676" spans="17:22">
      <c r="Q11676" s="10">
        <f ca="1" t="shared" si="1953"/>
        <v>77.376</v>
      </c>
      <c r="R11676" t="s">
        <v>142</v>
      </c>
      <c r="S11676">
        <v>2027</v>
      </c>
      <c r="T11676">
        <v>76.918</v>
      </c>
      <c r="U11676">
        <v>77.029</v>
      </c>
      <c r="V11676">
        <v>77.376</v>
      </c>
    </row>
    <row r="11677" spans="17:22">
      <c r="Q11677" s="10">
        <f ca="1" t="shared" si="1953"/>
        <v>81.307</v>
      </c>
      <c r="R11677" t="s">
        <v>142</v>
      </c>
      <c r="S11677">
        <v>2028</v>
      </c>
      <c r="T11677">
        <v>80.342</v>
      </c>
      <c r="U11677">
        <v>80.572</v>
      </c>
      <c r="V11677">
        <v>81.307</v>
      </c>
    </row>
    <row r="11678" spans="17:22">
      <c r="Q11678" s="10">
        <f ca="1" t="shared" si="1953"/>
        <v>85.4</v>
      </c>
      <c r="R11678" t="s">
        <v>142</v>
      </c>
      <c r="S11678">
        <v>2029</v>
      </c>
      <c r="T11678">
        <v>83.88</v>
      </c>
      <c r="U11678">
        <v>84.235</v>
      </c>
      <c r="V11678">
        <v>85.4</v>
      </c>
    </row>
    <row r="11679" spans="17:22">
      <c r="Q11679" s="10">
        <f ca="1" t="shared" si="1953"/>
        <v>89.655</v>
      </c>
      <c r="R11679" t="s">
        <v>142</v>
      </c>
      <c r="S11679">
        <v>2030</v>
      </c>
      <c r="T11679">
        <v>87.535</v>
      </c>
      <c r="U11679">
        <v>88.022</v>
      </c>
      <c r="V11679">
        <v>89.655</v>
      </c>
    </row>
    <row r="11680" spans="17:22">
      <c r="Q11680" s="10">
        <f ca="1" t="shared" si="1953"/>
        <v>94.072</v>
      </c>
      <c r="R11680" t="s">
        <v>142</v>
      </c>
      <c r="S11680">
        <v>2031</v>
      </c>
      <c r="T11680">
        <v>91.307</v>
      </c>
      <c r="U11680">
        <v>91.933</v>
      </c>
      <c r="V11680">
        <v>94.072</v>
      </c>
    </row>
    <row r="11681" spans="17:22">
      <c r="Q11681" s="10">
        <f ca="1" t="shared" si="1953"/>
        <v>98.655</v>
      </c>
      <c r="R11681" t="s">
        <v>142</v>
      </c>
      <c r="S11681">
        <v>2032</v>
      </c>
      <c r="T11681">
        <v>95.2</v>
      </c>
      <c r="U11681">
        <v>95.971</v>
      </c>
      <c r="V11681">
        <v>98.655</v>
      </c>
    </row>
    <row r="11682" spans="17:22">
      <c r="Q11682" s="10">
        <f ca="1" t="shared" si="1953"/>
        <v>103.405</v>
      </c>
      <c r="R11682" t="s">
        <v>142</v>
      </c>
      <c r="S11682">
        <v>2033</v>
      </c>
      <c r="T11682">
        <v>99.215</v>
      </c>
      <c r="U11682">
        <v>100.136</v>
      </c>
      <c r="V11682">
        <v>103.405</v>
      </c>
    </row>
    <row r="11683" spans="17:22">
      <c r="Q11683" s="10">
        <f ca="1" t="shared" si="1953"/>
        <v>108.325</v>
      </c>
      <c r="R11683" t="s">
        <v>142</v>
      </c>
      <c r="S11683">
        <v>2034</v>
      </c>
      <c r="T11683">
        <v>103.353</v>
      </c>
      <c r="U11683">
        <v>104.43</v>
      </c>
      <c r="V11683">
        <v>108.325</v>
      </c>
    </row>
    <row r="11684" spans="17:22">
      <c r="Q11684" s="10">
        <f ca="1" t="shared" si="1953"/>
        <v>113.418</v>
      </c>
      <c r="R11684" t="s">
        <v>142</v>
      </c>
      <c r="S11684">
        <v>2035</v>
      </c>
      <c r="T11684">
        <v>107.615</v>
      </c>
      <c r="U11684">
        <v>108.854</v>
      </c>
      <c r="V11684">
        <v>113.418</v>
      </c>
    </row>
    <row r="11685" spans="17:22">
      <c r="Q11685" s="10">
        <f ca="1" t="shared" si="1953"/>
        <v>118.685</v>
      </c>
      <c r="R11685" t="s">
        <v>142</v>
      </c>
      <c r="S11685">
        <v>2036</v>
      </c>
      <c r="T11685">
        <v>112.004</v>
      </c>
      <c r="U11685">
        <v>113.409</v>
      </c>
      <c r="V11685">
        <v>118.685</v>
      </c>
    </row>
    <row r="11686" spans="17:22">
      <c r="Q11686" s="10">
        <f ca="1" t="shared" si="1953"/>
        <v>124.131</v>
      </c>
      <c r="R11686" t="s">
        <v>142</v>
      </c>
      <c r="S11686">
        <v>2037</v>
      </c>
      <c r="T11686">
        <v>116.517</v>
      </c>
      <c r="U11686">
        <v>118.094</v>
      </c>
      <c r="V11686">
        <v>124.131</v>
      </c>
    </row>
    <row r="11687" spans="17:22">
      <c r="Q11687" s="10">
        <f ca="1" t="shared" si="1953"/>
        <v>129.758</v>
      </c>
      <c r="R11687" t="s">
        <v>142</v>
      </c>
      <c r="S11687">
        <v>2038</v>
      </c>
      <c r="T11687">
        <v>121.155</v>
      </c>
      <c r="U11687">
        <v>122.91</v>
      </c>
      <c r="V11687">
        <v>129.758</v>
      </c>
    </row>
    <row r="11688" spans="17:22">
      <c r="Q11688" s="10">
        <f ca="1" t="shared" si="1953"/>
        <v>135.57</v>
      </c>
      <c r="R11688" t="s">
        <v>142</v>
      </c>
      <c r="S11688">
        <v>2039</v>
      </c>
      <c r="T11688">
        <v>125.917</v>
      </c>
      <c r="U11688">
        <v>127.855</v>
      </c>
      <c r="V11688">
        <v>135.57</v>
      </c>
    </row>
    <row r="11689" spans="17:22">
      <c r="Q11689" s="10">
        <f ca="1" t="shared" si="1953"/>
        <v>141.57</v>
      </c>
      <c r="R11689" t="s">
        <v>142</v>
      </c>
      <c r="S11689">
        <v>2040</v>
      </c>
      <c r="T11689">
        <v>130.801</v>
      </c>
      <c r="U11689">
        <v>132.928</v>
      </c>
      <c r="V11689">
        <v>141.57</v>
      </c>
    </row>
    <row r="11690" spans="17:22">
      <c r="Q11690" s="10">
        <f ca="1" t="shared" si="1953"/>
        <v>147.761</v>
      </c>
      <c r="R11690" t="s">
        <v>142</v>
      </c>
      <c r="S11690">
        <v>2041</v>
      </c>
      <c r="T11690">
        <v>135.806</v>
      </c>
      <c r="U11690">
        <v>138.129</v>
      </c>
      <c r="V11690">
        <v>147.761</v>
      </c>
    </row>
    <row r="11691" spans="17:22">
      <c r="Q11691" s="10">
        <f ca="1" t="shared" si="1953"/>
        <v>154.145</v>
      </c>
      <c r="R11691" t="s">
        <v>142</v>
      </c>
      <c r="S11691">
        <v>2042</v>
      </c>
      <c r="T11691">
        <v>140.927</v>
      </c>
      <c r="U11691">
        <v>143.453</v>
      </c>
      <c r="V11691">
        <v>154.145</v>
      </c>
    </row>
    <row r="11692" spans="17:22">
      <c r="Q11692" s="10">
        <f ca="1" t="shared" si="1953"/>
        <v>160.723</v>
      </c>
      <c r="R11692" t="s">
        <v>142</v>
      </c>
      <c r="S11692">
        <v>2043</v>
      </c>
      <c r="T11692">
        <v>146.161</v>
      </c>
      <c r="U11692">
        <v>148.9</v>
      </c>
      <c r="V11692">
        <v>160.723</v>
      </c>
    </row>
    <row r="11693" spans="17:22">
      <c r="Q11693" s="10">
        <f ca="1" t="shared" si="1953"/>
        <v>167.497</v>
      </c>
      <c r="R11693" t="s">
        <v>142</v>
      </c>
      <c r="S11693">
        <v>2044</v>
      </c>
      <c r="T11693">
        <v>151.501</v>
      </c>
      <c r="U11693">
        <v>154.466</v>
      </c>
      <c r="V11693">
        <v>167.497</v>
      </c>
    </row>
    <row r="11694" spans="17:22">
      <c r="Q11694" s="10">
        <f ca="1" t="shared" si="1953"/>
        <v>174.466</v>
      </c>
      <c r="R11694" t="s">
        <v>142</v>
      </c>
      <c r="S11694">
        <v>2045</v>
      </c>
      <c r="T11694">
        <v>156.942</v>
      </c>
      <c r="U11694">
        <v>160.146</v>
      </c>
      <c r="V11694">
        <v>174.466</v>
      </c>
    </row>
    <row r="11695" spans="17:22">
      <c r="Q11695" s="10">
        <f ca="1" t="shared" si="1953"/>
        <v>181.632</v>
      </c>
      <c r="R11695" t="s">
        <v>142</v>
      </c>
      <c r="S11695">
        <v>2046</v>
      </c>
      <c r="T11695">
        <v>162.477</v>
      </c>
      <c r="U11695">
        <v>165.936</v>
      </c>
      <c r="V11695">
        <v>181.632</v>
      </c>
    </row>
    <row r="11696" spans="17:22">
      <c r="Q11696" s="10">
        <f ca="1" t="shared" si="1953"/>
        <v>188.994</v>
      </c>
      <c r="R11696" t="s">
        <v>142</v>
      </c>
      <c r="S11696">
        <v>2047</v>
      </c>
      <c r="T11696">
        <v>168.101</v>
      </c>
      <c r="U11696">
        <v>171.832</v>
      </c>
      <c r="V11696">
        <v>188.994</v>
      </c>
    </row>
    <row r="11697" spans="17:22">
      <c r="Q11697" s="10">
        <f ca="1" t="shared" si="1953"/>
        <v>196.55</v>
      </c>
      <c r="R11697" t="s">
        <v>142</v>
      </c>
      <c r="S11697">
        <v>2048</v>
      </c>
      <c r="T11697">
        <v>173.809</v>
      </c>
      <c r="U11697">
        <v>177.828</v>
      </c>
      <c r="V11697">
        <v>196.55</v>
      </c>
    </row>
    <row r="11698" spans="17:22">
      <c r="Q11698" s="10">
        <f ca="1" t="shared" si="1953"/>
        <v>204.299</v>
      </c>
      <c r="R11698" t="s">
        <v>142</v>
      </c>
      <c r="S11698">
        <v>2049</v>
      </c>
      <c r="T11698">
        <v>179.597</v>
      </c>
      <c r="U11698">
        <v>183.918</v>
      </c>
      <c r="V11698">
        <v>204.299</v>
      </c>
    </row>
    <row r="11699" spans="17:22">
      <c r="Q11699" s="10">
        <f ca="1" t="shared" si="1953"/>
        <v>212.24</v>
      </c>
      <c r="R11699" t="s">
        <v>142</v>
      </c>
      <c r="S11699">
        <v>2050</v>
      </c>
      <c r="T11699">
        <v>185.457</v>
      </c>
      <c r="U11699">
        <v>190.095</v>
      </c>
      <c r="V11699">
        <v>212.24</v>
      </c>
    </row>
    <row r="11700" spans="17:22">
      <c r="Q11700" s="10">
        <f ca="1" t="shared" si="1953"/>
        <v>220.369</v>
      </c>
      <c r="R11700" t="s">
        <v>142</v>
      </c>
      <c r="S11700">
        <v>2051</v>
      </c>
      <c r="T11700">
        <v>191.384</v>
      </c>
      <c r="U11700">
        <v>196.353</v>
      </c>
      <c r="V11700">
        <v>220.369</v>
      </c>
    </row>
    <row r="11701" spans="17:22">
      <c r="Q11701" s="10">
        <f ca="1" t="shared" si="1953"/>
        <v>228.685</v>
      </c>
      <c r="R11701" t="s">
        <v>142</v>
      </c>
      <c r="S11701">
        <v>2052</v>
      </c>
      <c r="T11701">
        <v>197.372</v>
      </c>
      <c r="U11701">
        <v>202.686</v>
      </c>
      <c r="V11701">
        <v>228.685</v>
      </c>
    </row>
    <row r="11702" spans="17:22">
      <c r="Q11702" s="10">
        <f ca="1" t="shared" si="1953"/>
        <v>237.185</v>
      </c>
      <c r="R11702" t="s">
        <v>142</v>
      </c>
      <c r="S11702">
        <v>2053</v>
      </c>
      <c r="T11702">
        <v>203.415</v>
      </c>
      <c r="U11702">
        <v>209.089</v>
      </c>
      <c r="V11702">
        <v>237.185</v>
      </c>
    </row>
    <row r="11703" spans="17:22">
      <c r="Q11703" s="10">
        <f ca="1" t="shared" si="1953"/>
        <v>245.865</v>
      </c>
      <c r="R11703" t="s">
        <v>142</v>
      </c>
      <c r="S11703">
        <v>2054</v>
      </c>
      <c r="T11703">
        <v>209.508</v>
      </c>
      <c r="U11703">
        <v>215.557</v>
      </c>
      <c r="V11703">
        <v>245.865</v>
      </c>
    </row>
    <row r="11704" spans="17:22">
      <c r="Q11704" s="10">
        <f ca="1" t="shared" si="1953"/>
        <v>254.724</v>
      </c>
      <c r="R11704" t="s">
        <v>142</v>
      </c>
      <c r="S11704">
        <v>2055</v>
      </c>
      <c r="T11704">
        <v>215.644</v>
      </c>
      <c r="U11704">
        <v>222.082</v>
      </c>
      <c r="V11704">
        <v>254.724</v>
      </c>
    </row>
    <row r="11705" spans="17:22">
      <c r="Q11705" s="10">
        <f ca="1" t="shared" si="1953"/>
        <v>263.757</v>
      </c>
      <c r="R11705" t="s">
        <v>142</v>
      </c>
      <c r="S11705">
        <v>2056</v>
      </c>
      <c r="T11705">
        <v>221.816</v>
      </c>
      <c r="U11705">
        <v>228.66</v>
      </c>
      <c r="V11705">
        <v>263.757</v>
      </c>
    </row>
    <row r="11706" spans="17:22">
      <c r="Q11706" s="10">
        <f ca="1" t="shared" si="1953"/>
        <v>272.956</v>
      </c>
      <c r="R11706" t="s">
        <v>142</v>
      </c>
      <c r="S11706">
        <v>2057</v>
      </c>
      <c r="T11706">
        <v>228.019</v>
      </c>
      <c r="U11706">
        <v>235.283</v>
      </c>
      <c r="V11706">
        <v>272.956</v>
      </c>
    </row>
    <row r="11707" spans="17:22">
      <c r="Q11707" s="10">
        <f ca="1" t="shared" si="1953"/>
        <v>282.315</v>
      </c>
      <c r="R11707" t="s">
        <v>142</v>
      </c>
      <c r="S11707">
        <v>2058</v>
      </c>
      <c r="T11707">
        <v>234.243</v>
      </c>
      <c r="U11707">
        <v>241.94</v>
      </c>
      <c r="V11707">
        <v>282.315</v>
      </c>
    </row>
    <row r="11708" spans="17:22">
      <c r="Q11708" s="10">
        <f ca="1" t="shared" si="1953"/>
        <v>291.825</v>
      </c>
      <c r="R11708" t="s">
        <v>142</v>
      </c>
      <c r="S11708">
        <v>2059</v>
      </c>
      <c r="T11708">
        <v>240.484</v>
      </c>
      <c r="U11708">
        <v>248.624</v>
      </c>
      <c r="V11708">
        <v>291.825</v>
      </c>
    </row>
    <row r="11709" spans="17:22">
      <c r="Q11709" s="10">
        <f ca="1" t="shared" si="1953"/>
        <v>301.477</v>
      </c>
      <c r="R11709" t="s">
        <v>142</v>
      </c>
      <c r="S11709">
        <v>2060</v>
      </c>
      <c r="T11709">
        <v>246.731</v>
      </c>
      <c r="U11709">
        <v>255.323</v>
      </c>
      <c r="V11709">
        <v>301.477</v>
      </c>
    </row>
    <row r="11710" spans="17:22">
      <c r="Q11710" s="10">
        <f ca="1" t="shared" si="1953"/>
        <v>311.264</v>
      </c>
      <c r="R11710" t="s">
        <v>142</v>
      </c>
      <c r="S11710">
        <v>2061</v>
      </c>
      <c r="T11710">
        <v>252.978</v>
      </c>
      <c r="U11710">
        <v>262.03</v>
      </c>
      <c r="V11710">
        <v>311.264</v>
      </c>
    </row>
    <row r="11711" spans="17:22">
      <c r="Q11711" s="10">
        <f ca="1" t="shared" si="1953"/>
        <v>321.176</v>
      </c>
      <c r="R11711" t="s">
        <v>142</v>
      </c>
      <c r="S11711">
        <v>2062</v>
      </c>
      <c r="T11711">
        <v>259.219</v>
      </c>
      <c r="U11711">
        <v>268.736</v>
      </c>
      <c r="V11711">
        <v>321.176</v>
      </c>
    </row>
    <row r="11712" spans="17:22">
      <c r="Q11712" s="10">
        <f ca="1" t="shared" si="1953"/>
        <v>331.209</v>
      </c>
      <c r="R11712" t="s">
        <v>142</v>
      </c>
      <c r="S11712">
        <v>2063</v>
      </c>
      <c r="T11712">
        <v>265.447</v>
      </c>
      <c r="U11712">
        <v>275.433</v>
      </c>
      <c r="V11712">
        <v>331.209</v>
      </c>
    </row>
    <row r="11713" spans="17:22">
      <c r="Q11713" s="10">
        <f ca="1" t="shared" si="1953"/>
        <v>341.354</v>
      </c>
      <c r="R11713" t="s">
        <v>142</v>
      </c>
      <c r="S11713">
        <v>2064</v>
      </c>
      <c r="T11713">
        <v>271.658</v>
      </c>
      <c r="U11713">
        <v>282.113</v>
      </c>
      <c r="V11713">
        <v>341.354</v>
      </c>
    </row>
    <row r="11714" spans="17:22">
      <c r="Q11714" s="10">
        <f ca="1" t="shared" si="1953"/>
        <v>351.606</v>
      </c>
      <c r="R11714" t="s">
        <v>142</v>
      </c>
      <c r="S11714">
        <v>2065</v>
      </c>
      <c r="T11714">
        <v>277.845</v>
      </c>
      <c r="U11714">
        <v>288.77</v>
      </c>
      <c r="V11714">
        <v>351.606</v>
      </c>
    </row>
    <row r="11715" spans="17:22">
      <c r="Q11715" s="10">
        <f ca="1" t="shared" si="1953"/>
        <v>361.956</v>
      </c>
      <c r="R11715" t="s">
        <v>142</v>
      </c>
      <c r="S11715">
        <v>2066</v>
      </c>
      <c r="T11715">
        <v>284.003</v>
      </c>
      <c r="U11715">
        <v>295.394</v>
      </c>
      <c r="V11715">
        <v>361.956</v>
      </c>
    </row>
    <row r="11716" spans="17:22">
      <c r="Q11716" s="10">
        <f ca="1" t="shared" si="1953"/>
        <v>372.397</v>
      </c>
      <c r="R11716" t="s">
        <v>142</v>
      </c>
      <c r="S11716">
        <v>2067</v>
      </c>
      <c r="T11716">
        <v>290.123</v>
      </c>
      <c r="U11716">
        <v>301.978</v>
      </c>
      <c r="V11716">
        <v>372.397</v>
      </c>
    </row>
    <row r="11717" spans="17:22">
      <c r="Q11717" s="10">
        <f ca="1" t="shared" si="1953"/>
        <v>382.922</v>
      </c>
      <c r="R11717" t="s">
        <v>142</v>
      </c>
      <c r="S11717">
        <v>2068</v>
      </c>
      <c r="T11717">
        <v>296.193</v>
      </c>
      <c r="U11717">
        <v>308.514</v>
      </c>
      <c r="V11717">
        <v>382.922</v>
      </c>
    </row>
    <row r="11718" spans="17:22">
      <c r="Q11718" s="10">
        <f ca="1" t="shared" si="1953"/>
        <v>393.52</v>
      </c>
      <c r="R11718" t="s">
        <v>142</v>
      </c>
      <c r="S11718">
        <v>2069</v>
      </c>
      <c r="T11718">
        <v>302.203</v>
      </c>
      <c r="U11718">
        <v>314.992</v>
      </c>
      <c r="V11718">
        <v>393.52</v>
      </c>
    </row>
    <row r="11719" spans="17:22">
      <c r="Q11719" s="10">
        <f ca="1" t="shared" si="1953"/>
        <v>404.185</v>
      </c>
      <c r="R11719" t="s">
        <v>142</v>
      </c>
      <c r="S11719">
        <v>2070</v>
      </c>
      <c r="T11719">
        <v>308.144</v>
      </c>
      <c r="U11719">
        <v>321.403</v>
      </c>
      <c r="V11719">
        <v>404.185</v>
      </c>
    </row>
    <row r="11720" spans="17:22">
      <c r="Q11720" s="10">
        <f ca="1" t="shared" si="1953"/>
        <v>414.908</v>
      </c>
      <c r="R11720" t="s">
        <v>142</v>
      </c>
      <c r="S11720">
        <v>2071</v>
      </c>
      <c r="T11720">
        <v>314.003</v>
      </c>
      <c r="U11720">
        <v>327.741</v>
      </c>
      <c r="V11720">
        <v>414.908</v>
      </c>
    </row>
    <row r="11721" spans="17:22">
      <c r="Q11721" s="10">
        <f ca="1" t="shared" si="1953"/>
        <v>425.681</v>
      </c>
      <c r="R11721" t="s">
        <v>142</v>
      </c>
      <c r="S11721">
        <v>2072</v>
      </c>
      <c r="T11721">
        <v>319.773</v>
      </c>
      <c r="U11721">
        <v>333.995</v>
      </c>
      <c r="V11721">
        <v>425.681</v>
      </c>
    </row>
    <row r="11722" spans="17:22">
      <c r="Q11722" s="10">
        <f ca="1" t="shared" si="1953"/>
        <v>436.495</v>
      </c>
      <c r="R11722" t="s">
        <v>142</v>
      </c>
      <c r="S11722">
        <v>2073</v>
      </c>
      <c r="T11722">
        <v>325.445</v>
      </c>
      <c r="U11722">
        <v>340.158</v>
      </c>
      <c r="V11722">
        <v>436.495</v>
      </c>
    </row>
    <row r="11723" spans="17:22">
      <c r="Q11723" s="10">
        <f ca="1" t="shared" si="1953"/>
        <v>447.343</v>
      </c>
      <c r="R11723" t="s">
        <v>142</v>
      </c>
      <c r="S11723">
        <v>2074</v>
      </c>
      <c r="T11723">
        <v>331.011</v>
      </c>
      <c r="U11723">
        <v>346.22</v>
      </c>
      <c r="V11723">
        <v>447.343</v>
      </c>
    </row>
    <row r="11724" spans="17:22">
      <c r="Q11724" s="10">
        <f ca="1" t="shared" si="1953"/>
        <v>458.215</v>
      </c>
      <c r="R11724" t="s">
        <v>142</v>
      </c>
      <c r="S11724">
        <v>2075</v>
      </c>
      <c r="T11724">
        <v>336.464</v>
      </c>
      <c r="U11724">
        <v>352.172</v>
      </c>
      <c r="V11724">
        <v>458.215</v>
      </c>
    </row>
    <row r="11725" spans="17:22">
      <c r="Q11725" s="10">
        <f ca="1" t="shared" si="1953"/>
        <v>469.105</v>
      </c>
      <c r="R11725" t="s">
        <v>142</v>
      </c>
      <c r="S11725">
        <v>2076</v>
      </c>
      <c r="T11725">
        <v>341.796</v>
      </c>
      <c r="U11725">
        <v>358.009</v>
      </c>
      <c r="V11725">
        <v>469.105</v>
      </c>
    </row>
    <row r="11726" spans="17:22">
      <c r="Q11726" s="10">
        <f ca="1" t="shared" ref="Q11726:Q11789" si="1954">OFFSET(S11726,0,MATCH($Q$3,$T$4:$V$4,0))</f>
        <v>480.006</v>
      </c>
      <c r="R11726" t="s">
        <v>142</v>
      </c>
      <c r="S11726">
        <v>2077</v>
      </c>
      <c r="T11726">
        <v>347</v>
      </c>
      <c r="U11726">
        <v>363.723</v>
      </c>
      <c r="V11726">
        <v>480.006</v>
      </c>
    </row>
    <row r="11727" spans="17:22">
      <c r="Q11727" s="10">
        <f ca="1" t="shared" si="1954"/>
        <v>490.909</v>
      </c>
      <c r="R11727" t="s">
        <v>142</v>
      </c>
      <c r="S11727">
        <v>2078</v>
      </c>
      <c r="T11727">
        <v>352.066</v>
      </c>
      <c r="U11727">
        <v>369.308</v>
      </c>
      <c r="V11727">
        <v>490.909</v>
      </c>
    </row>
    <row r="11728" spans="17:22">
      <c r="Q11728" s="10">
        <f ca="1" t="shared" si="1954"/>
        <v>501.811</v>
      </c>
      <c r="R11728" t="s">
        <v>142</v>
      </c>
      <c r="S11728">
        <v>2079</v>
      </c>
      <c r="T11728">
        <v>356.989</v>
      </c>
      <c r="U11728">
        <v>374.76</v>
      </c>
      <c r="V11728">
        <v>501.811</v>
      </c>
    </row>
    <row r="11729" spans="17:22">
      <c r="Q11729" s="10">
        <f ca="1" t="shared" si="1954"/>
        <v>512.703</v>
      </c>
      <c r="R11729" t="s">
        <v>142</v>
      </c>
      <c r="S11729">
        <v>2080</v>
      </c>
      <c r="T11729">
        <v>361.762</v>
      </c>
      <c r="U11729">
        <v>380.075</v>
      </c>
      <c r="V11729">
        <v>512.703</v>
      </c>
    </row>
    <row r="11730" spans="17:22">
      <c r="Q11730" s="10">
        <f ca="1" t="shared" si="1954"/>
        <v>523.582</v>
      </c>
      <c r="R11730" t="s">
        <v>142</v>
      </c>
      <c r="S11730">
        <v>2081</v>
      </c>
      <c r="T11730">
        <v>366.376</v>
      </c>
      <c r="U11730">
        <v>385.248</v>
      </c>
      <c r="V11730">
        <v>523.582</v>
      </c>
    </row>
    <row r="11731" spans="17:22">
      <c r="Q11731" s="10">
        <f ca="1" t="shared" si="1954"/>
        <v>534.438</v>
      </c>
      <c r="R11731" t="s">
        <v>142</v>
      </c>
      <c r="S11731">
        <v>2082</v>
      </c>
      <c r="T11731">
        <v>370.825</v>
      </c>
      <c r="U11731">
        <v>390.273</v>
      </c>
      <c r="V11731">
        <v>534.438</v>
      </c>
    </row>
    <row r="11732" spans="17:22">
      <c r="Q11732" s="10">
        <f ca="1" t="shared" si="1954"/>
        <v>545.265</v>
      </c>
      <c r="R11732" t="s">
        <v>142</v>
      </c>
      <c r="S11732">
        <v>2083</v>
      </c>
      <c r="T11732">
        <v>375.102</v>
      </c>
      <c r="U11732">
        <v>395.142</v>
      </c>
      <c r="V11732">
        <v>545.265</v>
      </c>
    </row>
    <row r="11733" spans="17:22">
      <c r="Q11733" s="10">
        <f ca="1" t="shared" si="1954"/>
        <v>556.057</v>
      </c>
      <c r="R11733" t="s">
        <v>142</v>
      </c>
      <c r="S11733">
        <v>2084</v>
      </c>
      <c r="T11733">
        <v>379.202</v>
      </c>
      <c r="U11733">
        <v>399.851</v>
      </c>
      <c r="V11733">
        <v>556.057</v>
      </c>
    </row>
    <row r="11734" spans="17:22">
      <c r="Q11734" s="10">
        <f ca="1" t="shared" si="1954"/>
        <v>566.807</v>
      </c>
      <c r="R11734" t="s">
        <v>142</v>
      </c>
      <c r="S11734">
        <v>2085</v>
      </c>
      <c r="T11734">
        <v>383.118</v>
      </c>
      <c r="U11734">
        <v>404.39</v>
      </c>
      <c r="V11734">
        <v>566.807</v>
      </c>
    </row>
    <row r="11735" spans="17:22">
      <c r="Q11735" s="10">
        <f ca="1" t="shared" si="1954"/>
        <v>577.509</v>
      </c>
      <c r="R11735" t="s">
        <v>142</v>
      </c>
      <c r="S11735">
        <v>2086</v>
      </c>
      <c r="T11735">
        <v>386.845</v>
      </c>
      <c r="U11735">
        <v>408.758</v>
      </c>
      <c r="V11735">
        <v>577.509</v>
      </c>
    </row>
    <row r="11736" spans="17:22">
      <c r="Q11736" s="10">
        <f ca="1" t="shared" si="1954"/>
        <v>588.152</v>
      </c>
      <c r="R11736" t="s">
        <v>142</v>
      </c>
      <c r="S11736">
        <v>2087</v>
      </c>
      <c r="T11736">
        <v>390.381</v>
      </c>
      <c r="U11736">
        <v>412.951</v>
      </c>
      <c r="V11736">
        <v>588.152</v>
      </c>
    </row>
    <row r="11737" spans="17:22">
      <c r="Q11737" s="10">
        <f ca="1" t="shared" si="1954"/>
        <v>598.732</v>
      </c>
      <c r="R11737" t="s">
        <v>142</v>
      </c>
      <c r="S11737">
        <v>2088</v>
      </c>
      <c r="T11737">
        <v>393.728</v>
      </c>
      <c r="U11737">
        <v>416.973</v>
      </c>
      <c r="V11737">
        <v>598.732</v>
      </c>
    </row>
    <row r="11738" spans="17:22">
      <c r="Q11738" s="10">
        <f ca="1" t="shared" si="1954"/>
        <v>609.239</v>
      </c>
      <c r="R11738" t="s">
        <v>142</v>
      </c>
      <c r="S11738">
        <v>2089</v>
      </c>
      <c r="T11738">
        <v>396.885</v>
      </c>
      <c r="U11738">
        <v>420.822</v>
      </c>
      <c r="V11738">
        <v>609.239</v>
      </c>
    </row>
    <row r="11739" spans="17:22">
      <c r="Q11739" s="10">
        <f ca="1" t="shared" si="1954"/>
        <v>619.663</v>
      </c>
      <c r="R11739" t="s">
        <v>142</v>
      </c>
      <c r="S11739">
        <v>2090</v>
      </c>
      <c r="T11739">
        <v>399.855</v>
      </c>
      <c r="U11739">
        <v>424.504</v>
      </c>
      <c r="V11739">
        <v>619.663</v>
      </c>
    </row>
    <row r="11740" spans="17:22">
      <c r="Q11740" s="10">
        <f ca="1" t="shared" si="1954"/>
        <v>630</v>
      </c>
      <c r="R11740" t="s">
        <v>142</v>
      </c>
      <c r="S11740">
        <v>2091</v>
      </c>
      <c r="T11740">
        <v>402.638</v>
      </c>
      <c r="U11740">
        <v>428.018</v>
      </c>
      <c r="V11740">
        <v>630</v>
      </c>
    </row>
    <row r="11741" spans="17:22">
      <c r="Q11741" s="10">
        <f ca="1" t="shared" si="1954"/>
        <v>640.242</v>
      </c>
      <c r="R11741" t="s">
        <v>142</v>
      </c>
      <c r="S11741">
        <v>2092</v>
      </c>
      <c r="T11741">
        <v>405.234</v>
      </c>
      <c r="U11741">
        <v>431.362</v>
      </c>
      <c r="V11741">
        <v>640.242</v>
      </c>
    </row>
    <row r="11742" spans="17:22">
      <c r="Q11742" s="10">
        <f ca="1" t="shared" si="1954"/>
        <v>650.382</v>
      </c>
      <c r="R11742" t="s">
        <v>142</v>
      </c>
      <c r="S11742">
        <v>2093</v>
      </c>
      <c r="T11742">
        <v>407.645</v>
      </c>
      <c r="U11742">
        <v>434.53</v>
      </c>
      <c r="V11742">
        <v>650.382</v>
      </c>
    </row>
    <row r="11743" spans="17:22">
      <c r="Q11743" s="10">
        <f ca="1" t="shared" si="1954"/>
        <v>660.416</v>
      </c>
      <c r="R11743" t="s">
        <v>142</v>
      </c>
      <c r="S11743">
        <v>2094</v>
      </c>
      <c r="T11743">
        <v>409.867</v>
      </c>
      <c r="U11743">
        <v>437.518</v>
      </c>
      <c r="V11743">
        <v>660.416</v>
      </c>
    </row>
    <row r="11744" spans="17:22">
      <c r="Q11744" s="10">
        <f ca="1" t="shared" si="1954"/>
        <v>670.335</v>
      </c>
      <c r="R11744" t="s">
        <v>142</v>
      </c>
      <c r="S11744">
        <v>2095</v>
      </c>
      <c r="T11744">
        <v>411.903</v>
      </c>
      <c r="U11744">
        <v>440.323</v>
      </c>
      <c r="V11744">
        <v>670.335</v>
      </c>
    </row>
    <row r="11745" spans="17:22">
      <c r="Q11745" s="10">
        <f ca="1" t="shared" si="1954"/>
        <v>680.136</v>
      </c>
      <c r="R11745" t="s">
        <v>142</v>
      </c>
      <c r="S11745">
        <v>2096</v>
      </c>
      <c r="T11745">
        <v>413.752</v>
      </c>
      <c r="U11745">
        <v>442.94</v>
      </c>
      <c r="V11745">
        <v>680.136</v>
      </c>
    </row>
    <row r="11746" spans="17:22">
      <c r="Q11746" s="10">
        <f ca="1" t="shared" si="1954"/>
        <v>689.814</v>
      </c>
      <c r="R11746" t="s">
        <v>142</v>
      </c>
      <c r="S11746">
        <v>2097</v>
      </c>
      <c r="T11746">
        <v>415.416</v>
      </c>
      <c r="U11746">
        <v>445.366</v>
      </c>
      <c r="V11746">
        <v>689.814</v>
      </c>
    </row>
    <row r="11747" spans="17:22">
      <c r="Q11747" s="10">
        <f ca="1" t="shared" si="1954"/>
        <v>699.364</v>
      </c>
      <c r="R11747" t="s">
        <v>142</v>
      </c>
      <c r="S11747">
        <v>2098</v>
      </c>
      <c r="T11747">
        <v>416.897</v>
      </c>
      <c r="U11747">
        <v>447.596</v>
      </c>
      <c r="V11747">
        <v>699.364</v>
      </c>
    </row>
    <row r="11748" spans="17:22">
      <c r="Q11748" s="10">
        <f ca="1" t="shared" si="1954"/>
        <v>708.78</v>
      </c>
      <c r="R11748" t="s">
        <v>142</v>
      </c>
      <c r="S11748">
        <v>2099</v>
      </c>
      <c r="T11748">
        <v>418.195</v>
      </c>
      <c r="U11748">
        <v>449.627</v>
      </c>
      <c r="V11748">
        <v>708.78</v>
      </c>
    </row>
    <row r="11749" spans="17:22">
      <c r="Q11749" s="10">
        <f ca="1" t="shared" si="1954"/>
        <v>718.061</v>
      </c>
      <c r="R11749" t="s">
        <v>142</v>
      </c>
      <c r="S11749">
        <v>2100</v>
      </c>
      <c r="T11749">
        <v>419.315</v>
      </c>
      <c r="U11749">
        <v>451.457</v>
      </c>
      <c r="V11749">
        <v>718.061</v>
      </c>
    </row>
    <row r="11750" spans="17:22">
      <c r="Q11750" s="10">
        <f ca="1" t="shared" si="1954"/>
        <v>89.602</v>
      </c>
      <c r="R11750" t="s">
        <v>144</v>
      </c>
      <c r="S11750">
        <v>2020</v>
      </c>
      <c r="T11750">
        <v>89.602</v>
      </c>
      <c r="U11750">
        <v>89.602</v>
      </c>
      <c r="V11750">
        <v>89.602</v>
      </c>
    </row>
    <row r="11751" spans="17:22">
      <c r="Q11751" s="10">
        <f ca="1" t="shared" si="1954"/>
        <v>93.167</v>
      </c>
      <c r="R11751" t="s">
        <v>144</v>
      </c>
      <c r="S11751">
        <v>2021</v>
      </c>
      <c r="T11751">
        <v>93.167</v>
      </c>
      <c r="U11751">
        <v>93.167</v>
      </c>
      <c r="V11751">
        <v>93.167</v>
      </c>
    </row>
    <row r="11752" spans="17:22">
      <c r="Q11752" s="10">
        <f ca="1" t="shared" si="1954"/>
        <v>96.834</v>
      </c>
      <c r="R11752" t="s">
        <v>144</v>
      </c>
      <c r="S11752">
        <v>2022</v>
      </c>
      <c r="T11752">
        <v>96.834</v>
      </c>
      <c r="U11752">
        <v>96.834</v>
      </c>
      <c r="V11752">
        <v>96.834</v>
      </c>
    </row>
    <row r="11753" spans="17:22">
      <c r="Q11753" s="10">
        <f ca="1" t="shared" si="1954"/>
        <v>100.603</v>
      </c>
      <c r="R11753" t="s">
        <v>144</v>
      </c>
      <c r="S11753">
        <v>2023</v>
      </c>
      <c r="T11753">
        <v>100.603</v>
      </c>
      <c r="U11753">
        <v>100.603</v>
      </c>
      <c r="V11753">
        <v>100.603</v>
      </c>
    </row>
    <row r="11754" spans="17:22">
      <c r="Q11754" s="10">
        <f ca="1" t="shared" si="1954"/>
        <v>104.469</v>
      </c>
      <c r="R11754" t="s">
        <v>144</v>
      </c>
      <c r="S11754">
        <v>2024</v>
      </c>
      <c r="T11754">
        <v>104.469</v>
      </c>
      <c r="U11754">
        <v>104.469</v>
      </c>
      <c r="V11754">
        <v>104.469</v>
      </c>
    </row>
    <row r="11755" spans="17:22">
      <c r="Q11755" s="10">
        <f ca="1" t="shared" si="1954"/>
        <v>108.429</v>
      </c>
      <c r="R11755" t="s">
        <v>144</v>
      </c>
      <c r="S11755">
        <v>2025</v>
      </c>
      <c r="T11755">
        <v>108.429</v>
      </c>
      <c r="U11755">
        <v>108.429</v>
      </c>
      <c r="V11755">
        <v>108.429</v>
      </c>
    </row>
    <row r="11756" spans="17:22">
      <c r="Q11756" s="10">
        <f ca="1" t="shared" si="1954"/>
        <v>112.482</v>
      </c>
      <c r="R11756" t="s">
        <v>144</v>
      </c>
      <c r="S11756">
        <v>2026</v>
      </c>
      <c r="T11756">
        <v>112.482</v>
      </c>
      <c r="U11756">
        <v>112.482</v>
      </c>
      <c r="V11756">
        <v>112.482</v>
      </c>
    </row>
    <row r="11757" spans="17:22">
      <c r="Q11757" s="10">
        <f ca="1" t="shared" si="1954"/>
        <v>117.134</v>
      </c>
      <c r="R11757" t="s">
        <v>144</v>
      </c>
      <c r="S11757">
        <v>2027</v>
      </c>
      <c r="T11757">
        <v>116.314</v>
      </c>
      <c r="U11757">
        <v>116.663</v>
      </c>
      <c r="V11757">
        <v>117.134</v>
      </c>
    </row>
    <row r="11758" spans="17:22">
      <c r="Q11758" s="10">
        <f ca="1" t="shared" si="1954"/>
        <v>121.933</v>
      </c>
      <c r="R11758" t="s">
        <v>144</v>
      </c>
      <c r="S11758">
        <v>2028</v>
      </c>
      <c r="T11758">
        <v>120.21</v>
      </c>
      <c r="U11758">
        <v>120.938</v>
      </c>
      <c r="V11758">
        <v>121.933</v>
      </c>
    </row>
    <row r="11759" spans="17:22">
      <c r="Q11759" s="10">
        <f ca="1" t="shared" si="1954"/>
        <v>126.874</v>
      </c>
      <c r="R11759" t="s">
        <v>144</v>
      </c>
      <c r="S11759">
        <v>2029</v>
      </c>
      <c r="T11759">
        <v>124.17</v>
      </c>
      <c r="U11759">
        <v>125.308</v>
      </c>
      <c r="V11759">
        <v>126.874</v>
      </c>
    </row>
    <row r="11760" spans="17:22">
      <c r="Q11760" s="10">
        <f ca="1" t="shared" si="1954"/>
        <v>131.954</v>
      </c>
      <c r="R11760" t="s">
        <v>144</v>
      </c>
      <c r="S11760">
        <v>2030</v>
      </c>
      <c r="T11760">
        <v>128.192</v>
      </c>
      <c r="U11760">
        <v>129.768</v>
      </c>
      <c r="V11760">
        <v>131.954</v>
      </c>
    </row>
    <row r="11761" spans="17:22">
      <c r="Q11761" s="10">
        <f ca="1" t="shared" si="1954"/>
        <v>137.168</v>
      </c>
      <c r="R11761" t="s">
        <v>144</v>
      </c>
      <c r="S11761">
        <v>2031</v>
      </c>
      <c r="T11761">
        <v>132.279</v>
      </c>
      <c r="U11761">
        <v>134.32</v>
      </c>
      <c r="V11761">
        <v>137.168</v>
      </c>
    </row>
    <row r="11762" spans="17:22">
      <c r="Q11762" s="10">
        <f ca="1" t="shared" si="1954"/>
        <v>142.517</v>
      </c>
      <c r="R11762" t="s">
        <v>144</v>
      </c>
      <c r="S11762">
        <v>2032</v>
      </c>
      <c r="T11762">
        <v>136.426</v>
      </c>
      <c r="U11762">
        <v>138.96</v>
      </c>
      <c r="V11762">
        <v>142.517</v>
      </c>
    </row>
    <row r="11763" spans="17:22">
      <c r="Q11763" s="10">
        <f ca="1" t="shared" si="1954"/>
        <v>148</v>
      </c>
      <c r="R11763" t="s">
        <v>144</v>
      </c>
      <c r="S11763">
        <v>2033</v>
      </c>
      <c r="T11763">
        <v>140.631</v>
      </c>
      <c r="U11763">
        <v>143.687</v>
      </c>
      <c r="V11763">
        <v>148</v>
      </c>
    </row>
    <row r="11764" spans="17:22">
      <c r="Q11764" s="10">
        <f ca="1" t="shared" si="1954"/>
        <v>153.616</v>
      </c>
      <c r="R11764" t="s">
        <v>144</v>
      </c>
      <c r="S11764">
        <v>2034</v>
      </c>
      <c r="T11764">
        <v>144.891</v>
      </c>
      <c r="U11764">
        <v>148.498</v>
      </c>
      <c r="V11764">
        <v>153.616</v>
      </c>
    </row>
    <row r="11765" spans="17:22">
      <c r="Q11765" s="10">
        <f ca="1" t="shared" si="1954"/>
        <v>159.367</v>
      </c>
      <c r="R11765" t="s">
        <v>144</v>
      </c>
      <c r="S11765">
        <v>2035</v>
      </c>
      <c r="T11765">
        <v>149.206</v>
      </c>
      <c r="U11765">
        <v>153.393</v>
      </c>
      <c r="V11765">
        <v>159.367</v>
      </c>
    </row>
    <row r="11766" spans="17:22">
      <c r="Q11766" s="10">
        <f ca="1" t="shared" si="1954"/>
        <v>165.252</v>
      </c>
      <c r="R11766" t="s">
        <v>144</v>
      </c>
      <c r="S11766">
        <v>2036</v>
      </c>
      <c r="T11766">
        <v>153.57</v>
      </c>
      <c r="U11766">
        <v>158.367</v>
      </c>
      <c r="V11766">
        <v>165.252</v>
      </c>
    </row>
    <row r="11767" spans="17:22">
      <c r="Q11767" s="10">
        <f ca="1" t="shared" si="1954"/>
        <v>171.27</v>
      </c>
      <c r="R11767" t="s">
        <v>144</v>
      </c>
      <c r="S11767">
        <v>2037</v>
      </c>
      <c r="T11767">
        <v>157.981</v>
      </c>
      <c r="U11767">
        <v>163.42</v>
      </c>
      <c r="V11767">
        <v>171.27</v>
      </c>
    </row>
    <row r="11768" spans="17:22">
      <c r="Q11768" s="10">
        <f ca="1" t="shared" si="1954"/>
        <v>177.422</v>
      </c>
      <c r="R11768" t="s">
        <v>144</v>
      </c>
      <c r="S11768">
        <v>2038</v>
      </c>
      <c r="T11768">
        <v>162.437</v>
      </c>
      <c r="U11768">
        <v>168.55</v>
      </c>
      <c r="V11768">
        <v>177.422</v>
      </c>
    </row>
    <row r="11769" spans="17:22">
      <c r="Q11769" s="10">
        <f ca="1" t="shared" si="1954"/>
        <v>183.706</v>
      </c>
      <c r="R11769" t="s">
        <v>144</v>
      </c>
      <c r="S11769">
        <v>2039</v>
      </c>
      <c r="T11769">
        <v>166.931</v>
      </c>
      <c r="U11769">
        <v>173.751</v>
      </c>
      <c r="V11769">
        <v>183.706</v>
      </c>
    </row>
    <row r="11770" spans="17:22">
      <c r="Q11770" s="10">
        <f ca="1" t="shared" si="1954"/>
        <v>190.122</v>
      </c>
      <c r="R11770" t="s">
        <v>144</v>
      </c>
      <c r="S11770">
        <v>2040</v>
      </c>
      <c r="T11770">
        <v>171.461</v>
      </c>
      <c r="U11770">
        <v>179.024</v>
      </c>
      <c r="V11770">
        <v>190.122</v>
      </c>
    </row>
    <row r="11771" spans="17:22">
      <c r="Q11771" s="10">
        <f ca="1" t="shared" si="1954"/>
        <v>196.668</v>
      </c>
      <c r="R11771" t="s">
        <v>144</v>
      </c>
      <c r="S11771">
        <v>2041</v>
      </c>
      <c r="T11771">
        <v>176.024</v>
      </c>
      <c r="U11771">
        <v>184.364</v>
      </c>
      <c r="V11771">
        <v>196.668</v>
      </c>
    </row>
    <row r="11772" spans="17:22">
      <c r="Q11772" s="10">
        <f ca="1" t="shared" si="1954"/>
        <v>203.346</v>
      </c>
      <c r="R11772" t="s">
        <v>144</v>
      </c>
      <c r="S11772">
        <v>2042</v>
      </c>
      <c r="T11772">
        <v>180.614</v>
      </c>
      <c r="U11772">
        <v>189.768</v>
      </c>
      <c r="V11772">
        <v>203.346</v>
      </c>
    </row>
    <row r="11773" spans="17:22">
      <c r="Q11773" s="10">
        <f ca="1" t="shared" si="1954"/>
        <v>210.153</v>
      </c>
      <c r="R11773" t="s">
        <v>144</v>
      </c>
      <c r="S11773">
        <v>2043</v>
      </c>
      <c r="T11773">
        <v>185.23</v>
      </c>
      <c r="U11773">
        <v>195.234</v>
      </c>
      <c r="V11773">
        <v>210.153</v>
      </c>
    </row>
    <row r="11774" spans="17:22">
      <c r="Q11774" s="10">
        <f ca="1" t="shared" si="1954"/>
        <v>217.088</v>
      </c>
      <c r="R11774" t="s">
        <v>144</v>
      </c>
      <c r="S11774">
        <v>2044</v>
      </c>
      <c r="T11774">
        <v>189.869</v>
      </c>
      <c r="U11774">
        <v>200.757</v>
      </c>
      <c r="V11774">
        <v>217.088</v>
      </c>
    </row>
    <row r="11775" spans="17:22">
      <c r="Q11775" s="10">
        <f ca="1" t="shared" si="1954"/>
        <v>224.153</v>
      </c>
      <c r="R11775" t="s">
        <v>144</v>
      </c>
      <c r="S11775">
        <v>2045</v>
      </c>
      <c r="T11775">
        <v>194.527</v>
      </c>
      <c r="U11775">
        <v>206.335</v>
      </c>
      <c r="V11775">
        <v>224.153</v>
      </c>
    </row>
    <row r="11776" spans="17:22">
      <c r="Q11776" s="10">
        <f ca="1" t="shared" si="1954"/>
        <v>231.345</v>
      </c>
      <c r="R11776" t="s">
        <v>144</v>
      </c>
      <c r="S11776">
        <v>2046</v>
      </c>
      <c r="T11776">
        <v>199.201</v>
      </c>
      <c r="U11776">
        <v>211.962</v>
      </c>
      <c r="V11776">
        <v>231.345</v>
      </c>
    </row>
    <row r="11777" spans="17:22">
      <c r="Q11777" s="10">
        <f ca="1" t="shared" si="1954"/>
        <v>238.662</v>
      </c>
      <c r="R11777" t="s">
        <v>144</v>
      </c>
      <c r="S11777">
        <v>2047</v>
      </c>
      <c r="T11777">
        <v>203.885</v>
      </c>
      <c r="U11777">
        <v>217.637</v>
      </c>
      <c r="V11777">
        <v>238.662</v>
      </c>
    </row>
    <row r="11778" spans="17:22">
      <c r="Q11778" s="10">
        <f ca="1" t="shared" si="1954"/>
        <v>246.103</v>
      </c>
      <c r="R11778" t="s">
        <v>144</v>
      </c>
      <c r="S11778">
        <v>2048</v>
      </c>
      <c r="T11778">
        <v>208.574</v>
      </c>
      <c r="U11778">
        <v>223.354</v>
      </c>
      <c r="V11778">
        <v>246.103</v>
      </c>
    </row>
    <row r="11779" spans="17:22">
      <c r="Q11779" s="10">
        <f ca="1" t="shared" si="1954"/>
        <v>253.666</v>
      </c>
      <c r="R11779" t="s">
        <v>144</v>
      </c>
      <c r="S11779">
        <v>2049</v>
      </c>
      <c r="T11779">
        <v>213.263</v>
      </c>
      <c r="U11779">
        <v>229.111</v>
      </c>
      <c r="V11779">
        <v>253.666</v>
      </c>
    </row>
    <row r="11780" spans="17:22">
      <c r="Q11780" s="10">
        <f ca="1" t="shared" si="1954"/>
        <v>261.35</v>
      </c>
      <c r="R11780" t="s">
        <v>144</v>
      </c>
      <c r="S11780">
        <v>2050</v>
      </c>
      <c r="T11780">
        <v>217.945</v>
      </c>
      <c r="U11780">
        <v>234.904</v>
      </c>
      <c r="V11780">
        <v>261.35</v>
      </c>
    </row>
    <row r="11781" spans="17:22">
      <c r="Q11781" s="10">
        <f ca="1" t="shared" si="1954"/>
        <v>269.151</v>
      </c>
      <c r="R11781" t="s">
        <v>144</v>
      </c>
      <c r="S11781">
        <v>2051</v>
      </c>
      <c r="T11781">
        <v>222.613</v>
      </c>
      <c r="U11781">
        <v>240.727</v>
      </c>
      <c r="V11781">
        <v>269.151</v>
      </c>
    </row>
    <row r="11782" spans="17:22">
      <c r="Q11782" s="10">
        <f ca="1" t="shared" si="1954"/>
        <v>277.066</v>
      </c>
      <c r="R11782" t="s">
        <v>144</v>
      </c>
      <c r="S11782">
        <v>2052</v>
      </c>
      <c r="T11782">
        <v>227.267</v>
      </c>
      <c r="U11782">
        <v>246.577</v>
      </c>
      <c r="V11782">
        <v>277.066</v>
      </c>
    </row>
    <row r="11783" spans="17:22">
      <c r="Q11783" s="10">
        <f ca="1" t="shared" si="1954"/>
        <v>285.094</v>
      </c>
      <c r="R11783" t="s">
        <v>144</v>
      </c>
      <c r="S11783">
        <v>2053</v>
      </c>
      <c r="T11783">
        <v>231.898</v>
      </c>
      <c r="U11783">
        <v>252.449</v>
      </c>
      <c r="V11783">
        <v>285.094</v>
      </c>
    </row>
    <row r="11784" spans="17:22">
      <c r="Q11784" s="10">
        <f ca="1" t="shared" si="1954"/>
        <v>293.23</v>
      </c>
      <c r="R11784" t="s">
        <v>144</v>
      </c>
      <c r="S11784">
        <v>2054</v>
      </c>
      <c r="T11784">
        <v>236.508</v>
      </c>
      <c r="U11784">
        <v>258.339</v>
      </c>
      <c r="V11784">
        <v>293.23</v>
      </c>
    </row>
    <row r="11785" spans="17:22">
      <c r="Q11785" s="10">
        <f ca="1" t="shared" si="1954"/>
        <v>301.47</v>
      </c>
      <c r="R11785" t="s">
        <v>144</v>
      </c>
      <c r="S11785">
        <v>2055</v>
      </c>
      <c r="T11785">
        <v>241.091</v>
      </c>
      <c r="U11785">
        <v>264.24</v>
      </c>
      <c r="V11785">
        <v>301.47</v>
      </c>
    </row>
    <row r="11786" spans="17:22">
      <c r="Q11786" s="10">
        <f ca="1" t="shared" si="1954"/>
        <v>309.813</v>
      </c>
      <c r="R11786" t="s">
        <v>144</v>
      </c>
      <c r="S11786">
        <v>2056</v>
      </c>
      <c r="T11786">
        <v>245.647</v>
      </c>
      <c r="U11786">
        <v>270.149</v>
      </c>
      <c r="V11786">
        <v>309.813</v>
      </c>
    </row>
    <row r="11787" spans="17:22">
      <c r="Q11787" s="10">
        <f ca="1" t="shared" si="1954"/>
        <v>318.251</v>
      </c>
      <c r="R11787" t="s">
        <v>144</v>
      </c>
      <c r="S11787">
        <v>2057</v>
      </c>
      <c r="T11787">
        <v>250.168</v>
      </c>
      <c r="U11787">
        <v>276.059</v>
      </c>
      <c r="V11787">
        <v>318.251</v>
      </c>
    </row>
    <row r="11788" spans="17:22">
      <c r="Q11788" s="10">
        <f ca="1" t="shared" si="1954"/>
        <v>326.779</v>
      </c>
      <c r="R11788" t="s">
        <v>144</v>
      </c>
      <c r="S11788">
        <v>2058</v>
      </c>
      <c r="T11788">
        <v>254.653</v>
      </c>
      <c r="U11788">
        <v>281.97</v>
      </c>
      <c r="V11788">
        <v>326.779</v>
      </c>
    </row>
    <row r="11789" spans="17:22">
      <c r="Q11789" s="10">
        <f ca="1" t="shared" si="1954"/>
        <v>335.39</v>
      </c>
      <c r="R11789" t="s">
        <v>144</v>
      </c>
      <c r="S11789">
        <v>2059</v>
      </c>
      <c r="T11789">
        <v>259.096</v>
      </c>
      <c r="U11789">
        <v>287.876</v>
      </c>
      <c r="V11789">
        <v>335.39</v>
      </c>
    </row>
    <row r="11790" spans="17:22">
      <c r="Q11790" s="10">
        <f ca="1" t="shared" ref="Q11790:Q11853" si="1955">OFFSET(S11790,0,MATCH($Q$3,$T$4:$V$4,0))</f>
        <v>344.081</v>
      </c>
      <c r="R11790" t="s">
        <v>144</v>
      </c>
      <c r="S11790">
        <v>2060</v>
      </c>
      <c r="T11790">
        <v>263.496</v>
      </c>
      <c r="U11790">
        <v>293.772</v>
      </c>
      <c r="V11790">
        <v>344.081</v>
      </c>
    </row>
    <row r="11791" spans="17:22">
      <c r="Q11791" s="10">
        <f ca="1" t="shared" si="1955"/>
        <v>352.843</v>
      </c>
      <c r="R11791" t="s">
        <v>144</v>
      </c>
      <c r="S11791">
        <v>2061</v>
      </c>
      <c r="T11791">
        <v>267.845</v>
      </c>
      <c r="U11791">
        <v>299.655</v>
      </c>
      <c r="V11791">
        <v>352.843</v>
      </c>
    </row>
    <row r="11792" spans="17:22">
      <c r="Q11792" s="10">
        <f ca="1" t="shared" si="1955"/>
        <v>361.672</v>
      </c>
      <c r="R11792" t="s">
        <v>144</v>
      </c>
      <c r="S11792">
        <v>2062</v>
      </c>
      <c r="T11792">
        <v>272.143</v>
      </c>
      <c r="U11792">
        <v>305.52</v>
      </c>
      <c r="V11792">
        <v>361.672</v>
      </c>
    </row>
    <row r="11793" spans="17:22">
      <c r="Q11793" s="10">
        <f ca="1" t="shared" si="1955"/>
        <v>370.558</v>
      </c>
      <c r="R11793" t="s">
        <v>144</v>
      </c>
      <c r="S11793">
        <v>2063</v>
      </c>
      <c r="T11793">
        <v>276.384</v>
      </c>
      <c r="U11793">
        <v>311.355</v>
      </c>
      <c r="V11793">
        <v>370.558</v>
      </c>
    </row>
    <row r="11794" spans="17:22">
      <c r="Q11794" s="10">
        <f ca="1" t="shared" si="1955"/>
        <v>379.498</v>
      </c>
      <c r="R11794" t="s">
        <v>144</v>
      </c>
      <c r="S11794">
        <v>2064</v>
      </c>
      <c r="T11794">
        <v>280.565</v>
      </c>
      <c r="U11794">
        <v>317.156</v>
      </c>
      <c r="V11794">
        <v>379.498</v>
      </c>
    </row>
    <row r="11795" spans="17:22">
      <c r="Q11795" s="10">
        <f ca="1" t="shared" si="1955"/>
        <v>388.485</v>
      </c>
      <c r="R11795" t="s">
        <v>144</v>
      </c>
      <c r="S11795">
        <v>2065</v>
      </c>
      <c r="T11795">
        <v>284.681</v>
      </c>
      <c r="U11795">
        <v>322.911</v>
      </c>
      <c r="V11795">
        <v>388.485</v>
      </c>
    </row>
    <row r="11796" spans="17:22">
      <c r="Q11796" s="10">
        <f ca="1" t="shared" si="1955"/>
        <v>397.511</v>
      </c>
      <c r="R11796" t="s">
        <v>144</v>
      </c>
      <c r="S11796">
        <v>2066</v>
      </c>
      <c r="T11796">
        <v>288.73</v>
      </c>
      <c r="U11796">
        <v>328.615</v>
      </c>
      <c r="V11796">
        <v>397.511</v>
      </c>
    </row>
    <row r="11797" spans="17:22">
      <c r="Q11797" s="10">
        <f ca="1" t="shared" si="1955"/>
        <v>406.569</v>
      </c>
      <c r="R11797" t="s">
        <v>144</v>
      </c>
      <c r="S11797">
        <v>2067</v>
      </c>
      <c r="T11797">
        <v>292.709</v>
      </c>
      <c r="U11797">
        <v>334.265</v>
      </c>
      <c r="V11797">
        <v>406.569</v>
      </c>
    </row>
    <row r="11798" spans="17:22">
      <c r="Q11798" s="10">
        <f ca="1" t="shared" si="1955"/>
        <v>415.658</v>
      </c>
      <c r="R11798" t="s">
        <v>144</v>
      </c>
      <c r="S11798">
        <v>2068</v>
      </c>
      <c r="T11798">
        <v>296.614</v>
      </c>
      <c r="U11798">
        <v>339.854</v>
      </c>
      <c r="V11798">
        <v>415.658</v>
      </c>
    </row>
    <row r="11799" spans="17:22">
      <c r="Q11799" s="10">
        <f ca="1" t="shared" si="1955"/>
        <v>424.768</v>
      </c>
      <c r="R11799" t="s">
        <v>144</v>
      </c>
      <c r="S11799">
        <v>2069</v>
      </c>
      <c r="T11799">
        <v>300.442</v>
      </c>
      <c r="U11799">
        <v>345.382</v>
      </c>
      <c r="V11799">
        <v>424.768</v>
      </c>
    </row>
    <row r="11800" spans="17:22">
      <c r="Q11800" s="10">
        <f ca="1" t="shared" si="1955"/>
        <v>433.898</v>
      </c>
      <c r="R11800" t="s">
        <v>144</v>
      </c>
      <c r="S11800">
        <v>2070</v>
      </c>
      <c r="T11800">
        <v>304.189</v>
      </c>
      <c r="U11800">
        <v>350.842</v>
      </c>
      <c r="V11800">
        <v>433.898</v>
      </c>
    </row>
    <row r="11801" spans="17:22">
      <c r="Q11801" s="10">
        <f ca="1" t="shared" si="1955"/>
        <v>443.041</v>
      </c>
      <c r="R11801" t="s">
        <v>144</v>
      </c>
      <c r="S11801">
        <v>2071</v>
      </c>
      <c r="T11801">
        <v>307.855</v>
      </c>
      <c r="U11801">
        <v>356.236</v>
      </c>
      <c r="V11801">
        <v>443.041</v>
      </c>
    </row>
    <row r="11802" spans="17:22">
      <c r="Q11802" s="10">
        <f ca="1" t="shared" si="1955"/>
        <v>452.19</v>
      </c>
      <c r="R11802" t="s">
        <v>144</v>
      </c>
      <c r="S11802">
        <v>2072</v>
      </c>
      <c r="T11802">
        <v>311.435</v>
      </c>
      <c r="U11802">
        <v>361.555</v>
      </c>
      <c r="V11802">
        <v>452.19</v>
      </c>
    </row>
    <row r="11803" spans="17:22">
      <c r="Q11803" s="10">
        <f ca="1" t="shared" si="1955"/>
        <v>461.335</v>
      </c>
      <c r="R11803" t="s">
        <v>144</v>
      </c>
      <c r="S11803">
        <v>2073</v>
      </c>
      <c r="T11803">
        <v>314.919</v>
      </c>
      <c r="U11803">
        <v>366.79</v>
      </c>
      <c r="V11803">
        <v>461.335</v>
      </c>
    </row>
    <row r="11804" spans="17:22">
      <c r="Q11804" s="10">
        <f ca="1" t="shared" si="1955"/>
        <v>470.473</v>
      </c>
      <c r="R11804" t="s">
        <v>144</v>
      </c>
      <c r="S11804">
        <v>2074</v>
      </c>
      <c r="T11804">
        <v>318.305</v>
      </c>
      <c r="U11804">
        <v>371.936</v>
      </c>
      <c r="V11804">
        <v>470.473</v>
      </c>
    </row>
    <row r="11805" spans="17:22">
      <c r="Q11805" s="10">
        <f ca="1" t="shared" si="1955"/>
        <v>479.595</v>
      </c>
      <c r="R11805" t="s">
        <v>144</v>
      </c>
      <c r="S11805">
        <v>2075</v>
      </c>
      <c r="T11805">
        <v>321.586</v>
      </c>
      <c r="U11805">
        <v>376.985</v>
      </c>
      <c r="V11805">
        <v>479.595</v>
      </c>
    </row>
    <row r="11806" spans="17:22">
      <c r="Q11806" s="10">
        <f ca="1" t="shared" si="1955"/>
        <v>488.692</v>
      </c>
      <c r="R11806" t="s">
        <v>144</v>
      </c>
      <c r="S11806">
        <v>2076</v>
      </c>
      <c r="T11806">
        <v>324.757</v>
      </c>
      <c r="U11806">
        <v>381.93</v>
      </c>
      <c r="V11806">
        <v>488.692</v>
      </c>
    </row>
    <row r="11807" spans="17:22">
      <c r="Q11807" s="10">
        <f ca="1" t="shared" si="1955"/>
        <v>497.764</v>
      </c>
      <c r="R11807" t="s">
        <v>144</v>
      </c>
      <c r="S11807">
        <v>2077</v>
      </c>
      <c r="T11807">
        <v>327.814</v>
      </c>
      <c r="U11807">
        <v>386.769</v>
      </c>
      <c r="V11807">
        <v>497.764</v>
      </c>
    </row>
    <row r="11808" spans="17:22">
      <c r="Q11808" s="10">
        <f ca="1" t="shared" si="1955"/>
        <v>506.804</v>
      </c>
      <c r="R11808" t="s">
        <v>144</v>
      </c>
      <c r="S11808">
        <v>2078</v>
      </c>
      <c r="T11808">
        <v>330.754</v>
      </c>
      <c r="U11808">
        <v>391.496</v>
      </c>
      <c r="V11808">
        <v>506.804</v>
      </c>
    </row>
    <row r="11809" spans="17:22">
      <c r="Q11809" s="10">
        <f ca="1" t="shared" si="1955"/>
        <v>515.808</v>
      </c>
      <c r="R11809" t="s">
        <v>144</v>
      </c>
      <c r="S11809">
        <v>2079</v>
      </c>
      <c r="T11809">
        <v>333.572</v>
      </c>
      <c r="U11809">
        <v>396.109</v>
      </c>
      <c r="V11809">
        <v>515.808</v>
      </c>
    </row>
    <row r="11810" spans="17:22">
      <c r="Q11810" s="10">
        <f ca="1" t="shared" si="1955"/>
        <v>524.772</v>
      </c>
      <c r="R11810" t="s">
        <v>144</v>
      </c>
      <c r="S11810">
        <v>2080</v>
      </c>
      <c r="T11810">
        <v>336.266</v>
      </c>
      <c r="U11810">
        <v>400.604</v>
      </c>
      <c r="V11810">
        <v>524.772</v>
      </c>
    </row>
    <row r="11811" spans="17:22">
      <c r="Q11811" s="10">
        <f ca="1" t="shared" si="1955"/>
        <v>533.697</v>
      </c>
      <c r="R11811" t="s">
        <v>144</v>
      </c>
      <c r="S11811">
        <v>2081</v>
      </c>
      <c r="T11811">
        <v>338.837</v>
      </c>
      <c r="U11811">
        <v>404.977</v>
      </c>
      <c r="V11811">
        <v>533.697</v>
      </c>
    </row>
    <row r="11812" spans="17:22">
      <c r="Q11812" s="10">
        <f ca="1" t="shared" si="1955"/>
        <v>542.579</v>
      </c>
      <c r="R11812" t="s">
        <v>144</v>
      </c>
      <c r="S11812">
        <v>2082</v>
      </c>
      <c r="T11812">
        <v>341.277</v>
      </c>
      <c r="U11812">
        <v>409.226</v>
      </c>
      <c r="V11812">
        <v>542.579</v>
      </c>
    </row>
    <row r="11813" spans="17:22">
      <c r="Q11813" s="10">
        <f ca="1" t="shared" si="1955"/>
        <v>551.412</v>
      </c>
      <c r="R11813" t="s">
        <v>144</v>
      </c>
      <c r="S11813">
        <v>2083</v>
      </c>
      <c r="T11813">
        <v>343.589</v>
      </c>
      <c r="U11813">
        <v>413.349</v>
      </c>
      <c r="V11813">
        <v>551.412</v>
      </c>
    </row>
    <row r="11814" spans="17:22">
      <c r="Q11814" s="10">
        <f ca="1" t="shared" si="1955"/>
        <v>560.2</v>
      </c>
      <c r="R11814" t="s">
        <v>144</v>
      </c>
      <c r="S11814">
        <v>2084</v>
      </c>
      <c r="T11814">
        <v>345.767</v>
      </c>
      <c r="U11814">
        <v>417.343</v>
      </c>
      <c r="V11814">
        <v>560.2</v>
      </c>
    </row>
    <row r="11815" spans="17:22">
      <c r="Q11815" s="10">
        <f ca="1" t="shared" si="1955"/>
        <v>568.936</v>
      </c>
      <c r="R11815" t="s">
        <v>144</v>
      </c>
      <c r="S11815">
        <v>2085</v>
      </c>
      <c r="T11815">
        <v>347.816</v>
      </c>
      <c r="U11815">
        <v>421.209</v>
      </c>
      <c r="V11815">
        <v>568.936</v>
      </c>
    </row>
    <row r="11816" spans="17:22">
      <c r="Q11816" s="10">
        <f ca="1" t="shared" si="1955"/>
        <v>577.621</v>
      </c>
      <c r="R11816" t="s">
        <v>144</v>
      </c>
      <c r="S11816">
        <v>2086</v>
      </c>
      <c r="T11816">
        <v>349.726</v>
      </c>
      <c r="U11816">
        <v>424.944</v>
      </c>
      <c r="V11816">
        <v>577.621</v>
      </c>
    </row>
    <row r="11817" spans="17:22">
      <c r="Q11817" s="10">
        <f ca="1" t="shared" si="1955"/>
        <v>586.252</v>
      </c>
      <c r="R11817" t="s">
        <v>144</v>
      </c>
      <c r="S11817">
        <v>2087</v>
      </c>
      <c r="T11817">
        <v>351.502</v>
      </c>
      <c r="U11817">
        <v>428.547</v>
      </c>
      <c r="V11817">
        <v>586.252</v>
      </c>
    </row>
    <row r="11818" spans="17:22">
      <c r="Q11818" s="10">
        <f ca="1" t="shared" si="1955"/>
        <v>594.821</v>
      </c>
      <c r="R11818" t="s">
        <v>144</v>
      </c>
      <c r="S11818">
        <v>2088</v>
      </c>
      <c r="T11818">
        <v>353.144</v>
      </c>
      <c r="U11818">
        <v>432.015</v>
      </c>
      <c r="V11818">
        <v>594.821</v>
      </c>
    </row>
    <row r="11819" spans="17:22">
      <c r="Q11819" s="10">
        <f ca="1" t="shared" si="1955"/>
        <v>603.327</v>
      </c>
      <c r="R11819" t="s">
        <v>144</v>
      </c>
      <c r="S11819">
        <v>2089</v>
      </c>
      <c r="T11819">
        <v>354.652</v>
      </c>
      <c r="U11819">
        <v>435.355</v>
      </c>
      <c r="V11819">
        <v>603.327</v>
      </c>
    </row>
    <row r="11820" spans="17:22">
      <c r="Q11820" s="10">
        <f ca="1" t="shared" si="1955"/>
        <v>611.763</v>
      </c>
      <c r="R11820" t="s">
        <v>144</v>
      </c>
      <c r="S11820">
        <v>2090</v>
      </c>
      <c r="T11820">
        <v>356.025</v>
      </c>
      <c r="U11820">
        <v>438.561</v>
      </c>
      <c r="V11820">
        <v>611.763</v>
      </c>
    </row>
    <row r="11821" spans="17:22">
      <c r="Q11821" s="10">
        <f ca="1" t="shared" si="1955"/>
        <v>620.125</v>
      </c>
      <c r="R11821" t="s">
        <v>144</v>
      </c>
      <c r="S11821">
        <v>2091</v>
      </c>
      <c r="T11821">
        <v>357.265</v>
      </c>
      <c r="U11821">
        <v>441.634</v>
      </c>
      <c r="V11821">
        <v>620.125</v>
      </c>
    </row>
    <row r="11822" spans="17:22">
      <c r="Q11822" s="10">
        <f ca="1" t="shared" si="1955"/>
        <v>628.407</v>
      </c>
      <c r="R11822" t="s">
        <v>144</v>
      </c>
      <c r="S11822">
        <v>2092</v>
      </c>
      <c r="T11822">
        <v>358.367</v>
      </c>
      <c r="U11822">
        <v>444.578</v>
      </c>
      <c r="V11822">
        <v>628.407</v>
      </c>
    </row>
    <row r="11823" spans="17:22">
      <c r="Q11823" s="10">
        <f ca="1" t="shared" si="1955"/>
        <v>636.607</v>
      </c>
      <c r="R11823" t="s">
        <v>144</v>
      </c>
      <c r="S11823">
        <v>2093</v>
      </c>
      <c r="T11823">
        <v>359.331</v>
      </c>
      <c r="U11823">
        <v>447.383</v>
      </c>
      <c r="V11823">
        <v>636.607</v>
      </c>
    </row>
    <row r="11824" spans="17:22">
      <c r="Q11824" s="10">
        <f ca="1" t="shared" si="1955"/>
        <v>644.721</v>
      </c>
      <c r="R11824" t="s">
        <v>144</v>
      </c>
      <c r="S11824">
        <v>2094</v>
      </c>
      <c r="T11824">
        <v>360.155</v>
      </c>
      <c r="U11824">
        <v>450.056</v>
      </c>
      <c r="V11824">
        <v>644.721</v>
      </c>
    </row>
    <row r="11825" spans="17:22">
      <c r="Q11825" s="10">
        <f ca="1" t="shared" si="1955"/>
        <v>652.747</v>
      </c>
      <c r="R11825" t="s">
        <v>144</v>
      </c>
      <c r="S11825">
        <v>2095</v>
      </c>
      <c r="T11825">
        <v>360.833</v>
      </c>
      <c r="U11825">
        <v>452.589</v>
      </c>
      <c r="V11825">
        <v>652.747</v>
      </c>
    </row>
    <row r="11826" spans="17:22">
      <c r="Q11826" s="10">
        <f ca="1" t="shared" si="1955"/>
        <v>660.677</v>
      </c>
      <c r="R11826" t="s">
        <v>144</v>
      </c>
      <c r="S11826">
        <v>2096</v>
      </c>
      <c r="T11826">
        <v>361.366</v>
      </c>
      <c r="U11826">
        <v>454.981</v>
      </c>
      <c r="V11826">
        <v>660.677</v>
      </c>
    </row>
    <row r="11827" spans="17:22">
      <c r="Q11827" s="10">
        <f ca="1" t="shared" si="1955"/>
        <v>668.512</v>
      </c>
      <c r="R11827" t="s">
        <v>144</v>
      </c>
      <c r="S11827">
        <v>2097</v>
      </c>
      <c r="T11827">
        <v>361.749</v>
      </c>
      <c r="U11827">
        <v>457.235</v>
      </c>
      <c r="V11827">
        <v>668.512</v>
      </c>
    </row>
    <row r="11828" spans="17:22">
      <c r="Q11828" s="10">
        <f ca="1" t="shared" si="1955"/>
        <v>676.246</v>
      </c>
      <c r="R11828" t="s">
        <v>144</v>
      </c>
      <c r="S11828">
        <v>2098</v>
      </c>
      <c r="T11828">
        <v>361.98</v>
      </c>
      <c r="U11828">
        <v>459.346</v>
      </c>
      <c r="V11828">
        <v>676.246</v>
      </c>
    </row>
    <row r="11829" spans="17:22">
      <c r="Q11829" s="10">
        <f ca="1" t="shared" si="1955"/>
        <v>683.873</v>
      </c>
      <c r="R11829" t="s">
        <v>144</v>
      </c>
      <c r="S11829">
        <v>2099</v>
      </c>
      <c r="T11829">
        <v>362.058</v>
      </c>
      <c r="U11829">
        <v>461.316</v>
      </c>
      <c r="V11829">
        <v>683.873</v>
      </c>
    </row>
    <row r="11830" spans="17:22">
      <c r="Q11830" s="10">
        <f ca="1" t="shared" si="1955"/>
        <v>691.397</v>
      </c>
      <c r="R11830" t="s">
        <v>144</v>
      </c>
      <c r="S11830">
        <v>2100</v>
      </c>
      <c r="T11830">
        <v>361.982</v>
      </c>
      <c r="U11830">
        <v>463.142</v>
      </c>
      <c r="V11830">
        <v>691.397</v>
      </c>
    </row>
    <row r="11831" spans="17:22">
      <c r="Q11831" s="10">
        <f ca="1" t="shared" si="1955"/>
        <v>0.011</v>
      </c>
      <c r="R11831" t="s">
        <v>546</v>
      </c>
      <c r="S11831">
        <v>2020</v>
      </c>
      <c r="T11831">
        <v>0.01</v>
      </c>
      <c r="U11831">
        <v>0.011</v>
      </c>
      <c r="V11831">
        <v>0.011</v>
      </c>
    </row>
    <row r="11832" spans="17:22">
      <c r="Q11832" s="10">
        <f ca="1" t="shared" si="1955"/>
        <v>0.011</v>
      </c>
      <c r="R11832" t="s">
        <v>546</v>
      </c>
      <c r="S11832">
        <v>2021</v>
      </c>
      <c r="T11832">
        <v>0.011</v>
      </c>
      <c r="U11832">
        <v>0.011</v>
      </c>
      <c r="V11832">
        <v>0.011</v>
      </c>
    </row>
    <row r="11833" spans="17:22">
      <c r="Q11833" s="10">
        <f ca="1" t="shared" si="1955"/>
        <v>0.012</v>
      </c>
      <c r="R11833" t="s">
        <v>546</v>
      </c>
      <c r="S11833">
        <v>2022</v>
      </c>
      <c r="T11833">
        <v>0.011</v>
      </c>
      <c r="U11833">
        <v>0.012</v>
      </c>
      <c r="V11833">
        <v>0.012</v>
      </c>
    </row>
    <row r="11834" spans="17:22">
      <c r="Q11834" s="10">
        <f ca="1" t="shared" si="1955"/>
        <v>0.013</v>
      </c>
      <c r="R11834" t="s">
        <v>546</v>
      </c>
      <c r="S11834">
        <v>2023</v>
      </c>
      <c r="T11834">
        <v>0.012</v>
      </c>
      <c r="U11834">
        <v>0.012</v>
      </c>
      <c r="V11834">
        <v>0.013</v>
      </c>
    </row>
    <row r="11835" spans="17:22">
      <c r="Q11835" s="10">
        <f ca="1" t="shared" si="1955"/>
        <v>0.013</v>
      </c>
      <c r="R11835" t="s">
        <v>546</v>
      </c>
      <c r="S11835">
        <v>2024</v>
      </c>
      <c r="T11835">
        <v>0.012</v>
      </c>
      <c r="U11835">
        <v>0.013</v>
      </c>
      <c r="V11835">
        <v>0.013</v>
      </c>
    </row>
    <row r="11836" spans="17:22">
      <c r="Q11836" s="10">
        <f ca="1" t="shared" si="1955"/>
        <v>0.014</v>
      </c>
      <c r="R11836" t="s">
        <v>546</v>
      </c>
      <c r="S11836">
        <v>2025</v>
      </c>
      <c r="T11836">
        <v>0.013</v>
      </c>
      <c r="U11836">
        <v>0.013</v>
      </c>
      <c r="V11836">
        <v>0.014</v>
      </c>
    </row>
    <row r="11837" spans="17:22">
      <c r="Q11837" s="10">
        <f ca="1" t="shared" si="1955"/>
        <v>0.014</v>
      </c>
      <c r="R11837" t="s">
        <v>546</v>
      </c>
      <c r="S11837">
        <v>2026</v>
      </c>
      <c r="T11837">
        <v>0.013</v>
      </c>
      <c r="U11837">
        <v>0.014</v>
      </c>
      <c r="V11837">
        <v>0.014</v>
      </c>
    </row>
    <row r="11838" spans="17:22">
      <c r="Q11838" s="10">
        <f ca="1" t="shared" si="1955"/>
        <v>0.015</v>
      </c>
      <c r="R11838" t="s">
        <v>546</v>
      </c>
      <c r="S11838">
        <v>2027</v>
      </c>
      <c r="T11838">
        <v>0.014</v>
      </c>
      <c r="U11838">
        <v>0.015</v>
      </c>
      <c r="V11838">
        <v>0.015</v>
      </c>
    </row>
    <row r="11839" spans="17:22">
      <c r="Q11839" s="10">
        <f ca="1" t="shared" si="1955"/>
        <v>0.016</v>
      </c>
      <c r="R11839" t="s">
        <v>546</v>
      </c>
      <c r="S11839">
        <v>2028</v>
      </c>
      <c r="T11839">
        <v>0.015</v>
      </c>
      <c r="U11839">
        <v>0.015</v>
      </c>
      <c r="V11839">
        <v>0.016</v>
      </c>
    </row>
    <row r="11840" spans="17:22">
      <c r="Q11840" s="10">
        <f ca="1" t="shared" si="1955"/>
        <v>0.017</v>
      </c>
      <c r="R11840" t="s">
        <v>546</v>
      </c>
      <c r="S11840">
        <v>2029</v>
      </c>
      <c r="T11840">
        <v>0.015</v>
      </c>
      <c r="U11840">
        <v>0.016</v>
      </c>
      <c r="V11840">
        <v>0.017</v>
      </c>
    </row>
    <row r="11841" spans="17:22">
      <c r="Q11841" s="10">
        <f ca="1" t="shared" si="1955"/>
        <v>0.017</v>
      </c>
      <c r="R11841" t="s">
        <v>546</v>
      </c>
      <c r="S11841">
        <v>2030</v>
      </c>
      <c r="T11841">
        <v>0.016</v>
      </c>
      <c r="U11841">
        <v>0.016</v>
      </c>
      <c r="V11841">
        <v>0.017</v>
      </c>
    </row>
    <row r="11842" spans="17:22">
      <c r="Q11842" s="10">
        <f ca="1" t="shared" si="1955"/>
        <v>0.018</v>
      </c>
      <c r="R11842" t="s">
        <v>546</v>
      </c>
      <c r="S11842">
        <v>2031</v>
      </c>
      <c r="T11842">
        <v>0.016</v>
      </c>
      <c r="U11842">
        <v>0.017</v>
      </c>
      <c r="V11842">
        <v>0.018</v>
      </c>
    </row>
    <row r="11843" spans="17:22">
      <c r="Q11843" s="10">
        <f ca="1" t="shared" si="1955"/>
        <v>0.019</v>
      </c>
      <c r="R11843" t="s">
        <v>546</v>
      </c>
      <c r="S11843">
        <v>2032</v>
      </c>
      <c r="T11843">
        <v>0.017</v>
      </c>
      <c r="U11843">
        <v>0.018</v>
      </c>
      <c r="V11843">
        <v>0.019</v>
      </c>
    </row>
    <row r="11844" spans="17:22">
      <c r="Q11844" s="10">
        <f ca="1" t="shared" si="1955"/>
        <v>0.02</v>
      </c>
      <c r="R11844" t="s">
        <v>546</v>
      </c>
      <c r="S11844">
        <v>2033</v>
      </c>
      <c r="T11844">
        <v>0.017</v>
      </c>
      <c r="U11844">
        <v>0.019</v>
      </c>
      <c r="V11844">
        <v>0.02</v>
      </c>
    </row>
    <row r="11845" spans="17:22">
      <c r="Q11845" s="10">
        <f ca="1" t="shared" si="1955"/>
        <v>0.021</v>
      </c>
      <c r="R11845" t="s">
        <v>546</v>
      </c>
      <c r="S11845">
        <v>2034</v>
      </c>
      <c r="T11845">
        <v>0.018</v>
      </c>
      <c r="U11845">
        <v>0.019</v>
      </c>
      <c r="V11845">
        <v>0.021</v>
      </c>
    </row>
    <row r="11846" spans="17:22">
      <c r="Q11846" s="10">
        <f ca="1" t="shared" si="1955"/>
        <v>0.021</v>
      </c>
      <c r="R11846" t="s">
        <v>546</v>
      </c>
      <c r="S11846">
        <v>2035</v>
      </c>
      <c r="T11846">
        <v>0.019</v>
      </c>
      <c r="U11846">
        <v>0.02</v>
      </c>
      <c r="V11846">
        <v>0.021</v>
      </c>
    </row>
    <row r="11847" spans="17:22">
      <c r="Q11847" s="10">
        <f ca="1" t="shared" si="1955"/>
        <v>0.022</v>
      </c>
      <c r="R11847" t="s">
        <v>546</v>
      </c>
      <c r="S11847">
        <v>2036</v>
      </c>
      <c r="T11847">
        <v>0.019</v>
      </c>
      <c r="U11847">
        <v>0.021</v>
      </c>
      <c r="V11847">
        <v>0.022</v>
      </c>
    </row>
    <row r="11848" spans="17:22">
      <c r="Q11848" s="10">
        <f ca="1" t="shared" si="1955"/>
        <v>0.023</v>
      </c>
      <c r="R11848" t="s">
        <v>546</v>
      </c>
      <c r="S11848">
        <v>2037</v>
      </c>
      <c r="T11848">
        <v>0.02</v>
      </c>
      <c r="U11848">
        <v>0.022</v>
      </c>
      <c r="V11848">
        <v>0.023</v>
      </c>
    </row>
    <row r="11849" spans="17:22">
      <c r="Q11849" s="10">
        <f ca="1" t="shared" si="1955"/>
        <v>0.024</v>
      </c>
      <c r="R11849" t="s">
        <v>546</v>
      </c>
      <c r="S11849">
        <v>2038</v>
      </c>
      <c r="T11849">
        <v>0.021</v>
      </c>
      <c r="U11849">
        <v>0.022</v>
      </c>
      <c r="V11849">
        <v>0.024</v>
      </c>
    </row>
    <row r="11850" spans="17:22">
      <c r="Q11850" s="10">
        <f ca="1" t="shared" si="1955"/>
        <v>0.025</v>
      </c>
      <c r="R11850" t="s">
        <v>546</v>
      </c>
      <c r="S11850">
        <v>2039</v>
      </c>
      <c r="T11850">
        <v>0.021</v>
      </c>
      <c r="U11850">
        <v>0.023</v>
      </c>
      <c r="V11850">
        <v>0.025</v>
      </c>
    </row>
    <row r="11851" spans="17:22">
      <c r="Q11851" s="10">
        <f ca="1" t="shared" si="1955"/>
        <v>0.026</v>
      </c>
      <c r="R11851" t="s">
        <v>546</v>
      </c>
      <c r="S11851">
        <v>2040</v>
      </c>
      <c r="T11851">
        <v>0.022</v>
      </c>
      <c r="U11851">
        <v>0.024</v>
      </c>
      <c r="V11851">
        <v>0.026</v>
      </c>
    </row>
    <row r="11852" spans="17:22">
      <c r="Q11852" s="10">
        <f ca="1" t="shared" si="1955"/>
        <v>0.027</v>
      </c>
      <c r="R11852" t="s">
        <v>546</v>
      </c>
      <c r="S11852">
        <v>2041</v>
      </c>
      <c r="T11852">
        <v>0.023</v>
      </c>
      <c r="U11852">
        <v>0.025</v>
      </c>
      <c r="V11852">
        <v>0.027</v>
      </c>
    </row>
    <row r="11853" spans="17:22">
      <c r="Q11853" s="10">
        <f ca="1" t="shared" si="1955"/>
        <v>0.028</v>
      </c>
      <c r="R11853" t="s">
        <v>546</v>
      </c>
      <c r="S11853">
        <v>2042</v>
      </c>
      <c r="T11853">
        <v>0.024</v>
      </c>
      <c r="U11853">
        <v>0.026</v>
      </c>
      <c r="V11853">
        <v>0.028</v>
      </c>
    </row>
    <row r="11854" spans="17:22">
      <c r="Q11854" s="10">
        <f ca="1" t="shared" ref="Q11854:Q11917" si="1956">OFFSET(S11854,0,MATCH($Q$3,$T$4:$V$4,0))</f>
        <v>0.029</v>
      </c>
      <c r="R11854" t="s">
        <v>546</v>
      </c>
      <c r="S11854">
        <v>2043</v>
      </c>
      <c r="T11854">
        <v>0.024</v>
      </c>
      <c r="U11854">
        <v>0.027</v>
      </c>
      <c r="V11854">
        <v>0.029</v>
      </c>
    </row>
    <row r="11855" spans="17:22">
      <c r="Q11855" s="10">
        <f ca="1" t="shared" si="1956"/>
        <v>0.03</v>
      </c>
      <c r="R11855" t="s">
        <v>546</v>
      </c>
      <c r="S11855">
        <v>2044</v>
      </c>
      <c r="T11855">
        <v>0.025</v>
      </c>
      <c r="U11855">
        <v>0.028</v>
      </c>
      <c r="V11855">
        <v>0.03</v>
      </c>
    </row>
    <row r="11856" spans="17:22">
      <c r="Q11856" s="10">
        <f ca="1" t="shared" si="1956"/>
        <v>0.032</v>
      </c>
      <c r="R11856" t="s">
        <v>546</v>
      </c>
      <c r="S11856">
        <v>2045</v>
      </c>
      <c r="T11856">
        <v>0.026</v>
      </c>
      <c r="U11856">
        <v>0.029</v>
      </c>
      <c r="V11856">
        <v>0.032</v>
      </c>
    </row>
    <row r="11857" spans="17:22">
      <c r="Q11857" s="10">
        <f ca="1" t="shared" si="1956"/>
        <v>0.033</v>
      </c>
      <c r="R11857" t="s">
        <v>546</v>
      </c>
      <c r="S11857">
        <v>2046</v>
      </c>
      <c r="T11857">
        <v>0.027</v>
      </c>
      <c r="U11857">
        <v>0.03</v>
      </c>
      <c r="V11857">
        <v>0.033</v>
      </c>
    </row>
    <row r="11858" spans="17:22">
      <c r="Q11858" s="10">
        <f ca="1" t="shared" si="1956"/>
        <v>0.034</v>
      </c>
      <c r="R11858" t="s">
        <v>546</v>
      </c>
      <c r="S11858">
        <v>2047</v>
      </c>
      <c r="T11858">
        <v>0.027</v>
      </c>
      <c r="U11858">
        <v>0.031</v>
      </c>
      <c r="V11858">
        <v>0.034</v>
      </c>
    </row>
    <row r="11859" spans="17:22">
      <c r="Q11859" s="10">
        <f ca="1" t="shared" si="1956"/>
        <v>0.035</v>
      </c>
      <c r="R11859" t="s">
        <v>546</v>
      </c>
      <c r="S11859">
        <v>2048</v>
      </c>
      <c r="T11859">
        <v>0.028</v>
      </c>
      <c r="U11859">
        <v>0.031</v>
      </c>
      <c r="V11859">
        <v>0.035</v>
      </c>
    </row>
    <row r="11860" spans="17:22">
      <c r="Q11860" s="10">
        <f ca="1" t="shared" si="1956"/>
        <v>0.036</v>
      </c>
      <c r="R11860" t="s">
        <v>546</v>
      </c>
      <c r="S11860">
        <v>2049</v>
      </c>
      <c r="T11860">
        <v>0.029</v>
      </c>
      <c r="U11860">
        <v>0.032</v>
      </c>
      <c r="V11860">
        <v>0.036</v>
      </c>
    </row>
    <row r="11861" spans="17:22">
      <c r="Q11861" s="10">
        <f ca="1" t="shared" si="1956"/>
        <v>0.038</v>
      </c>
      <c r="R11861" t="s">
        <v>546</v>
      </c>
      <c r="S11861">
        <v>2050</v>
      </c>
      <c r="T11861">
        <v>0.03</v>
      </c>
      <c r="U11861">
        <v>0.033</v>
      </c>
      <c r="V11861">
        <v>0.038</v>
      </c>
    </row>
    <row r="11862" spans="17:22">
      <c r="Q11862" s="10">
        <f ca="1" t="shared" si="1956"/>
        <v>0.039</v>
      </c>
      <c r="R11862" t="s">
        <v>546</v>
      </c>
      <c r="S11862">
        <v>2051</v>
      </c>
      <c r="T11862">
        <v>0.03</v>
      </c>
      <c r="U11862">
        <v>0.034</v>
      </c>
      <c r="V11862">
        <v>0.039</v>
      </c>
    </row>
    <row r="11863" spans="17:22">
      <c r="Q11863" s="10">
        <f ca="1" t="shared" si="1956"/>
        <v>0.04</v>
      </c>
      <c r="R11863" t="s">
        <v>546</v>
      </c>
      <c r="S11863">
        <v>2052</v>
      </c>
      <c r="T11863">
        <v>0.031</v>
      </c>
      <c r="U11863">
        <v>0.035</v>
      </c>
      <c r="V11863">
        <v>0.04</v>
      </c>
    </row>
    <row r="11864" spans="17:22">
      <c r="Q11864" s="10">
        <f ca="1" t="shared" si="1956"/>
        <v>0.042</v>
      </c>
      <c r="R11864" t="s">
        <v>546</v>
      </c>
      <c r="S11864">
        <v>2053</v>
      </c>
      <c r="T11864">
        <v>0.032</v>
      </c>
      <c r="U11864">
        <v>0.037</v>
      </c>
      <c r="V11864">
        <v>0.042</v>
      </c>
    </row>
    <row r="11865" spans="17:22">
      <c r="Q11865" s="10">
        <f ca="1" t="shared" si="1956"/>
        <v>0.043</v>
      </c>
      <c r="R11865" t="s">
        <v>546</v>
      </c>
      <c r="S11865">
        <v>2054</v>
      </c>
      <c r="T11865">
        <v>0.033</v>
      </c>
      <c r="U11865">
        <v>0.038</v>
      </c>
      <c r="V11865">
        <v>0.043</v>
      </c>
    </row>
    <row r="11866" spans="17:22">
      <c r="Q11866" s="10">
        <f ca="1" t="shared" si="1956"/>
        <v>0.044</v>
      </c>
      <c r="R11866" t="s">
        <v>546</v>
      </c>
      <c r="S11866">
        <v>2055</v>
      </c>
      <c r="T11866">
        <v>0.033</v>
      </c>
      <c r="U11866">
        <v>0.039</v>
      </c>
      <c r="V11866">
        <v>0.044</v>
      </c>
    </row>
    <row r="11867" spans="17:22">
      <c r="Q11867" s="10">
        <f ca="1" t="shared" si="1956"/>
        <v>0.046</v>
      </c>
      <c r="R11867" t="s">
        <v>546</v>
      </c>
      <c r="S11867">
        <v>2056</v>
      </c>
      <c r="T11867">
        <v>0.034</v>
      </c>
      <c r="U11867">
        <v>0.04</v>
      </c>
      <c r="V11867">
        <v>0.046</v>
      </c>
    </row>
    <row r="11868" spans="17:22">
      <c r="Q11868" s="10">
        <f ca="1" t="shared" si="1956"/>
        <v>0.047</v>
      </c>
      <c r="R11868" t="s">
        <v>546</v>
      </c>
      <c r="S11868">
        <v>2057</v>
      </c>
      <c r="T11868">
        <v>0.035</v>
      </c>
      <c r="U11868">
        <v>0.041</v>
      </c>
      <c r="V11868">
        <v>0.047</v>
      </c>
    </row>
    <row r="11869" spans="17:22">
      <c r="Q11869" s="10">
        <f ca="1" t="shared" si="1956"/>
        <v>0.049</v>
      </c>
      <c r="R11869" t="s">
        <v>546</v>
      </c>
      <c r="S11869">
        <v>2058</v>
      </c>
      <c r="T11869">
        <v>0.036</v>
      </c>
      <c r="U11869">
        <v>0.042</v>
      </c>
      <c r="V11869">
        <v>0.049</v>
      </c>
    </row>
    <row r="11870" spans="17:22">
      <c r="Q11870" s="10">
        <f ca="1" t="shared" si="1956"/>
        <v>0.05</v>
      </c>
      <c r="R11870" t="s">
        <v>546</v>
      </c>
      <c r="S11870">
        <v>2059</v>
      </c>
      <c r="T11870">
        <v>0.037</v>
      </c>
      <c r="U11870">
        <v>0.043</v>
      </c>
      <c r="V11870">
        <v>0.05</v>
      </c>
    </row>
    <row r="11871" spans="17:22">
      <c r="Q11871" s="10">
        <f ca="1" t="shared" si="1956"/>
        <v>0.052</v>
      </c>
      <c r="R11871" t="s">
        <v>546</v>
      </c>
      <c r="S11871">
        <v>2060</v>
      </c>
      <c r="T11871">
        <v>0.037</v>
      </c>
      <c r="U11871">
        <v>0.044</v>
      </c>
      <c r="V11871">
        <v>0.052</v>
      </c>
    </row>
    <row r="11872" spans="17:22">
      <c r="Q11872" s="10">
        <f ca="1" t="shared" si="1956"/>
        <v>0.053</v>
      </c>
      <c r="R11872" t="s">
        <v>546</v>
      </c>
      <c r="S11872">
        <v>2061</v>
      </c>
      <c r="T11872">
        <v>0.038</v>
      </c>
      <c r="U11872">
        <v>0.045</v>
      </c>
      <c r="V11872">
        <v>0.053</v>
      </c>
    </row>
    <row r="11873" spans="17:22">
      <c r="Q11873" s="10">
        <f ca="1" t="shared" si="1956"/>
        <v>0.055</v>
      </c>
      <c r="R11873" t="s">
        <v>546</v>
      </c>
      <c r="S11873">
        <v>2062</v>
      </c>
      <c r="T11873">
        <v>0.039</v>
      </c>
      <c r="U11873">
        <v>0.046</v>
      </c>
      <c r="V11873">
        <v>0.055</v>
      </c>
    </row>
    <row r="11874" spans="17:22">
      <c r="Q11874" s="10">
        <f ca="1" t="shared" si="1956"/>
        <v>0.056</v>
      </c>
      <c r="R11874" t="s">
        <v>546</v>
      </c>
      <c r="S11874">
        <v>2063</v>
      </c>
      <c r="T11874">
        <v>0.04</v>
      </c>
      <c r="U11874">
        <v>0.047</v>
      </c>
      <c r="V11874">
        <v>0.056</v>
      </c>
    </row>
    <row r="11875" spans="17:22">
      <c r="Q11875" s="10">
        <f ca="1" t="shared" si="1956"/>
        <v>0.058</v>
      </c>
      <c r="R11875" t="s">
        <v>546</v>
      </c>
      <c r="S11875">
        <v>2064</v>
      </c>
      <c r="T11875">
        <v>0.04</v>
      </c>
      <c r="U11875">
        <v>0.048</v>
      </c>
      <c r="V11875">
        <v>0.058</v>
      </c>
    </row>
    <row r="11876" spans="17:22">
      <c r="Q11876" s="10">
        <f ca="1" t="shared" si="1956"/>
        <v>0.06</v>
      </c>
      <c r="R11876" t="s">
        <v>546</v>
      </c>
      <c r="S11876">
        <v>2065</v>
      </c>
      <c r="T11876">
        <v>0.041</v>
      </c>
      <c r="U11876">
        <v>0.049</v>
      </c>
      <c r="V11876">
        <v>0.06</v>
      </c>
    </row>
    <row r="11877" spans="17:22">
      <c r="Q11877" s="10">
        <f ca="1" t="shared" si="1956"/>
        <v>0.061</v>
      </c>
      <c r="R11877" t="s">
        <v>546</v>
      </c>
      <c r="S11877">
        <v>2066</v>
      </c>
      <c r="T11877">
        <v>0.042</v>
      </c>
      <c r="U11877">
        <v>0.051</v>
      </c>
      <c r="V11877">
        <v>0.061</v>
      </c>
    </row>
    <row r="11878" spans="17:22">
      <c r="Q11878" s="10">
        <f ca="1" t="shared" si="1956"/>
        <v>0.063</v>
      </c>
      <c r="R11878" t="s">
        <v>546</v>
      </c>
      <c r="S11878">
        <v>2067</v>
      </c>
      <c r="T11878">
        <v>0.043</v>
      </c>
      <c r="U11878">
        <v>0.052</v>
      </c>
      <c r="V11878">
        <v>0.063</v>
      </c>
    </row>
    <row r="11879" spans="17:22">
      <c r="Q11879" s="10">
        <f ca="1" t="shared" si="1956"/>
        <v>0.064</v>
      </c>
      <c r="R11879" t="s">
        <v>546</v>
      </c>
      <c r="S11879">
        <v>2068</v>
      </c>
      <c r="T11879">
        <v>0.043</v>
      </c>
      <c r="U11879">
        <v>0.053</v>
      </c>
      <c r="V11879">
        <v>0.064</v>
      </c>
    </row>
    <row r="11880" spans="17:22">
      <c r="Q11880" s="10">
        <f ca="1" t="shared" si="1956"/>
        <v>0.066</v>
      </c>
      <c r="R11880" t="s">
        <v>546</v>
      </c>
      <c r="S11880">
        <v>2069</v>
      </c>
      <c r="T11880">
        <v>0.044</v>
      </c>
      <c r="U11880">
        <v>0.054</v>
      </c>
      <c r="V11880">
        <v>0.066</v>
      </c>
    </row>
    <row r="11881" spans="17:22">
      <c r="Q11881" s="10">
        <f ca="1" t="shared" si="1956"/>
        <v>0.068</v>
      </c>
      <c r="R11881" t="s">
        <v>546</v>
      </c>
      <c r="S11881">
        <v>2070</v>
      </c>
      <c r="T11881">
        <v>0.045</v>
      </c>
      <c r="U11881">
        <v>0.055</v>
      </c>
      <c r="V11881">
        <v>0.068</v>
      </c>
    </row>
    <row r="11882" spans="17:22">
      <c r="Q11882" s="10">
        <f ca="1" t="shared" si="1956"/>
        <v>0.069</v>
      </c>
      <c r="R11882" t="s">
        <v>546</v>
      </c>
      <c r="S11882">
        <v>2071</v>
      </c>
      <c r="T11882">
        <v>0.045</v>
      </c>
      <c r="U11882">
        <v>0.056</v>
      </c>
      <c r="V11882">
        <v>0.069</v>
      </c>
    </row>
    <row r="11883" spans="17:22">
      <c r="Q11883" s="10">
        <f ca="1" t="shared" si="1956"/>
        <v>0.071</v>
      </c>
      <c r="R11883" t="s">
        <v>546</v>
      </c>
      <c r="S11883">
        <v>2072</v>
      </c>
      <c r="T11883">
        <v>0.046</v>
      </c>
      <c r="U11883">
        <v>0.057</v>
      </c>
      <c r="V11883">
        <v>0.071</v>
      </c>
    </row>
    <row r="11884" spans="17:22">
      <c r="Q11884" s="10">
        <f ca="1" t="shared" si="1956"/>
        <v>0.073</v>
      </c>
      <c r="R11884" t="s">
        <v>546</v>
      </c>
      <c r="S11884">
        <v>2073</v>
      </c>
      <c r="T11884">
        <v>0.047</v>
      </c>
      <c r="U11884">
        <v>0.058</v>
      </c>
      <c r="V11884">
        <v>0.073</v>
      </c>
    </row>
    <row r="11885" spans="17:22">
      <c r="Q11885" s="10">
        <f ca="1" t="shared" si="1956"/>
        <v>0.074</v>
      </c>
      <c r="R11885" t="s">
        <v>546</v>
      </c>
      <c r="S11885">
        <v>2074</v>
      </c>
      <c r="T11885">
        <v>0.047</v>
      </c>
      <c r="U11885">
        <v>0.059</v>
      </c>
      <c r="V11885">
        <v>0.074</v>
      </c>
    </row>
    <row r="11886" spans="17:22">
      <c r="Q11886" s="10">
        <f ca="1" t="shared" si="1956"/>
        <v>0.076</v>
      </c>
      <c r="R11886" t="s">
        <v>546</v>
      </c>
      <c r="S11886">
        <v>2075</v>
      </c>
      <c r="T11886">
        <v>0.048</v>
      </c>
      <c r="U11886">
        <v>0.06</v>
      </c>
      <c r="V11886">
        <v>0.076</v>
      </c>
    </row>
    <row r="11887" spans="17:22">
      <c r="Q11887" s="10">
        <f ca="1" t="shared" si="1956"/>
        <v>0.078</v>
      </c>
      <c r="R11887" t="s">
        <v>546</v>
      </c>
      <c r="S11887">
        <v>2076</v>
      </c>
      <c r="T11887">
        <v>0.049</v>
      </c>
      <c r="U11887">
        <v>0.061</v>
      </c>
      <c r="V11887">
        <v>0.078</v>
      </c>
    </row>
    <row r="11888" spans="17:22">
      <c r="Q11888" s="10">
        <f ca="1" t="shared" si="1956"/>
        <v>0.08</v>
      </c>
      <c r="R11888" t="s">
        <v>546</v>
      </c>
      <c r="S11888">
        <v>2077</v>
      </c>
      <c r="T11888">
        <v>0.049</v>
      </c>
      <c r="U11888">
        <v>0.062</v>
      </c>
      <c r="V11888">
        <v>0.08</v>
      </c>
    </row>
    <row r="11889" spans="17:22">
      <c r="Q11889" s="10">
        <f ca="1" t="shared" si="1956"/>
        <v>0.081</v>
      </c>
      <c r="R11889" t="s">
        <v>546</v>
      </c>
      <c r="S11889">
        <v>2078</v>
      </c>
      <c r="T11889">
        <v>0.05</v>
      </c>
      <c r="U11889">
        <v>0.063</v>
      </c>
      <c r="V11889">
        <v>0.081</v>
      </c>
    </row>
    <row r="11890" spans="17:22">
      <c r="Q11890" s="10">
        <f ca="1" t="shared" si="1956"/>
        <v>0.083</v>
      </c>
      <c r="R11890" t="s">
        <v>546</v>
      </c>
      <c r="S11890">
        <v>2079</v>
      </c>
      <c r="T11890">
        <v>0.05</v>
      </c>
      <c r="U11890">
        <v>0.064</v>
      </c>
      <c r="V11890">
        <v>0.083</v>
      </c>
    </row>
    <row r="11891" spans="17:22">
      <c r="Q11891" s="10">
        <f ca="1" t="shared" si="1956"/>
        <v>0.085</v>
      </c>
      <c r="R11891" t="s">
        <v>546</v>
      </c>
      <c r="S11891">
        <v>2080</v>
      </c>
      <c r="T11891">
        <v>0.051</v>
      </c>
      <c r="U11891">
        <v>0.065</v>
      </c>
      <c r="V11891">
        <v>0.085</v>
      </c>
    </row>
    <row r="11892" spans="17:22">
      <c r="Q11892" s="10">
        <f ca="1" t="shared" si="1956"/>
        <v>0.086</v>
      </c>
      <c r="R11892" t="s">
        <v>546</v>
      </c>
      <c r="S11892">
        <v>2081</v>
      </c>
      <c r="T11892">
        <v>0.051</v>
      </c>
      <c r="U11892">
        <v>0.066</v>
      </c>
      <c r="V11892">
        <v>0.086</v>
      </c>
    </row>
    <row r="11893" spans="17:22">
      <c r="Q11893" s="10">
        <f ca="1" t="shared" si="1956"/>
        <v>0.088</v>
      </c>
      <c r="R11893" t="s">
        <v>546</v>
      </c>
      <c r="S11893">
        <v>2082</v>
      </c>
      <c r="T11893">
        <v>0.052</v>
      </c>
      <c r="U11893">
        <v>0.067</v>
      </c>
      <c r="V11893">
        <v>0.088</v>
      </c>
    </row>
    <row r="11894" spans="17:22">
      <c r="Q11894" s="10">
        <f ca="1" t="shared" si="1956"/>
        <v>0.09</v>
      </c>
      <c r="R11894" t="s">
        <v>546</v>
      </c>
      <c r="S11894">
        <v>2083</v>
      </c>
      <c r="T11894">
        <v>0.052</v>
      </c>
      <c r="U11894">
        <v>0.068</v>
      </c>
      <c r="V11894">
        <v>0.09</v>
      </c>
    </row>
    <row r="11895" spans="17:22">
      <c r="Q11895" s="10">
        <f ca="1" t="shared" si="1956"/>
        <v>0.091</v>
      </c>
      <c r="R11895" t="s">
        <v>546</v>
      </c>
      <c r="S11895">
        <v>2084</v>
      </c>
      <c r="T11895">
        <v>0.053</v>
      </c>
      <c r="U11895">
        <v>0.069</v>
      </c>
      <c r="V11895">
        <v>0.091</v>
      </c>
    </row>
    <row r="11896" spans="17:22">
      <c r="Q11896" s="10">
        <f ca="1" t="shared" si="1956"/>
        <v>0.093</v>
      </c>
      <c r="R11896" t="s">
        <v>546</v>
      </c>
      <c r="S11896">
        <v>2085</v>
      </c>
      <c r="T11896">
        <v>0.053</v>
      </c>
      <c r="U11896">
        <v>0.069</v>
      </c>
      <c r="V11896">
        <v>0.093</v>
      </c>
    </row>
    <row r="11897" spans="17:22">
      <c r="Q11897" s="10">
        <f ca="1" t="shared" si="1956"/>
        <v>0.095</v>
      </c>
      <c r="R11897" t="s">
        <v>546</v>
      </c>
      <c r="S11897">
        <v>2086</v>
      </c>
      <c r="T11897">
        <v>0.053</v>
      </c>
      <c r="U11897">
        <v>0.07</v>
      </c>
      <c r="V11897">
        <v>0.095</v>
      </c>
    </row>
    <row r="11898" spans="17:22">
      <c r="Q11898" s="10">
        <f ca="1" t="shared" si="1956"/>
        <v>0.096</v>
      </c>
      <c r="R11898" t="s">
        <v>546</v>
      </c>
      <c r="S11898">
        <v>2087</v>
      </c>
      <c r="T11898">
        <v>0.054</v>
      </c>
      <c r="U11898">
        <v>0.071</v>
      </c>
      <c r="V11898">
        <v>0.096</v>
      </c>
    </row>
    <row r="11899" spans="17:22">
      <c r="Q11899" s="10">
        <f ca="1" t="shared" si="1956"/>
        <v>0.098</v>
      </c>
      <c r="R11899" t="s">
        <v>546</v>
      </c>
      <c r="S11899">
        <v>2088</v>
      </c>
      <c r="T11899">
        <v>0.054</v>
      </c>
      <c r="U11899">
        <v>0.072</v>
      </c>
      <c r="V11899">
        <v>0.098</v>
      </c>
    </row>
    <row r="11900" spans="17:22">
      <c r="Q11900" s="10">
        <f ca="1" t="shared" si="1956"/>
        <v>0.1</v>
      </c>
      <c r="R11900" t="s">
        <v>546</v>
      </c>
      <c r="S11900">
        <v>2089</v>
      </c>
      <c r="T11900">
        <v>0.054</v>
      </c>
      <c r="U11900">
        <v>0.073</v>
      </c>
      <c r="V11900">
        <v>0.1</v>
      </c>
    </row>
    <row r="11901" spans="17:22">
      <c r="Q11901" s="10">
        <f ca="1" t="shared" si="1956"/>
        <v>0.101</v>
      </c>
      <c r="R11901" t="s">
        <v>546</v>
      </c>
      <c r="S11901">
        <v>2090</v>
      </c>
      <c r="T11901">
        <v>0.055</v>
      </c>
      <c r="U11901">
        <v>0.073</v>
      </c>
      <c r="V11901">
        <v>0.101</v>
      </c>
    </row>
    <row r="11902" spans="17:22">
      <c r="Q11902" s="10">
        <f ca="1" t="shared" si="1956"/>
        <v>0.103</v>
      </c>
      <c r="R11902" t="s">
        <v>546</v>
      </c>
      <c r="S11902">
        <v>2091</v>
      </c>
      <c r="T11902">
        <v>0.055</v>
      </c>
      <c r="U11902">
        <v>0.074</v>
      </c>
      <c r="V11902">
        <v>0.103</v>
      </c>
    </row>
    <row r="11903" spans="17:22">
      <c r="Q11903" s="10">
        <f ca="1" t="shared" si="1956"/>
        <v>0.105</v>
      </c>
      <c r="R11903" t="s">
        <v>546</v>
      </c>
      <c r="S11903">
        <v>2092</v>
      </c>
      <c r="T11903">
        <v>0.055</v>
      </c>
      <c r="U11903">
        <v>0.075</v>
      </c>
      <c r="V11903">
        <v>0.105</v>
      </c>
    </row>
    <row r="11904" spans="17:22">
      <c r="Q11904" s="10">
        <f ca="1" t="shared" si="1956"/>
        <v>0.106</v>
      </c>
      <c r="R11904" t="s">
        <v>546</v>
      </c>
      <c r="S11904">
        <v>2093</v>
      </c>
      <c r="T11904">
        <v>0.055</v>
      </c>
      <c r="U11904">
        <v>0.075</v>
      </c>
      <c r="V11904">
        <v>0.106</v>
      </c>
    </row>
    <row r="11905" spans="17:22">
      <c r="Q11905" s="10">
        <f ca="1" t="shared" si="1956"/>
        <v>0.108</v>
      </c>
      <c r="R11905" t="s">
        <v>546</v>
      </c>
      <c r="S11905">
        <v>2094</v>
      </c>
      <c r="T11905">
        <v>0.056</v>
      </c>
      <c r="U11905">
        <v>0.076</v>
      </c>
      <c r="V11905">
        <v>0.108</v>
      </c>
    </row>
    <row r="11906" spans="17:22">
      <c r="Q11906" s="10">
        <f ca="1" t="shared" si="1956"/>
        <v>0.11</v>
      </c>
      <c r="R11906" t="s">
        <v>546</v>
      </c>
      <c r="S11906">
        <v>2095</v>
      </c>
      <c r="T11906">
        <v>0.056</v>
      </c>
      <c r="U11906">
        <v>0.077</v>
      </c>
      <c r="V11906">
        <v>0.11</v>
      </c>
    </row>
    <row r="11907" spans="17:22">
      <c r="Q11907" s="10">
        <f ca="1" t="shared" si="1956"/>
        <v>0.111</v>
      </c>
      <c r="R11907" t="s">
        <v>546</v>
      </c>
      <c r="S11907">
        <v>2096</v>
      </c>
      <c r="T11907">
        <v>0.056</v>
      </c>
      <c r="U11907">
        <v>0.077</v>
      </c>
      <c r="V11907">
        <v>0.111</v>
      </c>
    </row>
    <row r="11908" spans="17:22">
      <c r="Q11908" s="10">
        <f ca="1" t="shared" si="1956"/>
        <v>0.113</v>
      </c>
      <c r="R11908" t="s">
        <v>546</v>
      </c>
      <c r="S11908">
        <v>2097</v>
      </c>
      <c r="T11908">
        <v>0.056</v>
      </c>
      <c r="U11908">
        <v>0.078</v>
      </c>
      <c r="V11908">
        <v>0.113</v>
      </c>
    </row>
    <row r="11909" spans="17:22">
      <c r="Q11909" s="10">
        <f ca="1" t="shared" si="1956"/>
        <v>0.114</v>
      </c>
      <c r="R11909" t="s">
        <v>546</v>
      </c>
      <c r="S11909">
        <v>2098</v>
      </c>
      <c r="T11909">
        <v>0.056</v>
      </c>
      <c r="U11909">
        <v>0.078</v>
      </c>
      <c r="V11909">
        <v>0.114</v>
      </c>
    </row>
    <row r="11910" spans="17:22">
      <c r="Q11910" s="10">
        <f ca="1" t="shared" si="1956"/>
        <v>0.116</v>
      </c>
      <c r="R11910" t="s">
        <v>546</v>
      </c>
      <c r="S11910">
        <v>2099</v>
      </c>
      <c r="T11910">
        <v>0.056</v>
      </c>
      <c r="U11910">
        <v>0.079</v>
      </c>
      <c r="V11910">
        <v>0.116</v>
      </c>
    </row>
    <row r="11911" spans="17:22">
      <c r="Q11911" s="10">
        <f ca="1" t="shared" si="1956"/>
        <v>0.117</v>
      </c>
      <c r="R11911" t="s">
        <v>546</v>
      </c>
      <c r="S11911">
        <v>2100</v>
      </c>
      <c r="T11911">
        <v>0.056</v>
      </c>
      <c r="U11911">
        <v>0.079</v>
      </c>
      <c r="V11911">
        <v>0.117</v>
      </c>
    </row>
    <row r="11912" spans="17:22">
      <c r="Q11912" s="10">
        <f ca="1" t="shared" si="1956"/>
        <v>4.538</v>
      </c>
      <c r="R11912" t="s">
        <v>145</v>
      </c>
      <c r="S11912">
        <v>2020</v>
      </c>
      <c r="T11912">
        <v>4.538</v>
      </c>
      <c r="U11912">
        <v>4.538</v>
      </c>
      <c r="V11912">
        <v>4.538</v>
      </c>
    </row>
    <row r="11913" spans="17:22">
      <c r="Q11913" s="10">
        <f ca="1" t="shared" si="1956"/>
        <v>4.774</v>
      </c>
      <c r="R11913" t="s">
        <v>145</v>
      </c>
      <c r="S11913">
        <v>2021</v>
      </c>
      <c r="T11913">
        <v>4.774</v>
      </c>
      <c r="U11913">
        <v>4.774</v>
      </c>
      <c r="V11913">
        <v>4.774</v>
      </c>
    </row>
    <row r="11914" spans="17:22">
      <c r="Q11914" s="10">
        <f ca="1" t="shared" si="1956"/>
        <v>5.022</v>
      </c>
      <c r="R11914" t="s">
        <v>145</v>
      </c>
      <c r="S11914">
        <v>2022</v>
      </c>
      <c r="T11914">
        <v>5.022</v>
      </c>
      <c r="U11914">
        <v>5.022</v>
      </c>
      <c r="V11914">
        <v>5.022</v>
      </c>
    </row>
    <row r="11915" spans="17:22">
      <c r="Q11915" s="10">
        <f ca="1" t="shared" si="1956"/>
        <v>5.279</v>
      </c>
      <c r="R11915" t="s">
        <v>145</v>
      </c>
      <c r="S11915">
        <v>2023</v>
      </c>
      <c r="T11915">
        <v>5.279</v>
      </c>
      <c r="U11915">
        <v>5.279</v>
      </c>
      <c r="V11915">
        <v>5.279</v>
      </c>
    </row>
    <row r="11916" spans="17:22">
      <c r="Q11916" s="10">
        <f ca="1" t="shared" si="1956"/>
        <v>5.548</v>
      </c>
      <c r="R11916" t="s">
        <v>145</v>
      </c>
      <c r="S11916">
        <v>2024</v>
      </c>
      <c r="T11916">
        <v>5.548</v>
      </c>
      <c r="U11916">
        <v>5.548</v>
      </c>
      <c r="V11916">
        <v>5.548</v>
      </c>
    </row>
    <row r="11917" spans="17:22">
      <c r="Q11917" s="10">
        <f ca="1" t="shared" si="1956"/>
        <v>5.827</v>
      </c>
      <c r="R11917" t="s">
        <v>145</v>
      </c>
      <c r="S11917">
        <v>2025</v>
      </c>
      <c r="T11917">
        <v>5.827</v>
      </c>
      <c r="U11917">
        <v>5.827</v>
      </c>
      <c r="V11917">
        <v>5.827</v>
      </c>
    </row>
    <row r="11918" spans="17:22">
      <c r="Q11918" s="10">
        <f ca="1" t="shared" ref="Q11918:Q11981" si="1957">OFFSET(S11918,0,MATCH($Q$3,$T$4:$V$4,0))</f>
        <v>6.119</v>
      </c>
      <c r="R11918" t="s">
        <v>145</v>
      </c>
      <c r="S11918">
        <v>2026</v>
      </c>
      <c r="T11918">
        <v>6.119</v>
      </c>
      <c r="U11918">
        <v>6.119</v>
      </c>
      <c r="V11918">
        <v>6.119</v>
      </c>
    </row>
    <row r="11919" spans="17:22">
      <c r="Q11919" s="10">
        <f ca="1" t="shared" si="1957"/>
        <v>6.427</v>
      </c>
      <c r="R11919" t="s">
        <v>145</v>
      </c>
      <c r="S11919">
        <v>2027</v>
      </c>
      <c r="T11919">
        <v>6.355</v>
      </c>
      <c r="U11919">
        <v>6.398</v>
      </c>
      <c r="V11919">
        <v>6.427</v>
      </c>
    </row>
    <row r="11920" spans="17:22">
      <c r="Q11920" s="10">
        <f ca="1" t="shared" si="1957"/>
        <v>6.747</v>
      </c>
      <c r="R11920" t="s">
        <v>145</v>
      </c>
      <c r="S11920">
        <v>2028</v>
      </c>
      <c r="T11920">
        <v>6.598</v>
      </c>
      <c r="U11920">
        <v>6.686</v>
      </c>
      <c r="V11920">
        <v>6.747</v>
      </c>
    </row>
    <row r="11921" spans="17:22">
      <c r="Q11921" s="10">
        <f ca="1" t="shared" si="1957"/>
        <v>7.08</v>
      </c>
      <c r="R11921" t="s">
        <v>145</v>
      </c>
      <c r="S11921">
        <v>2029</v>
      </c>
      <c r="T11921">
        <v>6.847</v>
      </c>
      <c r="U11921">
        <v>6.983</v>
      </c>
      <c r="V11921">
        <v>7.08</v>
      </c>
    </row>
    <row r="11922" spans="17:22">
      <c r="Q11922" s="10">
        <f ca="1" t="shared" si="1957"/>
        <v>7.425</v>
      </c>
      <c r="R11922" t="s">
        <v>145</v>
      </c>
      <c r="S11922">
        <v>2030</v>
      </c>
      <c r="T11922">
        <v>7.103</v>
      </c>
      <c r="U11922">
        <v>7.289</v>
      </c>
      <c r="V11922">
        <v>7.425</v>
      </c>
    </row>
    <row r="11923" spans="17:22">
      <c r="Q11923" s="10">
        <f ca="1" t="shared" si="1957"/>
        <v>7.783</v>
      </c>
      <c r="R11923" t="s">
        <v>145</v>
      </c>
      <c r="S11923">
        <v>2031</v>
      </c>
      <c r="T11923">
        <v>7.366</v>
      </c>
      <c r="U11923">
        <v>7.604</v>
      </c>
      <c r="V11923">
        <v>7.783</v>
      </c>
    </row>
    <row r="11924" spans="17:22">
      <c r="Q11924" s="10">
        <f ca="1" t="shared" si="1957"/>
        <v>8.153</v>
      </c>
      <c r="R11924" t="s">
        <v>145</v>
      </c>
      <c r="S11924">
        <v>2032</v>
      </c>
      <c r="T11924">
        <v>7.636</v>
      </c>
      <c r="U11924">
        <v>7.929</v>
      </c>
      <c r="V11924">
        <v>8.153</v>
      </c>
    </row>
    <row r="11925" spans="17:22">
      <c r="Q11925" s="10">
        <f ca="1" t="shared" si="1957"/>
        <v>8.536</v>
      </c>
      <c r="R11925" t="s">
        <v>145</v>
      </c>
      <c r="S11925">
        <v>2033</v>
      </c>
      <c r="T11925">
        <v>7.913</v>
      </c>
      <c r="U11925">
        <v>8.263</v>
      </c>
      <c r="V11925">
        <v>8.536</v>
      </c>
    </row>
    <row r="11926" spans="17:22">
      <c r="Q11926" s="10">
        <f ca="1" t="shared" si="1957"/>
        <v>8.932</v>
      </c>
      <c r="R11926" t="s">
        <v>145</v>
      </c>
      <c r="S11926">
        <v>2034</v>
      </c>
      <c r="T11926">
        <v>8.197</v>
      </c>
      <c r="U11926">
        <v>8.606</v>
      </c>
      <c r="V11926">
        <v>8.932</v>
      </c>
    </row>
    <row r="11927" spans="17:22">
      <c r="Q11927" s="10">
        <f ca="1" t="shared" si="1957"/>
        <v>9.34</v>
      </c>
      <c r="R11927" t="s">
        <v>145</v>
      </c>
      <c r="S11927">
        <v>2035</v>
      </c>
      <c r="T11927">
        <v>8.487</v>
      </c>
      <c r="U11927">
        <v>8.959</v>
      </c>
      <c r="V11927">
        <v>9.34</v>
      </c>
    </row>
    <row r="11928" spans="17:22">
      <c r="Q11928" s="10">
        <f ca="1" t="shared" si="1957"/>
        <v>9.761</v>
      </c>
      <c r="R11928" t="s">
        <v>145</v>
      </c>
      <c r="S11928">
        <v>2036</v>
      </c>
      <c r="T11928">
        <v>8.783</v>
      </c>
      <c r="U11928">
        <v>9.32</v>
      </c>
      <c r="V11928">
        <v>9.761</v>
      </c>
    </row>
    <row r="11929" spans="17:22">
      <c r="Q11929" s="10">
        <f ca="1" t="shared" si="1957"/>
        <v>10.195</v>
      </c>
      <c r="R11929" t="s">
        <v>145</v>
      </c>
      <c r="S11929">
        <v>2037</v>
      </c>
      <c r="T11929">
        <v>9.085</v>
      </c>
      <c r="U11929">
        <v>9.691</v>
      </c>
      <c r="V11929">
        <v>10.195</v>
      </c>
    </row>
    <row r="11930" spans="17:22">
      <c r="Q11930" s="10">
        <f ca="1" t="shared" si="1957"/>
        <v>10.643</v>
      </c>
      <c r="R11930" t="s">
        <v>145</v>
      </c>
      <c r="S11930">
        <v>2038</v>
      </c>
      <c r="T11930">
        <v>9.393</v>
      </c>
      <c r="U11930">
        <v>10.07</v>
      </c>
      <c r="V11930">
        <v>10.643</v>
      </c>
    </row>
    <row r="11931" spans="17:22">
      <c r="Q11931" s="10">
        <f ca="1" t="shared" si="1957"/>
        <v>11.103</v>
      </c>
      <c r="R11931" t="s">
        <v>145</v>
      </c>
      <c r="S11931">
        <v>2039</v>
      </c>
      <c r="T11931">
        <v>9.707</v>
      </c>
      <c r="U11931">
        <v>10.458</v>
      </c>
      <c r="V11931">
        <v>11.103</v>
      </c>
    </row>
    <row r="11932" spans="17:22">
      <c r="Q11932" s="10">
        <f ca="1" t="shared" si="1957"/>
        <v>11.577</v>
      </c>
      <c r="R11932" t="s">
        <v>145</v>
      </c>
      <c r="S11932">
        <v>2040</v>
      </c>
      <c r="T11932">
        <v>10.026</v>
      </c>
      <c r="U11932">
        <v>10.855</v>
      </c>
      <c r="V11932">
        <v>11.577</v>
      </c>
    </row>
    <row r="11933" spans="17:22">
      <c r="Q11933" s="10">
        <f ca="1" t="shared" si="1957"/>
        <v>12.065</v>
      </c>
      <c r="R11933" t="s">
        <v>145</v>
      </c>
      <c r="S11933">
        <v>2041</v>
      </c>
      <c r="T11933">
        <v>10.351</v>
      </c>
      <c r="U11933">
        <v>11.26</v>
      </c>
      <c r="V11933">
        <v>12.065</v>
      </c>
    </row>
    <row r="11934" spans="17:22">
      <c r="Q11934" s="10">
        <f ca="1" t="shared" si="1957"/>
        <v>12.565</v>
      </c>
      <c r="R11934" t="s">
        <v>145</v>
      </c>
      <c r="S11934">
        <v>2042</v>
      </c>
      <c r="T11934">
        <v>10.68</v>
      </c>
      <c r="U11934">
        <v>11.674</v>
      </c>
      <c r="V11934">
        <v>12.565</v>
      </c>
    </row>
    <row r="11935" spans="17:22">
      <c r="Q11935" s="10">
        <f ca="1" t="shared" si="1957"/>
        <v>13.08</v>
      </c>
      <c r="R11935" t="s">
        <v>145</v>
      </c>
      <c r="S11935">
        <v>2043</v>
      </c>
      <c r="T11935">
        <v>11.014</v>
      </c>
      <c r="U11935">
        <v>12.096</v>
      </c>
      <c r="V11935">
        <v>13.08</v>
      </c>
    </row>
    <row r="11936" spans="17:22">
      <c r="Q11936" s="10">
        <f ca="1" t="shared" si="1957"/>
        <v>13.609</v>
      </c>
      <c r="R11936" t="s">
        <v>145</v>
      </c>
      <c r="S11936">
        <v>2044</v>
      </c>
      <c r="T11936">
        <v>11.352</v>
      </c>
      <c r="U11936">
        <v>12.525</v>
      </c>
      <c r="V11936">
        <v>13.609</v>
      </c>
    </row>
    <row r="11937" spans="17:22">
      <c r="Q11937" s="10">
        <f ca="1" t="shared" si="1957"/>
        <v>14.151</v>
      </c>
      <c r="R11937" t="s">
        <v>145</v>
      </c>
      <c r="S11937">
        <v>2045</v>
      </c>
      <c r="T11937">
        <v>11.693</v>
      </c>
      <c r="U11937">
        <v>12.962</v>
      </c>
      <c r="V11937">
        <v>14.151</v>
      </c>
    </row>
    <row r="11938" spans="17:22">
      <c r="Q11938" s="10">
        <f ca="1" t="shared" si="1957"/>
        <v>14.707</v>
      </c>
      <c r="R11938" t="s">
        <v>145</v>
      </c>
      <c r="S11938">
        <v>2046</v>
      </c>
      <c r="T11938">
        <v>12.037</v>
      </c>
      <c r="U11938">
        <v>13.407</v>
      </c>
      <c r="V11938">
        <v>14.707</v>
      </c>
    </row>
    <row r="11939" spans="17:22">
      <c r="Q11939" s="10">
        <f ca="1" t="shared" si="1957"/>
        <v>15.276</v>
      </c>
      <c r="R11939" t="s">
        <v>145</v>
      </c>
      <c r="S11939">
        <v>2047</v>
      </c>
      <c r="T11939">
        <v>12.384</v>
      </c>
      <c r="U11939">
        <v>13.858</v>
      </c>
      <c r="V11939">
        <v>15.276</v>
      </c>
    </row>
    <row r="11940" spans="17:22">
      <c r="Q11940" s="10">
        <f ca="1" t="shared" si="1957"/>
        <v>15.859</v>
      </c>
      <c r="R11940" t="s">
        <v>145</v>
      </c>
      <c r="S11940">
        <v>2048</v>
      </c>
      <c r="T11940">
        <v>12.734</v>
      </c>
      <c r="U11940">
        <v>14.317</v>
      </c>
      <c r="V11940">
        <v>15.859</v>
      </c>
    </row>
    <row r="11941" spans="17:22">
      <c r="Q11941" s="10">
        <f ca="1" t="shared" si="1957"/>
        <v>16.456</v>
      </c>
      <c r="R11941" t="s">
        <v>145</v>
      </c>
      <c r="S11941">
        <v>2049</v>
      </c>
      <c r="T11941">
        <v>13.085</v>
      </c>
      <c r="U11941">
        <v>14.782</v>
      </c>
      <c r="V11941">
        <v>16.456</v>
      </c>
    </row>
    <row r="11942" spans="17:22">
      <c r="Q11942" s="10">
        <f ca="1" t="shared" si="1957"/>
        <v>17.067</v>
      </c>
      <c r="R11942" t="s">
        <v>145</v>
      </c>
      <c r="S11942">
        <v>2050</v>
      </c>
      <c r="T11942">
        <v>13.437</v>
      </c>
      <c r="U11942">
        <v>15.253</v>
      </c>
      <c r="V11942">
        <v>17.067</v>
      </c>
    </row>
    <row r="11943" spans="17:22">
      <c r="Q11943" s="10">
        <f ca="1" t="shared" si="1957"/>
        <v>17.691</v>
      </c>
      <c r="R11943" t="s">
        <v>145</v>
      </c>
      <c r="S11943">
        <v>2051</v>
      </c>
      <c r="T11943">
        <v>13.79</v>
      </c>
      <c r="U11943">
        <v>15.73</v>
      </c>
      <c r="V11943">
        <v>17.691</v>
      </c>
    </row>
    <row r="11944" spans="17:22">
      <c r="Q11944" s="10">
        <f ca="1" t="shared" si="1957"/>
        <v>18.329</v>
      </c>
      <c r="R11944" t="s">
        <v>145</v>
      </c>
      <c r="S11944">
        <v>2052</v>
      </c>
      <c r="T11944">
        <v>14.144</v>
      </c>
      <c r="U11944">
        <v>16.212</v>
      </c>
      <c r="V11944">
        <v>18.329</v>
      </c>
    </row>
    <row r="11945" spans="17:22">
      <c r="Q11945" s="10">
        <f ca="1" t="shared" si="1957"/>
        <v>18.979</v>
      </c>
      <c r="R11945" t="s">
        <v>145</v>
      </c>
      <c r="S11945">
        <v>2053</v>
      </c>
      <c r="T11945">
        <v>14.497</v>
      </c>
      <c r="U11945">
        <v>16.7</v>
      </c>
      <c r="V11945">
        <v>18.979</v>
      </c>
    </row>
    <row r="11946" spans="17:22">
      <c r="Q11946" s="10">
        <f ca="1" t="shared" si="1957"/>
        <v>19.643</v>
      </c>
      <c r="R11946" t="s">
        <v>145</v>
      </c>
      <c r="S11946">
        <v>2054</v>
      </c>
      <c r="T11946">
        <v>14.85</v>
      </c>
      <c r="U11946">
        <v>17.193</v>
      </c>
      <c r="V11946">
        <v>19.643</v>
      </c>
    </row>
    <row r="11947" spans="17:22">
      <c r="Q11947" s="10">
        <f ca="1" t="shared" si="1957"/>
        <v>20.319</v>
      </c>
      <c r="R11947" t="s">
        <v>145</v>
      </c>
      <c r="S11947">
        <v>2055</v>
      </c>
      <c r="T11947">
        <v>15.202</v>
      </c>
      <c r="U11947">
        <v>17.691</v>
      </c>
      <c r="V11947">
        <v>20.319</v>
      </c>
    </row>
    <row r="11948" spans="17:22">
      <c r="Q11948" s="10">
        <f ca="1" t="shared" si="1957"/>
        <v>21.007</v>
      </c>
      <c r="R11948" t="s">
        <v>145</v>
      </c>
      <c r="S11948">
        <v>2056</v>
      </c>
      <c r="T11948">
        <v>15.553</v>
      </c>
      <c r="U11948">
        <v>18.192</v>
      </c>
      <c r="V11948">
        <v>21.007</v>
      </c>
    </row>
    <row r="11949" spans="17:22">
      <c r="Q11949" s="10">
        <f ca="1" t="shared" si="1957"/>
        <v>21.708</v>
      </c>
      <c r="R11949" t="s">
        <v>145</v>
      </c>
      <c r="S11949">
        <v>2057</v>
      </c>
      <c r="T11949">
        <v>15.901</v>
      </c>
      <c r="U11949">
        <v>18.698</v>
      </c>
      <c r="V11949">
        <v>21.708</v>
      </c>
    </row>
    <row r="11950" spans="17:22">
      <c r="Q11950" s="10">
        <f ca="1" t="shared" si="1957"/>
        <v>22.42</v>
      </c>
      <c r="R11950" t="s">
        <v>145</v>
      </c>
      <c r="S11950">
        <v>2058</v>
      </c>
      <c r="T11950">
        <v>16.247</v>
      </c>
      <c r="U11950">
        <v>19.206</v>
      </c>
      <c r="V11950">
        <v>22.42</v>
      </c>
    </row>
    <row r="11951" spans="17:22">
      <c r="Q11951" s="10">
        <f ca="1" t="shared" si="1957"/>
        <v>23.142</v>
      </c>
      <c r="R11951" t="s">
        <v>145</v>
      </c>
      <c r="S11951">
        <v>2059</v>
      </c>
      <c r="T11951">
        <v>16.591</v>
      </c>
      <c r="U11951">
        <v>19.717</v>
      </c>
      <c r="V11951">
        <v>23.142</v>
      </c>
    </row>
    <row r="11952" spans="17:22">
      <c r="Q11952" s="10">
        <f ca="1" t="shared" si="1957"/>
        <v>23.876</v>
      </c>
      <c r="R11952" t="s">
        <v>145</v>
      </c>
      <c r="S11952">
        <v>2060</v>
      </c>
      <c r="T11952">
        <v>16.933</v>
      </c>
      <c r="U11952">
        <v>20.231</v>
      </c>
      <c r="V11952">
        <v>23.876</v>
      </c>
    </row>
    <row r="11953" spans="17:22">
      <c r="Q11953" s="10">
        <f ca="1" t="shared" si="1957"/>
        <v>24.62</v>
      </c>
      <c r="R11953" t="s">
        <v>145</v>
      </c>
      <c r="S11953">
        <v>2061</v>
      </c>
      <c r="T11953">
        <v>17.271</v>
      </c>
      <c r="U11953">
        <v>20.745</v>
      </c>
      <c r="V11953">
        <v>24.62</v>
      </c>
    </row>
    <row r="11954" spans="17:22">
      <c r="Q11954" s="10">
        <f ca="1" t="shared" si="1957"/>
        <v>25.374</v>
      </c>
      <c r="R11954" t="s">
        <v>145</v>
      </c>
      <c r="S11954">
        <v>2062</v>
      </c>
      <c r="T11954">
        <v>17.606</v>
      </c>
      <c r="U11954">
        <v>21.261</v>
      </c>
      <c r="V11954">
        <v>25.374</v>
      </c>
    </row>
    <row r="11955" spans="17:22">
      <c r="Q11955" s="10">
        <f ca="1" t="shared" si="1957"/>
        <v>26.136</v>
      </c>
      <c r="R11955" t="s">
        <v>145</v>
      </c>
      <c r="S11955">
        <v>2063</v>
      </c>
      <c r="T11955">
        <v>17.938</v>
      </c>
      <c r="U11955">
        <v>21.777</v>
      </c>
      <c r="V11955">
        <v>26.136</v>
      </c>
    </row>
    <row r="11956" spans="17:22">
      <c r="Q11956" s="10">
        <f ca="1" t="shared" si="1957"/>
        <v>26.908</v>
      </c>
      <c r="R11956" t="s">
        <v>145</v>
      </c>
      <c r="S11956">
        <v>2064</v>
      </c>
      <c r="T11956">
        <v>18.265</v>
      </c>
      <c r="U11956">
        <v>22.293</v>
      </c>
      <c r="V11956">
        <v>26.908</v>
      </c>
    </row>
    <row r="11957" spans="17:22">
      <c r="Q11957" s="10">
        <f ca="1" t="shared" si="1957"/>
        <v>27.687</v>
      </c>
      <c r="R11957" t="s">
        <v>145</v>
      </c>
      <c r="S11957">
        <v>2065</v>
      </c>
      <c r="T11957">
        <v>18.588</v>
      </c>
      <c r="U11957">
        <v>22.809</v>
      </c>
      <c r="V11957">
        <v>27.687</v>
      </c>
    </row>
    <row r="11958" spans="17:22">
      <c r="Q11958" s="10">
        <f ca="1" t="shared" si="1957"/>
        <v>28.474</v>
      </c>
      <c r="R11958" t="s">
        <v>145</v>
      </c>
      <c r="S11958">
        <v>2066</v>
      </c>
      <c r="T11958">
        <v>18.906</v>
      </c>
      <c r="U11958">
        <v>23.324</v>
      </c>
      <c r="V11958">
        <v>28.474</v>
      </c>
    </row>
    <row r="11959" spans="17:22">
      <c r="Q11959" s="10">
        <f ca="1" t="shared" si="1957"/>
        <v>29.268</v>
      </c>
      <c r="R11959" t="s">
        <v>145</v>
      </c>
      <c r="S11959">
        <v>2067</v>
      </c>
      <c r="T11959">
        <v>19.219</v>
      </c>
      <c r="U11959">
        <v>23.837</v>
      </c>
      <c r="V11959">
        <v>29.268</v>
      </c>
    </row>
    <row r="11960" spans="17:22">
      <c r="Q11960" s="10">
        <f ca="1" t="shared" si="1957"/>
        <v>30.068</v>
      </c>
      <c r="R11960" t="s">
        <v>145</v>
      </c>
      <c r="S11960">
        <v>2068</v>
      </c>
      <c r="T11960">
        <v>19.525</v>
      </c>
      <c r="U11960">
        <v>24.347</v>
      </c>
      <c r="V11960">
        <v>30.068</v>
      </c>
    </row>
    <row r="11961" spans="17:22">
      <c r="Q11961" s="10">
        <f ca="1" t="shared" si="1957"/>
        <v>30.874</v>
      </c>
      <c r="R11961" t="s">
        <v>145</v>
      </c>
      <c r="S11961">
        <v>2069</v>
      </c>
      <c r="T11961">
        <v>19.825</v>
      </c>
      <c r="U11961">
        <v>24.854</v>
      </c>
      <c r="V11961">
        <v>30.874</v>
      </c>
    </row>
    <row r="11962" spans="17:22">
      <c r="Q11962" s="10">
        <f ca="1" t="shared" si="1957"/>
        <v>31.684</v>
      </c>
      <c r="R11962" t="s">
        <v>145</v>
      </c>
      <c r="S11962">
        <v>2070</v>
      </c>
      <c r="T11962">
        <v>20.118</v>
      </c>
      <c r="U11962">
        <v>25.356</v>
      </c>
      <c r="V11962">
        <v>31.684</v>
      </c>
    </row>
    <row r="11963" spans="17:22">
      <c r="Q11963" s="10">
        <f ca="1" t="shared" si="1957"/>
        <v>32.5</v>
      </c>
      <c r="R11963" t="s">
        <v>145</v>
      </c>
      <c r="S11963">
        <v>2071</v>
      </c>
      <c r="T11963">
        <v>20.402</v>
      </c>
      <c r="U11963">
        <v>25.854</v>
      </c>
      <c r="V11963">
        <v>32.5</v>
      </c>
    </row>
    <row r="11964" spans="17:22">
      <c r="Q11964" s="10">
        <f ca="1" t="shared" si="1957"/>
        <v>33.319</v>
      </c>
      <c r="R11964" t="s">
        <v>145</v>
      </c>
      <c r="S11964">
        <v>2072</v>
      </c>
      <c r="T11964">
        <v>20.678</v>
      </c>
      <c r="U11964">
        <v>26.346</v>
      </c>
      <c r="V11964">
        <v>33.319</v>
      </c>
    </row>
    <row r="11965" spans="17:22">
      <c r="Q11965" s="10">
        <f ca="1" t="shared" si="1957"/>
        <v>34.141</v>
      </c>
      <c r="R11965" t="s">
        <v>145</v>
      </c>
      <c r="S11965">
        <v>2073</v>
      </c>
      <c r="T11965">
        <v>20.945</v>
      </c>
      <c r="U11965">
        <v>26.831</v>
      </c>
      <c r="V11965">
        <v>34.141</v>
      </c>
    </row>
    <row r="11966" spans="17:22">
      <c r="Q11966" s="10">
        <f ca="1" t="shared" si="1957"/>
        <v>34.967</v>
      </c>
      <c r="R11966" t="s">
        <v>145</v>
      </c>
      <c r="S11966">
        <v>2074</v>
      </c>
      <c r="T11966">
        <v>21.202</v>
      </c>
      <c r="U11966">
        <v>27.309</v>
      </c>
      <c r="V11966">
        <v>34.967</v>
      </c>
    </row>
    <row r="11967" spans="17:22">
      <c r="Q11967" s="10">
        <f ca="1" t="shared" si="1957"/>
        <v>35.794</v>
      </c>
      <c r="R11967" t="s">
        <v>145</v>
      </c>
      <c r="S11967">
        <v>2075</v>
      </c>
      <c r="T11967">
        <v>21.448</v>
      </c>
      <c r="U11967">
        <v>27.779</v>
      </c>
      <c r="V11967">
        <v>35.794</v>
      </c>
    </row>
    <row r="11968" spans="17:22">
      <c r="Q11968" s="10">
        <f ca="1" t="shared" si="1957"/>
        <v>36.623</v>
      </c>
      <c r="R11968" t="s">
        <v>145</v>
      </c>
      <c r="S11968">
        <v>2076</v>
      </c>
      <c r="T11968">
        <v>21.682</v>
      </c>
      <c r="U11968">
        <v>28.24</v>
      </c>
      <c r="V11968">
        <v>36.623</v>
      </c>
    </row>
    <row r="11969" spans="17:22">
      <c r="Q11969" s="10">
        <f ca="1" t="shared" si="1957"/>
        <v>37.454</v>
      </c>
      <c r="R11969" t="s">
        <v>145</v>
      </c>
      <c r="S11969">
        <v>2077</v>
      </c>
      <c r="T11969">
        <v>21.905</v>
      </c>
      <c r="U11969">
        <v>28.692</v>
      </c>
      <c r="V11969">
        <v>37.454</v>
      </c>
    </row>
    <row r="11970" spans="17:22">
      <c r="Q11970" s="10">
        <f ca="1" t="shared" si="1957"/>
        <v>38.285</v>
      </c>
      <c r="R11970" t="s">
        <v>145</v>
      </c>
      <c r="S11970">
        <v>2078</v>
      </c>
      <c r="T11970">
        <v>22.115</v>
      </c>
      <c r="U11970">
        <v>29.134</v>
      </c>
      <c r="V11970">
        <v>38.285</v>
      </c>
    </row>
    <row r="11971" spans="17:22">
      <c r="Q11971" s="10">
        <f ca="1" t="shared" si="1957"/>
        <v>39.117</v>
      </c>
      <c r="R11971" t="s">
        <v>145</v>
      </c>
      <c r="S11971">
        <v>2079</v>
      </c>
      <c r="T11971">
        <v>22.312</v>
      </c>
      <c r="U11971">
        <v>29.567</v>
      </c>
      <c r="V11971">
        <v>39.117</v>
      </c>
    </row>
    <row r="11972" spans="17:22">
      <c r="Q11972" s="10">
        <f ca="1" t="shared" si="1957"/>
        <v>39.949</v>
      </c>
      <c r="R11972" t="s">
        <v>145</v>
      </c>
      <c r="S11972">
        <v>2080</v>
      </c>
      <c r="T11972">
        <v>22.496</v>
      </c>
      <c r="U11972">
        <v>29.99</v>
      </c>
      <c r="V11972">
        <v>39.949</v>
      </c>
    </row>
    <row r="11973" spans="17:22">
      <c r="Q11973" s="10">
        <f ca="1" t="shared" si="1957"/>
        <v>40.78</v>
      </c>
      <c r="R11973" t="s">
        <v>145</v>
      </c>
      <c r="S11973">
        <v>2081</v>
      </c>
      <c r="T11973">
        <v>22.666</v>
      </c>
      <c r="U11973">
        <v>30.403</v>
      </c>
      <c r="V11973">
        <v>40.78</v>
      </c>
    </row>
    <row r="11974" spans="17:22">
      <c r="Q11974" s="10">
        <f ca="1" t="shared" si="1957"/>
        <v>41.611</v>
      </c>
      <c r="R11974" t="s">
        <v>145</v>
      </c>
      <c r="S11974">
        <v>2082</v>
      </c>
      <c r="T11974">
        <v>22.823</v>
      </c>
      <c r="U11974">
        <v>30.804</v>
      </c>
      <c r="V11974">
        <v>41.611</v>
      </c>
    </row>
    <row r="11975" spans="17:22">
      <c r="Q11975" s="10">
        <f ca="1" t="shared" si="1957"/>
        <v>42.44</v>
      </c>
      <c r="R11975" t="s">
        <v>145</v>
      </c>
      <c r="S11975">
        <v>2083</v>
      </c>
      <c r="T11975">
        <v>22.965</v>
      </c>
      <c r="U11975">
        <v>31.195</v>
      </c>
      <c r="V11975">
        <v>42.44</v>
      </c>
    </row>
    <row r="11976" spans="17:22">
      <c r="Q11976" s="10">
        <f ca="1" t="shared" si="1957"/>
        <v>43.267</v>
      </c>
      <c r="R11976" t="s">
        <v>145</v>
      </c>
      <c r="S11976">
        <v>2084</v>
      </c>
      <c r="T11976">
        <v>23.093</v>
      </c>
      <c r="U11976">
        <v>31.575</v>
      </c>
      <c r="V11976">
        <v>43.267</v>
      </c>
    </row>
    <row r="11977" spans="17:22">
      <c r="Q11977" s="10">
        <f ca="1" t="shared" si="1957"/>
        <v>44.091</v>
      </c>
      <c r="R11977" t="s">
        <v>145</v>
      </c>
      <c r="S11977">
        <v>2085</v>
      </c>
      <c r="T11977">
        <v>23.207</v>
      </c>
      <c r="U11977">
        <v>31.942</v>
      </c>
      <c r="V11977">
        <v>44.091</v>
      </c>
    </row>
    <row r="11978" spans="17:22">
      <c r="Q11978" s="10">
        <f ca="1" t="shared" si="1957"/>
        <v>44.912</v>
      </c>
      <c r="R11978" t="s">
        <v>145</v>
      </c>
      <c r="S11978">
        <v>2086</v>
      </c>
      <c r="T11978">
        <v>23.307</v>
      </c>
      <c r="U11978">
        <v>32.298</v>
      </c>
      <c r="V11978">
        <v>44.912</v>
      </c>
    </row>
    <row r="11979" spans="17:22">
      <c r="Q11979" s="10">
        <f ca="1" t="shared" si="1957"/>
        <v>45.73</v>
      </c>
      <c r="R11979" t="s">
        <v>145</v>
      </c>
      <c r="S11979">
        <v>2087</v>
      </c>
      <c r="T11979">
        <v>23.392</v>
      </c>
      <c r="U11979">
        <v>32.641</v>
      </c>
      <c r="V11979">
        <v>45.73</v>
      </c>
    </row>
    <row r="11980" spans="17:22">
      <c r="Q11980" s="10">
        <f ca="1" t="shared" si="1957"/>
        <v>46.543</v>
      </c>
      <c r="R11980" t="s">
        <v>145</v>
      </c>
      <c r="S11980">
        <v>2088</v>
      </c>
      <c r="T11980">
        <v>23.463</v>
      </c>
      <c r="U11980">
        <v>32.972</v>
      </c>
      <c r="V11980">
        <v>46.543</v>
      </c>
    </row>
    <row r="11981" spans="17:22">
      <c r="Q11981" s="10">
        <f ca="1" t="shared" si="1957"/>
        <v>47.351</v>
      </c>
      <c r="R11981" t="s">
        <v>145</v>
      </c>
      <c r="S11981">
        <v>2089</v>
      </c>
      <c r="T11981">
        <v>23.52</v>
      </c>
      <c r="U11981">
        <v>33.291</v>
      </c>
      <c r="V11981">
        <v>47.351</v>
      </c>
    </row>
    <row r="11982" spans="17:22">
      <c r="Q11982" s="10">
        <f ca="1" t="shared" ref="Q11982:Q12045" si="1958">OFFSET(S11982,0,MATCH($Q$3,$T$4:$V$4,0))</f>
        <v>48.155</v>
      </c>
      <c r="R11982" t="s">
        <v>145</v>
      </c>
      <c r="S11982">
        <v>2090</v>
      </c>
      <c r="T11982">
        <v>23.563</v>
      </c>
      <c r="U11982">
        <v>33.597</v>
      </c>
      <c r="V11982">
        <v>48.155</v>
      </c>
    </row>
    <row r="11983" spans="17:22">
      <c r="Q11983" s="10">
        <f ca="1" t="shared" si="1958"/>
        <v>48.952</v>
      </c>
      <c r="R11983" t="s">
        <v>145</v>
      </c>
      <c r="S11983">
        <v>2091</v>
      </c>
      <c r="T11983">
        <v>23.592</v>
      </c>
      <c r="U11983">
        <v>33.891</v>
      </c>
      <c r="V11983">
        <v>48.952</v>
      </c>
    </row>
    <row r="11984" spans="17:22">
      <c r="Q11984" s="10">
        <f ca="1" t="shared" si="1958"/>
        <v>49.743</v>
      </c>
      <c r="R11984" t="s">
        <v>145</v>
      </c>
      <c r="S11984">
        <v>2092</v>
      </c>
      <c r="T11984">
        <v>23.607</v>
      </c>
      <c r="U11984">
        <v>34.174</v>
      </c>
      <c r="V11984">
        <v>49.743</v>
      </c>
    </row>
    <row r="11985" spans="17:22">
      <c r="Q11985" s="10">
        <f ca="1" t="shared" si="1958"/>
        <v>50.528</v>
      </c>
      <c r="R11985" t="s">
        <v>145</v>
      </c>
      <c r="S11985">
        <v>2093</v>
      </c>
      <c r="T11985">
        <v>23.611</v>
      </c>
      <c r="U11985">
        <v>34.444</v>
      </c>
      <c r="V11985">
        <v>50.528</v>
      </c>
    </row>
    <row r="11986" spans="17:22">
      <c r="Q11986" s="10">
        <f ca="1" t="shared" si="1958"/>
        <v>51.306</v>
      </c>
      <c r="R11986" t="s">
        <v>145</v>
      </c>
      <c r="S11986">
        <v>2094</v>
      </c>
      <c r="T11986">
        <v>23.603</v>
      </c>
      <c r="U11986">
        <v>34.702</v>
      </c>
      <c r="V11986">
        <v>51.306</v>
      </c>
    </row>
    <row r="11987" spans="17:22">
      <c r="Q11987" s="10">
        <f ca="1" t="shared" si="1958"/>
        <v>52.077</v>
      </c>
      <c r="R11987" t="s">
        <v>145</v>
      </c>
      <c r="S11987">
        <v>2095</v>
      </c>
      <c r="T11987">
        <v>23.586</v>
      </c>
      <c r="U11987">
        <v>34.948</v>
      </c>
      <c r="V11987">
        <v>52.077</v>
      </c>
    </row>
    <row r="11988" spans="17:22">
      <c r="Q11988" s="10">
        <f ca="1" t="shared" si="1958"/>
        <v>52.84</v>
      </c>
      <c r="R11988" t="s">
        <v>145</v>
      </c>
      <c r="S11988">
        <v>2096</v>
      </c>
      <c r="T11988">
        <v>23.558</v>
      </c>
      <c r="U11988">
        <v>35.182</v>
      </c>
      <c r="V11988">
        <v>52.84</v>
      </c>
    </row>
    <row r="11989" spans="17:22">
      <c r="Q11989" s="10">
        <f ca="1" t="shared" si="1958"/>
        <v>53.595</v>
      </c>
      <c r="R11989" t="s">
        <v>145</v>
      </c>
      <c r="S11989">
        <v>2097</v>
      </c>
      <c r="T11989">
        <v>23.523</v>
      </c>
      <c r="U11989">
        <v>35.405</v>
      </c>
      <c r="V11989">
        <v>53.595</v>
      </c>
    </row>
    <row r="11990" spans="17:22">
      <c r="Q11990" s="10">
        <f ca="1" t="shared" si="1958"/>
        <v>54.342</v>
      </c>
      <c r="R11990" t="s">
        <v>145</v>
      </c>
      <c r="S11990">
        <v>2098</v>
      </c>
      <c r="T11990">
        <v>23.481</v>
      </c>
      <c r="U11990">
        <v>35.616</v>
      </c>
      <c r="V11990">
        <v>54.342</v>
      </c>
    </row>
    <row r="11991" spans="17:22">
      <c r="Q11991" s="10">
        <f ca="1" t="shared" si="1958"/>
        <v>55.079</v>
      </c>
      <c r="R11991" t="s">
        <v>145</v>
      </c>
      <c r="S11991">
        <v>2099</v>
      </c>
      <c r="T11991">
        <v>23.433</v>
      </c>
      <c r="U11991">
        <v>35.816</v>
      </c>
      <c r="V11991">
        <v>55.079</v>
      </c>
    </row>
    <row r="11992" spans="17:22">
      <c r="Q11992" s="10">
        <f ca="1" t="shared" si="1958"/>
        <v>55.808</v>
      </c>
      <c r="R11992" t="s">
        <v>145</v>
      </c>
      <c r="S11992">
        <v>2100</v>
      </c>
      <c r="T11992">
        <v>23.38</v>
      </c>
      <c r="U11992">
        <v>36.006</v>
      </c>
      <c r="V11992">
        <v>55.808</v>
      </c>
    </row>
    <row r="11993" spans="17:22">
      <c r="Q11993" s="10">
        <f ca="1" t="shared" si="1958"/>
        <v>153.124</v>
      </c>
      <c r="R11993" t="s">
        <v>146</v>
      </c>
      <c r="S11993">
        <v>2020</v>
      </c>
      <c r="T11993">
        <v>153.124</v>
      </c>
      <c r="U11993">
        <v>153.124</v>
      </c>
      <c r="V11993">
        <v>153.124</v>
      </c>
    </row>
    <row r="11994" spans="17:22">
      <c r="Q11994" s="10">
        <f ca="1" t="shared" si="1958"/>
        <v>153.938</v>
      </c>
      <c r="R11994" t="s">
        <v>146</v>
      </c>
      <c r="S11994">
        <v>2021</v>
      </c>
      <c r="T11994">
        <v>153.938</v>
      </c>
      <c r="U11994">
        <v>153.938</v>
      </c>
      <c r="V11994">
        <v>153.938</v>
      </c>
    </row>
    <row r="11995" spans="17:22">
      <c r="Q11995" s="10">
        <f ca="1" t="shared" si="1958"/>
        <v>154.722</v>
      </c>
      <c r="R11995" t="s">
        <v>146</v>
      </c>
      <c r="S11995">
        <v>2022</v>
      </c>
      <c r="T11995">
        <v>154.722</v>
      </c>
      <c r="U11995">
        <v>154.722</v>
      </c>
      <c r="V11995">
        <v>154.722</v>
      </c>
    </row>
    <row r="11996" spans="17:22">
      <c r="Q11996" s="10">
        <f ca="1" t="shared" si="1958"/>
        <v>155.469</v>
      </c>
      <c r="R11996" t="s">
        <v>146</v>
      </c>
      <c r="S11996">
        <v>2023</v>
      </c>
      <c r="T11996">
        <v>155.469</v>
      </c>
      <c r="U11996">
        <v>155.469</v>
      </c>
      <c r="V11996">
        <v>155.469</v>
      </c>
    </row>
    <row r="11997" spans="17:22">
      <c r="Q11997" s="10">
        <f ca="1" t="shared" si="1958"/>
        <v>156.165</v>
      </c>
      <c r="R11997" t="s">
        <v>146</v>
      </c>
      <c r="S11997">
        <v>2024</v>
      </c>
      <c r="T11997">
        <v>156.165</v>
      </c>
      <c r="U11997">
        <v>156.165</v>
      </c>
      <c r="V11997">
        <v>156.165</v>
      </c>
    </row>
    <row r="11998" spans="17:22">
      <c r="Q11998" s="10">
        <f ca="1" t="shared" si="1958"/>
        <v>156.803</v>
      </c>
      <c r="R11998" t="s">
        <v>146</v>
      </c>
      <c r="S11998">
        <v>2025</v>
      </c>
      <c r="T11998">
        <v>156.803</v>
      </c>
      <c r="U11998">
        <v>156.803</v>
      </c>
      <c r="V11998">
        <v>156.803</v>
      </c>
    </row>
    <row r="11999" spans="17:22">
      <c r="Q11999" s="10">
        <f ca="1" t="shared" si="1958"/>
        <v>157.376</v>
      </c>
      <c r="R11999" t="s">
        <v>146</v>
      </c>
      <c r="S11999">
        <v>2026</v>
      </c>
      <c r="T11999">
        <v>157.376</v>
      </c>
      <c r="U11999">
        <v>157.376</v>
      </c>
      <c r="V11999">
        <v>157.376</v>
      </c>
    </row>
    <row r="12000" spans="17:22">
      <c r="Q12000" s="10">
        <f ca="1" t="shared" si="1958"/>
        <v>158.214</v>
      </c>
      <c r="R12000" t="s">
        <v>146</v>
      </c>
      <c r="S12000">
        <v>2027</v>
      </c>
      <c r="T12000">
        <v>157.71</v>
      </c>
      <c r="U12000">
        <v>157.892</v>
      </c>
      <c r="V12000">
        <v>158.214</v>
      </c>
    </row>
    <row r="12001" spans="17:22">
      <c r="Q12001" s="10">
        <f ca="1" t="shared" si="1958"/>
        <v>159.027</v>
      </c>
      <c r="R12001" t="s">
        <v>146</v>
      </c>
      <c r="S12001">
        <v>2028</v>
      </c>
      <c r="T12001">
        <v>157.998</v>
      </c>
      <c r="U12001">
        <v>158.365</v>
      </c>
      <c r="V12001">
        <v>159.027</v>
      </c>
    </row>
    <row r="12002" spans="17:22">
      <c r="Q12002" s="10">
        <f ca="1" t="shared" si="1958"/>
        <v>159.808</v>
      </c>
      <c r="R12002" t="s">
        <v>146</v>
      </c>
      <c r="S12002">
        <v>2029</v>
      </c>
      <c r="T12002">
        <v>158.24</v>
      </c>
      <c r="U12002">
        <v>158.794</v>
      </c>
      <c r="V12002">
        <v>159.808</v>
      </c>
    </row>
    <row r="12003" spans="17:22">
      <c r="Q12003" s="10">
        <f ca="1" t="shared" si="1958"/>
        <v>160.555</v>
      </c>
      <c r="R12003" t="s">
        <v>146</v>
      </c>
      <c r="S12003">
        <v>2030</v>
      </c>
      <c r="T12003">
        <v>158.442</v>
      </c>
      <c r="U12003">
        <v>159.179</v>
      </c>
      <c r="V12003">
        <v>160.555</v>
      </c>
    </row>
    <row r="12004" spans="17:22">
      <c r="Q12004" s="10">
        <f ca="1" t="shared" si="1958"/>
        <v>161.261</v>
      </c>
      <c r="R12004" t="s">
        <v>146</v>
      </c>
      <c r="S12004">
        <v>2031</v>
      </c>
      <c r="T12004">
        <v>158.607</v>
      </c>
      <c r="U12004">
        <v>159.522</v>
      </c>
      <c r="V12004">
        <v>161.261</v>
      </c>
    </row>
    <row r="12005" spans="17:22">
      <c r="Q12005" s="10">
        <f ca="1" t="shared" si="1958"/>
        <v>161.928</v>
      </c>
      <c r="R12005" t="s">
        <v>146</v>
      </c>
      <c r="S12005">
        <v>2032</v>
      </c>
      <c r="T12005">
        <v>158.736</v>
      </c>
      <c r="U12005">
        <v>159.824</v>
      </c>
      <c r="V12005">
        <v>161.928</v>
      </c>
    </row>
    <row r="12006" spans="17:22">
      <c r="Q12006" s="10">
        <f ca="1" t="shared" si="1958"/>
        <v>162.555</v>
      </c>
      <c r="R12006" t="s">
        <v>146</v>
      </c>
      <c r="S12006">
        <v>2033</v>
      </c>
      <c r="T12006">
        <v>158.832</v>
      </c>
      <c r="U12006">
        <v>160.087</v>
      </c>
      <c r="V12006">
        <v>162.555</v>
      </c>
    </row>
    <row r="12007" spans="17:22">
      <c r="Q12007" s="10">
        <f ca="1" t="shared" si="1958"/>
        <v>163.145</v>
      </c>
      <c r="R12007" t="s">
        <v>146</v>
      </c>
      <c r="S12007">
        <v>2034</v>
      </c>
      <c r="T12007">
        <v>158.898</v>
      </c>
      <c r="U12007">
        <v>160.313</v>
      </c>
      <c r="V12007">
        <v>163.145</v>
      </c>
    </row>
    <row r="12008" spans="17:22">
      <c r="Q12008" s="10">
        <f ca="1" t="shared" si="1958"/>
        <v>163.698</v>
      </c>
      <c r="R12008" t="s">
        <v>146</v>
      </c>
      <c r="S12008">
        <v>2035</v>
      </c>
      <c r="T12008">
        <v>158.935</v>
      </c>
      <c r="U12008">
        <v>160.505</v>
      </c>
      <c r="V12008">
        <v>163.698</v>
      </c>
    </row>
    <row r="12009" spans="17:22">
      <c r="Q12009" s="10">
        <f ca="1" t="shared" si="1958"/>
        <v>164.216</v>
      </c>
      <c r="R12009" t="s">
        <v>146</v>
      </c>
      <c r="S12009">
        <v>2036</v>
      </c>
      <c r="T12009">
        <v>158.944</v>
      </c>
      <c r="U12009">
        <v>160.663</v>
      </c>
      <c r="V12009">
        <v>164.216</v>
      </c>
    </row>
    <row r="12010" spans="17:22">
      <c r="Q12010" s="10">
        <f ca="1" t="shared" si="1958"/>
        <v>164.7</v>
      </c>
      <c r="R12010" t="s">
        <v>146</v>
      </c>
      <c r="S12010">
        <v>2037</v>
      </c>
      <c r="T12010">
        <v>158.927</v>
      </c>
      <c r="U12010">
        <v>160.79</v>
      </c>
      <c r="V12010">
        <v>164.7</v>
      </c>
    </row>
    <row r="12011" spans="17:22">
      <c r="Q12011" s="10">
        <f ca="1" t="shared" si="1958"/>
        <v>165.152</v>
      </c>
      <c r="R12011" t="s">
        <v>146</v>
      </c>
      <c r="S12011">
        <v>2038</v>
      </c>
      <c r="T12011">
        <v>158.883</v>
      </c>
      <c r="U12011">
        <v>160.886</v>
      </c>
      <c r="V12011">
        <v>165.152</v>
      </c>
    </row>
    <row r="12012" spans="17:22">
      <c r="Q12012" s="10">
        <f ca="1" t="shared" si="1958"/>
        <v>165.575</v>
      </c>
      <c r="R12012" t="s">
        <v>146</v>
      </c>
      <c r="S12012">
        <v>2039</v>
      </c>
      <c r="T12012">
        <v>158.811</v>
      </c>
      <c r="U12012">
        <v>160.951</v>
      </c>
      <c r="V12012">
        <v>165.575</v>
      </c>
    </row>
    <row r="12013" spans="17:22">
      <c r="Q12013" s="10">
        <f ca="1" t="shared" si="1958"/>
        <v>165.97</v>
      </c>
      <c r="R12013" t="s">
        <v>146</v>
      </c>
      <c r="S12013">
        <v>2040</v>
      </c>
      <c r="T12013">
        <v>158.712</v>
      </c>
      <c r="U12013">
        <v>160.986</v>
      </c>
      <c r="V12013">
        <v>165.97</v>
      </c>
    </row>
    <row r="12014" spans="17:22">
      <c r="Q12014" s="10">
        <f ca="1" t="shared" si="1958"/>
        <v>166.341</v>
      </c>
      <c r="R12014" t="s">
        <v>146</v>
      </c>
      <c r="S12014">
        <v>2041</v>
      </c>
      <c r="T12014">
        <v>158.584</v>
      </c>
      <c r="U12014">
        <v>160.993</v>
      </c>
      <c r="V12014">
        <v>166.341</v>
      </c>
    </row>
    <row r="12015" spans="17:22">
      <c r="Q12015" s="10">
        <f ca="1" t="shared" si="1958"/>
        <v>166.692</v>
      </c>
      <c r="R12015" t="s">
        <v>146</v>
      </c>
      <c r="S12015">
        <v>2042</v>
      </c>
      <c r="T12015">
        <v>158.428</v>
      </c>
      <c r="U12015">
        <v>160.972</v>
      </c>
      <c r="V12015">
        <v>166.692</v>
      </c>
    </row>
    <row r="12016" spans="17:22">
      <c r="Q12016" s="10">
        <f ca="1" t="shared" si="1958"/>
        <v>167.029</v>
      </c>
      <c r="R12016" t="s">
        <v>146</v>
      </c>
      <c r="S12016">
        <v>2043</v>
      </c>
      <c r="T12016">
        <v>158.241</v>
      </c>
      <c r="U12016">
        <v>160.928</v>
      </c>
      <c r="V12016">
        <v>167.029</v>
      </c>
    </row>
    <row r="12017" spans="17:22">
      <c r="Q12017" s="10">
        <f ca="1" t="shared" si="1958"/>
        <v>167.358</v>
      </c>
      <c r="R12017" t="s">
        <v>146</v>
      </c>
      <c r="S12017">
        <v>2044</v>
      </c>
      <c r="T12017">
        <v>158.024</v>
      </c>
      <c r="U12017">
        <v>160.861</v>
      </c>
      <c r="V12017">
        <v>167.358</v>
      </c>
    </row>
    <row r="12018" spans="17:22">
      <c r="Q12018" s="10">
        <f ca="1" t="shared" si="1958"/>
        <v>167.686</v>
      </c>
      <c r="R12018" t="s">
        <v>146</v>
      </c>
      <c r="S12018">
        <v>2045</v>
      </c>
      <c r="T12018">
        <v>157.774</v>
      </c>
      <c r="U12018">
        <v>160.775</v>
      </c>
      <c r="V12018">
        <v>167.686</v>
      </c>
    </row>
    <row r="12019" spans="17:22">
      <c r="Q12019" s="10">
        <f ca="1" t="shared" si="1958"/>
        <v>168.017</v>
      </c>
      <c r="R12019" t="s">
        <v>146</v>
      </c>
      <c r="S12019">
        <v>2046</v>
      </c>
      <c r="T12019">
        <v>157.492</v>
      </c>
      <c r="U12019">
        <v>160.672</v>
      </c>
      <c r="V12019">
        <v>168.017</v>
      </c>
    </row>
    <row r="12020" spans="17:22">
      <c r="Q12020" s="10">
        <f ca="1" t="shared" si="1958"/>
        <v>168.356</v>
      </c>
      <c r="R12020" t="s">
        <v>146</v>
      </c>
      <c r="S12020">
        <v>2047</v>
      </c>
      <c r="T12020">
        <v>157.177</v>
      </c>
      <c r="U12020">
        <v>160.553</v>
      </c>
      <c r="V12020">
        <v>168.356</v>
      </c>
    </row>
    <row r="12021" spans="17:22">
      <c r="Q12021" s="10">
        <f ca="1" t="shared" si="1958"/>
        <v>168.703</v>
      </c>
      <c r="R12021" t="s">
        <v>146</v>
      </c>
      <c r="S12021">
        <v>2048</v>
      </c>
      <c r="T12021">
        <v>156.83</v>
      </c>
      <c r="U12021">
        <v>160.419</v>
      </c>
      <c r="V12021">
        <v>168.703</v>
      </c>
    </row>
    <row r="12022" spans="17:22">
      <c r="Q12022" s="10">
        <f ca="1" t="shared" si="1958"/>
        <v>169.063</v>
      </c>
      <c r="R12022" t="s">
        <v>146</v>
      </c>
      <c r="S12022">
        <v>2049</v>
      </c>
      <c r="T12022">
        <v>156.452</v>
      </c>
      <c r="U12022">
        <v>160.273</v>
      </c>
      <c r="V12022">
        <v>169.063</v>
      </c>
    </row>
    <row r="12023" spans="17:22">
      <c r="Q12023" s="10">
        <f ca="1" t="shared" si="1958"/>
        <v>169.437</v>
      </c>
      <c r="R12023" t="s">
        <v>146</v>
      </c>
      <c r="S12023">
        <v>2050</v>
      </c>
      <c r="T12023">
        <v>156.045</v>
      </c>
      <c r="U12023">
        <v>160.115</v>
      </c>
      <c r="V12023">
        <v>169.437</v>
      </c>
    </row>
    <row r="12024" spans="17:22">
      <c r="Q12024" s="10">
        <f ca="1" t="shared" si="1958"/>
        <v>169.827</v>
      </c>
      <c r="R12024" t="s">
        <v>146</v>
      </c>
      <c r="S12024">
        <v>2051</v>
      </c>
      <c r="T12024">
        <v>155.609</v>
      </c>
      <c r="U12024">
        <v>159.946</v>
      </c>
      <c r="V12024">
        <v>169.827</v>
      </c>
    </row>
    <row r="12025" spans="17:22">
      <c r="Q12025" s="10">
        <f ca="1" t="shared" si="1958"/>
        <v>170.231</v>
      </c>
      <c r="R12025" t="s">
        <v>146</v>
      </c>
      <c r="S12025">
        <v>2052</v>
      </c>
      <c r="T12025">
        <v>155.147</v>
      </c>
      <c r="U12025">
        <v>159.766</v>
      </c>
      <c r="V12025">
        <v>170.231</v>
      </c>
    </row>
    <row r="12026" spans="17:22">
      <c r="Q12026" s="10">
        <f ca="1" t="shared" si="1958"/>
        <v>170.647</v>
      </c>
      <c r="R12026" t="s">
        <v>146</v>
      </c>
      <c r="S12026">
        <v>2053</v>
      </c>
      <c r="T12026">
        <v>154.661</v>
      </c>
      <c r="U12026">
        <v>159.573</v>
      </c>
      <c r="V12026">
        <v>170.647</v>
      </c>
    </row>
    <row r="12027" spans="17:22">
      <c r="Q12027" s="10">
        <f ca="1" t="shared" si="1958"/>
        <v>171.072</v>
      </c>
      <c r="R12027" t="s">
        <v>146</v>
      </c>
      <c r="S12027">
        <v>2054</v>
      </c>
      <c r="T12027">
        <v>154.153</v>
      </c>
      <c r="U12027">
        <v>159.367</v>
      </c>
      <c r="V12027">
        <v>171.072</v>
      </c>
    </row>
    <row r="12028" spans="17:22">
      <c r="Q12028" s="10">
        <f ca="1" t="shared" si="1958"/>
        <v>171.503</v>
      </c>
      <c r="R12028" t="s">
        <v>146</v>
      </c>
      <c r="S12028">
        <v>2055</v>
      </c>
      <c r="T12028">
        <v>153.628</v>
      </c>
      <c r="U12028">
        <v>159.146</v>
      </c>
      <c r="V12028">
        <v>171.503</v>
      </c>
    </row>
    <row r="12029" spans="17:22">
      <c r="Q12029" s="10">
        <f ca="1" t="shared" si="1958"/>
        <v>171.939</v>
      </c>
      <c r="R12029" t="s">
        <v>146</v>
      </c>
      <c r="S12029">
        <v>2056</v>
      </c>
      <c r="T12029">
        <v>153.086</v>
      </c>
      <c r="U12029">
        <v>158.909</v>
      </c>
      <c r="V12029">
        <v>171.939</v>
      </c>
    </row>
    <row r="12030" spans="17:22">
      <c r="Q12030" s="10">
        <f ca="1" t="shared" si="1958"/>
        <v>172.374</v>
      </c>
      <c r="R12030" t="s">
        <v>146</v>
      </c>
      <c r="S12030">
        <v>2057</v>
      </c>
      <c r="T12030">
        <v>152.527</v>
      </c>
      <c r="U12030">
        <v>158.654</v>
      </c>
      <c r="V12030">
        <v>172.374</v>
      </c>
    </row>
    <row r="12031" spans="17:22">
      <c r="Q12031" s="10">
        <f ca="1" t="shared" si="1958"/>
        <v>172.805</v>
      </c>
      <c r="R12031" t="s">
        <v>146</v>
      </c>
      <c r="S12031">
        <v>2058</v>
      </c>
      <c r="T12031">
        <v>151.948</v>
      </c>
      <c r="U12031">
        <v>158.379</v>
      </c>
      <c r="V12031">
        <v>172.805</v>
      </c>
    </row>
    <row r="12032" spans="17:22">
      <c r="Q12032" s="10">
        <f ca="1" t="shared" si="1958"/>
        <v>173.228</v>
      </c>
      <c r="R12032" t="s">
        <v>146</v>
      </c>
      <c r="S12032">
        <v>2059</v>
      </c>
      <c r="T12032">
        <v>151.348</v>
      </c>
      <c r="U12032">
        <v>158.083</v>
      </c>
      <c r="V12032">
        <v>173.228</v>
      </c>
    </row>
    <row r="12033" spans="17:22">
      <c r="Q12033" s="10">
        <f ca="1" t="shared" si="1958"/>
        <v>173.639</v>
      </c>
      <c r="R12033" t="s">
        <v>146</v>
      </c>
      <c r="S12033">
        <v>2060</v>
      </c>
      <c r="T12033">
        <v>150.724</v>
      </c>
      <c r="U12033">
        <v>157.763</v>
      </c>
      <c r="V12033">
        <v>173.639</v>
      </c>
    </row>
    <row r="12034" spans="17:22">
      <c r="Q12034" s="10">
        <f ca="1" t="shared" si="1958"/>
        <v>174.034</v>
      </c>
      <c r="R12034" t="s">
        <v>146</v>
      </c>
      <c r="S12034">
        <v>2061</v>
      </c>
      <c r="T12034">
        <v>150.076</v>
      </c>
      <c r="U12034">
        <v>157.417</v>
      </c>
      <c r="V12034">
        <v>174.034</v>
      </c>
    </row>
    <row r="12035" spans="17:22">
      <c r="Q12035" s="10">
        <f ca="1" t="shared" si="1958"/>
        <v>174.412</v>
      </c>
      <c r="R12035" t="s">
        <v>146</v>
      </c>
      <c r="S12035">
        <v>2062</v>
      </c>
      <c r="T12035">
        <v>149.402</v>
      </c>
      <c r="U12035">
        <v>157.045</v>
      </c>
      <c r="V12035">
        <v>174.412</v>
      </c>
    </row>
    <row r="12036" spans="17:22">
      <c r="Q12036" s="10">
        <f ca="1" t="shared" si="1958"/>
        <v>174.771</v>
      </c>
      <c r="R12036" t="s">
        <v>146</v>
      </c>
      <c r="S12036">
        <v>2063</v>
      </c>
      <c r="T12036">
        <v>148.704</v>
      </c>
      <c r="U12036">
        <v>156.643</v>
      </c>
      <c r="V12036">
        <v>174.771</v>
      </c>
    </row>
    <row r="12037" spans="17:22">
      <c r="Q12037" s="10">
        <f ca="1" t="shared" si="1958"/>
        <v>175.111</v>
      </c>
      <c r="R12037" t="s">
        <v>146</v>
      </c>
      <c r="S12037">
        <v>2064</v>
      </c>
      <c r="T12037">
        <v>147.982</v>
      </c>
      <c r="U12037">
        <v>156.211</v>
      </c>
      <c r="V12037">
        <v>175.111</v>
      </c>
    </row>
    <row r="12038" spans="17:22">
      <c r="Q12038" s="10">
        <f ca="1" t="shared" si="1958"/>
        <v>175.432</v>
      </c>
      <c r="R12038" t="s">
        <v>146</v>
      </c>
      <c r="S12038">
        <v>2065</v>
      </c>
      <c r="T12038">
        <v>147.237</v>
      </c>
      <c r="U12038">
        <v>155.744</v>
      </c>
      <c r="V12038">
        <v>175.432</v>
      </c>
    </row>
    <row r="12039" spans="17:22">
      <c r="Q12039" s="10">
        <f ca="1" t="shared" si="1958"/>
        <v>175.732</v>
      </c>
      <c r="R12039" t="s">
        <v>146</v>
      </c>
      <c r="S12039">
        <v>2066</v>
      </c>
      <c r="T12039">
        <v>146.469</v>
      </c>
      <c r="U12039">
        <v>155.244</v>
      </c>
      <c r="V12039">
        <v>175.732</v>
      </c>
    </row>
    <row r="12040" spans="17:22">
      <c r="Q12040" s="10">
        <f ca="1" t="shared" si="1958"/>
        <v>176.016</v>
      </c>
      <c r="R12040" t="s">
        <v>146</v>
      </c>
      <c r="S12040">
        <v>2067</v>
      </c>
      <c r="T12040">
        <v>145.678</v>
      </c>
      <c r="U12040">
        <v>154.711</v>
      </c>
      <c r="V12040">
        <v>176.016</v>
      </c>
    </row>
    <row r="12041" spans="17:22">
      <c r="Q12041" s="10">
        <f ca="1" t="shared" si="1958"/>
        <v>176.289</v>
      </c>
      <c r="R12041" t="s">
        <v>146</v>
      </c>
      <c r="S12041">
        <v>2068</v>
      </c>
      <c r="T12041">
        <v>144.865</v>
      </c>
      <c r="U12041">
        <v>154.152</v>
      </c>
      <c r="V12041">
        <v>176.289</v>
      </c>
    </row>
    <row r="12042" spans="17:22">
      <c r="Q12042" s="10">
        <f ca="1" t="shared" si="1958"/>
        <v>176.557</v>
      </c>
      <c r="R12042" t="s">
        <v>146</v>
      </c>
      <c r="S12042">
        <v>2069</v>
      </c>
      <c r="T12042">
        <v>144.028</v>
      </c>
      <c r="U12042">
        <v>153.568</v>
      </c>
      <c r="V12042">
        <v>176.557</v>
      </c>
    </row>
    <row r="12043" spans="17:22">
      <c r="Q12043" s="10">
        <f ca="1" t="shared" si="1958"/>
        <v>176.824</v>
      </c>
      <c r="R12043" t="s">
        <v>146</v>
      </c>
      <c r="S12043">
        <v>2070</v>
      </c>
      <c r="T12043">
        <v>143.168</v>
      </c>
      <c r="U12043">
        <v>152.965</v>
      </c>
      <c r="V12043">
        <v>176.824</v>
      </c>
    </row>
    <row r="12044" spans="17:22">
      <c r="Q12044" s="10">
        <f ca="1" t="shared" si="1958"/>
        <v>177.096</v>
      </c>
      <c r="R12044" t="s">
        <v>146</v>
      </c>
      <c r="S12044">
        <v>2071</v>
      </c>
      <c r="T12044">
        <v>142.285</v>
      </c>
      <c r="U12044">
        <v>152.346</v>
      </c>
      <c r="V12044">
        <v>177.096</v>
      </c>
    </row>
    <row r="12045" spans="17:22">
      <c r="Q12045" s="10">
        <f ca="1" t="shared" si="1958"/>
        <v>177.377</v>
      </c>
      <c r="R12045" t="s">
        <v>146</v>
      </c>
      <c r="S12045">
        <v>2072</v>
      </c>
      <c r="T12045">
        <v>141.377</v>
      </c>
      <c r="U12045">
        <v>151.716</v>
      </c>
      <c r="V12045">
        <v>177.377</v>
      </c>
    </row>
    <row r="12046" spans="17:22">
      <c r="Q12046" s="10">
        <f ca="1" t="shared" ref="Q12046:Q12109" si="1959">OFFSET(S12046,0,MATCH($Q$3,$T$4:$V$4,0))</f>
        <v>177.672</v>
      </c>
      <c r="R12046" t="s">
        <v>146</v>
      </c>
      <c r="S12046">
        <v>2073</v>
      </c>
      <c r="T12046">
        <v>140.447</v>
      </c>
      <c r="U12046">
        <v>151.078</v>
      </c>
      <c r="V12046">
        <v>177.672</v>
      </c>
    </row>
    <row r="12047" spans="17:22">
      <c r="Q12047" s="10">
        <f ca="1" t="shared" si="1959"/>
        <v>177.983</v>
      </c>
      <c r="R12047" t="s">
        <v>146</v>
      </c>
      <c r="S12047">
        <v>2074</v>
      </c>
      <c r="T12047">
        <v>139.493</v>
      </c>
      <c r="U12047">
        <v>150.436</v>
      </c>
      <c r="V12047">
        <v>177.983</v>
      </c>
    </row>
    <row r="12048" spans="17:22">
      <c r="Q12048" s="10">
        <f ca="1" t="shared" si="1959"/>
        <v>178.318</v>
      </c>
      <c r="R12048" t="s">
        <v>146</v>
      </c>
      <c r="S12048">
        <v>2075</v>
      </c>
      <c r="T12048">
        <v>138.516</v>
      </c>
      <c r="U12048">
        <v>149.795</v>
      </c>
      <c r="V12048">
        <v>178.318</v>
      </c>
    </row>
    <row r="12049" spans="17:22">
      <c r="Q12049" s="10">
        <f ca="1" t="shared" si="1959"/>
        <v>178.678</v>
      </c>
      <c r="R12049" t="s">
        <v>146</v>
      </c>
      <c r="S12049">
        <v>2076</v>
      </c>
      <c r="T12049">
        <v>137.517</v>
      </c>
      <c r="U12049">
        <v>149.158</v>
      </c>
      <c r="V12049">
        <v>178.678</v>
      </c>
    </row>
    <row r="12050" spans="17:22">
      <c r="Q12050" s="10">
        <f ca="1" t="shared" si="1959"/>
        <v>179.067</v>
      </c>
      <c r="R12050" t="s">
        <v>146</v>
      </c>
      <c r="S12050">
        <v>2077</v>
      </c>
      <c r="T12050">
        <v>136.496</v>
      </c>
      <c r="U12050">
        <v>148.526</v>
      </c>
      <c r="V12050">
        <v>179.067</v>
      </c>
    </row>
    <row r="12051" spans="17:22">
      <c r="Q12051" s="10">
        <f ca="1" t="shared" si="1959"/>
        <v>179.49</v>
      </c>
      <c r="R12051" t="s">
        <v>146</v>
      </c>
      <c r="S12051">
        <v>2078</v>
      </c>
      <c r="T12051">
        <v>135.454</v>
      </c>
      <c r="U12051">
        <v>147.899</v>
      </c>
      <c r="V12051">
        <v>179.49</v>
      </c>
    </row>
    <row r="12052" spans="17:22">
      <c r="Q12052" s="10">
        <f ca="1" t="shared" si="1959"/>
        <v>179.948</v>
      </c>
      <c r="R12052" t="s">
        <v>146</v>
      </c>
      <c r="S12052">
        <v>2079</v>
      </c>
      <c r="T12052">
        <v>134.395</v>
      </c>
      <c r="U12052">
        <v>147.279</v>
      </c>
      <c r="V12052">
        <v>179.948</v>
      </c>
    </row>
    <row r="12053" spans="17:22">
      <c r="Q12053" s="10">
        <f ca="1" t="shared" si="1959"/>
        <v>180.446</v>
      </c>
      <c r="R12053" t="s">
        <v>146</v>
      </c>
      <c r="S12053">
        <v>2080</v>
      </c>
      <c r="T12053">
        <v>133.319</v>
      </c>
      <c r="U12053">
        <v>146.666</v>
      </c>
      <c r="V12053">
        <v>180.446</v>
      </c>
    </row>
    <row r="12054" spans="17:22">
      <c r="Q12054" s="10">
        <f ca="1" t="shared" si="1959"/>
        <v>180.986</v>
      </c>
      <c r="R12054" t="s">
        <v>146</v>
      </c>
      <c r="S12054">
        <v>2081</v>
      </c>
      <c r="T12054">
        <v>132.228</v>
      </c>
      <c r="U12054">
        <v>146.061</v>
      </c>
      <c r="V12054">
        <v>180.986</v>
      </c>
    </row>
    <row r="12055" spans="17:22">
      <c r="Q12055" s="10">
        <f ca="1" t="shared" si="1959"/>
        <v>181.569</v>
      </c>
      <c r="R12055" t="s">
        <v>146</v>
      </c>
      <c r="S12055">
        <v>2082</v>
      </c>
      <c r="T12055">
        <v>131.126</v>
      </c>
      <c r="U12055">
        <v>145.467</v>
      </c>
      <c r="V12055">
        <v>181.569</v>
      </c>
    </row>
    <row r="12056" spans="17:22">
      <c r="Q12056" s="10">
        <f ca="1" t="shared" si="1959"/>
        <v>182.196</v>
      </c>
      <c r="R12056" t="s">
        <v>146</v>
      </c>
      <c r="S12056">
        <v>2083</v>
      </c>
      <c r="T12056">
        <v>130.016</v>
      </c>
      <c r="U12056">
        <v>144.887</v>
      </c>
      <c r="V12056">
        <v>182.196</v>
      </c>
    </row>
    <row r="12057" spans="17:22">
      <c r="Q12057" s="10">
        <f ca="1" t="shared" si="1959"/>
        <v>182.866</v>
      </c>
      <c r="R12057" t="s">
        <v>146</v>
      </c>
      <c r="S12057">
        <v>2084</v>
      </c>
      <c r="T12057">
        <v>128.901</v>
      </c>
      <c r="U12057">
        <v>144.326</v>
      </c>
      <c r="V12057">
        <v>182.866</v>
      </c>
    </row>
    <row r="12058" spans="17:22">
      <c r="Q12058" s="10">
        <f ca="1" t="shared" si="1959"/>
        <v>183.58</v>
      </c>
      <c r="R12058" t="s">
        <v>146</v>
      </c>
      <c r="S12058">
        <v>2085</v>
      </c>
      <c r="T12058">
        <v>127.785</v>
      </c>
      <c r="U12058">
        <v>143.787</v>
      </c>
      <c r="V12058">
        <v>183.58</v>
      </c>
    </row>
    <row r="12059" spans="17:22">
      <c r="Q12059" s="10">
        <f ca="1" t="shared" si="1959"/>
        <v>184.339</v>
      </c>
      <c r="R12059" t="s">
        <v>146</v>
      </c>
      <c r="S12059">
        <v>2086</v>
      </c>
      <c r="T12059">
        <v>126.672</v>
      </c>
      <c r="U12059">
        <v>143.272</v>
      </c>
      <c r="V12059">
        <v>184.339</v>
      </c>
    </row>
    <row r="12060" spans="17:22">
      <c r="Q12060" s="10">
        <f ca="1" t="shared" si="1959"/>
        <v>185.136</v>
      </c>
      <c r="R12060" t="s">
        <v>146</v>
      </c>
      <c r="S12060">
        <v>2087</v>
      </c>
      <c r="T12060">
        <v>125.564</v>
      </c>
      <c r="U12060">
        <v>142.78</v>
      </c>
      <c r="V12060">
        <v>185.136</v>
      </c>
    </row>
    <row r="12061" spans="17:22">
      <c r="Q12061" s="10">
        <f ca="1" t="shared" si="1959"/>
        <v>185.968</v>
      </c>
      <c r="R12061" t="s">
        <v>146</v>
      </c>
      <c r="S12061">
        <v>2088</v>
      </c>
      <c r="T12061">
        <v>124.46</v>
      </c>
      <c r="U12061">
        <v>142.31</v>
      </c>
      <c r="V12061">
        <v>185.968</v>
      </c>
    </row>
    <row r="12062" spans="17:22">
      <c r="Q12062" s="10">
        <f ca="1" t="shared" si="1959"/>
        <v>186.83</v>
      </c>
      <c r="R12062" t="s">
        <v>146</v>
      </c>
      <c r="S12062">
        <v>2089</v>
      </c>
      <c r="T12062">
        <v>123.364</v>
      </c>
      <c r="U12062">
        <v>141.86</v>
      </c>
      <c r="V12062">
        <v>186.83</v>
      </c>
    </row>
    <row r="12063" spans="17:22">
      <c r="Q12063" s="10">
        <f ca="1" t="shared" si="1959"/>
        <v>187.717</v>
      </c>
      <c r="R12063" t="s">
        <v>146</v>
      </c>
      <c r="S12063">
        <v>2090</v>
      </c>
      <c r="T12063">
        <v>122.277</v>
      </c>
      <c r="U12063">
        <v>141.426</v>
      </c>
      <c r="V12063">
        <v>187.717</v>
      </c>
    </row>
    <row r="12064" spans="17:22">
      <c r="Q12064" s="10">
        <f ca="1" t="shared" si="1959"/>
        <v>188.623</v>
      </c>
      <c r="R12064" t="s">
        <v>146</v>
      </c>
      <c r="S12064">
        <v>2091</v>
      </c>
      <c r="T12064">
        <v>121.199</v>
      </c>
      <c r="U12064">
        <v>141.008</v>
      </c>
      <c r="V12064">
        <v>188.623</v>
      </c>
    </row>
    <row r="12065" spans="17:22">
      <c r="Q12065" s="10">
        <f ca="1" t="shared" si="1959"/>
        <v>189.548</v>
      </c>
      <c r="R12065" t="s">
        <v>146</v>
      </c>
      <c r="S12065">
        <v>2092</v>
      </c>
      <c r="T12065">
        <v>120.132</v>
      </c>
      <c r="U12065">
        <v>140.604</v>
      </c>
      <c r="V12065">
        <v>189.548</v>
      </c>
    </row>
    <row r="12066" spans="17:22">
      <c r="Q12066" s="10">
        <f ca="1" t="shared" si="1959"/>
        <v>190.488</v>
      </c>
      <c r="R12066" t="s">
        <v>146</v>
      </c>
      <c r="S12066">
        <v>2093</v>
      </c>
      <c r="T12066">
        <v>119.079</v>
      </c>
      <c r="U12066">
        <v>140.214</v>
      </c>
      <c r="V12066">
        <v>190.488</v>
      </c>
    </row>
    <row r="12067" spans="17:22">
      <c r="Q12067" s="10">
        <f ca="1" t="shared" si="1959"/>
        <v>191.444</v>
      </c>
      <c r="R12067" t="s">
        <v>146</v>
      </c>
      <c r="S12067">
        <v>2094</v>
      </c>
      <c r="T12067">
        <v>118.039</v>
      </c>
      <c r="U12067">
        <v>139.837</v>
      </c>
      <c r="V12067">
        <v>191.444</v>
      </c>
    </row>
    <row r="12068" spans="17:22">
      <c r="Q12068" s="10">
        <f ca="1" t="shared" si="1959"/>
        <v>192.413</v>
      </c>
      <c r="R12068" t="s">
        <v>146</v>
      </c>
      <c r="S12068">
        <v>2095</v>
      </c>
      <c r="T12068">
        <v>117.015</v>
      </c>
      <c r="U12068">
        <v>139.474</v>
      </c>
      <c r="V12068">
        <v>192.413</v>
      </c>
    </row>
    <row r="12069" spans="17:22">
      <c r="Q12069" s="10">
        <f ca="1" t="shared" si="1959"/>
        <v>193.395</v>
      </c>
      <c r="R12069" t="s">
        <v>146</v>
      </c>
      <c r="S12069">
        <v>2096</v>
      </c>
      <c r="T12069">
        <v>116.009</v>
      </c>
      <c r="U12069">
        <v>139.122</v>
      </c>
      <c r="V12069">
        <v>193.395</v>
      </c>
    </row>
    <row r="12070" spans="17:22">
      <c r="Q12070" s="10">
        <f ca="1" t="shared" si="1959"/>
        <v>194.387</v>
      </c>
      <c r="R12070" t="s">
        <v>146</v>
      </c>
      <c r="S12070">
        <v>2097</v>
      </c>
      <c r="T12070">
        <v>115.02</v>
      </c>
      <c r="U12070">
        <v>138.783</v>
      </c>
      <c r="V12070">
        <v>194.387</v>
      </c>
    </row>
    <row r="12071" spans="17:22">
      <c r="Q12071" s="10">
        <f ca="1" t="shared" si="1959"/>
        <v>195.388</v>
      </c>
      <c r="R12071" t="s">
        <v>146</v>
      </c>
      <c r="S12071">
        <v>2098</v>
      </c>
      <c r="T12071">
        <v>114.051</v>
      </c>
      <c r="U12071">
        <v>138.455</v>
      </c>
      <c r="V12071">
        <v>195.388</v>
      </c>
    </row>
    <row r="12072" spans="17:22">
      <c r="Q12072" s="10">
        <f ca="1" t="shared" si="1959"/>
        <v>196.397</v>
      </c>
      <c r="R12072" t="s">
        <v>146</v>
      </c>
      <c r="S12072">
        <v>2099</v>
      </c>
      <c r="T12072">
        <v>113.104</v>
      </c>
      <c r="U12072">
        <v>138.138</v>
      </c>
      <c r="V12072">
        <v>196.397</v>
      </c>
    </row>
    <row r="12073" spans="17:22">
      <c r="Q12073" s="10">
        <f ca="1" t="shared" si="1959"/>
        <v>197.411</v>
      </c>
      <c r="R12073" t="s">
        <v>146</v>
      </c>
      <c r="S12073">
        <v>2100</v>
      </c>
      <c r="T12073">
        <v>112.179</v>
      </c>
      <c r="U12073">
        <v>137.831</v>
      </c>
      <c r="V12073">
        <v>197.411</v>
      </c>
    </row>
    <row r="12074" spans="17:22">
      <c r="Q12074" s="10">
        <f ca="1" t="shared" si="1959"/>
        <v>18.036</v>
      </c>
      <c r="R12074" t="s">
        <v>148</v>
      </c>
      <c r="S12074">
        <v>2020</v>
      </c>
      <c r="T12074">
        <v>18.036</v>
      </c>
      <c r="U12074">
        <v>18.036</v>
      </c>
      <c r="V12074">
        <v>18.036</v>
      </c>
    </row>
    <row r="12075" spans="17:22">
      <c r="Q12075" s="10">
        <f ca="1" t="shared" si="1959"/>
        <v>18.087</v>
      </c>
      <c r="R12075" t="s">
        <v>148</v>
      </c>
      <c r="S12075">
        <v>2021</v>
      </c>
      <c r="T12075">
        <v>18.087</v>
      </c>
      <c r="U12075">
        <v>18.087</v>
      </c>
      <c r="V12075">
        <v>18.087</v>
      </c>
    </row>
    <row r="12076" spans="17:22">
      <c r="Q12076" s="10">
        <f ca="1" t="shared" si="1959"/>
        <v>18.249</v>
      </c>
      <c r="R12076" t="s">
        <v>148</v>
      </c>
      <c r="S12076">
        <v>2022</v>
      </c>
      <c r="T12076">
        <v>18.249</v>
      </c>
      <c r="U12076">
        <v>18.249</v>
      </c>
      <c r="V12076">
        <v>18.249</v>
      </c>
    </row>
    <row r="12077" spans="17:22">
      <c r="Q12077" s="10">
        <f ca="1" t="shared" si="1959"/>
        <v>18.47</v>
      </c>
      <c r="R12077" t="s">
        <v>148</v>
      </c>
      <c r="S12077">
        <v>2023</v>
      </c>
      <c r="T12077">
        <v>18.47</v>
      </c>
      <c r="U12077">
        <v>18.47</v>
      </c>
      <c r="V12077">
        <v>18.47</v>
      </c>
    </row>
    <row r="12078" spans="17:22">
      <c r="Q12078" s="10">
        <f ca="1" t="shared" si="1959"/>
        <v>18.683</v>
      </c>
      <c r="R12078" t="s">
        <v>148</v>
      </c>
      <c r="S12078">
        <v>2024</v>
      </c>
      <c r="T12078">
        <v>18.683</v>
      </c>
      <c r="U12078">
        <v>18.683</v>
      </c>
      <c r="V12078">
        <v>18.683</v>
      </c>
    </row>
    <row r="12079" spans="17:22">
      <c r="Q12079" s="10">
        <f ca="1" t="shared" si="1959"/>
        <v>18.836</v>
      </c>
      <c r="R12079" t="s">
        <v>148</v>
      </c>
      <c r="S12079">
        <v>2025</v>
      </c>
      <c r="T12079">
        <v>18.836</v>
      </c>
      <c r="U12079">
        <v>18.836</v>
      </c>
      <c r="V12079">
        <v>18.836</v>
      </c>
    </row>
    <row r="12080" spans="17:22">
      <c r="Q12080" s="10">
        <f ca="1" t="shared" si="1959"/>
        <v>18.917</v>
      </c>
      <c r="R12080" t="s">
        <v>148</v>
      </c>
      <c r="S12080">
        <v>2026</v>
      </c>
      <c r="T12080">
        <v>18.917</v>
      </c>
      <c r="U12080">
        <v>18.917</v>
      </c>
      <c r="V12080">
        <v>18.917</v>
      </c>
    </row>
    <row r="12081" spans="17:22">
      <c r="Q12081" s="10">
        <f ca="1" t="shared" si="1959"/>
        <v>19.032</v>
      </c>
      <c r="R12081" t="s">
        <v>148</v>
      </c>
      <c r="S12081">
        <v>2027</v>
      </c>
      <c r="T12081">
        <v>18.945</v>
      </c>
      <c r="U12081">
        <v>18.946</v>
      </c>
      <c r="V12081">
        <v>19.032</v>
      </c>
    </row>
    <row r="12082" spans="17:22">
      <c r="Q12082" s="10">
        <f ca="1" t="shared" si="1959"/>
        <v>19.147</v>
      </c>
      <c r="R12082" t="s">
        <v>148</v>
      </c>
      <c r="S12082">
        <v>2028</v>
      </c>
      <c r="T12082">
        <v>18.968</v>
      </c>
      <c r="U12082">
        <v>18.97</v>
      </c>
      <c r="V12082">
        <v>19.147</v>
      </c>
    </row>
    <row r="12083" spans="17:22">
      <c r="Q12083" s="10">
        <f ca="1" t="shared" si="1959"/>
        <v>19.261</v>
      </c>
      <c r="R12083" t="s">
        <v>148</v>
      </c>
      <c r="S12083">
        <v>2029</v>
      </c>
      <c r="T12083">
        <v>18.985</v>
      </c>
      <c r="U12083">
        <v>18.99</v>
      </c>
      <c r="V12083">
        <v>19.261</v>
      </c>
    </row>
    <row r="12084" spans="17:22">
      <c r="Q12084" s="10">
        <f ca="1" t="shared" si="1959"/>
        <v>19.374</v>
      </c>
      <c r="R12084" t="s">
        <v>148</v>
      </c>
      <c r="S12084">
        <v>2030</v>
      </c>
      <c r="T12084">
        <v>18.998</v>
      </c>
      <c r="U12084">
        <v>19.004</v>
      </c>
      <c r="V12084">
        <v>19.374</v>
      </c>
    </row>
    <row r="12085" spans="17:22">
      <c r="Q12085" s="10">
        <f ca="1" t="shared" si="1959"/>
        <v>19.484</v>
      </c>
      <c r="R12085" t="s">
        <v>148</v>
      </c>
      <c r="S12085">
        <v>2031</v>
      </c>
      <c r="T12085">
        <v>19.006</v>
      </c>
      <c r="U12085">
        <v>19.014</v>
      </c>
      <c r="V12085">
        <v>19.484</v>
      </c>
    </row>
    <row r="12086" spans="17:22">
      <c r="Q12086" s="10">
        <f ca="1" t="shared" si="1959"/>
        <v>19.592</v>
      </c>
      <c r="R12086" t="s">
        <v>148</v>
      </c>
      <c r="S12086">
        <v>2032</v>
      </c>
      <c r="T12086">
        <v>19.009</v>
      </c>
      <c r="U12086">
        <v>19.019</v>
      </c>
      <c r="V12086">
        <v>19.592</v>
      </c>
    </row>
    <row r="12087" spans="17:22">
      <c r="Q12087" s="10">
        <f ca="1" t="shared" si="1959"/>
        <v>19.696</v>
      </c>
      <c r="R12087" t="s">
        <v>148</v>
      </c>
      <c r="S12087">
        <v>2033</v>
      </c>
      <c r="T12087">
        <v>19.007</v>
      </c>
      <c r="U12087">
        <v>19.02</v>
      </c>
      <c r="V12087">
        <v>19.696</v>
      </c>
    </row>
    <row r="12088" spans="17:22">
      <c r="Q12088" s="10">
        <f ca="1" t="shared" si="1959"/>
        <v>19.798</v>
      </c>
      <c r="R12088" t="s">
        <v>148</v>
      </c>
      <c r="S12088">
        <v>2034</v>
      </c>
      <c r="T12088">
        <v>19</v>
      </c>
      <c r="U12088">
        <v>19.015</v>
      </c>
      <c r="V12088">
        <v>19.798</v>
      </c>
    </row>
    <row r="12089" spans="17:22">
      <c r="Q12089" s="10">
        <f ca="1" t="shared" si="1959"/>
        <v>19.898</v>
      </c>
      <c r="R12089" t="s">
        <v>148</v>
      </c>
      <c r="S12089">
        <v>2035</v>
      </c>
      <c r="T12089">
        <v>18.988</v>
      </c>
      <c r="U12089">
        <v>19.007</v>
      </c>
      <c r="V12089">
        <v>19.898</v>
      </c>
    </row>
    <row r="12090" spans="17:22">
      <c r="Q12090" s="10">
        <f ca="1" t="shared" si="1959"/>
        <v>19.994</v>
      </c>
      <c r="R12090" t="s">
        <v>148</v>
      </c>
      <c r="S12090">
        <v>2036</v>
      </c>
      <c r="T12090">
        <v>18.971</v>
      </c>
      <c r="U12090">
        <v>18.993</v>
      </c>
      <c r="V12090">
        <v>19.994</v>
      </c>
    </row>
    <row r="12091" spans="17:22">
      <c r="Q12091" s="10">
        <f ca="1" t="shared" si="1959"/>
        <v>20.087</v>
      </c>
      <c r="R12091" t="s">
        <v>148</v>
      </c>
      <c r="S12091">
        <v>2037</v>
      </c>
      <c r="T12091">
        <v>18.949</v>
      </c>
      <c r="U12091">
        <v>18.975</v>
      </c>
      <c r="V12091">
        <v>20.087</v>
      </c>
    </row>
    <row r="12092" spans="17:22">
      <c r="Q12092" s="10">
        <f ca="1" t="shared" si="1959"/>
        <v>20.176</v>
      </c>
      <c r="R12092" t="s">
        <v>148</v>
      </c>
      <c r="S12092">
        <v>2038</v>
      </c>
      <c r="T12092">
        <v>18.922</v>
      </c>
      <c r="U12092">
        <v>18.951</v>
      </c>
      <c r="V12092">
        <v>20.176</v>
      </c>
    </row>
    <row r="12093" spans="17:22">
      <c r="Q12093" s="10">
        <f ca="1" t="shared" si="1959"/>
        <v>20.259</v>
      </c>
      <c r="R12093" t="s">
        <v>148</v>
      </c>
      <c r="S12093">
        <v>2039</v>
      </c>
      <c r="T12093">
        <v>18.891</v>
      </c>
      <c r="U12093">
        <v>18.921</v>
      </c>
      <c r="V12093">
        <v>20.259</v>
      </c>
    </row>
    <row r="12094" spans="17:22">
      <c r="Q12094" s="10">
        <f ca="1" t="shared" si="1959"/>
        <v>20.337</v>
      </c>
      <c r="R12094" t="s">
        <v>148</v>
      </c>
      <c r="S12094">
        <v>2040</v>
      </c>
      <c r="T12094">
        <v>18.854</v>
      </c>
      <c r="U12094">
        <v>18.886</v>
      </c>
      <c r="V12094">
        <v>20.337</v>
      </c>
    </row>
    <row r="12095" spans="17:22">
      <c r="Q12095" s="10">
        <f ca="1" t="shared" si="1959"/>
        <v>20.409</v>
      </c>
      <c r="R12095" t="s">
        <v>148</v>
      </c>
      <c r="S12095">
        <v>2041</v>
      </c>
      <c r="T12095">
        <v>18.812</v>
      </c>
      <c r="U12095">
        <v>18.844</v>
      </c>
      <c r="V12095">
        <v>20.409</v>
      </c>
    </row>
    <row r="12096" spans="17:22">
      <c r="Q12096" s="10">
        <f ca="1" t="shared" si="1959"/>
        <v>20.474</v>
      </c>
      <c r="R12096" t="s">
        <v>148</v>
      </c>
      <c r="S12096">
        <v>2042</v>
      </c>
      <c r="T12096">
        <v>18.766</v>
      </c>
      <c r="U12096">
        <v>18.797</v>
      </c>
      <c r="V12096">
        <v>20.474</v>
      </c>
    </row>
    <row r="12097" spans="17:22">
      <c r="Q12097" s="10">
        <f ca="1" t="shared" si="1959"/>
        <v>20.532</v>
      </c>
      <c r="R12097" t="s">
        <v>148</v>
      </c>
      <c r="S12097">
        <v>2043</v>
      </c>
      <c r="T12097">
        <v>18.714</v>
      </c>
      <c r="U12097">
        <v>18.744</v>
      </c>
      <c r="V12097">
        <v>20.532</v>
      </c>
    </row>
    <row r="12098" spans="17:22">
      <c r="Q12098" s="10">
        <f ca="1" t="shared" si="1959"/>
        <v>20.584</v>
      </c>
      <c r="R12098" t="s">
        <v>148</v>
      </c>
      <c r="S12098">
        <v>2044</v>
      </c>
      <c r="T12098">
        <v>18.658</v>
      </c>
      <c r="U12098">
        <v>18.685</v>
      </c>
      <c r="V12098">
        <v>20.584</v>
      </c>
    </row>
    <row r="12099" spans="17:22">
      <c r="Q12099" s="10">
        <f ca="1" t="shared" si="1959"/>
        <v>20.63</v>
      </c>
      <c r="R12099" t="s">
        <v>148</v>
      </c>
      <c r="S12099">
        <v>2045</v>
      </c>
      <c r="T12099">
        <v>18.597</v>
      </c>
      <c r="U12099">
        <v>18.621</v>
      </c>
      <c r="V12099">
        <v>20.63</v>
      </c>
    </row>
    <row r="12100" spans="17:22">
      <c r="Q12100" s="10">
        <f ca="1" t="shared" si="1959"/>
        <v>20.67</v>
      </c>
      <c r="R12100" t="s">
        <v>148</v>
      </c>
      <c r="S12100">
        <v>2046</v>
      </c>
      <c r="T12100">
        <v>18.531</v>
      </c>
      <c r="U12100">
        <v>18.552</v>
      </c>
      <c r="V12100">
        <v>20.67</v>
      </c>
    </row>
    <row r="12101" spans="17:22">
      <c r="Q12101" s="10">
        <f ca="1" t="shared" si="1959"/>
        <v>20.703</v>
      </c>
      <c r="R12101" t="s">
        <v>148</v>
      </c>
      <c r="S12101">
        <v>2047</v>
      </c>
      <c r="T12101">
        <v>18.461</v>
      </c>
      <c r="U12101">
        <v>18.479</v>
      </c>
      <c r="V12101">
        <v>20.703</v>
      </c>
    </row>
    <row r="12102" spans="17:22">
      <c r="Q12102" s="10">
        <f ca="1" t="shared" si="1959"/>
        <v>20.732</v>
      </c>
      <c r="R12102" t="s">
        <v>148</v>
      </c>
      <c r="S12102">
        <v>2048</v>
      </c>
      <c r="T12102">
        <v>18.386</v>
      </c>
      <c r="U12102">
        <v>18.401</v>
      </c>
      <c r="V12102">
        <v>20.732</v>
      </c>
    </row>
    <row r="12103" spans="17:22">
      <c r="Q12103" s="10">
        <f ca="1" t="shared" si="1959"/>
        <v>20.755</v>
      </c>
      <c r="R12103" t="s">
        <v>148</v>
      </c>
      <c r="S12103">
        <v>2049</v>
      </c>
      <c r="T12103">
        <v>18.308</v>
      </c>
      <c r="U12103">
        <v>18.319</v>
      </c>
      <c r="V12103">
        <v>20.755</v>
      </c>
    </row>
    <row r="12104" spans="17:22">
      <c r="Q12104" s="10">
        <f ca="1" t="shared" si="1959"/>
        <v>20.774</v>
      </c>
      <c r="R12104" t="s">
        <v>148</v>
      </c>
      <c r="S12104">
        <v>2050</v>
      </c>
      <c r="T12104">
        <v>18.227</v>
      </c>
      <c r="U12104">
        <v>18.234</v>
      </c>
      <c r="V12104">
        <v>20.774</v>
      </c>
    </row>
    <row r="12105" spans="17:22">
      <c r="Q12105" s="10">
        <f ca="1" t="shared" si="1959"/>
        <v>20.79</v>
      </c>
      <c r="R12105" t="s">
        <v>148</v>
      </c>
      <c r="S12105">
        <v>2051</v>
      </c>
      <c r="T12105">
        <v>18.143</v>
      </c>
      <c r="U12105">
        <v>18.145</v>
      </c>
      <c r="V12105">
        <v>20.79</v>
      </c>
    </row>
    <row r="12106" spans="17:22">
      <c r="Q12106" s="10">
        <f ca="1" t="shared" si="1959"/>
        <v>20.801</v>
      </c>
      <c r="R12106" t="s">
        <v>148</v>
      </c>
      <c r="S12106">
        <v>2052</v>
      </c>
      <c r="T12106">
        <v>18.057</v>
      </c>
      <c r="U12106">
        <v>18.052</v>
      </c>
      <c r="V12106">
        <v>20.801</v>
      </c>
    </row>
    <row r="12107" spans="17:22">
      <c r="Q12107" s="10">
        <f ca="1" t="shared" si="1959"/>
        <v>20.81</v>
      </c>
      <c r="R12107" t="s">
        <v>148</v>
      </c>
      <c r="S12107">
        <v>2053</v>
      </c>
      <c r="T12107">
        <v>17.967</v>
      </c>
      <c r="U12107">
        <v>17.957</v>
      </c>
      <c r="V12107">
        <v>20.81</v>
      </c>
    </row>
    <row r="12108" spans="17:22">
      <c r="Q12108" s="10">
        <f ca="1" t="shared" si="1959"/>
        <v>20.817</v>
      </c>
      <c r="R12108" t="s">
        <v>148</v>
      </c>
      <c r="S12108">
        <v>2054</v>
      </c>
      <c r="T12108">
        <v>17.874</v>
      </c>
      <c r="U12108">
        <v>17.859</v>
      </c>
      <c r="V12108">
        <v>20.817</v>
      </c>
    </row>
    <row r="12109" spans="17:22">
      <c r="Q12109" s="10">
        <f ca="1" t="shared" si="1959"/>
        <v>20.822</v>
      </c>
      <c r="R12109" t="s">
        <v>148</v>
      </c>
      <c r="S12109">
        <v>2055</v>
      </c>
      <c r="T12109">
        <v>17.778</v>
      </c>
      <c r="U12109">
        <v>17.758</v>
      </c>
      <c r="V12109">
        <v>20.822</v>
      </c>
    </row>
    <row r="12110" spans="17:22">
      <c r="Q12110" s="10">
        <f ca="1" t="shared" ref="Q12110:Q12173" si="1960">OFFSET(S12110,0,MATCH($Q$3,$T$4:$V$4,0))</f>
        <v>20.826</v>
      </c>
      <c r="R12110" t="s">
        <v>148</v>
      </c>
      <c r="S12110">
        <v>2056</v>
      </c>
      <c r="T12110">
        <v>17.679</v>
      </c>
      <c r="U12110">
        <v>17.655</v>
      </c>
      <c r="V12110">
        <v>20.826</v>
      </c>
    </row>
    <row r="12111" spans="17:22">
      <c r="Q12111" s="10">
        <f ca="1" t="shared" si="1960"/>
        <v>20.828</v>
      </c>
      <c r="R12111" t="s">
        <v>148</v>
      </c>
      <c r="S12111">
        <v>2057</v>
      </c>
      <c r="T12111">
        <v>17.578</v>
      </c>
      <c r="U12111">
        <v>17.549</v>
      </c>
      <c r="V12111">
        <v>20.828</v>
      </c>
    </row>
    <row r="12112" spans="17:22">
      <c r="Q12112" s="10">
        <f ca="1" t="shared" si="1960"/>
        <v>20.83</v>
      </c>
      <c r="R12112" t="s">
        <v>148</v>
      </c>
      <c r="S12112">
        <v>2058</v>
      </c>
      <c r="T12112">
        <v>17.473</v>
      </c>
      <c r="U12112">
        <v>17.442</v>
      </c>
      <c r="V12112">
        <v>20.83</v>
      </c>
    </row>
    <row r="12113" spans="17:22">
      <c r="Q12113" s="10">
        <f ca="1" t="shared" si="1960"/>
        <v>20.831</v>
      </c>
      <c r="R12113" t="s">
        <v>148</v>
      </c>
      <c r="S12113">
        <v>2059</v>
      </c>
      <c r="T12113">
        <v>17.367</v>
      </c>
      <c r="U12113">
        <v>17.332</v>
      </c>
      <c r="V12113">
        <v>20.831</v>
      </c>
    </row>
    <row r="12114" spans="17:22">
      <c r="Q12114" s="10">
        <f ca="1" t="shared" si="1960"/>
        <v>20.831</v>
      </c>
      <c r="R12114" t="s">
        <v>148</v>
      </c>
      <c r="S12114">
        <v>2060</v>
      </c>
      <c r="T12114">
        <v>17.258</v>
      </c>
      <c r="U12114">
        <v>17.221</v>
      </c>
      <c r="V12114">
        <v>20.831</v>
      </c>
    </row>
    <row r="12115" spans="17:22">
      <c r="Q12115" s="10">
        <f ca="1" t="shared" si="1960"/>
        <v>20.831</v>
      </c>
      <c r="R12115" t="s">
        <v>148</v>
      </c>
      <c r="S12115">
        <v>2061</v>
      </c>
      <c r="T12115">
        <v>17.147</v>
      </c>
      <c r="U12115">
        <v>17.109</v>
      </c>
      <c r="V12115">
        <v>20.831</v>
      </c>
    </row>
    <row r="12116" spans="17:22">
      <c r="Q12116" s="10">
        <f ca="1" t="shared" si="1960"/>
        <v>20.83</v>
      </c>
      <c r="R12116" t="s">
        <v>148</v>
      </c>
      <c r="S12116">
        <v>2062</v>
      </c>
      <c r="T12116">
        <v>17.035</v>
      </c>
      <c r="U12116">
        <v>16.995</v>
      </c>
      <c r="V12116">
        <v>20.83</v>
      </c>
    </row>
    <row r="12117" spans="17:22">
      <c r="Q12117" s="10">
        <f ca="1" t="shared" si="1960"/>
        <v>20.829</v>
      </c>
      <c r="R12117" t="s">
        <v>148</v>
      </c>
      <c r="S12117">
        <v>2063</v>
      </c>
      <c r="T12117">
        <v>16.921</v>
      </c>
      <c r="U12117">
        <v>16.881</v>
      </c>
      <c r="V12117">
        <v>20.829</v>
      </c>
    </row>
    <row r="12118" spans="17:22">
      <c r="Q12118" s="10">
        <f ca="1" t="shared" si="1960"/>
        <v>20.826</v>
      </c>
      <c r="R12118" t="s">
        <v>148</v>
      </c>
      <c r="S12118">
        <v>2064</v>
      </c>
      <c r="T12118">
        <v>16.804</v>
      </c>
      <c r="U12118">
        <v>16.764</v>
      </c>
      <c r="V12118">
        <v>20.826</v>
      </c>
    </row>
    <row r="12119" spans="17:22">
      <c r="Q12119" s="10">
        <f ca="1" t="shared" si="1960"/>
        <v>20.823</v>
      </c>
      <c r="R12119" t="s">
        <v>148</v>
      </c>
      <c r="S12119">
        <v>2065</v>
      </c>
      <c r="T12119">
        <v>16.686</v>
      </c>
      <c r="U12119">
        <v>16.646</v>
      </c>
      <c r="V12119">
        <v>20.823</v>
      </c>
    </row>
    <row r="12120" spans="17:22">
      <c r="Q12120" s="10">
        <f ca="1" t="shared" si="1960"/>
        <v>20.82</v>
      </c>
      <c r="R12120" t="s">
        <v>148</v>
      </c>
      <c r="S12120">
        <v>2066</v>
      </c>
      <c r="T12120">
        <v>16.564</v>
      </c>
      <c r="U12120">
        <v>16.527</v>
      </c>
      <c r="V12120">
        <v>20.82</v>
      </c>
    </row>
    <row r="12121" spans="17:22">
      <c r="Q12121" s="10">
        <f ca="1" t="shared" si="1960"/>
        <v>20.815</v>
      </c>
      <c r="R12121" t="s">
        <v>148</v>
      </c>
      <c r="S12121">
        <v>2067</v>
      </c>
      <c r="T12121">
        <v>16.441</v>
      </c>
      <c r="U12121">
        <v>16.407</v>
      </c>
      <c r="V12121">
        <v>20.815</v>
      </c>
    </row>
    <row r="12122" spans="17:22">
      <c r="Q12122" s="10">
        <f ca="1" t="shared" si="1960"/>
        <v>20.81</v>
      </c>
      <c r="R12122" t="s">
        <v>148</v>
      </c>
      <c r="S12122">
        <v>2068</v>
      </c>
      <c r="T12122">
        <v>16.316</v>
      </c>
      <c r="U12122">
        <v>16.286</v>
      </c>
      <c r="V12122">
        <v>20.81</v>
      </c>
    </row>
    <row r="12123" spans="17:22">
      <c r="Q12123" s="10">
        <f ca="1" t="shared" si="1960"/>
        <v>20.804</v>
      </c>
      <c r="R12123" t="s">
        <v>148</v>
      </c>
      <c r="S12123">
        <v>2069</v>
      </c>
      <c r="T12123">
        <v>16.19</v>
      </c>
      <c r="U12123">
        <v>16.165</v>
      </c>
      <c r="V12123">
        <v>20.804</v>
      </c>
    </row>
    <row r="12124" spans="17:22">
      <c r="Q12124" s="10">
        <f ca="1" t="shared" si="1960"/>
        <v>20.799</v>
      </c>
      <c r="R12124" t="s">
        <v>148</v>
      </c>
      <c r="S12124">
        <v>2070</v>
      </c>
      <c r="T12124">
        <v>16.063</v>
      </c>
      <c r="U12124">
        <v>16.044</v>
      </c>
      <c r="V12124">
        <v>20.799</v>
      </c>
    </row>
    <row r="12125" spans="17:22">
      <c r="Q12125" s="10">
        <f ca="1" t="shared" si="1960"/>
        <v>20.794</v>
      </c>
      <c r="R12125" t="s">
        <v>148</v>
      </c>
      <c r="S12125">
        <v>2071</v>
      </c>
      <c r="T12125">
        <v>15.935</v>
      </c>
      <c r="U12125">
        <v>15.924</v>
      </c>
      <c r="V12125">
        <v>20.794</v>
      </c>
    </row>
    <row r="12126" spans="17:22">
      <c r="Q12126" s="10">
        <f ca="1" t="shared" si="1960"/>
        <v>20.788</v>
      </c>
      <c r="R12126" t="s">
        <v>148</v>
      </c>
      <c r="S12126">
        <v>2072</v>
      </c>
      <c r="T12126">
        <v>15.806</v>
      </c>
      <c r="U12126">
        <v>15.804</v>
      </c>
      <c r="V12126">
        <v>20.788</v>
      </c>
    </row>
    <row r="12127" spans="17:22">
      <c r="Q12127" s="10">
        <f ca="1" t="shared" si="1960"/>
        <v>20.782</v>
      </c>
      <c r="R12127" t="s">
        <v>148</v>
      </c>
      <c r="S12127">
        <v>2073</v>
      </c>
      <c r="T12127">
        <v>15.676</v>
      </c>
      <c r="U12127">
        <v>15.683</v>
      </c>
      <c r="V12127">
        <v>20.782</v>
      </c>
    </row>
    <row r="12128" spans="17:22">
      <c r="Q12128" s="10">
        <f ca="1" t="shared" si="1960"/>
        <v>20.775</v>
      </c>
      <c r="R12128" t="s">
        <v>148</v>
      </c>
      <c r="S12128">
        <v>2074</v>
      </c>
      <c r="T12128">
        <v>15.545</v>
      </c>
      <c r="U12128">
        <v>15.562</v>
      </c>
      <c r="V12128">
        <v>20.775</v>
      </c>
    </row>
    <row r="12129" spans="17:22">
      <c r="Q12129" s="10">
        <f ca="1" t="shared" si="1960"/>
        <v>20.766</v>
      </c>
      <c r="R12129" t="s">
        <v>148</v>
      </c>
      <c r="S12129">
        <v>2075</v>
      </c>
      <c r="T12129">
        <v>15.412</v>
      </c>
      <c r="U12129">
        <v>15.44</v>
      </c>
      <c r="V12129">
        <v>20.766</v>
      </c>
    </row>
    <row r="12130" spans="17:22">
      <c r="Q12130" s="10">
        <f ca="1" t="shared" si="1960"/>
        <v>20.755</v>
      </c>
      <c r="R12130" t="s">
        <v>148</v>
      </c>
      <c r="S12130">
        <v>2076</v>
      </c>
      <c r="T12130">
        <v>15.279</v>
      </c>
      <c r="U12130">
        <v>15.316</v>
      </c>
      <c r="V12130">
        <v>20.755</v>
      </c>
    </row>
    <row r="12131" spans="17:22">
      <c r="Q12131" s="10">
        <f ca="1" t="shared" si="1960"/>
        <v>20.743</v>
      </c>
      <c r="R12131" t="s">
        <v>148</v>
      </c>
      <c r="S12131">
        <v>2077</v>
      </c>
      <c r="T12131">
        <v>15.144</v>
      </c>
      <c r="U12131">
        <v>15.191</v>
      </c>
      <c r="V12131">
        <v>20.743</v>
      </c>
    </row>
    <row r="12132" spans="17:22">
      <c r="Q12132" s="10">
        <f ca="1" t="shared" si="1960"/>
        <v>20.729</v>
      </c>
      <c r="R12132" t="s">
        <v>148</v>
      </c>
      <c r="S12132">
        <v>2078</v>
      </c>
      <c r="T12132">
        <v>15.008</v>
      </c>
      <c r="U12132">
        <v>15.066</v>
      </c>
      <c r="V12132">
        <v>20.729</v>
      </c>
    </row>
    <row r="12133" spans="17:22">
      <c r="Q12133" s="10">
        <f ca="1" t="shared" si="1960"/>
        <v>20.716</v>
      </c>
      <c r="R12133" t="s">
        <v>148</v>
      </c>
      <c r="S12133">
        <v>2079</v>
      </c>
      <c r="T12133">
        <v>14.871</v>
      </c>
      <c r="U12133">
        <v>14.94</v>
      </c>
      <c r="V12133">
        <v>20.716</v>
      </c>
    </row>
    <row r="12134" spans="17:22">
      <c r="Q12134" s="10">
        <f ca="1" t="shared" si="1960"/>
        <v>20.702</v>
      </c>
      <c r="R12134" t="s">
        <v>148</v>
      </c>
      <c r="S12134">
        <v>2080</v>
      </c>
      <c r="T12134">
        <v>14.734</v>
      </c>
      <c r="U12134">
        <v>14.815</v>
      </c>
      <c r="V12134">
        <v>20.702</v>
      </c>
    </row>
    <row r="12135" spans="17:22">
      <c r="Q12135" s="10">
        <f ca="1" t="shared" si="1960"/>
        <v>20.689</v>
      </c>
      <c r="R12135" t="s">
        <v>148</v>
      </c>
      <c r="S12135">
        <v>2081</v>
      </c>
      <c r="T12135">
        <v>14.596</v>
      </c>
      <c r="U12135">
        <v>14.691</v>
      </c>
      <c r="V12135">
        <v>20.689</v>
      </c>
    </row>
    <row r="12136" spans="17:22">
      <c r="Q12136" s="10">
        <f ca="1" t="shared" si="1960"/>
        <v>20.676</v>
      </c>
      <c r="R12136" t="s">
        <v>148</v>
      </c>
      <c r="S12136">
        <v>2082</v>
      </c>
      <c r="T12136">
        <v>14.458</v>
      </c>
      <c r="U12136">
        <v>14.568</v>
      </c>
      <c r="V12136">
        <v>20.676</v>
      </c>
    </row>
    <row r="12137" spans="17:22">
      <c r="Q12137" s="10">
        <f ca="1" t="shared" si="1960"/>
        <v>20.664</v>
      </c>
      <c r="R12137" t="s">
        <v>148</v>
      </c>
      <c r="S12137">
        <v>2083</v>
      </c>
      <c r="T12137">
        <v>14.319</v>
      </c>
      <c r="U12137">
        <v>14.446</v>
      </c>
      <c r="V12137">
        <v>20.664</v>
      </c>
    </row>
    <row r="12138" spans="17:22">
      <c r="Q12138" s="10">
        <f ca="1" t="shared" si="1960"/>
        <v>20.651</v>
      </c>
      <c r="R12138" t="s">
        <v>148</v>
      </c>
      <c r="S12138">
        <v>2084</v>
      </c>
      <c r="T12138">
        <v>14.18</v>
      </c>
      <c r="U12138">
        <v>14.324</v>
      </c>
      <c r="V12138">
        <v>20.651</v>
      </c>
    </row>
    <row r="12139" spans="17:22">
      <c r="Q12139" s="10">
        <f ca="1" t="shared" si="1960"/>
        <v>20.639</v>
      </c>
      <c r="R12139" t="s">
        <v>148</v>
      </c>
      <c r="S12139">
        <v>2085</v>
      </c>
      <c r="T12139">
        <v>14.039</v>
      </c>
      <c r="U12139">
        <v>14.202</v>
      </c>
      <c r="V12139">
        <v>20.639</v>
      </c>
    </row>
    <row r="12140" spans="17:22">
      <c r="Q12140" s="10">
        <f ca="1" t="shared" si="1960"/>
        <v>20.627</v>
      </c>
      <c r="R12140" t="s">
        <v>148</v>
      </c>
      <c r="S12140">
        <v>2086</v>
      </c>
      <c r="T12140">
        <v>13.898</v>
      </c>
      <c r="U12140">
        <v>14.079</v>
      </c>
      <c r="V12140">
        <v>20.627</v>
      </c>
    </row>
    <row r="12141" spans="17:22">
      <c r="Q12141" s="10">
        <f ca="1" t="shared" si="1960"/>
        <v>20.616</v>
      </c>
      <c r="R12141" t="s">
        <v>148</v>
      </c>
      <c r="S12141">
        <v>2087</v>
      </c>
      <c r="T12141">
        <v>13.757</v>
      </c>
      <c r="U12141">
        <v>13.957</v>
      </c>
      <c r="V12141">
        <v>20.616</v>
      </c>
    </row>
    <row r="12142" spans="17:22">
      <c r="Q12142" s="10">
        <f ca="1" t="shared" si="1960"/>
        <v>20.605</v>
      </c>
      <c r="R12142" t="s">
        <v>148</v>
      </c>
      <c r="S12142">
        <v>2088</v>
      </c>
      <c r="T12142">
        <v>13.614</v>
      </c>
      <c r="U12142">
        <v>13.835</v>
      </c>
      <c r="V12142">
        <v>20.605</v>
      </c>
    </row>
    <row r="12143" spans="17:22">
      <c r="Q12143" s="10">
        <f ca="1" t="shared" si="1960"/>
        <v>20.596</v>
      </c>
      <c r="R12143" t="s">
        <v>148</v>
      </c>
      <c r="S12143">
        <v>2089</v>
      </c>
      <c r="T12143">
        <v>13.472</v>
      </c>
      <c r="U12143">
        <v>13.713</v>
      </c>
      <c r="V12143">
        <v>20.596</v>
      </c>
    </row>
    <row r="12144" spans="17:22">
      <c r="Q12144" s="10">
        <f ca="1" t="shared" si="1960"/>
        <v>20.588</v>
      </c>
      <c r="R12144" t="s">
        <v>148</v>
      </c>
      <c r="S12144">
        <v>2090</v>
      </c>
      <c r="T12144">
        <v>13.329</v>
      </c>
      <c r="U12144">
        <v>13.592</v>
      </c>
      <c r="V12144">
        <v>20.588</v>
      </c>
    </row>
    <row r="12145" spans="17:22">
      <c r="Q12145" s="10">
        <f ca="1" t="shared" si="1960"/>
        <v>20.583</v>
      </c>
      <c r="R12145" t="s">
        <v>148</v>
      </c>
      <c r="S12145">
        <v>2091</v>
      </c>
      <c r="T12145">
        <v>13.186</v>
      </c>
      <c r="U12145">
        <v>13.472</v>
      </c>
      <c r="V12145">
        <v>20.583</v>
      </c>
    </row>
    <row r="12146" spans="17:22">
      <c r="Q12146" s="10">
        <f ca="1" t="shared" si="1960"/>
        <v>20.58</v>
      </c>
      <c r="R12146" t="s">
        <v>148</v>
      </c>
      <c r="S12146">
        <v>2092</v>
      </c>
      <c r="T12146">
        <v>13.044</v>
      </c>
      <c r="U12146">
        <v>13.354</v>
      </c>
      <c r="V12146">
        <v>20.58</v>
      </c>
    </row>
    <row r="12147" spans="17:22">
      <c r="Q12147" s="10">
        <f ca="1" t="shared" si="1960"/>
        <v>20.579</v>
      </c>
      <c r="R12147" t="s">
        <v>148</v>
      </c>
      <c r="S12147">
        <v>2093</v>
      </c>
      <c r="T12147">
        <v>12.901</v>
      </c>
      <c r="U12147">
        <v>13.237</v>
      </c>
      <c r="V12147">
        <v>20.579</v>
      </c>
    </row>
    <row r="12148" spans="17:22">
      <c r="Q12148" s="10">
        <f ca="1" t="shared" si="1960"/>
        <v>20.581</v>
      </c>
      <c r="R12148" t="s">
        <v>148</v>
      </c>
      <c r="S12148">
        <v>2094</v>
      </c>
      <c r="T12148">
        <v>12.759</v>
      </c>
      <c r="U12148">
        <v>13.121</v>
      </c>
      <c r="V12148">
        <v>20.581</v>
      </c>
    </row>
    <row r="12149" spans="17:22">
      <c r="Q12149" s="10">
        <f ca="1" t="shared" si="1960"/>
        <v>20.586</v>
      </c>
      <c r="R12149" t="s">
        <v>148</v>
      </c>
      <c r="S12149">
        <v>2095</v>
      </c>
      <c r="T12149">
        <v>12.617</v>
      </c>
      <c r="U12149">
        <v>13.007</v>
      </c>
      <c r="V12149">
        <v>20.586</v>
      </c>
    </row>
    <row r="12150" spans="17:22">
      <c r="Q12150" s="10">
        <f ca="1" t="shared" si="1960"/>
        <v>20.594</v>
      </c>
      <c r="R12150" t="s">
        <v>148</v>
      </c>
      <c r="S12150">
        <v>2096</v>
      </c>
      <c r="T12150">
        <v>12.476</v>
      </c>
      <c r="U12150">
        <v>12.895</v>
      </c>
      <c r="V12150">
        <v>20.594</v>
      </c>
    </row>
    <row r="12151" spans="17:22">
      <c r="Q12151" s="10">
        <f ca="1" t="shared" si="1960"/>
        <v>20.606</v>
      </c>
      <c r="R12151" t="s">
        <v>148</v>
      </c>
      <c r="S12151">
        <v>2097</v>
      </c>
      <c r="T12151">
        <v>12.335</v>
      </c>
      <c r="U12151">
        <v>12.785</v>
      </c>
      <c r="V12151">
        <v>20.606</v>
      </c>
    </row>
    <row r="12152" spans="17:22">
      <c r="Q12152" s="10">
        <f ca="1" t="shared" si="1960"/>
        <v>20.62</v>
      </c>
      <c r="R12152" t="s">
        <v>148</v>
      </c>
      <c r="S12152">
        <v>2098</v>
      </c>
      <c r="T12152">
        <v>12.194</v>
      </c>
      <c r="U12152">
        <v>12.678</v>
      </c>
      <c r="V12152">
        <v>20.62</v>
      </c>
    </row>
    <row r="12153" spans="17:22">
      <c r="Q12153" s="10">
        <f ca="1" t="shared" si="1960"/>
        <v>20.638</v>
      </c>
      <c r="R12153" t="s">
        <v>148</v>
      </c>
      <c r="S12153">
        <v>2099</v>
      </c>
      <c r="T12153">
        <v>12.054</v>
      </c>
      <c r="U12153">
        <v>12.572</v>
      </c>
      <c r="V12153">
        <v>20.638</v>
      </c>
    </row>
    <row r="12154" spans="17:22">
      <c r="Q12154" s="10">
        <f ca="1" t="shared" si="1960"/>
        <v>20.66</v>
      </c>
      <c r="R12154" t="s">
        <v>148</v>
      </c>
      <c r="S12154">
        <v>2100</v>
      </c>
      <c r="T12154">
        <v>11.914</v>
      </c>
      <c r="U12154">
        <v>12.47</v>
      </c>
      <c r="V12154">
        <v>20.66</v>
      </c>
    </row>
    <row r="12155" spans="17:22">
      <c r="Q12155" s="10">
        <f ca="1" t="shared" si="1960"/>
        <v>20.371</v>
      </c>
      <c r="R12155" t="s">
        <v>149</v>
      </c>
      <c r="S12155">
        <v>2020</v>
      </c>
      <c r="T12155">
        <v>20.371</v>
      </c>
      <c r="U12155">
        <v>20.371</v>
      </c>
      <c r="V12155">
        <v>20.371</v>
      </c>
    </row>
    <row r="12156" spans="17:22">
      <c r="Q12156" s="10">
        <f ca="1" t="shared" si="1960"/>
        <v>20.987</v>
      </c>
      <c r="R12156" t="s">
        <v>149</v>
      </c>
      <c r="S12156">
        <v>2021</v>
      </c>
      <c r="T12156">
        <v>20.987</v>
      </c>
      <c r="U12156">
        <v>20.987</v>
      </c>
      <c r="V12156">
        <v>20.987</v>
      </c>
    </row>
    <row r="12157" spans="17:22">
      <c r="Q12157" s="10">
        <f ca="1" t="shared" si="1960"/>
        <v>21.612</v>
      </c>
      <c r="R12157" t="s">
        <v>149</v>
      </c>
      <c r="S12157">
        <v>2022</v>
      </c>
      <c r="T12157">
        <v>21.612</v>
      </c>
      <c r="U12157">
        <v>21.612</v>
      </c>
      <c r="V12157">
        <v>21.612</v>
      </c>
    </row>
    <row r="12158" spans="17:22">
      <c r="Q12158" s="10">
        <f ca="1" t="shared" si="1960"/>
        <v>22.247</v>
      </c>
      <c r="R12158" t="s">
        <v>149</v>
      </c>
      <c r="S12158">
        <v>2023</v>
      </c>
      <c r="T12158">
        <v>22.247</v>
      </c>
      <c r="U12158">
        <v>22.247</v>
      </c>
      <c r="V12158">
        <v>22.247</v>
      </c>
    </row>
    <row r="12159" spans="17:22">
      <c r="Q12159" s="10">
        <f ca="1" t="shared" si="1960"/>
        <v>22.893</v>
      </c>
      <c r="R12159" t="s">
        <v>149</v>
      </c>
      <c r="S12159">
        <v>2024</v>
      </c>
      <c r="T12159">
        <v>22.893</v>
      </c>
      <c r="U12159">
        <v>22.893</v>
      </c>
      <c r="V12159">
        <v>22.893</v>
      </c>
    </row>
    <row r="12160" spans="17:22">
      <c r="Q12160" s="10">
        <f ca="1" t="shared" si="1960"/>
        <v>23.55</v>
      </c>
      <c r="R12160" t="s">
        <v>149</v>
      </c>
      <c r="S12160">
        <v>2025</v>
      </c>
      <c r="T12160">
        <v>23.55</v>
      </c>
      <c r="U12160">
        <v>23.55</v>
      </c>
      <c r="V12160">
        <v>23.55</v>
      </c>
    </row>
    <row r="12161" spans="17:22">
      <c r="Q12161" s="10">
        <f ca="1" t="shared" si="1960"/>
        <v>24.215</v>
      </c>
      <c r="R12161" t="s">
        <v>149</v>
      </c>
      <c r="S12161">
        <v>2026</v>
      </c>
      <c r="T12161">
        <v>24.215</v>
      </c>
      <c r="U12161">
        <v>24.215</v>
      </c>
      <c r="V12161">
        <v>24.215</v>
      </c>
    </row>
    <row r="12162" spans="17:22">
      <c r="Q12162" s="10">
        <f ca="1" t="shared" si="1960"/>
        <v>24.875</v>
      </c>
      <c r="R12162" t="s">
        <v>149</v>
      </c>
      <c r="S12162">
        <v>2027</v>
      </c>
      <c r="T12162">
        <v>24.814</v>
      </c>
      <c r="U12162">
        <v>24.827</v>
      </c>
      <c r="V12162">
        <v>24.875</v>
      </c>
    </row>
    <row r="12163" spans="17:22">
      <c r="Q12163" s="10">
        <f ca="1" t="shared" si="1960"/>
        <v>25.541</v>
      </c>
      <c r="R12163" t="s">
        <v>149</v>
      </c>
      <c r="S12163">
        <v>2028</v>
      </c>
      <c r="T12163">
        <v>25.417</v>
      </c>
      <c r="U12163">
        <v>25.443</v>
      </c>
      <c r="V12163">
        <v>25.541</v>
      </c>
    </row>
    <row r="12164" spans="17:22">
      <c r="Q12164" s="10">
        <f ca="1" t="shared" si="1960"/>
        <v>26.212</v>
      </c>
      <c r="R12164" t="s">
        <v>149</v>
      </c>
      <c r="S12164">
        <v>2029</v>
      </c>
      <c r="T12164">
        <v>26.022</v>
      </c>
      <c r="U12164">
        <v>26.061</v>
      </c>
      <c r="V12164">
        <v>26.212</v>
      </c>
    </row>
    <row r="12165" spans="17:22">
      <c r="Q12165" s="10">
        <f ca="1" t="shared" si="1960"/>
        <v>26.888</v>
      </c>
      <c r="R12165" t="s">
        <v>149</v>
      </c>
      <c r="S12165">
        <v>2030</v>
      </c>
      <c r="T12165">
        <v>26.631</v>
      </c>
      <c r="U12165">
        <v>26.683</v>
      </c>
      <c r="V12165">
        <v>26.888</v>
      </c>
    </row>
    <row r="12166" spans="17:22">
      <c r="Q12166" s="10">
        <f ca="1" t="shared" si="1960"/>
        <v>27.566</v>
      </c>
      <c r="R12166" t="s">
        <v>149</v>
      </c>
      <c r="S12166">
        <v>2031</v>
      </c>
      <c r="T12166">
        <v>27.244</v>
      </c>
      <c r="U12166">
        <v>27.307</v>
      </c>
      <c r="V12166">
        <v>27.566</v>
      </c>
    </row>
    <row r="12167" spans="17:22">
      <c r="Q12167" s="10">
        <f ca="1" t="shared" si="1960"/>
        <v>28.248</v>
      </c>
      <c r="R12167" t="s">
        <v>149</v>
      </c>
      <c r="S12167">
        <v>2032</v>
      </c>
      <c r="T12167">
        <v>27.859</v>
      </c>
      <c r="U12167">
        <v>27.933</v>
      </c>
      <c r="V12167">
        <v>28.248</v>
      </c>
    </row>
    <row r="12168" spans="17:22">
      <c r="Q12168" s="10">
        <f ca="1" t="shared" si="1960"/>
        <v>28.932</v>
      </c>
      <c r="R12168" t="s">
        <v>149</v>
      </c>
      <c r="S12168">
        <v>2033</v>
      </c>
      <c r="T12168">
        <v>28.476</v>
      </c>
      <c r="U12168">
        <v>28.56</v>
      </c>
      <c r="V12168">
        <v>28.932</v>
      </c>
    </row>
    <row r="12169" spans="17:22">
      <c r="Q12169" s="10">
        <f ca="1" t="shared" si="1960"/>
        <v>29.617</v>
      </c>
      <c r="R12169" t="s">
        <v>149</v>
      </c>
      <c r="S12169">
        <v>2034</v>
      </c>
      <c r="T12169">
        <v>29.094</v>
      </c>
      <c r="U12169">
        <v>29.187</v>
      </c>
      <c r="V12169">
        <v>29.617</v>
      </c>
    </row>
    <row r="12170" spans="17:22">
      <c r="Q12170" s="10">
        <f ca="1" t="shared" si="1960"/>
        <v>30.303</v>
      </c>
      <c r="R12170" t="s">
        <v>149</v>
      </c>
      <c r="S12170">
        <v>2035</v>
      </c>
      <c r="T12170">
        <v>29.71</v>
      </c>
      <c r="U12170">
        <v>29.812</v>
      </c>
      <c r="V12170">
        <v>30.303</v>
      </c>
    </row>
    <row r="12171" spans="17:22">
      <c r="Q12171" s="10">
        <f ca="1" t="shared" si="1960"/>
        <v>30.988</v>
      </c>
      <c r="R12171" t="s">
        <v>149</v>
      </c>
      <c r="S12171">
        <v>2036</v>
      </c>
      <c r="T12171">
        <v>30.325</v>
      </c>
      <c r="U12171">
        <v>30.435</v>
      </c>
      <c r="V12171">
        <v>30.988</v>
      </c>
    </row>
    <row r="12172" spans="17:22">
      <c r="Q12172" s="10">
        <f ca="1" t="shared" si="1960"/>
        <v>31.672</v>
      </c>
      <c r="R12172" t="s">
        <v>149</v>
      </c>
      <c r="S12172">
        <v>2037</v>
      </c>
      <c r="T12172">
        <v>30.937</v>
      </c>
      <c r="U12172">
        <v>31.055</v>
      </c>
      <c r="V12172">
        <v>31.672</v>
      </c>
    </row>
    <row r="12173" spans="17:22">
      <c r="Q12173" s="10">
        <f ca="1" t="shared" si="1960"/>
        <v>32.356</v>
      </c>
      <c r="R12173" t="s">
        <v>149</v>
      </c>
      <c r="S12173">
        <v>2038</v>
      </c>
      <c r="T12173">
        <v>31.548</v>
      </c>
      <c r="U12173">
        <v>31.673</v>
      </c>
      <c r="V12173">
        <v>32.356</v>
      </c>
    </row>
    <row r="12174" spans="17:22">
      <c r="Q12174" s="10">
        <f ca="1" t="shared" ref="Q12174:Q12237" si="1961">OFFSET(S12174,0,MATCH($Q$3,$T$4:$V$4,0))</f>
        <v>33.04</v>
      </c>
      <c r="R12174" t="s">
        <v>149</v>
      </c>
      <c r="S12174">
        <v>2039</v>
      </c>
      <c r="T12174">
        <v>32.158</v>
      </c>
      <c r="U12174">
        <v>32.287</v>
      </c>
      <c r="V12174">
        <v>33.04</v>
      </c>
    </row>
    <row r="12175" spans="17:22">
      <c r="Q12175" s="10">
        <f ca="1" t="shared" si="1961"/>
        <v>33.722</v>
      </c>
      <c r="R12175" t="s">
        <v>149</v>
      </c>
      <c r="S12175">
        <v>2040</v>
      </c>
      <c r="T12175">
        <v>32.766</v>
      </c>
      <c r="U12175">
        <v>32.899</v>
      </c>
      <c r="V12175">
        <v>33.722</v>
      </c>
    </row>
    <row r="12176" spans="17:22">
      <c r="Q12176" s="10">
        <f ca="1" t="shared" si="1961"/>
        <v>34.404</v>
      </c>
      <c r="R12176" t="s">
        <v>149</v>
      </c>
      <c r="S12176">
        <v>2041</v>
      </c>
      <c r="T12176">
        <v>33.374</v>
      </c>
      <c r="U12176">
        <v>33.509</v>
      </c>
      <c r="V12176">
        <v>34.404</v>
      </c>
    </row>
    <row r="12177" spans="17:22">
      <c r="Q12177" s="10">
        <f ca="1" t="shared" si="1961"/>
        <v>35.085</v>
      </c>
      <c r="R12177" t="s">
        <v>149</v>
      </c>
      <c r="S12177">
        <v>2042</v>
      </c>
      <c r="T12177">
        <v>33.979</v>
      </c>
      <c r="U12177">
        <v>34.114</v>
      </c>
      <c r="V12177">
        <v>35.085</v>
      </c>
    </row>
    <row r="12178" spans="17:22">
      <c r="Q12178" s="10">
        <f ca="1" t="shared" si="1961"/>
        <v>35.766</v>
      </c>
      <c r="R12178" t="s">
        <v>149</v>
      </c>
      <c r="S12178">
        <v>2043</v>
      </c>
      <c r="T12178">
        <v>34.582</v>
      </c>
      <c r="U12178">
        <v>34.716</v>
      </c>
      <c r="V12178">
        <v>35.766</v>
      </c>
    </row>
    <row r="12179" spans="17:22">
      <c r="Q12179" s="10">
        <f ca="1" t="shared" si="1961"/>
        <v>36.446</v>
      </c>
      <c r="R12179" t="s">
        <v>149</v>
      </c>
      <c r="S12179">
        <v>2044</v>
      </c>
      <c r="T12179">
        <v>35.18</v>
      </c>
      <c r="U12179">
        <v>35.312</v>
      </c>
      <c r="V12179">
        <v>36.446</v>
      </c>
    </row>
    <row r="12180" spans="17:22">
      <c r="Q12180" s="10">
        <f ca="1" t="shared" si="1961"/>
        <v>37.126</v>
      </c>
      <c r="R12180" t="s">
        <v>149</v>
      </c>
      <c r="S12180">
        <v>2045</v>
      </c>
      <c r="T12180">
        <v>35.771</v>
      </c>
      <c r="U12180">
        <v>35.903</v>
      </c>
      <c r="V12180">
        <v>37.126</v>
      </c>
    </row>
    <row r="12181" spans="17:22">
      <c r="Q12181" s="10">
        <f ca="1" t="shared" si="1961"/>
        <v>37.805</v>
      </c>
      <c r="R12181" t="s">
        <v>149</v>
      </c>
      <c r="S12181">
        <v>2046</v>
      </c>
      <c r="T12181">
        <v>36.356</v>
      </c>
      <c r="U12181">
        <v>36.486</v>
      </c>
      <c r="V12181">
        <v>37.805</v>
      </c>
    </row>
    <row r="12182" spans="17:22">
      <c r="Q12182" s="10">
        <f ca="1" t="shared" si="1961"/>
        <v>38.484</v>
      </c>
      <c r="R12182" t="s">
        <v>149</v>
      </c>
      <c r="S12182">
        <v>2047</v>
      </c>
      <c r="T12182">
        <v>36.932</v>
      </c>
      <c r="U12182">
        <v>37.063</v>
      </c>
      <c r="V12182">
        <v>38.484</v>
      </c>
    </row>
    <row r="12183" spans="17:22">
      <c r="Q12183" s="10">
        <f ca="1" t="shared" si="1961"/>
        <v>39.163</v>
      </c>
      <c r="R12183" t="s">
        <v>149</v>
      </c>
      <c r="S12183">
        <v>2048</v>
      </c>
      <c r="T12183">
        <v>37.499</v>
      </c>
      <c r="U12183">
        <v>37.63</v>
      </c>
      <c r="V12183">
        <v>39.163</v>
      </c>
    </row>
    <row r="12184" spans="17:22">
      <c r="Q12184" s="10">
        <f ca="1" t="shared" si="1961"/>
        <v>39.841</v>
      </c>
      <c r="R12184" t="s">
        <v>149</v>
      </c>
      <c r="S12184">
        <v>2049</v>
      </c>
      <c r="T12184">
        <v>38.056</v>
      </c>
      <c r="U12184">
        <v>38.189</v>
      </c>
      <c r="V12184">
        <v>39.841</v>
      </c>
    </row>
    <row r="12185" spans="17:22">
      <c r="Q12185" s="10">
        <f ca="1" t="shared" si="1961"/>
        <v>40.517</v>
      </c>
      <c r="R12185" t="s">
        <v>149</v>
      </c>
      <c r="S12185">
        <v>2050</v>
      </c>
      <c r="T12185">
        <v>38.603</v>
      </c>
      <c r="U12185">
        <v>38.739</v>
      </c>
      <c r="V12185">
        <v>40.517</v>
      </c>
    </row>
    <row r="12186" spans="17:22">
      <c r="Q12186" s="10">
        <f ca="1" t="shared" si="1961"/>
        <v>41.193</v>
      </c>
      <c r="R12186" t="s">
        <v>149</v>
      </c>
      <c r="S12186">
        <v>2051</v>
      </c>
      <c r="T12186">
        <v>39.14</v>
      </c>
      <c r="U12186">
        <v>39.278</v>
      </c>
      <c r="V12186">
        <v>41.193</v>
      </c>
    </row>
    <row r="12187" spans="17:22">
      <c r="Q12187" s="10">
        <f ca="1" t="shared" si="1961"/>
        <v>41.867</v>
      </c>
      <c r="R12187" t="s">
        <v>149</v>
      </c>
      <c r="S12187">
        <v>2052</v>
      </c>
      <c r="T12187">
        <v>39.664</v>
      </c>
      <c r="U12187">
        <v>39.807</v>
      </c>
      <c r="V12187">
        <v>41.867</v>
      </c>
    </row>
    <row r="12188" spans="17:22">
      <c r="Q12188" s="10">
        <f ca="1" t="shared" si="1961"/>
        <v>42.539</v>
      </c>
      <c r="R12188" t="s">
        <v>149</v>
      </c>
      <c r="S12188">
        <v>2053</v>
      </c>
      <c r="T12188">
        <v>40.178</v>
      </c>
      <c r="U12188">
        <v>40.326</v>
      </c>
      <c r="V12188">
        <v>42.539</v>
      </c>
    </row>
    <row r="12189" spans="17:22">
      <c r="Q12189" s="10">
        <f ca="1" t="shared" si="1961"/>
        <v>43.208</v>
      </c>
      <c r="R12189" t="s">
        <v>149</v>
      </c>
      <c r="S12189">
        <v>2054</v>
      </c>
      <c r="T12189">
        <v>40.679</v>
      </c>
      <c r="U12189">
        <v>40.834</v>
      </c>
      <c r="V12189">
        <v>43.208</v>
      </c>
    </row>
    <row r="12190" spans="17:22">
      <c r="Q12190" s="10">
        <f ca="1" t="shared" si="1961"/>
        <v>43.874</v>
      </c>
      <c r="R12190" t="s">
        <v>149</v>
      </c>
      <c r="S12190">
        <v>2055</v>
      </c>
      <c r="T12190">
        <v>41.169</v>
      </c>
      <c r="U12190">
        <v>41.331</v>
      </c>
      <c r="V12190">
        <v>43.874</v>
      </c>
    </row>
    <row r="12191" spans="17:22">
      <c r="Q12191" s="10">
        <f ca="1" t="shared" si="1961"/>
        <v>44.537</v>
      </c>
      <c r="R12191" t="s">
        <v>149</v>
      </c>
      <c r="S12191">
        <v>2056</v>
      </c>
      <c r="T12191">
        <v>41.646</v>
      </c>
      <c r="U12191">
        <v>41.817</v>
      </c>
      <c r="V12191">
        <v>44.537</v>
      </c>
    </row>
    <row r="12192" spans="17:22">
      <c r="Q12192" s="10">
        <f ca="1" t="shared" si="1961"/>
        <v>45.196</v>
      </c>
      <c r="R12192" t="s">
        <v>149</v>
      </c>
      <c r="S12192">
        <v>2057</v>
      </c>
      <c r="T12192">
        <v>42.111</v>
      </c>
      <c r="U12192">
        <v>42.292</v>
      </c>
      <c r="V12192">
        <v>45.196</v>
      </c>
    </row>
    <row r="12193" spans="17:22">
      <c r="Q12193" s="10">
        <f ca="1" t="shared" si="1961"/>
        <v>45.85</v>
      </c>
      <c r="R12193" t="s">
        <v>149</v>
      </c>
      <c r="S12193">
        <v>2058</v>
      </c>
      <c r="T12193">
        <v>42.564</v>
      </c>
      <c r="U12193">
        <v>42.757</v>
      </c>
      <c r="V12193">
        <v>45.85</v>
      </c>
    </row>
    <row r="12194" spans="17:22">
      <c r="Q12194" s="10">
        <f ca="1" t="shared" si="1961"/>
        <v>46.501</v>
      </c>
      <c r="R12194" t="s">
        <v>149</v>
      </c>
      <c r="S12194">
        <v>2059</v>
      </c>
      <c r="T12194">
        <v>43.004</v>
      </c>
      <c r="U12194">
        <v>43.21</v>
      </c>
      <c r="V12194">
        <v>46.501</v>
      </c>
    </row>
    <row r="12195" spans="17:22">
      <c r="Q12195" s="10">
        <f ca="1" t="shared" si="1961"/>
        <v>47.146</v>
      </c>
      <c r="R12195" t="s">
        <v>149</v>
      </c>
      <c r="S12195">
        <v>2060</v>
      </c>
      <c r="T12195">
        <v>43.431</v>
      </c>
      <c r="U12195">
        <v>43.651</v>
      </c>
      <c r="V12195">
        <v>47.146</v>
      </c>
    </row>
    <row r="12196" spans="17:22">
      <c r="Q12196" s="10">
        <f ca="1" t="shared" si="1961"/>
        <v>47.787</v>
      </c>
      <c r="R12196" t="s">
        <v>149</v>
      </c>
      <c r="S12196">
        <v>2061</v>
      </c>
      <c r="T12196">
        <v>43.846</v>
      </c>
      <c r="U12196">
        <v>44.082</v>
      </c>
      <c r="V12196">
        <v>47.787</v>
      </c>
    </row>
    <row r="12197" spans="17:22">
      <c r="Q12197" s="10">
        <f ca="1" t="shared" si="1961"/>
        <v>48.422</v>
      </c>
      <c r="R12197" t="s">
        <v>149</v>
      </c>
      <c r="S12197">
        <v>2062</v>
      </c>
      <c r="T12197">
        <v>44.248</v>
      </c>
      <c r="U12197">
        <v>44.501</v>
      </c>
      <c r="V12197">
        <v>48.422</v>
      </c>
    </row>
    <row r="12198" spans="17:22">
      <c r="Q12198" s="10">
        <f ca="1" t="shared" si="1961"/>
        <v>49.05</v>
      </c>
      <c r="R12198" t="s">
        <v>149</v>
      </c>
      <c r="S12198">
        <v>2063</v>
      </c>
      <c r="T12198">
        <v>44.636</v>
      </c>
      <c r="U12198">
        <v>44.909</v>
      </c>
      <c r="V12198">
        <v>49.05</v>
      </c>
    </row>
    <row r="12199" spans="17:22">
      <c r="Q12199" s="10">
        <f ca="1" t="shared" si="1961"/>
        <v>49.673</v>
      </c>
      <c r="R12199" t="s">
        <v>149</v>
      </c>
      <c r="S12199">
        <v>2064</v>
      </c>
      <c r="T12199">
        <v>45.012</v>
      </c>
      <c r="U12199">
        <v>45.305</v>
      </c>
      <c r="V12199">
        <v>49.673</v>
      </c>
    </row>
    <row r="12200" spans="17:22">
      <c r="Q12200" s="10">
        <f ca="1" t="shared" si="1961"/>
        <v>50.288</v>
      </c>
      <c r="R12200" t="s">
        <v>149</v>
      </c>
      <c r="S12200">
        <v>2065</v>
      </c>
      <c r="T12200">
        <v>45.376</v>
      </c>
      <c r="U12200">
        <v>45.69</v>
      </c>
      <c r="V12200">
        <v>50.288</v>
      </c>
    </row>
    <row r="12201" spans="17:22">
      <c r="Q12201" s="10">
        <f ca="1" t="shared" si="1961"/>
        <v>50.896</v>
      </c>
      <c r="R12201" t="s">
        <v>149</v>
      </c>
      <c r="S12201">
        <v>2066</v>
      </c>
      <c r="T12201">
        <v>45.726</v>
      </c>
      <c r="U12201">
        <v>46.062</v>
      </c>
      <c r="V12201">
        <v>50.896</v>
      </c>
    </row>
    <row r="12202" spans="17:22">
      <c r="Q12202" s="10">
        <f ca="1" t="shared" si="1961"/>
        <v>51.497</v>
      </c>
      <c r="R12202" t="s">
        <v>149</v>
      </c>
      <c r="S12202">
        <v>2067</v>
      </c>
      <c r="T12202">
        <v>46.064</v>
      </c>
      <c r="U12202">
        <v>46.423</v>
      </c>
      <c r="V12202">
        <v>51.497</v>
      </c>
    </row>
    <row r="12203" spans="17:22">
      <c r="Q12203" s="10">
        <f ca="1" t="shared" si="1961"/>
        <v>52.09</v>
      </c>
      <c r="R12203" t="s">
        <v>149</v>
      </c>
      <c r="S12203">
        <v>2068</v>
      </c>
      <c r="T12203">
        <v>46.389</v>
      </c>
      <c r="U12203">
        <v>46.771</v>
      </c>
      <c r="V12203">
        <v>52.09</v>
      </c>
    </row>
    <row r="12204" spans="17:22">
      <c r="Q12204" s="10">
        <f ca="1" t="shared" si="1961"/>
        <v>52.675</v>
      </c>
      <c r="R12204" t="s">
        <v>149</v>
      </c>
      <c r="S12204">
        <v>2069</v>
      </c>
      <c r="T12204">
        <v>46.701</v>
      </c>
      <c r="U12204">
        <v>47.106</v>
      </c>
      <c r="V12204">
        <v>52.675</v>
      </c>
    </row>
    <row r="12205" spans="17:22">
      <c r="Q12205" s="10">
        <f ca="1" t="shared" si="1961"/>
        <v>53.253</v>
      </c>
      <c r="R12205" t="s">
        <v>149</v>
      </c>
      <c r="S12205">
        <v>2070</v>
      </c>
      <c r="T12205">
        <v>47</v>
      </c>
      <c r="U12205">
        <v>47.429</v>
      </c>
      <c r="V12205">
        <v>53.253</v>
      </c>
    </row>
    <row r="12206" spans="17:22">
      <c r="Q12206" s="10">
        <f ca="1" t="shared" si="1961"/>
        <v>53.824</v>
      </c>
      <c r="R12206" t="s">
        <v>149</v>
      </c>
      <c r="S12206">
        <v>2071</v>
      </c>
      <c r="T12206">
        <v>47.287</v>
      </c>
      <c r="U12206">
        <v>47.738</v>
      </c>
      <c r="V12206">
        <v>53.824</v>
      </c>
    </row>
    <row r="12207" spans="17:22">
      <c r="Q12207" s="10">
        <f ca="1" t="shared" si="1961"/>
        <v>54.388</v>
      </c>
      <c r="R12207" t="s">
        <v>149</v>
      </c>
      <c r="S12207">
        <v>2072</v>
      </c>
      <c r="T12207">
        <v>47.56</v>
      </c>
      <c r="U12207">
        <v>48.033</v>
      </c>
      <c r="V12207">
        <v>54.388</v>
      </c>
    </row>
    <row r="12208" spans="17:22">
      <c r="Q12208" s="10">
        <f ca="1" t="shared" si="1961"/>
        <v>54.944</v>
      </c>
      <c r="R12208" t="s">
        <v>149</v>
      </c>
      <c r="S12208">
        <v>2073</v>
      </c>
      <c r="T12208">
        <v>47.82</v>
      </c>
      <c r="U12208">
        <v>48.315</v>
      </c>
      <c r="V12208">
        <v>54.944</v>
      </c>
    </row>
    <row r="12209" spans="17:22">
      <c r="Q12209" s="10">
        <f ca="1" t="shared" si="1961"/>
        <v>55.494</v>
      </c>
      <c r="R12209" t="s">
        <v>149</v>
      </c>
      <c r="S12209">
        <v>2074</v>
      </c>
      <c r="T12209">
        <v>48.067</v>
      </c>
      <c r="U12209">
        <v>48.582</v>
      </c>
      <c r="V12209">
        <v>55.494</v>
      </c>
    </row>
    <row r="12210" spans="17:22">
      <c r="Q12210" s="10">
        <f ca="1" t="shared" si="1961"/>
        <v>56.036</v>
      </c>
      <c r="R12210" t="s">
        <v>149</v>
      </c>
      <c r="S12210">
        <v>2075</v>
      </c>
      <c r="T12210">
        <v>48.3</v>
      </c>
      <c r="U12210">
        <v>48.835</v>
      </c>
      <c r="V12210">
        <v>56.036</v>
      </c>
    </row>
    <row r="12211" spans="17:22">
      <c r="Q12211" s="10">
        <f ca="1" t="shared" si="1961"/>
        <v>56.572</v>
      </c>
      <c r="R12211" t="s">
        <v>149</v>
      </c>
      <c r="S12211">
        <v>2076</v>
      </c>
      <c r="T12211">
        <v>48.519</v>
      </c>
      <c r="U12211">
        <v>49.073</v>
      </c>
      <c r="V12211">
        <v>56.572</v>
      </c>
    </row>
    <row r="12212" spans="17:22">
      <c r="Q12212" s="10">
        <f ca="1" t="shared" si="1961"/>
        <v>57.101</v>
      </c>
      <c r="R12212" t="s">
        <v>149</v>
      </c>
      <c r="S12212">
        <v>2077</v>
      </c>
      <c r="T12212">
        <v>48.723</v>
      </c>
      <c r="U12212">
        <v>49.297</v>
      </c>
      <c r="V12212">
        <v>57.101</v>
      </c>
    </row>
    <row r="12213" spans="17:22">
      <c r="Q12213" s="10">
        <f ca="1" t="shared" si="1961"/>
        <v>57.623</v>
      </c>
      <c r="R12213" t="s">
        <v>149</v>
      </c>
      <c r="S12213">
        <v>2078</v>
      </c>
      <c r="T12213">
        <v>48.912</v>
      </c>
      <c r="U12213">
        <v>49.504</v>
      </c>
      <c r="V12213">
        <v>57.623</v>
      </c>
    </row>
    <row r="12214" spans="17:22">
      <c r="Q12214" s="10">
        <f ca="1" t="shared" si="1961"/>
        <v>58.137</v>
      </c>
      <c r="R12214" t="s">
        <v>149</v>
      </c>
      <c r="S12214">
        <v>2079</v>
      </c>
      <c r="T12214">
        <v>49.085</v>
      </c>
      <c r="U12214">
        <v>49.696</v>
      </c>
      <c r="V12214">
        <v>58.137</v>
      </c>
    </row>
    <row r="12215" spans="17:22">
      <c r="Q12215" s="10">
        <f ca="1" t="shared" si="1961"/>
        <v>58.646</v>
      </c>
      <c r="R12215" t="s">
        <v>149</v>
      </c>
      <c r="S12215">
        <v>2080</v>
      </c>
      <c r="T12215">
        <v>49.241</v>
      </c>
      <c r="U12215">
        <v>49.872</v>
      </c>
      <c r="V12215">
        <v>58.646</v>
      </c>
    </row>
    <row r="12216" spans="17:22">
      <c r="Q12216" s="10">
        <f ca="1" t="shared" si="1961"/>
        <v>59.147</v>
      </c>
      <c r="R12216" t="s">
        <v>149</v>
      </c>
      <c r="S12216">
        <v>2081</v>
      </c>
      <c r="T12216">
        <v>49.379</v>
      </c>
      <c r="U12216">
        <v>50.032</v>
      </c>
      <c r="V12216">
        <v>59.147</v>
      </c>
    </row>
    <row r="12217" spans="17:22">
      <c r="Q12217" s="10">
        <f ca="1" t="shared" si="1961"/>
        <v>59.641</v>
      </c>
      <c r="R12217" t="s">
        <v>149</v>
      </c>
      <c r="S12217">
        <v>2082</v>
      </c>
      <c r="T12217">
        <v>49.499</v>
      </c>
      <c r="U12217">
        <v>50.175</v>
      </c>
      <c r="V12217">
        <v>59.641</v>
      </c>
    </row>
    <row r="12218" spans="17:22">
      <c r="Q12218" s="10">
        <f ca="1" t="shared" si="1961"/>
        <v>60.128</v>
      </c>
      <c r="R12218" t="s">
        <v>149</v>
      </c>
      <c r="S12218">
        <v>2083</v>
      </c>
      <c r="T12218">
        <v>49.602</v>
      </c>
      <c r="U12218">
        <v>50.302</v>
      </c>
      <c r="V12218">
        <v>60.128</v>
      </c>
    </row>
    <row r="12219" spans="17:22">
      <c r="Q12219" s="10">
        <f ca="1" t="shared" si="1961"/>
        <v>60.607</v>
      </c>
      <c r="R12219" t="s">
        <v>149</v>
      </c>
      <c r="S12219">
        <v>2084</v>
      </c>
      <c r="T12219">
        <v>49.687</v>
      </c>
      <c r="U12219">
        <v>50.414</v>
      </c>
      <c r="V12219">
        <v>60.607</v>
      </c>
    </row>
    <row r="12220" spans="17:22">
      <c r="Q12220" s="10">
        <f ca="1" t="shared" si="1961"/>
        <v>61.078</v>
      </c>
      <c r="R12220" t="s">
        <v>149</v>
      </c>
      <c r="S12220">
        <v>2085</v>
      </c>
      <c r="T12220">
        <v>49.755</v>
      </c>
      <c r="U12220">
        <v>50.51</v>
      </c>
      <c r="V12220">
        <v>61.078</v>
      </c>
    </row>
    <row r="12221" spans="17:22">
      <c r="Q12221" s="10">
        <f ca="1" t="shared" si="1961"/>
        <v>61.541</v>
      </c>
      <c r="R12221" t="s">
        <v>149</v>
      </c>
      <c r="S12221">
        <v>2086</v>
      </c>
      <c r="T12221">
        <v>49.805</v>
      </c>
      <c r="U12221">
        <v>50.591</v>
      </c>
      <c r="V12221">
        <v>61.541</v>
      </c>
    </row>
    <row r="12222" spans="17:22">
      <c r="Q12222" s="10">
        <f ca="1" t="shared" si="1961"/>
        <v>61.995</v>
      </c>
      <c r="R12222" t="s">
        <v>149</v>
      </c>
      <c r="S12222">
        <v>2087</v>
      </c>
      <c r="T12222">
        <v>49.839</v>
      </c>
      <c r="U12222">
        <v>50.657</v>
      </c>
      <c r="V12222">
        <v>61.995</v>
      </c>
    </row>
    <row r="12223" spans="17:22">
      <c r="Q12223" s="10">
        <f ca="1" t="shared" si="1961"/>
        <v>62.44</v>
      </c>
      <c r="R12223" t="s">
        <v>149</v>
      </c>
      <c r="S12223">
        <v>2088</v>
      </c>
      <c r="T12223">
        <v>49.856</v>
      </c>
      <c r="U12223">
        <v>50.709</v>
      </c>
      <c r="V12223">
        <v>62.44</v>
      </c>
    </row>
    <row r="12224" spans="17:22">
      <c r="Q12224" s="10">
        <f ca="1" t="shared" si="1961"/>
        <v>62.877</v>
      </c>
      <c r="R12224" t="s">
        <v>149</v>
      </c>
      <c r="S12224">
        <v>2089</v>
      </c>
      <c r="T12224">
        <v>49.857</v>
      </c>
      <c r="U12224">
        <v>50.746</v>
      </c>
      <c r="V12224">
        <v>62.877</v>
      </c>
    </row>
    <row r="12225" spans="17:22">
      <c r="Q12225" s="10">
        <f ca="1" t="shared" si="1961"/>
        <v>63.304</v>
      </c>
      <c r="R12225" t="s">
        <v>149</v>
      </c>
      <c r="S12225">
        <v>2090</v>
      </c>
      <c r="T12225">
        <v>49.84</v>
      </c>
      <c r="U12225">
        <v>50.77</v>
      </c>
      <c r="V12225">
        <v>63.304</v>
      </c>
    </row>
    <row r="12226" spans="17:22">
      <c r="Q12226" s="10">
        <f ca="1" t="shared" si="1961"/>
        <v>63.722</v>
      </c>
      <c r="R12226" t="s">
        <v>149</v>
      </c>
      <c r="S12226">
        <v>2091</v>
      </c>
      <c r="T12226">
        <v>49.807</v>
      </c>
      <c r="U12226">
        <v>50.78</v>
      </c>
      <c r="V12226">
        <v>63.722</v>
      </c>
    </row>
    <row r="12227" spans="17:22">
      <c r="Q12227" s="10">
        <f ca="1" t="shared" si="1961"/>
        <v>64.13</v>
      </c>
      <c r="R12227" t="s">
        <v>149</v>
      </c>
      <c r="S12227">
        <v>2092</v>
      </c>
      <c r="T12227">
        <v>49.759</v>
      </c>
      <c r="U12227">
        <v>50.778</v>
      </c>
      <c r="V12227">
        <v>64.13</v>
      </c>
    </row>
    <row r="12228" spans="17:22">
      <c r="Q12228" s="10">
        <f ca="1" t="shared" si="1961"/>
        <v>64.529</v>
      </c>
      <c r="R12228" t="s">
        <v>149</v>
      </c>
      <c r="S12228">
        <v>2093</v>
      </c>
      <c r="T12228">
        <v>49.695</v>
      </c>
      <c r="U12228">
        <v>50.763</v>
      </c>
      <c r="V12228">
        <v>64.529</v>
      </c>
    </row>
    <row r="12229" spans="17:22">
      <c r="Q12229" s="10">
        <f ca="1" t="shared" si="1961"/>
        <v>64.918</v>
      </c>
      <c r="R12229" t="s">
        <v>149</v>
      </c>
      <c r="S12229">
        <v>2094</v>
      </c>
      <c r="T12229">
        <v>49.617</v>
      </c>
      <c r="U12229">
        <v>50.736</v>
      </c>
      <c r="V12229">
        <v>64.918</v>
      </c>
    </row>
    <row r="12230" spans="17:22">
      <c r="Q12230" s="10">
        <f ca="1" t="shared" si="1961"/>
        <v>65.299</v>
      </c>
      <c r="R12230" t="s">
        <v>149</v>
      </c>
      <c r="S12230">
        <v>2095</v>
      </c>
      <c r="T12230">
        <v>49.525</v>
      </c>
      <c r="U12230">
        <v>50.697</v>
      </c>
      <c r="V12230">
        <v>65.299</v>
      </c>
    </row>
    <row r="12231" spans="17:22">
      <c r="Q12231" s="10">
        <f ca="1" t="shared" si="1961"/>
        <v>65.67</v>
      </c>
      <c r="R12231" t="s">
        <v>149</v>
      </c>
      <c r="S12231">
        <v>2096</v>
      </c>
      <c r="T12231">
        <v>49.42</v>
      </c>
      <c r="U12231">
        <v>50.647</v>
      </c>
      <c r="V12231">
        <v>65.67</v>
      </c>
    </row>
    <row r="12232" spans="17:22">
      <c r="Q12232" s="10">
        <f ca="1" t="shared" si="1961"/>
        <v>66.034</v>
      </c>
      <c r="R12232" t="s">
        <v>149</v>
      </c>
      <c r="S12232">
        <v>2097</v>
      </c>
      <c r="T12232">
        <v>49.303</v>
      </c>
      <c r="U12232">
        <v>50.585</v>
      </c>
      <c r="V12232">
        <v>66.034</v>
      </c>
    </row>
    <row r="12233" spans="17:22">
      <c r="Q12233" s="10">
        <f ca="1" t="shared" si="1961"/>
        <v>66.388</v>
      </c>
      <c r="R12233" t="s">
        <v>149</v>
      </c>
      <c r="S12233">
        <v>2098</v>
      </c>
      <c r="T12233">
        <v>49.175</v>
      </c>
      <c r="U12233">
        <v>50.514</v>
      </c>
      <c r="V12233">
        <v>66.388</v>
      </c>
    </row>
    <row r="12234" spans="17:22">
      <c r="Q12234" s="10">
        <f ca="1" t="shared" si="1961"/>
        <v>66.735</v>
      </c>
      <c r="R12234" t="s">
        <v>149</v>
      </c>
      <c r="S12234">
        <v>2099</v>
      </c>
      <c r="T12234">
        <v>49.036</v>
      </c>
      <c r="U12234">
        <v>50.432</v>
      </c>
      <c r="V12234">
        <v>66.735</v>
      </c>
    </row>
    <row r="12235" spans="17:22">
      <c r="Q12235" s="10">
        <f ca="1" t="shared" si="1961"/>
        <v>67.074</v>
      </c>
      <c r="R12235" t="s">
        <v>149</v>
      </c>
      <c r="S12235">
        <v>2100</v>
      </c>
      <c r="T12235">
        <v>48.888</v>
      </c>
      <c r="U12235">
        <v>50.341</v>
      </c>
      <c r="V12235">
        <v>67.074</v>
      </c>
    </row>
    <row r="12236" spans="17:22">
      <c r="Q12236" s="10">
        <f ca="1" t="shared" si="1961"/>
        <v>53.015</v>
      </c>
      <c r="R12236" t="s">
        <v>150</v>
      </c>
      <c r="S12236">
        <v>2020</v>
      </c>
      <c r="T12236">
        <v>53.015</v>
      </c>
      <c r="U12236">
        <v>53.015</v>
      </c>
      <c r="V12236">
        <v>53.015</v>
      </c>
    </row>
    <row r="12237" spans="17:22">
      <c r="Q12237" s="10">
        <f ca="1" t="shared" si="1961"/>
        <v>53.078</v>
      </c>
      <c r="R12237" t="s">
        <v>150</v>
      </c>
      <c r="S12237">
        <v>2021</v>
      </c>
      <c r="T12237">
        <v>53.078</v>
      </c>
      <c r="U12237">
        <v>53.078</v>
      </c>
      <c r="V12237">
        <v>53.078</v>
      </c>
    </row>
    <row r="12238" spans="17:22">
      <c r="Q12238" s="10">
        <f ca="1" t="shared" ref="Q12238:Q12301" si="1962">OFFSET(S12238,0,MATCH($Q$3,$T$4:$V$4,0))</f>
        <v>53.121</v>
      </c>
      <c r="R12238" t="s">
        <v>150</v>
      </c>
      <c r="S12238">
        <v>2022</v>
      </c>
      <c r="T12238">
        <v>53.121</v>
      </c>
      <c r="U12238">
        <v>53.121</v>
      </c>
      <c r="V12238">
        <v>53.121</v>
      </c>
    </row>
    <row r="12239" spans="17:22">
      <c r="Q12239" s="10">
        <f ca="1" t="shared" si="1962"/>
        <v>53.143</v>
      </c>
      <c r="R12239" t="s">
        <v>150</v>
      </c>
      <c r="S12239">
        <v>2023</v>
      </c>
      <c r="T12239">
        <v>53.143</v>
      </c>
      <c r="U12239">
        <v>53.143</v>
      </c>
      <c r="V12239">
        <v>53.143</v>
      </c>
    </row>
    <row r="12240" spans="17:22">
      <c r="Q12240" s="10">
        <f ca="1" t="shared" si="1962"/>
        <v>53.151</v>
      </c>
      <c r="R12240" t="s">
        <v>150</v>
      </c>
      <c r="S12240">
        <v>2024</v>
      </c>
      <c r="T12240">
        <v>53.151</v>
      </c>
      <c r="U12240">
        <v>53.151</v>
      </c>
      <c r="V12240">
        <v>53.151</v>
      </c>
    </row>
    <row r="12241" spans="17:22">
      <c r="Q12241" s="10">
        <f ca="1" t="shared" si="1962"/>
        <v>53.143</v>
      </c>
      <c r="R12241" t="s">
        <v>150</v>
      </c>
      <c r="S12241">
        <v>2025</v>
      </c>
      <c r="T12241">
        <v>53.143</v>
      </c>
      <c r="U12241">
        <v>53.143</v>
      </c>
      <c r="V12241">
        <v>53.143</v>
      </c>
    </row>
    <row r="12242" spans="17:22">
      <c r="Q12242" s="10">
        <f ca="1" t="shared" si="1962"/>
        <v>53.108</v>
      </c>
      <c r="R12242" t="s">
        <v>150</v>
      </c>
      <c r="S12242">
        <v>2026</v>
      </c>
      <c r="T12242">
        <v>53.108</v>
      </c>
      <c r="U12242">
        <v>53.108</v>
      </c>
      <c r="V12242">
        <v>53.108</v>
      </c>
    </row>
    <row r="12243" spans="17:22">
      <c r="Q12243" s="10">
        <f ca="1" t="shared" si="1962"/>
        <v>53.075</v>
      </c>
      <c r="R12243" t="s">
        <v>150</v>
      </c>
      <c r="S12243">
        <v>2027</v>
      </c>
      <c r="T12243">
        <v>52.927</v>
      </c>
      <c r="U12243">
        <v>52.974</v>
      </c>
      <c r="V12243">
        <v>53.075</v>
      </c>
    </row>
    <row r="12244" spans="17:22">
      <c r="Q12244" s="10">
        <f ca="1" t="shared" si="1962"/>
        <v>53.034</v>
      </c>
      <c r="R12244" t="s">
        <v>150</v>
      </c>
      <c r="S12244">
        <v>2028</v>
      </c>
      <c r="T12244">
        <v>52.733</v>
      </c>
      <c r="U12244">
        <v>52.828</v>
      </c>
      <c r="V12244">
        <v>53.034</v>
      </c>
    </row>
    <row r="12245" spans="17:22">
      <c r="Q12245" s="10">
        <f ca="1" t="shared" si="1962"/>
        <v>52.983</v>
      </c>
      <c r="R12245" t="s">
        <v>150</v>
      </c>
      <c r="S12245">
        <v>2029</v>
      </c>
      <c r="T12245">
        <v>52.529</v>
      </c>
      <c r="U12245">
        <v>52.672</v>
      </c>
      <c r="V12245">
        <v>52.983</v>
      </c>
    </row>
    <row r="12246" spans="17:22">
      <c r="Q12246" s="10">
        <f ca="1" t="shared" si="1962"/>
        <v>52.923</v>
      </c>
      <c r="R12246" t="s">
        <v>150</v>
      </c>
      <c r="S12246">
        <v>2030</v>
      </c>
      <c r="T12246">
        <v>52.315</v>
      </c>
      <c r="U12246">
        <v>52.509</v>
      </c>
      <c r="V12246">
        <v>52.923</v>
      </c>
    </row>
    <row r="12247" spans="17:22">
      <c r="Q12247" s="10">
        <f ca="1" t="shared" si="1962"/>
        <v>52.854</v>
      </c>
      <c r="R12247" t="s">
        <v>150</v>
      </c>
      <c r="S12247">
        <v>2031</v>
      </c>
      <c r="T12247">
        <v>52.094</v>
      </c>
      <c r="U12247">
        <v>52.338</v>
      </c>
      <c r="V12247">
        <v>52.854</v>
      </c>
    </row>
    <row r="12248" spans="17:22">
      <c r="Q12248" s="10">
        <f ca="1" t="shared" si="1962"/>
        <v>52.776</v>
      </c>
      <c r="R12248" t="s">
        <v>150</v>
      </c>
      <c r="S12248">
        <v>2032</v>
      </c>
      <c r="T12248">
        <v>51.867</v>
      </c>
      <c r="U12248">
        <v>52.16</v>
      </c>
      <c r="V12248">
        <v>52.776</v>
      </c>
    </row>
    <row r="12249" spans="17:22">
      <c r="Q12249" s="10">
        <f ca="1" t="shared" si="1962"/>
        <v>52.689</v>
      </c>
      <c r="R12249" t="s">
        <v>150</v>
      </c>
      <c r="S12249">
        <v>2033</v>
      </c>
      <c r="T12249">
        <v>51.633</v>
      </c>
      <c r="U12249">
        <v>51.976</v>
      </c>
      <c r="V12249">
        <v>52.689</v>
      </c>
    </row>
    <row r="12250" spans="17:22">
      <c r="Q12250" s="10">
        <f ca="1" t="shared" si="1962"/>
        <v>52.594</v>
      </c>
      <c r="R12250" t="s">
        <v>150</v>
      </c>
      <c r="S12250">
        <v>2034</v>
      </c>
      <c r="T12250">
        <v>51.393</v>
      </c>
      <c r="U12250">
        <v>51.787</v>
      </c>
      <c r="V12250">
        <v>52.594</v>
      </c>
    </row>
    <row r="12251" spans="17:22">
      <c r="Q12251" s="10">
        <f ca="1" t="shared" si="1962"/>
        <v>52.492</v>
      </c>
      <c r="R12251" t="s">
        <v>150</v>
      </c>
      <c r="S12251">
        <v>2035</v>
      </c>
      <c r="T12251">
        <v>51.148</v>
      </c>
      <c r="U12251">
        <v>51.592</v>
      </c>
      <c r="V12251">
        <v>52.492</v>
      </c>
    </row>
    <row r="12252" spans="17:22">
      <c r="Q12252" s="10">
        <f ca="1" t="shared" si="1962"/>
        <v>52.381</v>
      </c>
      <c r="R12252" t="s">
        <v>150</v>
      </c>
      <c r="S12252">
        <v>2036</v>
      </c>
      <c r="T12252">
        <v>50.898</v>
      </c>
      <c r="U12252">
        <v>51.391</v>
      </c>
      <c r="V12252">
        <v>52.381</v>
      </c>
    </row>
    <row r="12253" spans="17:22">
      <c r="Q12253" s="10">
        <f ca="1" t="shared" si="1962"/>
        <v>52.264</v>
      </c>
      <c r="R12253" t="s">
        <v>150</v>
      </c>
      <c r="S12253">
        <v>2037</v>
      </c>
      <c r="T12253">
        <v>50.643</v>
      </c>
      <c r="U12253">
        <v>51.186</v>
      </c>
      <c r="V12253">
        <v>52.264</v>
      </c>
    </row>
    <row r="12254" spans="17:22">
      <c r="Q12254" s="10">
        <f ca="1" t="shared" si="1962"/>
        <v>52.139</v>
      </c>
      <c r="R12254" t="s">
        <v>150</v>
      </c>
      <c r="S12254">
        <v>2038</v>
      </c>
      <c r="T12254">
        <v>50.383</v>
      </c>
      <c r="U12254">
        <v>50.975</v>
      </c>
      <c r="V12254">
        <v>52.139</v>
      </c>
    </row>
    <row r="12255" spans="17:22">
      <c r="Q12255" s="10">
        <f ca="1" t="shared" si="1962"/>
        <v>52.006</v>
      </c>
      <c r="R12255" t="s">
        <v>150</v>
      </c>
      <c r="S12255">
        <v>2039</v>
      </c>
      <c r="T12255">
        <v>50.117</v>
      </c>
      <c r="U12255">
        <v>50.759</v>
      </c>
      <c r="V12255">
        <v>52.006</v>
      </c>
    </row>
    <row r="12256" spans="17:22">
      <c r="Q12256" s="10">
        <f ca="1" t="shared" si="1962"/>
        <v>51.867</v>
      </c>
      <c r="R12256" t="s">
        <v>150</v>
      </c>
      <c r="S12256">
        <v>2040</v>
      </c>
      <c r="T12256">
        <v>49.846</v>
      </c>
      <c r="U12256">
        <v>50.537</v>
      </c>
      <c r="V12256">
        <v>51.867</v>
      </c>
    </row>
    <row r="12257" spans="17:22">
      <c r="Q12257" s="10">
        <f ca="1" t="shared" si="1962"/>
        <v>51.72</v>
      </c>
      <c r="R12257" t="s">
        <v>150</v>
      </c>
      <c r="S12257">
        <v>2041</v>
      </c>
      <c r="T12257">
        <v>49.569</v>
      </c>
      <c r="U12257">
        <v>50.309</v>
      </c>
      <c r="V12257">
        <v>51.72</v>
      </c>
    </row>
    <row r="12258" spans="17:22">
      <c r="Q12258" s="10">
        <f ca="1" t="shared" si="1962"/>
        <v>51.566</v>
      </c>
      <c r="R12258" t="s">
        <v>150</v>
      </c>
      <c r="S12258">
        <v>2042</v>
      </c>
      <c r="T12258">
        <v>49.286</v>
      </c>
      <c r="U12258">
        <v>50.076</v>
      </c>
      <c r="V12258">
        <v>51.566</v>
      </c>
    </row>
    <row r="12259" spans="17:22">
      <c r="Q12259" s="10">
        <f ca="1" t="shared" si="1962"/>
        <v>51.406</v>
      </c>
      <c r="R12259" t="s">
        <v>150</v>
      </c>
      <c r="S12259">
        <v>2043</v>
      </c>
      <c r="T12259">
        <v>48.998</v>
      </c>
      <c r="U12259">
        <v>49.837</v>
      </c>
      <c r="V12259">
        <v>51.406</v>
      </c>
    </row>
    <row r="12260" spans="17:22">
      <c r="Q12260" s="10">
        <f ca="1" t="shared" si="1962"/>
        <v>51.241</v>
      </c>
      <c r="R12260" t="s">
        <v>150</v>
      </c>
      <c r="S12260">
        <v>2044</v>
      </c>
      <c r="T12260">
        <v>48.704</v>
      </c>
      <c r="U12260">
        <v>49.594</v>
      </c>
      <c r="V12260">
        <v>51.241</v>
      </c>
    </row>
    <row r="12261" spans="17:22">
      <c r="Q12261" s="10">
        <f ca="1" t="shared" si="1962"/>
        <v>51.071</v>
      </c>
      <c r="R12261" t="s">
        <v>150</v>
      </c>
      <c r="S12261">
        <v>2045</v>
      </c>
      <c r="T12261">
        <v>48.405</v>
      </c>
      <c r="U12261">
        <v>49.347</v>
      </c>
      <c r="V12261">
        <v>51.071</v>
      </c>
    </row>
    <row r="12262" spans="17:22">
      <c r="Q12262" s="10">
        <f ca="1" t="shared" si="1962"/>
        <v>50.897</v>
      </c>
      <c r="R12262" t="s">
        <v>150</v>
      </c>
      <c r="S12262">
        <v>2046</v>
      </c>
      <c r="T12262">
        <v>48.101</v>
      </c>
      <c r="U12262">
        <v>49.095</v>
      </c>
      <c r="V12262">
        <v>50.897</v>
      </c>
    </row>
    <row r="12263" spans="17:22">
      <c r="Q12263" s="10">
        <f ca="1" t="shared" si="1962"/>
        <v>50.719</v>
      </c>
      <c r="R12263" t="s">
        <v>150</v>
      </c>
      <c r="S12263">
        <v>2047</v>
      </c>
      <c r="T12263">
        <v>47.791</v>
      </c>
      <c r="U12263">
        <v>48.84</v>
      </c>
      <c r="V12263">
        <v>50.719</v>
      </c>
    </row>
    <row r="12264" spans="17:22">
      <c r="Q12264" s="10">
        <f ca="1" t="shared" si="1962"/>
        <v>50.539</v>
      </c>
      <c r="R12264" t="s">
        <v>150</v>
      </c>
      <c r="S12264">
        <v>2048</v>
      </c>
      <c r="T12264">
        <v>47.475</v>
      </c>
      <c r="U12264">
        <v>48.581</v>
      </c>
      <c r="V12264">
        <v>50.539</v>
      </c>
    </row>
    <row r="12265" spans="17:22">
      <c r="Q12265" s="10">
        <f ca="1" t="shared" si="1962"/>
        <v>50.357</v>
      </c>
      <c r="R12265" t="s">
        <v>150</v>
      </c>
      <c r="S12265">
        <v>2049</v>
      </c>
      <c r="T12265">
        <v>47.154</v>
      </c>
      <c r="U12265">
        <v>48.32</v>
      </c>
      <c r="V12265">
        <v>50.357</v>
      </c>
    </row>
    <row r="12266" spans="17:22">
      <c r="Q12266" s="10">
        <f ca="1" t="shared" si="1962"/>
        <v>50.175</v>
      </c>
      <c r="R12266" t="s">
        <v>150</v>
      </c>
      <c r="S12266">
        <v>2050</v>
      </c>
      <c r="T12266">
        <v>46.828</v>
      </c>
      <c r="U12266">
        <v>48.057</v>
      </c>
      <c r="V12266">
        <v>50.175</v>
      </c>
    </row>
    <row r="12267" spans="17:22">
      <c r="Q12267" s="10">
        <f ca="1" t="shared" si="1962"/>
        <v>49.993</v>
      </c>
      <c r="R12267" t="s">
        <v>150</v>
      </c>
      <c r="S12267">
        <v>2051</v>
      </c>
      <c r="T12267">
        <v>46.496</v>
      </c>
      <c r="U12267">
        <v>47.791</v>
      </c>
      <c r="V12267">
        <v>49.993</v>
      </c>
    </row>
    <row r="12268" spans="17:22">
      <c r="Q12268" s="10">
        <f ca="1" t="shared" si="1962"/>
        <v>49.811</v>
      </c>
      <c r="R12268" t="s">
        <v>150</v>
      </c>
      <c r="S12268">
        <v>2052</v>
      </c>
      <c r="T12268">
        <v>46.159</v>
      </c>
      <c r="U12268">
        <v>47.524</v>
      </c>
      <c r="V12268">
        <v>49.811</v>
      </c>
    </row>
    <row r="12269" spans="17:22">
      <c r="Q12269" s="10">
        <f ca="1" t="shared" si="1962"/>
        <v>49.629</v>
      </c>
      <c r="R12269" t="s">
        <v>150</v>
      </c>
      <c r="S12269">
        <v>2053</v>
      </c>
      <c r="T12269">
        <v>45.819</v>
      </c>
      <c r="U12269">
        <v>47.255</v>
      </c>
      <c r="V12269">
        <v>49.629</v>
      </c>
    </row>
    <row r="12270" spans="17:22">
      <c r="Q12270" s="10">
        <f ca="1" t="shared" si="1962"/>
        <v>49.45</v>
      </c>
      <c r="R12270" t="s">
        <v>150</v>
      </c>
      <c r="S12270">
        <v>2054</v>
      </c>
      <c r="T12270">
        <v>45.475</v>
      </c>
      <c r="U12270">
        <v>46.986</v>
      </c>
      <c r="V12270">
        <v>49.45</v>
      </c>
    </row>
    <row r="12271" spans="17:22">
      <c r="Q12271" s="10">
        <f ca="1" t="shared" si="1962"/>
        <v>49.272</v>
      </c>
      <c r="R12271" t="s">
        <v>150</v>
      </c>
      <c r="S12271">
        <v>2055</v>
      </c>
      <c r="T12271">
        <v>45.128</v>
      </c>
      <c r="U12271">
        <v>46.716</v>
      </c>
      <c r="V12271">
        <v>49.272</v>
      </c>
    </row>
    <row r="12272" spans="17:22">
      <c r="Q12272" s="10">
        <f ca="1" t="shared" si="1962"/>
        <v>49.096</v>
      </c>
      <c r="R12272" t="s">
        <v>150</v>
      </c>
      <c r="S12272">
        <v>2056</v>
      </c>
      <c r="T12272">
        <v>44.779</v>
      </c>
      <c r="U12272">
        <v>46.445</v>
      </c>
      <c r="V12272">
        <v>49.096</v>
      </c>
    </row>
    <row r="12273" spans="17:22">
      <c r="Q12273" s="10">
        <f ca="1" t="shared" si="1962"/>
        <v>48.923</v>
      </c>
      <c r="R12273" t="s">
        <v>150</v>
      </c>
      <c r="S12273">
        <v>2057</v>
      </c>
      <c r="T12273">
        <v>44.428</v>
      </c>
      <c r="U12273">
        <v>46.175</v>
      </c>
      <c r="V12273">
        <v>48.923</v>
      </c>
    </row>
    <row r="12274" spans="17:22">
      <c r="Q12274" s="10">
        <f ca="1" t="shared" si="1962"/>
        <v>48.754</v>
      </c>
      <c r="R12274" t="s">
        <v>150</v>
      </c>
      <c r="S12274">
        <v>2058</v>
      </c>
      <c r="T12274">
        <v>44.076</v>
      </c>
      <c r="U12274">
        <v>45.905</v>
      </c>
      <c r="V12274">
        <v>48.754</v>
      </c>
    </row>
    <row r="12275" spans="17:22">
      <c r="Q12275" s="10">
        <f ca="1" t="shared" si="1962"/>
        <v>48.589</v>
      </c>
      <c r="R12275" t="s">
        <v>150</v>
      </c>
      <c r="S12275">
        <v>2059</v>
      </c>
      <c r="T12275">
        <v>43.723</v>
      </c>
      <c r="U12275">
        <v>45.636</v>
      </c>
      <c r="V12275">
        <v>48.589</v>
      </c>
    </row>
    <row r="12276" spans="17:22">
      <c r="Q12276" s="10">
        <f ca="1" t="shared" si="1962"/>
        <v>48.428</v>
      </c>
      <c r="R12276" t="s">
        <v>150</v>
      </c>
      <c r="S12276">
        <v>2060</v>
      </c>
      <c r="T12276">
        <v>43.369</v>
      </c>
      <c r="U12276">
        <v>45.369</v>
      </c>
      <c r="V12276">
        <v>48.428</v>
      </c>
    </row>
    <row r="12277" spans="17:22">
      <c r="Q12277" s="10">
        <f ca="1" t="shared" si="1962"/>
        <v>48.272</v>
      </c>
      <c r="R12277" t="s">
        <v>150</v>
      </c>
      <c r="S12277">
        <v>2061</v>
      </c>
      <c r="T12277">
        <v>43.014</v>
      </c>
      <c r="U12277">
        <v>45.105</v>
      </c>
      <c r="V12277">
        <v>48.272</v>
      </c>
    </row>
    <row r="12278" spans="17:22">
      <c r="Q12278" s="10">
        <f ca="1" t="shared" si="1962"/>
        <v>48.122</v>
      </c>
      <c r="R12278" t="s">
        <v>150</v>
      </c>
      <c r="S12278">
        <v>2062</v>
      </c>
      <c r="T12278">
        <v>42.659</v>
      </c>
      <c r="U12278">
        <v>44.843</v>
      </c>
      <c r="V12278">
        <v>48.122</v>
      </c>
    </row>
    <row r="12279" spans="17:22">
      <c r="Q12279" s="10">
        <f ca="1" t="shared" si="1962"/>
        <v>47.979</v>
      </c>
      <c r="R12279" t="s">
        <v>150</v>
      </c>
      <c r="S12279">
        <v>2063</v>
      </c>
      <c r="T12279">
        <v>42.305</v>
      </c>
      <c r="U12279">
        <v>44.584</v>
      </c>
      <c r="V12279">
        <v>47.979</v>
      </c>
    </row>
    <row r="12280" spans="17:22">
      <c r="Q12280" s="10">
        <f ca="1" t="shared" si="1962"/>
        <v>47.843</v>
      </c>
      <c r="R12280" t="s">
        <v>150</v>
      </c>
      <c r="S12280">
        <v>2064</v>
      </c>
      <c r="T12280">
        <v>41.951</v>
      </c>
      <c r="U12280">
        <v>44.329</v>
      </c>
      <c r="V12280">
        <v>47.843</v>
      </c>
    </row>
    <row r="12281" spans="17:22">
      <c r="Q12281" s="10">
        <f ca="1" t="shared" si="1962"/>
        <v>47.714</v>
      </c>
      <c r="R12281" t="s">
        <v>150</v>
      </c>
      <c r="S12281">
        <v>2065</v>
      </c>
      <c r="T12281">
        <v>41.598</v>
      </c>
      <c r="U12281">
        <v>44.078</v>
      </c>
      <c r="V12281">
        <v>47.714</v>
      </c>
    </row>
    <row r="12282" spans="17:22">
      <c r="Q12282" s="10">
        <f ca="1" t="shared" si="1962"/>
        <v>47.594</v>
      </c>
      <c r="R12282" t="s">
        <v>150</v>
      </c>
      <c r="S12282">
        <v>2066</v>
      </c>
      <c r="T12282">
        <v>41.247</v>
      </c>
      <c r="U12282">
        <v>43.833</v>
      </c>
      <c r="V12282">
        <v>47.594</v>
      </c>
    </row>
    <row r="12283" spans="17:22">
      <c r="Q12283" s="10">
        <f ca="1" t="shared" si="1962"/>
        <v>47.483</v>
      </c>
      <c r="R12283" t="s">
        <v>150</v>
      </c>
      <c r="S12283">
        <v>2067</v>
      </c>
      <c r="T12283">
        <v>40.898</v>
      </c>
      <c r="U12283">
        <v>43.592</v>
      </c>
      <c r="V12283">
        <v>47.483</v>
      </c>
    </row>
    <row r="12284" spans="17:22">
      <c r="Q12284" s="10">
        <f ca="1" t="shared" si="1962"/>
        <v>47.381</v>
      </c>
      <c r="R12284" t="s">
        <v>150</v>
      </c>
      <c r="S12284">
        <v>2068</v>
      </c>
      <c r="T12284">
        <v>40.551</v>
      </c>
      <c r="U12284">
        <v>43.358</v>
      </c>
      <c r="V12284">
        <v>47.381</v>
      </c>
    </row>
    <row r="12285" spans="17:22">
      <c r="Q12285" s="10">
        <f ca="1" t="shared" si="1962"/>
        <v>47.29</v>
      </c>
      <c r="R12285" t="s">
        <v>150</v>
      </c>
      <c r="S12285">
        <v>2069</v>
      </c>
      <c r="T12285">
        <v>40.206</v>
      </c>
      <c r="U12285">
        <v>43.131</v>
      </c>
      <c r="V12285">
        <v>47.29</v>
      </c>
    </row>
    <row r="12286" spans="17:22">
      <c r="Q12286" s="10">
        <f ca="1" t="shared" si="1962"/>
        <v>47.21</v>
      </c>
      <c r="R12286" t="s">
        <v>150</v>
      </c>
      <c r="S12286">
        <v>2070</v>
      </c>
      <c r="T12286">
        <v>39.864</v>
      </c>
      <c r="U12286">
        <v>42.911</v>
      </c>
      <c r="V12286">
        <v>47.21</v>
      </c>
    </row>
    <row r="12287" spans="17:22">
      <c r="Q12287" s="10">
        <f ca="1" t="shared" si="1962"/>
        <v>47.141</v>
      </c>
      <c r="R12287" t="s">
        <v>150</v>
      </c>
      <c r="S12287">
        <v>2071</v>
      </c>
      <c r="T12287">
        <v>39.526</v>
      </c>
      <c r="U12287">
        <v>42.699</v>
      </c>
      <c r="V12287">
        <v>47.141</v>
      </c>
    </row>
    <row r="12288" spans="17:22">
      <c r="Q12288" s="10">
        <f ca="1" t="shared" si="1962"/>
        <v>47.083</v>
      </c>
      <c r="R12288" t="s">
        <v>150</v>
      </c>
      <c r="S12288">
        <v>2072</v>
      </c>
      <c r="T12288">
        <v>39.19</v>
      </c>
      <c r="U12288">
        <v>42.495</v>
      </c>
      <c r="V12288">
        <v>47.083</v>
      </c>
    </row>
    <row r="12289" spans="17:22">
      <c r="Q12289" s="10">
        <f ca="1" t="shared" si="1962"/>
        <v>47.037</v>
      </c>
      <c r="R12289" t="s">
        <v>150</v>
      </c>
      <c r="S12289">
        <v>2073</v>
      </c>
      <c r="T12289">
        <v>38.858</v>
      </c>
      <c r="U12289">
        <v>42.301</v>
      </c>
      <c r="V12289">
        <v>47.037</v>
      </c>
    </row>
    <row r="12290" spans="17:22">
      <c r="Q12290" s="10">
        <f ca="1" t="shared" si="1962"/>
        <v>47.003</v>
      </c>
      <c r="R12290" t="s">
        <v>150</v>
      </c>
      <c r="S12290">
        <v>2074</v>
      </c>
      <c r="T12290">
        <v>38.529</v>
      </c>
      <c r="U12290">
        <v>42.116</v>
      </c>
      <c r="V12290">
        <v>47.003</v>
      </c>
    </row>
    <row r="12291" spans="17:22">
      <c r="Q12291" s="10">
        <f ca="1" t="shared" si="1962"/>
        <v>46.981</v>
      </c>
      <c r="R12291" t="s">
        <v>150</v>
      </c>
      <c r="S12291">
        <v>2075</v>
      </c>
      <c r="T12291">
        <v>38.204</v>
      </c>
      <c r="U12291">
        <v>41.941</v>
      </c>
      <c r="V12291">
        <v>46.981</v>
      </c>
    </row>
    <row r="12292" spans="17:22">
      <c r="Q12292" s="10">
        <f ca="1" t="shared" si="1962"/>
        <v>46.97</v>
      </c>
      <c r="R12292" t="s">
        <v>150</v>
      </c>
      <c r="S12292">
        <v>2076</v>
      </c>
      <c r="T12292">
        <v>37.883</v>
      </c>
      <c r="U12292">
        <v>41.776</v>
      </c>
      <c r="V12292">
        <v>46.97</v>
      </c>
    </row>
    <row r="12293" spans="17:22">
      <c r="Q12293" s="10">
        <f ca="1" t="shared" si="1962"/>
        <v>46.971</v>
      </c>
      <c r="R12293" t="s">
        <v>150</v>
      </c>
      <c r="S12293">
        <v>2077</v>
      </c>
      <c r="T12293">
        <v>37.566</v>
      </c>
      <c r="U12293">
        <v>41.621</v>
      </c>
      <c r="V12293">
        <v>46.971</v>
      </c>
    </row>
    <row r="12294" spans="17:22">
      <c r="Q12294" s="10">
        <f ca="1" t="shared" si="1962"/>
        <v>46.983</v>
      </c>
      <c r="R12294" t="s">
        <v>150</v>
      </c>
      <c r="S12294">
        <v>2078</v>
      </c>
      <c r="T12294">
        <v>37.255</v>
      </c>
      <c r="U12294">
        <v>41.477</v>
      </c>
      <c r="V12294">
        <v>46.983</v>
      </c>
    </row>
    <row r="12295" spans="17:22">
      <c r="Q12295" s="10">
        <f ca="1" t="shared" si="1962"/>
        <v>47.005</v>
      </c>
      <c r="R12295" t="s">
        <v>150</v>
      </c>
      <c r="S12295">
        <v>2079</v>
      </c>
      <c r="T12295">
        <v>36.95</v>
      </c>
      <c r="U12295">
        <v>41.342</v>
      </c>
      <c r="V12295">
        <v>47.005</v>
      </c>
    </row>
    <row r="12296" spans="17:22">
      <c r="Q12296" s="10">
        <f ca="1" t="shared" si="1962"/>
        <v>47.036</v>
      </c>
      <c r="R12296" t="s">
        <v>150</v>
      </c>
      <c r="S12296">
        <v>2080</v>
      </c>
      <c r="T12296">
        <v>36.652</v>
      </c>
      <c r="U12296">
        <v>41.218</v>
      </c>
      <c r="V12296">
        <v>47.036</v>
      </c>
    </row>
    <row r="12297" spans="17:22">
      <c r="Q12297" s="10">
        <f ca="1" t="shared" si="1962"/>
        <v>47.076</v>
      </c>
      <c r="R12297" t="s">
        <v>150</v>
      </c>
      <c r="S12297">
        <v>2081</v>
      </c>
      <c r="T12297">
        <v>36.361</v>
      </c>
      <c r="U12297">
        <v>41.103</v>
      </c>
      <c r="V12297">
        <v>47.076</v>
      </c>
    </row>
    <row r="12298" spans="17:22">
      <c r="Q12298" s="10">
        <f ca="1" t="shared" si="1962"/>
        <v>47.125</v>
      </c>
      <c r="R12298" t="s">
        <v>150</v>
      </c>
      <c r="S12298">
        <v>2082</v>
      </c>
      <c r="T12298">
        <v>36.079</v>
      </c>
      <c r="U12298">
        <v>40.997</v>
      </c>
      <c r="V12298">
        <v>47.125</v>
      </c>
    </row>
    <row r="12299" spans="17:22">
      <c r="Q12299" s="10">
        <f ca="1" t="shared" si="1962"/>
        <v>47.182</v>
      </c>
      <c r="R12299" t="s">
        <v>150</v>
      </c>
      <c r="S12299">
        <v>2083</v>
      </c>
      <c r="T12299">
        <v>35.804</v>
      </c>
      <c r="U12299">
        <v>40.9</v>
      </c>
      <c r="V12299">
        <v>47.182</v>
      </c>
    </row>
    <row r="12300" spans="17:22">
      <c r="Q12300" s="10">
        <f ca="1" t="shared" si="1962"/>
        <v>47.246</v>
      </c>
      <c r="R12300" t="s">
        <v>150</v>
      </c>
      <c r="S12300">
        <v>2084</v>
      </c>
      <c r="T12300">
        <v>35.537</v>
      </c>
      <c r="U12300">
        <v>40.811</v>
      </c>
      <c r="V12300">
        <v>47.246</v>
      </c>
    </row>
    <row r="12301" spans="17:22">
      <c r="Q12301" s="10">
        <f ca="1" t="shared" si="1962"/>
        <v>47.318</v>
      </c>
      <c r="R12301" t="s">
        <v>150</v>
      </c>
      <c r="S12301">
        <v>2085</v>
      </c>
      <c r="T12301">
        <v>35.278</v>
      </c>
      <c r="U12301">
        <v>40.73</v>
      </c>
      <c r="V12301">
        <v>47.318</v>
      </c>
    </row>
    <row r="12302" spans="17:22">
      <c r="Q12302" s="10">
        <f ca="1" t="shared" ref="Q12302:Q12365" si="1963">OFFSET(S12302,0,MATCH($Q$3,$T$4:$V$4,0))</f>
        <v>47.397</v>
      </c>
      <c r="R12302" t="s">
        <v>150</v>
      </c>
      <c r="S12302">
        <v>2086</v>
      </c>
      <c r="T12302">
        <v>35.027</v>
      </c>
      <c r="U12302">
        <v>40.655</v>
      </c>
      <c r="V12302">
        <v>47.397</v>
      </c>
    </row>
    <row r="12303" spans="17:22">
      <c r="Q12303" s="10">
        <f ca="1" t="shared" si="1963"/>
        <v>47.483</v>
      </c>
      <c r="R12303" t="s">
        <v>150</v>
      </c>
      <c r="S12303">
        <v>2087</v>
      </c>
      <c r="T12303">
        <v>34.783</v>
      </c>
      <c r="U12303">
        <v>40.587</v>
      </c>
      <c r="V12303">
        <v>47.483</v>
      </c>
    </row>
    <row r="12304" spans="17:22">
      <c r="Q12304" s="10">
        <f ca="1" t="shared" si="1963"/>
        <v>47.575</v>
      </c>
      <c r="R12304" t="s">
        <v>150</v>
      </c>
      <c r="S12304">
        <v>2088</v>
      </c>
      <c r="T12304">
        <v>34.547</v>
      </c>
      <c r="U12304">
        <v>40.524</v>
      </c>
      <c r="V12304">
        <v>47.575</v>
      </c>
    </row>
    <row r="12305" spans="17:22">
      <c r="Q12305" s="10">
        <f ca="1" t="shared" si="1963"/>
        <v>47.674</v>
      </c>
      <c r="R12305" t="s">
        <v>150</v>
      </c>
      <c r="S12305">
        <v>2089</v>
      </c>
      <c r="T12305">
        <v>34.318</v>
      </c>
      <c r="U12305">
        <v>40.466</v>
      </c>
      <c r="V12305">
        <v>47.674</v>
      </c>
    </row>
    <row r="12306" spans="17:22">
      <c r="Q12306" s="10">
        <f ca="1" t="shared" si="1963"/>
        <v>47.779</v>
      </c>
      <c r="R12306" t="s">
        <v>150</v>
      </c>
      <c r="S12306">
        <v>2090</v>
      </c>
      <c r="T12306">
        <v>34.095</v>
      </c>
      <c r="U12306">
        <v>40.412</v>
      </c>
      <c r="V12306">
        <v>47.779</v>
      </c>
    </row>
    <row r="12307" spans="17:22">
      <c r="Q12307" s="10">
        <f ca="1" t="shared" si="1963"/>
        <v>47.89</v>
      </c>
      <c r="R12307" t="s">
        <v>150</v>
      </c>
      <c r="S12307">
        <v>2091</v>
      </c>
      <c r="T12307">
        <v>33.879</v>
      </c>
      <c r="U12307">
        <v>40.362</v>
      </c>
      <c r="V12307">
        <v>47.89</v>
      </c>
    </row>
    <row r="12308" spans="17:22">
      <c r="Q12308" s="10">
        <f ca="1" t="shared" si="1963"/>
        <v>48.006</v>
      </c>
      <c r="R12308" t="s">
        <v>150</v>
      </c>
      <c r="S12308">
        <v>2092</v>
      </c>
      <c r="T12308">
        <v>33.669</v>
      </c>
      <c r="U12308">
        <v>40.314</v>
      </c>
      <c r="V12308">
        <v>48.006</v>
      </c>
    </row>
    <row r="12309" spans="17:22">
      <c r="Q12309" s="10">
        <f ca="1" t="shared" si="1963"/>
        <v>48.129</v>
      </c>
      <c r="R12309" t="s">
        <v>150</v>
      </c>
      <c r="S12309">
        <v>2093</v>
      </c>
      <c r="T12309">
        <v>33.463</v>
      </c>
      <c r="U12309">
        <v>40.269</v>
      </c>
      <c r="V12309">
        <v>48.129</v>
      </c>
    </row>
    <row r="12310" spans="17:22">
      <c r="Q12310" s="10">
        <f ca="1" t="shared" si="1963"/>
        <v>48.259</v>
      </c>
      <c r="R12310" t="s">
        <v>150</v>
      </c>
      <c r="S12310">
        <v>2094</v>
      </c>
      <c r="T12310">
        <v>33.261</v>
      </c>
      <c r="U12310">
        <v>40.226</v>
      </c>
      <c r="V12310">
        <v>48.259</v>
      </c>
    </row>
    <row r="12311" spans="17:22">
      <c r="Q12311" s="10">
        <f ca="1" t="shared" si="1963"/>
        <v>48.394</v>
      </c>
      <c r="R12311" t="s">
        <v>150</v>
      </c>
      <c r="S12311">
        <v>2095</v>
      </c>
      <c r="T12311">
        <v>33.063</v>
      </c>
      <c r="U12311">
        <v>40.185</v>
      </c>
      <c r="V12311">
        <v>48.394</v>
      </c>
    </row>
    <row r="12312" spans="17:22">
      <c r="Q12312" s="10">
        <f ca="1" t="shared" si="1963"/>
        <v>48.537</v>
      </c>
      <c r="R12312" t="s">
        <v>150</v>
      </c>
      <c r="S12312">
        <v>2096</v>
      </c>
      <c r="T12312">
        <v>32.867</v>
      </c>
      <c r="U12312">
        <v>40.147</v>
      </c>
      <c r="V12312">
        <v>48.537</v>
      </c>
    </row>
    <row r="12313" spans="17:22">
      <c r="Q12313" s="10">
        <f ca="1" t="shared" si="1963"/>
        <v>48.686</v>
      </c>
      <c r="R12313" t="s">
        <v>150</v>
      </c>
      <c r="S12313">
        <v>2097</v>
      </c>
      <c r="T12313">
        <v>32.672</v>
      </c>
      <c r="U12313">
        <v>40.11</v>
      </c>
      <c r="V12313">
        <v>48.686</v>
      </c>
    </row>
    <row r="12314" spans="17:22">
      <c r="Q12314" s="10">
        <f ca="1" t="shared" si="1963"/>
        <v>48.843</v>
      </c>
      <c r="R12314" t="s">
        <v>150</v>
      </c>
      <c r="S12314">
        <v>2098</v>
      </c>
      <c r="T12314">
        <v>32.477</v>
      </c>
      <c r="U12314">
        <v>40.074</v>
      </c>
      <c r="V12314">
        <v>48.843</v>
      </c>
    </row>
    <row r="12315" spans="17:22">
      <c r="Q12315" s="10">
        <f ca="1" t="shared" si="1963"/>
        <v>49.007</v>
      </c>
      <c r="R12315" t="s">
        <v>150</v>
      </c>
      <c r="S12315">
        <v>2099</v>
      </c>
      <c r="T12315">
        <v>32.283</v>
      </c>
      <c r="U12315">
        <v>40.04</v>
      </c>
      <c r="V12315">
        <v>49.007</v>
      </c>
    </row>
    <row r="12316" spans="17:22">
      <c r="Q12316" s="10">
        <f ca="1" t="shared" si="1963"/>
        <v>49.178</v>
      </c>
      <c r="R12316" t="s">
        <v>150</v>
      </c>
      <c r="S12316">
        <v>2100</v>
      </c>
      <c r="T12316">
        <v>32.087</v>
      </c>
      <c r="U12316">
        <v>40.006</v>
      </c>
      <c r="V12316">
        <v>49.178</v>
      </c>
    </row>
    <row r="12317" spans="17:22">
      <c r="Q12317" s="10">
        <f ca="1" t="shared" si="1963"/>
        <v>12.997</v>
      </c>
      <c r="R12317" t="s">
        <v>183</v>
      </c>
      <c r="S12317">
        <v>2020</v>
      </c>
      <c r="T12317">
        <v>12.997</v>
      </c>
      <c r="U12317">
        <v>12.997</v>
      </c>
      <c r="V12317">
        <v>12.997</v>
      </c>
    </row>
    <row r="12318" spans="17:22">
      <c r="Q12318" s="10">
        <f ca="1" t="shared" si="1963"/>
        <v>13.645</v>
      </c>
      <c r="R12318" t="s">
        <v>183</v>
      </c>
      <c r="S12318">
        <v>2021</v>
      </c>
      <c r="T12318">
        <v>13.645</v>
      </c>
      <c r="U12318">
        <v>13.645</v>
      </c>
      <c r="V12318">
        <v>13.645</v>
      </c>
    </row>
    <row r="12319" spans="17:22">
      <c r="Q12319" s="10">
        <f ca="1" t="shared" si="1963"/>
        <v>14.314</v>
      </c>
      <c r="R12319" t="s">
        <v>183</v>
      </c>
      <c r="S12319">
        <v>2022</v>
      </c>
      <c r="T12319">
        <v>14.314</v>
      </c>
      <c r="U12319">
        <v>14.314</v>
      </c>
      <c r="V12319">
        <v>14.314</v>
      </c>
    </row>
    <row r="12320" spans="17:22">
      <c r="Q12320" s="10">
        <f ca="1" t="shared" si="1963"/>
        <v>15</v>
      </c>
      <c r="R12320" t="s">
        <v>183</v>
      </c>
      <c r="S12320">
        <v>2023</v>
      </c>
      <c r="T12320">
        <v>15</v>
      </c>
      <c r="U12320">
        <v>15</v>
      </c>
      <c r="V12320">
        <v>15</v>
      </c>
    </row>
    <row r="12321" spans="17:22">
      <c r="Q12321" s="10">
        <f ca="1" t="shared" si="1963"/>
        <v>15.705</v>
      </c>
      <c r="R12321" t="s">
        <v>183</v>
      </c>
      <c r="S12321">
        <v>2024</v>
      </c>
      <c r="T12321">
        <v>15.705</v>
      </c>
      <c r="U12321">
        <v>15.705</v>
      </c>
      <c r="V12321">
        <v>15.705</v>
      </c>
    </row>
    <row r="12322" spans="17:22">
      <c r="Q12322" s="10">
        <f ca="1" t="shared" si="1963"/>
        <v>16.425</v>
      </c>
      <c r="R12322" t="s">
        <v>183</v>
      </c>
      <c r="S12322">
        <v>2025</v>
      </c>
      <c r="T12322">
        <v>16.425</v>
      </c>
      <c r="U12322">
        <v>16.425</v>
      </c>
      <c r="V12322">
        <v>16.425</v>
      </c>
    </row>
    <row r="12323" spans="17:22">
      <c r="Q12323" s="10">
        <f ca="1" t="shared" si="1963"/>
        <v>17.164</v>
      </c>
      <c r="R12323" t="s">
        <v>183</v>
      </c>
      <c r="S12323">
        <v>2026</v>
      </c>
      <c r="T12323">
        <v>17.164</v>
      </c>
      <c r="U12323">
        <v>17.164</v>
      </c>
      <c r="V12323">
        <v>17.164</v>
      </c>
    </row>
    <row r="12324" spans="17:22">
      <c r="Q12324" s="10">
        <f ca="1" t="shared" si="1963"/>
        <v>18.001</v>
      </c>
      <c r="R12324" t="s">
        <v>183</v>
      </c>
      <c r="S12324">
        <v>2027</v>
      </c>
      <c r="T12324">
        <v>17.833</v>
      </c>
      <c r="U12324">
        <v>17.91</v>
      </c>
      <c r="V12324">
        <v>18.001</v>
      </c>
    </row>
    <row r="12325" spans="17:22">
      <c r="Q12325" s="10">
        <f ca="1" t="shared" si="1963"/>
        <v>18.863</v>
      </c>
      <c r="R12325" t="s">
        <v>183</v>
      </c>
      <c r="S12325">
        <v>2028</v>
      </c>
      <c r="T12325">
        <v>18.51</v>
      </c>
      <c r="U12325">
        <v>18.669</v>
      </c>
      <c r="V12325">
        <v>18.863</v>
      </c>
    </row>
    <row r="12326" spans="17:22">
      <c r="Q12326" s="10">
        <f ca="1" t="shared" si="1963"/>
        <v>19.747</v>
      </c>
      <c r="R12326" t="s">
        <v>183</v>
      </c>
      <c r="S12326">
        <v>2029</v>
      </c>
      <c r="T12326">
        <v>19.193</v>
      </c>
      <c r="U12326">
        <v>19.439</v>
      </c>
      <c r="V12326">
        <v>19.747</v>
      </c>
    </row>
    <row r="12327" spans="17:22">
      <c r="Q12327" s="10">
        <f ca="1" t="shared" si="1963"/>
        <v>20.653</v>
      </c>
      <c r="R12327" t="s">
        <v>183</v>
      </c>
      <c r="S12327">
        <v>2030</v>
      </c>
      <c r="T12327">
        <v>19.882</v>
      </c>
      <c r="U12327">
        <v>20.22</v>
      </c>
      <c r="V12327">
        <v>20.653</v>
      </c>
    </row>
    <row r="12328" spans="17:22">
      <c r="Q12328" s="10">
        <f ca="1" t="shared" si="1963"/>
        <v>21.577</v>
      </c>
      <c r="R12328" t="s">
        <v>183</v>
      </c>
      <c r="S12328">
        <v>2031</v>
      </c>
      <c r="T12328">
        <v>20.576</v>
      </c>
      <c r="U12328">
        <v>21.01</v>
      </c>
      <c r="V12328">
        <v>21.577</v>
      </c>
    </row>
    <row r="12329" spans="17:22">
      <c r="Q12329" s="10">
        <f ca="1" t="shared" si="1963"/>
        <v>22.52</v>
      </c>
      <c r="R12329" t="s">
        <v>183</v>
      </c>
      <c r="S12329">
        <v>2032</v>
      </c>
      <c r="T12329">
        <v>21.274</v>
      </c>
      <c r="U12329">
        <v>21.808</v>
      </c>
      <c r="V12329">
        <v>22.52</v>
      </c>
    </row>
    <row r="12330" spans="17:22">
      <c r="Q12330" s="10">
        <f ca="1" t="shared" si="1963"/>
        <v>23.48</v>
      </c>
      <c r="R12330" t="s">
        <v>183</v>
      </c>
      <c r="S12330">
        <v>2033</v>
      </c>
      <c r="T12330">
        <v>21.974</v>
      </c>
      <c r="U12330">
        <v>22.613</v>
      </c>
      <c r="V12330">
        <v>23.48</v>
      </c>
    </row>
    <row r="12331" spans="17:22">
      <c r="Q12331" s="10">
        <f ca="1" t="shared" si="1963"/>
        <v>24.456</v>
      </c>
      <c r="R12331" t="s">
        <v>183</v>
      </c>
      <c r="S12331">
        <v>2034</v>
      </c>
      <c r="T12331">
        <v>22.676</v>
      </c>
      <c r="U12331">
        <v>23.424</v>
      </c>
      <c r="V12331">
        <v>24.456</v>
      </c>
    </row>
    <row r="12332" spans="17:22">
      <c r="Q12332" s="10">
        <f ca="1" t="shared" si="1963"/>
        <v>25.447</v>
      </c>
      <c r="R12332" t="s">
        <v>183</v>
      </c>
      <c r="S12332">
        <v>2035</v>
      </c>
      <c r="T12332">
        <v>23.377</v>
      </c>
      <c r="U12332">
        <v>24.238</v>
      </c>
      <c r="V12332">
        <v>25.447</v>
      </c>
    </row>
    <row r="12333" spans="17:22">
      <c r="Q12333" s="10">
        <f ca="1" t="shared" si="1963"/>
        <v>26.452</v>
      </c>
      <c r="R12333" t="s">
        <v>183</v>
      </c>
      <c r="S12333">
        <v>2036</v>
      </c>
      <c r="T12333">
        <v>24.077</v>
      </c>
      <c r="U12333">
        <v>25.056</v>
      </c>
      <c r="V12333">
        <v>26.452</v>
      </c>
    </row>
    <row r="12334" spans="17:22">
      <c r="Q12334" s="10">
        <f ca="1" t="shared" si="1963"/>
        <v>27.47</v>
      </c>
      <c r="R12334" t="s">
        <v>183</v>
      </c>
      <c r="S12334">
        <v>2037</v>
      </c>
      <c r="T12334">
        <v>24.773</v>
      </c>
      <c r="U12334">
        <v>25.875</v>
      </c>
      <c r="V12334">
        <v>27.47</v>
      </c>
    </row>
    <row r="12335" spans="17:22">
      <c r="Q12335" s="10">
        <f ca="1" t="shared" si="1963"/>
        <v>28.5</v>
      </c>
      <c r="R12335" t="s">
        <v>183</v>
      </c>
      <c r="S12335">
        <v>2038</v>
      </c>
      <c r="T12335">
        <v>25.465</v>
      </c>
      <c r="U12335">
        <v>26.694</v>
      </c>
      <c r="V12335">
        <v>28.5</v>
      </c>
    </row>
    <row r="12336" spans="17:22">
      <c r="Q12336" s="10">
        <f ca="1" t="shared" si="1963"/>
        <v>29.541</v>
      </c>
      <c r="R12336" t="s">
        <v>183</v>
      </c>
      <c r="S12336">
        <v>2039</v>
      </c>
      <c r="T12336">
        <v>26.151</v>
      </c>
      <c r="U12336">
        <v>27.513</v>
      </c>
      <c r="V12336">
        <v>29.541</v>
      </c>
    </row>
    <row r="12337" spans="17:22">
      <c r="Q12337" s="10">
        <f ca="1" t="shared" si="1963"/>
        <v>30.592</v>
      </c>
      <c r="R12337" t="s">
        <v>183</v>
      </c>
      <c r="S12337">
        <v>2040</v>
      </c>
      <c r="T12337">
        <v>26.83</v>
      </c>
      <c r="U12337">
        <v>28.329</v>
      </c>
      <c r="V12337">
        <v>30.592</v>
      </c>
    </row>
    <row r="12338" spans="17:22">
      <c r="Q12338" s="10">
        <f ca="1" t="shared" si="1963"/>
        <v>31.652</v>
      </c>
      <c r="R12338" t="s">
        <v>183</v>
      </c>
      <c r="S12338">
        <v>2041</v>
      </c>
      <c r="T12338">
        <v>27.501</v>
      </c>
      <c r="U12338">
        <v>29.142</v>
      </c>
      <c r="V12338">
        <v>31.652</v>
      </c>
    </row>
    <row r="12339" spans="17:22">
      <c r="Q12339" s="10">
        <f ca="1" t="shared" si="1963"/>
        <v>32.721</v>
      </c>
      <c r="R12339" t="s">
        <v>183</v>
      </c>
      <c r="S12339">
        <v>2042</v>
      </c>
      <c r="T12339">
        <v>28.162</v>
      </c>
      <c r="U12339">
        <v>29.951</v>
      </c>
      <c r="V12339">
        <v>32.721</v>
      </c>
    </row>
    <row r="12340" spans="17:22">
      <c r="Q12340" s="10">
        <f ca="1" t="shared" si="1963"/>
        <v>33.796</v>
      </c>
      <c r="R12340" t="s">
        <v>183</v>
      </c>
      <c r="S12340">
        <v>2043</v>
      </c>
      <c r="T12340">
        <v>28.812</v>
      </c>
      <c r="U12340">
        <v>30.753</v>
      </c>
      <c r="V12340">
        <v>33.796</v>
      </c>
    </row>
    <row r="12341" spans="17:22">
      <c r="Q12341" s="10">
        <f ca="1" t="shared" si="1963"/>
        <v>34.878</v>
      </c>
      <c r="R12341" t="s">
        <v>183</v>
      </c>
      <c r="S12341">
        <v>2044</v>
      </c>
      <c r="T12341">
        <v>29.449</v>
      </c>
      <c r="U12341">
        <v>31.549</v>
      </c>
      <c r="V12341">
        <v>34.878</v>
      </c>
    </row>
    <row r="12342" spans="17:22">
      <c r="Q12342" s="10">
        <f ca="1" t="shared" si="1963"/>
        <v>35.964</v>
      </c>
      <c r="R12342" t="s">
        <v>183</v>
      </c>
      <c r="S12342">
        <v>2045</v>
      </c>
      <c r="T12342">
        <v>30.072</v>
      </c>
      <c r="U12342">
        <v>32.335</v>
      </c>
      <c r="V12342">
        <v>35.964</v>
      </c>
    </row>
    <row r="12343" spans="17:22">
      <c r="Q12343" s="10">
        <f ca="1" t="shared" si="1963"/>
        <v>37.054</v>
      </c>
      <c r="R12343" t="s">
        <v>183</v>
      </c>
      <c r="S12343">
        <v>2046</v>
      </c>
      <c r="T12343">
        <v>30.68</v>
      </c>
      <c r="U12343">
        <v>33.112</v>
      </c>
      <c r="V12343">
        <v>37.054</v>
      </c>
    </row>
    <row r="12344" spans="17:22">
      <c r="Q12344" s="10">
        <f ca="1" t="shared" si="1963"/>
        <v>38.147</v>
      </c>
      <c r="R12344" t="s">
        <v>183</v>
      </c>
      <c r="S12344">
        <v>2047</v>
      </c>
      <c r="T12344">
        <v>31.271</v>
      </c>
      <c r="U12344">
        <v>33.878</v>
      </c>
      <c r="V12344">
        <v>38.147</v>
      </c>
    </row>
    <row r="12345" spans="17:22">
      <c r="Q12345" s="10">
        <f ca="1" t="shared" si="1963"/>
        <v>39.24</v>
      </c>
      <c r="R12345" t="s">
        <v>183</v>
      </c>
      <c r="S12345">
        <v>2048</v>
      </c>
      <c r="T12345">
        <v>31.845</v>
      </c>
      <c r="U12345">
        <v>34.632</v>
      </c>
      <c r="V12345">
        <v>39.24</v>
      </c>
    </row>
    <row r="12346" spans="17:22">
      <c r="Q12346" s="10">
        <f ca="1" t="shared" si="1963"/>
        <v>40.333</v>
      </c>
      <c r="R12346" t="s">
        <v>183</v>
      </c>
      <c r="S12346">
        <v>2049</v>
      </c>
      <c r="T12346">
        <v>32.401</v>
      </c>
      <c r="U12346">
        <v>35.372</v>
      </c>
      <c r="V12346">
        <v>40.333</v>
      </c>
    </row>
    <row r="12347" spans="17:22">
      <c r="Q12347" s="10">
        <f ca="1" t="shared" si="1963"/>
        <v>41.425</v>
      </c>
      <c r="R12347" t="s">
        <v>183</v>
      </c>
      <c r="S12347">
        <v>2050</v>
      </c>
      <c r="T12347">
        <v>32.937</v>
      </c>
      <c r="U12347">
        <v>36.098</v>
      </c>
      <c r="V12347">
        <v>41.425</v>
      </c>
    </row>
    <row r="12348" spans="17:22">
      <c r="Q12348" s="10">
        <f ca="1" t="shared" si="1963"/>
        <v>42.514</v>
      </c>
      <c r="R12348" t="s">
        <v>183</v>
      </c>
      <c r="S12348">
        <v>2051</v>
      </c>
      <c r="T12348">
        <v>33.454</v>
      </c>
      <c r="U12348">
        <v>36.807</v>
      </c>
      <c r="V12348">
        <v>42.514</v>
      </c>
    </row>
    <row r="12349" spans="17:22">
      <c r="Q12349" s="10">
        <f ca="1" t="shared" si="1963"/>
        <v>43.598</v>
      </c>
      <c r="R12349" t="s">
        <v>183</v>
      </c>
      <c r="S12349">
        <v>2052</v>
      </c>
      <c r="T12349">
        <v>33.951</v>
      </c>
      <c r="U12349">
        <v>37.5</v>
      </c>
      <c r="V12349">
        <v>43.598</v>
      </c>
    </row>
    <row r="12350" spans="17:22">
      <c r="Q12350" s="10">
        <f ca="1" t="shared" si="1963"/>
        <v>44.677</v>
      </c>
      <c r="R12350" t="s">
        <v>183</v>
      </c>
      <c r="S12350">
        <v>2053</v>
      </c>
      <c r="T12350">
        <v>34.427</v>
      </c>
      <c r="U12350">
        <v>38.176</v>
      </c>
      <c r="V12350">
        <v>44.677</v>
      </c>
    </row>
    <row r="12351" spans="17:22">
      <c r="Q12351" s="10">
        <f ca="1" t="shared" si="1963"/>
        <v>45.749</v>
      </c>
      <c r="R12351" t="s">
        <v>183</v>
      </c>
      <c r="S12351">
        <v>2054</v>
      </c>
      <c r="T12351">
        <v>34.881</v>
      </c>
      <c r="U12351">
        <v>38.832</v>
      </c>
      <c r="V12351">
        <v>45.749</v>
      </c>
    </row>
    <row r="12352" spans="17:22">
      <c r="Q12352" s="10">
        <f ca="1" t="shared" si="1963"/>
        <v>46.813</v>
      </c>
      <c r="R12352" t="s">
        <v>183</v>
      </c>
      <c r="S12352">
        <v>2055</v>
      </c>
      <c r="T12352">
        <v>35.314</v>
      </c>
      <c r="U12352">
        <v>39.469</v>
      </c>
      <c r="V12352">
        <v>46.813</v>
      </c>
    </row>
    <row r="12353" spans="17:22">
      <c r="Q12353" s="10">
        <f ca="1" t="shared" si="1963"/>
        <v>47.868</v>
      </c>
      <c r="R12353" t="s">
        <v>183</v>
      </c>
      <c r="S12353">
        <v>2056</v>
      </c>
      <c r="T12353">
        <v>35.726</v>
      </c>
      <c r="U12353">
        <v>40.086</v>
      </c>
      <c r="V12353">
        <v>47.868</v>
      </c>
    </row>
    <row r="12354" spans="17:22">
      <c r="Q12354" s="10">
        <f ca="1" t="shared" si="1963"/>
        <v>48.912</v>
      </c>
      <c r="R12354" t="s">
        <v>183</v>
      </c>
      <c r="S12354">
        <v>2057</v>
      </c>
      <c r="T12354">
        <v>36.115</v>
      </c>
      <c r="U12354">
        <v>40.681</v>
      </c>
      <c r="V12354">
        <v>48.912</v>
      </c>
    </row>
    <row r="12355" spans="17:22">
      <c r="Q12355" s="10">
        <f ca="1" t="shared" si="1963"/>
        <v>49.943</v>
      </c>
      <c r="R12355" t="s">
        <v>183</v>
      </c>
      <c r="S12355">
        <v>2058</v>
      </c>
      <c r="T12355">
        <v>36.482</v>
      </c>
      <c r="U12355">
        <v>41.254</v>
      </c>
      <c r="V12355">
        <v>49.943</v>
      </c>
    </row>
    <row r="12356" spans="17:22">
      <c r="Q12356" s="10">
        <f ca="1" t="shared" si="1963"/>
        <v>50.962</v>
      </c>
      <c r="R12356" t="s">
        <v>183</v>
      </c>
      <c r="S12356">
        <v>2059</v>
      </c>
      <c r="T12356">
        <v>36.826</v>
      </c>
      <c r="U12356">
        <v>41.805</v>
      </c>
      <c r="V12356">
        <v>50.962</v>
      </c>
    </row>
    <row r="12357" spans="17:22">
      <c r="Q12357" s="10">
        <f ca="1" t="shared" si="1963"/>
        <v>51.967</v>
      </c>
      <c r="R12357" t="s">
        <v>183</v>
      </c>
      <c r="S12357">
        <v>2060</v>
      </c>
      <c r="T12357">
        <v>37.148</v>
      </c>
      <c r="U12357">
        <v>42.332</v>
      </c>
      <c r="V12357">
        <v>51.967</v>
      </c>
    </row>
    <row r="12358" spans="17:22">
      <c r="Q12358" s="10">
        <f ca="1" t="shared" si="1963"/>
        <v>52.957</v>
      </c>
      <c r="R12358" t="s">
        <v>183</v>
      </c>
      <c r="S12358">
        <v>2061</v>
      </c>
      <c r="T12358">
        <v>37.447</v>
      </c>
      <c r="U12358">
        <v>42.837</v>
      </c>
      <c r="V12358">
        <v>52.957</v>
      </c>
    </row>
    <row r="12359" spans="17:22">
      <c r="Q12359" s="10">
        <f ca="1" t="shared" si="1963"/>
        <v>53.931</v>
      </c>
      <c r="R12359" t="s">
        <v>183</v>
      </c>
      <c r="S12359">
        <v>2062</v>
      </c>
      <c r="T12359">
        <v>37.723</v>
      </c>
      <c r="U12359">
        <v>43.317</v>
      </c>
      <c r="V12359">
        <v>53.931</v>
      </c>
    </row>
    <row r="12360" spans="17:22">
      <c r="Q12360" s="10">
        <f ca="1" t="shared" si="1963"/>
        <v>54.889</v>
      </c>
      <c r="R12360" t="s">
        <v>183</v>
      </c>
      <c r="S12360">
        <v>2063</v>
      </c>
      <c r="T12360">
        <v>37.977</v>
      </c>
      <c r="U12360">
        <v>43.773</v>
      </c>
      <c r="V12360">
        <v>54.889</v>
      </c>
    </row>
    <row r="12361" spans="17:22">
      <c r="Q12361" s="10">
        <f ca="1" t="shared" si="1963"/>
        <v>55.831</v>
      </c>
      <c r="R12361" t="s">
        <v>183</v>
      </c>
      <c r="S12361">
        <v>2064</v>
      </c>
      <c r="T12361">
        <v>38.21</v>
      </c>
      <c r="U12361">
        <v>44.205</v>
      </c>
      <c r="V12361">
        <v>55.831</v>
      </c>
    </row>
    <row r="12362" spans="17:22">
      <c r="Q12362" s="10">
        <f ca="1" t="shared" si="1963"/>
        <v>56.755</v>
      </c>
      <c r="R12362" t="s">
        <v>183</v>
      </c>
      <c r="S12362">
        <v>2065</v>
      </c>
      <c r="T12362">
        <v>38.42</v>
      </c>
      <c r="U12362">
        <v>44.612</v>
      </c>
      <c r="V12362">
        <v>56.755</v>
      </c>
    </row>
    <row r="12363" spans="17:22">
      <c r="Q12363" s="10">
        <f ca="1" t="shared" si="1963"/>
        <v>57.662</v>
      </c>
      <c r="R12363" t="s">
        <v>183</v>
      </c>
      <c r="S12363">
        <v>2066</v>
      </c>
      <c r="T12363">
        <v>38.609</v>
      </c>
      <c r="U12363">
        <v>44.996</v>
      </c>
      <c r="V12363">
        <v>57.662</v>
      </c>
    </row>
    <row r="12364" spans="17:22">
      <c r="Q12364" s="10">
        <f ca="1" t="shared" si="1963"/>
        <v>58.552</v>
      </c>
      <c r="R12364" t="s">
        <v>183</v>
      </c>
      <c r="S12364">
        <v>2067</v>
      </c>
      <c r="T12364">
        <v>38.777</v>
      </c>
      <c r="U12364">
        <v>45.355</v>
      </c>
      <c r="V12364">
        <v>58.552</v>
      </c>
    </row>
    <row r="12365" spans="17:22">
      <c r="Q12365" s="10">
        <f ca="1" t="shared" si="1963"/>
        <v>59.423</v>
      </c>
      <c r="R12365" t="s">
        <v>183</v>
      </c>
      <c r="S12365">
        <v>2068</v>
      </c>
      <c r="T12365">
        <v>38.924</v>
      </c>
      <c r="U12365">
        <v>45.69</v>
      </c>
      <c r="V12365">
        <v>59.423</v>
      </c>
    </row>
    <row r="12366" spans="17:22">
      <c r="Q12366" s="10">
        <f ca="1" t="shared" ref="Q12366:Q12429" si="1964">OFFSET(S12366,0,MATCH($Q$3,$T$4:$V$4,0))</f>
        <v>60.278</v>
      </c>
      <c r="R12366" t="s">
        <v>183</v>
      </c>
      <c r="S12366">
        <v>2069</v>
      </c>
      <c r="T12366">
        <v>39.049</v>
      </c>
      <c r="U12366">
        <v>46.001</v>
      </c>
      <c r="V12366">
        <v>60.278</v>
      </c>
    </row>
    <row r="12367" spans="17:22">
      <c r="Q12367" s="10">
        <f ca="1" t="shared" si="1964"/>
        <v>61.116</v>
      </c>
      <c r="R12367" t="s">
        <v>183</v>
      </c>
      <c r="S12367">
        <v>2070</v>
      </c>
      <c r="T12367">
        <v>39.153</v>
      </c>
      <c r="U12367">
        <v>46.289</v>
      </c>
      <c r="V12367">
        <v>61.116</v>
      </c>
    </row>
    <row r="12368" spans="17:22">
      <c r="Q12368" s="10">
        <f ca="1" t="shared" si="1964"/>
        <v>61.936</v>
      </c>
      <c r="R12368" t="s">
        <v>183</v>
      </c>
      <c r="S12368">
        <v>2071</v>
      </c>
      <c r="T12368">
        <v>39.235</v>
      </c>
      <c r="U12368">
        <v>46.553</v>
      </c>
      <c r="V12368">
        <v>61.936</v>
      </c>
    </row>
    <row r="12369" spans="17:22">
      <c r="Q12369" s="10">
        <f ca="1" t="shared" si="1964"/>
        <v>62.741</v>
      </c>
      <c r="R12369" t="s">
        <v>183</v>
      </c>
      <c r="S12369">
        <v>2072</v>
      </c>
      <c r="T12369">
        <v>39.297</v>
      </c>
      <c r="U12369">
        <v>46.795</v>
      </c>
      <c r="V12369">
        <v>62.741</v>
      </c>
    </row>
    <row r="12370" spans="17:22">
      <c r="Q12370" s="10">
        <f ca="1" t="shared" si="1964"/>
        <v>63.529</v>
      </c>
      <c r="R12370" t="s">
        <v>183</v>
      </c>
      <c r="S12370">
        <v>2073</v>
      </c>
      <c r="T12370">
        <v>39.337</v>
      </c>
      <c r="U12370">
        <v>47.015</v>
      </c>
      <c r="V12370">
        <v>63.529</v>
      </c>
    </row>
    <row r="12371" spans="17:22">
      <c r="Q12371" s="10">
        <f ca="1" t="shared" si="1964"/>
        <v>64.302</v>
      </c>
      <c r="R12371" t="s">
        <v>183</v>
      </c>
      <c r="S12371">
        <v>2074</v>
      </c>
      <c r="T12371">
        <v>39.357</v>
      </c>
      <c r="U12371">
        <v>47.212</v>
      </c>
      <c r="V12371">
        <v>64.302</v>
      </c>
    </row>
    <row r="12372" spans="17:22">
      <c r="Q12372" s="10">
        <f ca="1" t="shared" si="1964"/>
        <v>65.061</v>
      </c>
      <c r="R12372" t="s">
        <v>183</v>
      </c>
      <c r="S12372">
        <v>2075</v>
      </c>
      <c r="T12372">
        <v>39.356</v>
      </c>
      <c r="U12372">
        <v>47.388</v>
      </c>
      <c r="V12372">
        <v>65.061</v>
      </c>
    </row>
    <row r="12373" spans="17:22">
      <c r="Q12373" s="10">
        <f ca="1" t="shared" si="1964"/>
        <v>65.806</v>
      </c>
      <c r="R12373" t="s">
        <v>183</v>
      </c>
      <c r="S12373">
        <v>2076</v>
      </c>
      <c r="T12373">
        <v>39.336</v>
      </c>
      <c r="U12373">
        <v>47.542</v>
      </c>
      <c r="V12373">
        <v>65.806</v>
      </c>
    </row>
    <row r="12374" spans="17:22">
      <c r="Q12374" s="10">
        <f ca="1" t="shared" si="1964"/>
        <v>66.536</v>
      </c>
      <c r="R12374" t="s">
        <v>183</v>
      </c>
      <c r="S12374">
        <v>2077</v>
      </c>
      <c r="T12374">
        <v>39.296</v>
      </c>
      <c r="U12374">
        <v>47.676</v>
      </c>
      <c r="V12374">
        <v>66.536</v>
      </c>
    </row>
    <row r="12375" spans="17:22">
      <c r="Q12375" s="10">
        <f ca="1" t="shared" si="1964"/>
        <v>67.254</v>
      </c>
      <c r="R12375" t="s">
        <v>183</v>
      </c>
      <c r="S12375">
        <v>2078</v>
      </c>
      <c r="T12375">
        <v>39.237</v>
      </c>
      <c r="U12375">
        <v>47.789</v>
      </c>
      <c r="V12375">
        <v>67.254</v>
      </c>
    </row>
    <row r="12376" spans="17:22">
      <c r="Q12376" s="10">
        <f ca="1" t="shared" si="1964"/>
        <v>67.959</v>
      </c>
      <c r="R12376" t="s">
        <v>183</v>
      </c>
      <c r="S12376">
        <v>2079</v>
      </c>
      <c r="T12376">
        <v>39.159</v>
      </c>
      <c r="U12376">
        <v>47.883</v>
      </c>
      <c r="V12376">
        <v>67.959</v>
      </c>
    </row>
    <row r="12377" spans="17:22">
      <c r="Q12377" s="10">
        <f ca="1" t="shared" si="1964"/>
        <v>68.651</v>
      </c>
      <c r="R12377" t="s">
        <v>183</v>
      </c>
      <c r="S12377">
        <v>2080</v>
      </c>
      <c r="T12377">
        <v>39.063</v>
      </c>
      <c r="U12377">
        <v>47.956</v>
      </c>
      <c r="V12377">
        <v>68.651</v>
      </c>
    </row>
    <row r="12378" spans="17:22">
      <c r="Q12378" s="10">
        <f ca="1" t="shared" si="1964"/>
        <v>69.332</v>
      </c>
      <c r="R12378" t="s">
        <v>183</v>
      </c>
      <c r="S12378">
        <v>2081</v>
      </c>
      <c r="T12378">
        <v>38.948</v>
      </c>
      <c r="U12378">
        <v>48.011</v>
      </c>
      <c r="V12378">
        <v>69.332</v>
      </c>
    </row>
    <row r="12379" spans="17:22">
      <c r="Q12379" s="10">
        <f ca="1" t="shared" si="1964"/>
        <v>70</v>
      </c>
      <c r="R12379" t="s">
        <v>183</v>
      </c>
      <c r="S12379">
        <v>2082</v>
      </c>
      <c r="T12379">
        <v>38.817</v>
      </c>
      <c r="U12379">
        <v>48.048</v>
      </c>
      <c r="V12379">
        <v>70</v>
      </c>
    </row>
    <row r="12380" spans="17:22">
      <c r="Q12380" s="10">
        <f ca="1" t="shared" si="1964"/>
        <v>70.658</v>
      </c>
      <c r="R12380" t="s">
        <v>183</v>
      </c>
      <c r="S12380">
        <v>2083</v>
      </c>
      <c r="T12380">
        <v>38.669</v>
      </c>
      <c r="U12380">
        <v>48.068</v>
      </c>
      <c r="V12380">
        <v>70.658</v>
      </c>
    </row>
    <row r="12381" spans="17:22">
      <c r="Q12381" s="10">
        <f ca="1" t="shared" si="1964"/>
        <v>71.305</v>
      </c>
      <c r="R12381" t="s">
        <v>183</v>
      </c>
      <c r="S12381">
        <v>2084</v>
      </c>
      <c r="T12381">
        <v>38.505</v>
      </c>
      <c r="U12381">
        <v>48.071</v>
      </c>
      <c r="V12381">
        <v>71.305</v>
      </c>
    </row>
    <row r="12382" spans="17:22">
      <c r="Q12382" s="10">
        <f ca="1" t="shared" si="1964"/>
        <v>71.941</v>
      </c>
      <c r="R12382" t="s">
        <v>183</v>
      </c>
      <c r="S12382">
        <v>2085</v>
      </c>
      <c r="T12382">
        <v>38.326</v>
      </c>
      <c r="U12382">
        <v>48.058</v>
      </c>
      <c r="V12382">
        <v>71.941</v>
      </c>
    </row>
    <row r="12383" spans="17:22">
      <c r="Q12383" s="10">
        <f ca="1" t="shared" si="1964"/>
        <v>72.567</v>
      </c>
      <c r="R12383" t="s">
        <v>183</v>
      </c>
      <c r="S12383">
        <v>2086</v>
      </c>
      <c r="T12383">
        <v>38.132</v>
      </c>
      <c r="U12383">
        <v>48.03</v>
      </c>
      <c r="V12383">
        <v>72.567</v>
      </c>
    </row>
    <row r="12384" spans="17:22">
      <c r="Q12384" s="10">
        <f ca="1" t="shared" si="1964"/>
        <v>73.183</v>
      </c>
      <c r="R12384" t="s">
        <v>183</v>
      </c>
      <c r="S12384">
        <v>2087</v>
      </c>
      <c r="T12384">
        <v>37.924</v>
      </c>
      <c r="U12384">
        <v>47.988</v>
      </c>
      <c r="V12384">
        <v>73.183</v>
      </c>
    </row>
    <row r="12385" spans="17:22">
      <c r="Q12385" s="10">
        <f ca="1" t="shared" si="1964"/>
        <v>73.789</v>
      </c>
      <c r="R12385" t="s">
        <v>183</v>
      </c>
      <c r="S12385">
        <v>2088</v>
      </c>
      <c r="T12385">
        <v>37.702</v>
      </c>
      <c r="U12385">
        <v>47.932</v>
      </c>
      <c r="V12385">
        <v>73.789</v>
      </c>
    </row>
    <row r="12386" spans="17:22">
      <c r="Q12386" s="10">
        <f ca="1" t="shared" si="1964"/>
        <v>74.385</v>
      </c>
      <c r="R12386" t="s">
        <v>183</v>
      </c>
      <c r="S12386">
        <v>2089</v>
      </c>
      <c r="T12386">
        <v>37.468</v>
      </c>
      <c r="U12386">
        <v>47.863</v>
      </c>
      <c r="V12386">
        <v>74.385</v>
      </c>
    </row>
    <row r="12387" spans="17:22">
      <c r="Q12387" s="10">
        <f ca="1" t="shared" si="1964"/>
        <v>74.971</v>
      </c>
      <c r="R12387" t="s">
        <v>183</v>
      </c>
      <c r="S12387">
        <v>2090</v>
      </c>
      <c r="T12387">
        <v>37.222</v>
      </c>
      <c r="U12387">
        <v>47.781</v>
      </c>
      <c r="V12387">
        <v>74.971</v>
      </c>
    </row>
    <row r="12388" spans="17:22">
      <c r="Q12388" s="10">
        <f ca="1" t="shared" si="1964"/>
        <v>75.549</v>
      </c>
      <c r="R12388" t="s">
        <v>183</v>
      </c>
      <c r="S12388">
        <v>2091</v>
      </c>
      <c r="T12388">
        <v>36.964</v>
      </c>
      <c r="U12388">
        <v>47.687</v>
      </c>
      <c r="V12388">
        <v>75.549</v>
      </c>
    </row>
    <row r="12389" spans="17:22">
      <c r="Q12389" s="10">
        <f ca="1" t="shared" si="1964"/>
        <v>76.117</v>
      </c>
      <c r="R12389" t="s">
        <v>183</v>
      </c>
      <c r="S12389">
        <v>2092</v>
      </c>
      <c r="T12389">
        <v>36.696</v>
      </c>
      <c r="U12389">
        <v>47.581</v>
      </c>
      <c r="V12389">
        <v>76.117</v>
      </c>
    </row>
    <row r="12390" spans="17:22">
      <c r="Q12390" s="10">
        <f ca="1" t="shared" si="1964"/>
        <v>76.675</v>
      </c>
      <c r="R12390" t="s">
        <v>183</v>
      </c>
      <c r="S12390">
        <v>2093</v>
      </c>
      <c r="T12390">
        <v>36.418</v>
      </c>
      <c r="U12390">
        <v>47.464</v>
      </c>
      <c r="V12390">
        <v>76.675</v>
      </c>
    </row>
    <row r="12391" spans="17:22">
      <c r="Q12391" s="10">
        <f ca="1" t="shared" si="1964"/>
        <v>77.225</v>
      </c>
      <c r="R12391" t="s">
        <v>183</v>
      </c>
      <c r="S12391">
        <v>2094</v>
      </c>
      <c r="T12391">
        <v>36.131</v>
      </c>
      <c r="U12391">
        <v>47.336</v>
      </c>
      <c r="V12391">
        <v>77.225</v>
      </c>
    </row>
    <row r="12392" spans="17:22">
      <c r="Q12392" s="10">
        <f ca="1" t="shared" si="1964"/>
        <v>77.765</v>
      </c>
      <c r="R12392" t="s">
        <v>183</v>
      </c>
      <c r="S12392">
        <v>2095</v>
      </c>
      <c r="T12392">
        <v>35.836</v>
      </c>
      <c r="U12392">
        <v>47.199</v>
      </c>
      <c r="V12392">
        <v>77.765</v>
      </c>
    </row>
    <row r="12393" spans="17:22">
      <c r="Q12393" s="10">
        <f ca="1" t="shared" si="1964"/>
        <v>78.297</v>
      </c>
      <c r="R12393" t="s">
        <v>183</v>
      </c>
      <c r="S12393">
        <v>2096</v>
      </c>
      <c r="T12393">
        <v>35.534</v>
      </c>
      <c r="U12393">
        <v>47.051</v>
      </c>
      <c r="V12393">
        <v>78.297</v>
      </c>
    </row>
    <row r="12394" spans="17:22">
      <c r="Q12394" s="10">
        <f ca="1" t="shared" si="1964"/>
        <v>78.818</v>
      </c>
      <c r="R12394" t="s">
        <v>183</v>
      </c>
      <c r="S12394">
        <v>2097</v>
      </c>
      <c r="T12394">
        <v>35.225</v>
      </c>
      <c r="U12394">
        <v>46.895</v>
      </c>
      <c r="V12394">
        <v>78.818</v>
      </c>
    </row>
    <row r="12395" spans="17:22">
      <c r="Q12395" s="10">
        <f ca="1" t="shared" si="1964"/>
        <v>79.332</v>
      </c>
      <c r="R12395" t="s">
        <v>183</v>
      </c>
      <c r="S12395">
        <v>2098</v>
      </c>
      <c r="T12395">
        <v>34.91</v>
      </c>
      <c r="U12395">
        <v>46.73</v>
      </c>
      <c r="V12395">
        <v>79.332</v>
      </c>
    </row>
    <row r="12396" spans="17:22">
      <c r="Q12396" s="10">
        <f ca="1" t="shared" si="1964"/>
        <v>79.835</v>
      </c>
      <c r="R12396" t="s">
        <v>183</v>
      </c>
      <c r="S12396">
        <v>2099</v>
      </c>
      <c r="T12396">
        <v>34.591</v>
      </c>
      <c r="U12396">
        <v>46.556</v>
      </c>
      <c r="V12396">
        <v>79.835</v>
      </c>
    </row>
    <row r="12397" spans="17:22">
      <c r="Q12397" s="10">
        <f ca="1" t="shared" si="1964"/>
        <v>80.33</v>
      </c>
      <c r="R12397" t="s">
        <v>183</v>
      </c>
      <c r="S12397">
        <v>2100</v>
      </c>
      <c r="T12397">
        <v>34.267</v>
      </c>
      <c r="U12397">
        <v>46.375</v>
      </c>
      <c r="V12397">
        <v>80.33</v>
      </c>
    </row>
    <row r="12398" spans="17:22">
      <c r="Q12398" s="10">
        <f ca="1" t="shared" si="1964"/>
        <v>0.142</v>
      </c>
      <c r="R12398" t="s">
        <v>547</v>
      </c>
      <c r="S12398">
        <v>2020</v>
      </c>
      <c r="T12398">
        <v>0.142</v>
      </c>
      <c r="U12398">
        <v>0.142</v>
      </c>
      <c r="V12398">
        <v>0.142</v>
      </c>
    </row>
    <row r="12399" spans="17:22">
      <c r="Q12399" s="10">
        <f ca="1" t="shared" si="1964"/>
        <v>0.148</v>
      </c>
      <c r="R12399" t="s">
        <v>547</v>
      </c>
      <c r="S12399">
        <v>2021</v>
      </c>
      <c r="T12399">
        <v>0.148</v>
      </c>
      <c r="U12399">
        <v>0.148</v>
      </c>
      <c r="V12399">
        <v>0.148</v>
      </c>
    </row>
    <row r="12400" spans="17:22">
      <c r="Q12400" s="10">
        <f ca="1" t="shared" si="1964"/>
        <v>0.153</v>
      </c>
      <c r="R12400" t="s">
        <v>547</v>
      </c>
      <c r="S12400">
        <v>2022</v>
      </c>
      <c r="T12400">
        <v>0.153</v>
      </c>
      <c r="U12400">
        <v>0.153</v>
      </c>
      <c r="V12400">
        <v>0.153</v>
      </c>
    </row>
    <row r="12401" spans="17:22">
      <c r="Q12401" s="10">
        <f ca="1" t="shared" si="1964"/>
        <v>0.159</v>
      </c>
      <c r="R12401" t="s">
        <v>547</v>
      </c>
      <c r="S12401">
        <v>2023</v>
      </c>
      <c r="T12401">
        <v>0.159</v>
      </c>
      <c r="U12401">
        <v>0.159</v>
      </c>
      <c r="V12401">
        <v>0.159</v>
      </c>
    </row>
    <row r="12402" spans="17:22">
      <c r="Q12402" s="10">
        <f ca="1" t="shared" si="1964"/>
        <v>0.165</v>
      </c>
      <c r="R12402" t="s">
        <v>547</v>
      </c>
      <c r="S12402">
        <v>2024</v>
      </c>
      <c r="T12402">
        <v>0.165</v>
      </c>
      <c r="U12402">
        <v>0.165</v>
      </c>
      <c r="V12402">
        <v>0.165</v>
      </c>
    </row>
    <row r="12403" spans="17:22">
      <c r="Q12403" s="10">
        <f ca="1" t="shared" si="1964"/>
        <v>0.171</v>
      </c>
      <c r="R12403" t="s">
        <v>547</v>
      </c>
      <c r="S12403">
        <v>2025</v>
      </c>
      <c r="T12403">
        <v>0.171</v>
      </c>
      <c r="U12403">
        <v>0.171</v>
      </c>
      <c r="V12403">
        <v>0.171</v>
      </c>
    </row>
    <row r="12404" spans="17:22">
      <c r="Q12404" s="10">
        <f ca="1" t="shared" si="1964"/>
        <v>0.178</v>
      </c>
      <c r="R12404" t="s">
        <v>547</v>
      </c>
      <c r="S12404">
        <v>2026</v>
      </c>
      <c r="T12404">
        <v>0.178</v>
      </c>
      <c r="U12404">
        <v>0.178</v>
      </c>
      <c r="V12404">
        <v>0.178</v>
      </c>
    </row>
    <row r="12405" spans="17:22">
      <c r="Q12405" s="10">
        <f ca="1" t="shared" si="1964"/>
        <v>0.185</v>
      </c>
      <c r="R12405" t="s">
        <v>547</v>
      </c>
      <c r="S12405">
        <v>2027</v>
      </c>
      <c r="T12405">
        <v>0.185</v>
      </c>
      <c r="U12405">
        <v>0.185</v>
      </c>
      <c r="V12405">
        <v>0.185</v>
      </c>
    </row>
    <row r="12406" spans="17:22">
      <c r="Q12406" s="10">
        <f ca="1" t="shared" si="1964"/>
        <v>0.193</v>
      </c>
      <c r="R12406" t="s">
        <v>547</v>
      </c>
      <c r="S12406">
        <v>2028</v>
      </c>
      <c r="T12406">
        <v>0.192</v>
      </c>
      <c r="U12406">
        <v>0.192</v>
      </c>
      <c r="V12406">
        <v>0.193</v>
      </c>
    </row>
    <row r="12407" spans="17:22">
      <c r="Q12407" s="10">
        <f ca="1" t="shared" si="1964"/>
        <v>0.201</v>
      </c>
      <c r="R12407" t="s">
        <v>547</v>
      </c>
      <c r="S12407">
        <v>2029</v>
      </c>
      <c r="T12407">
        <v>0.2</v>
      </c>
      <c r="U12407">
        <v>0.2</v>
      </c>
      <c r="V12407">
        <v>0.201</v>
      </c>
    </row>
    <row r="12408" spans="17:22">
      <c r="Q12408" s="10">
        <f ca="1" t="shared" si="1964"/>
        <v>0.209</v>
      </c>
      <c r="R12408" t="s">
        <v>547</v>
      </c>
      <c r="S12408">
        <v>2030</v>
      </c>
      <c r="T12408">
        <v>0.207</v>
      </c>
      <c r="U12408">
        <v>0.208</v>
      </c>
      <c r="V12408">
        <v>0.209</v>
      </c>
    </row>
    <row r="12409" spans="17:22">
      <c r="Q12409" s="10">
        <f ca="1" t="shared" si="1964"/>
        <v>0.217</v>
      </c>
      <c r="R12409" t="s">
        <v>547</v>
      </c>
      <c r="S12409">
        <v>2031</v>
      </c>
      <c r="T12409">
        <v>0.215</v>
      </c>
      <c r="U12409">
        <v>0.216</v>
      </c>
      <c r="V12409">
        <v>0.217</v>
      </c>
    </row>
    <row r="12410" spans="17:22">
      <c r="Q12410" s="10">
        <f ca="1" t="shared" si="1964"/>
        <v>0.226</v>
      </c>
      <c r="R12410" t="s">
        <v>547</v>
      </c>
      <c r="S12410">
        <v>2032</v>
      </c>
      <c r="T12410">
        <v>0.223</v>
      </c>
      <c r="U12410">
        <v>0.224</v>
      </c>
      <c r="V12410">
        <v>0.226</v>
      </c>
    </row>
    <row r="12411" spans="17:22">
      <c r="Q12411" s="10">
        <f ca="1" t="shared" si="1964"/>
        <v>0.234</v>
      </c>
      <c r="R12411" t="s">
        <v>547</v>
      </c>
      <c r="S12411">
        <v>2033</v>
      </c>
      <c r="T12411">
        <v>0.232</v>
      </c>
      <c r="U12411">
        <v>0.233</v>
      </c>
      <c r="V12411">
        <v>0.234</v>
      </c>
    </row>
    <row r="12412" spans="17:22">
      <c r="Q12412" s="10">
        <f ca="1" t="shared" si="1964"/>
        <v>0.244</v>
      </c>
      <c r="R12412" t="s">
        <v>547</v>
      </c>
      <c r="S12412">
        <v>2034</v>
      </c>
      <c r="T12412">
        <v>0.24</v>
      </c>
      <c r="U12412">
        <v>0.242</v>
      </c>
      <c r="V12412">
        <v>0.244</v>
      </c>
    </row>
    <row r="12413" spans="17:22">
      <c r="Q12413" s="10">
        <f ca="1" t="shared" si="1964"/>
        <v>0.253</v>
      </c>
      <c r="R12413" t="s">
        <v>547</v>
      </c>
      <c r="S12413">
        <v>2035</v>
      </c>
      <c r="T12413">
        <v>0.249</v>
      </c>
      <c r="U12413">
        <v>0.251</v>
      </c>
      <c r="V12413">
        <v>0.253</v>
      </c>
    </row>
    <row r="12414" spans="17:22">
      <c r="Q12414" s="10">
        <f ca="1" t="shared" si="1964"/>
        <v>0.262</v>
      </c>
      <c r="R12414" t="s">
        <v>547</v>
      </c>
      <c r="S12414">
        <v>2036</v>
      </c>
      <c r="T12414">
        <v>0.257</v>
      </c>
      <c r="U12414">
        <v>0.26</v>
      </c>
      <c r="V12414">
        <v>0.262</v>
      </c>
    </row>
    <row r="12415" spans="17:22">
      <c r="Q12415" s="10">
        <f ca="1" t="shared" si="1964"/>
        <v>0.272</v>
      </c>
      <c r="R12415" t="s">
        <v>547</v>
      </c>
      <c r="S12415">
        <v>2037</v>
      </c>
      <c r="T12415">
        <v>0.266</v>
      </c>
      <c r="U12415">
        <v>0.269</v>
      </c>
      <c r="V12415">
        <v>0.272</v>
      </c>
    </row>
    <row r="12416" spans="17:22">
      <c r="Q12416" s="10">
        <f ca="1" t="shared" si="1964"/>
        <v>0.282</v>
      </c>
      <c r="R12416" t="s">
        <v>547</v>
      </c>
      <c r="S12416">
        <v>2038</v>
      </c>
      <c r="T12416">
        <v>0.276</v>
      </c>
      <c r="U12416">
        <v>0.278</v>
      </c>
      <c r="V12416">
        <v>0.282</v>
      </c>
    </row>
    <row r="12417" spans="17:22">
      <c r="Q12417" s="10">
        <f ca="1" t="shared" si="1964"/>
        <v>0.293</v>
      </c>
      <c r="R12417" t="s">
        <v>547</v>
      </c>
      <c r="S12417">
        <v>2039</v>
      </c>
      <c r="T12417">
        <v>0.285</v>
      </c>
      <c r="U12417">
        <v>0.288</v>
      </c>
      <c r="V12417">
        <v>0.293</v>
      </c>
    </row>
    <row r="12418" spans="17:22">
      <c r="Q12418" s="10">
        <f ca="1" t="shared" si="1964"/>
        <v>0.303</v>
      </c>
      <c r="R12418" t="s">
        <v>547</v>
      </c>
      <c r="S12418">
        <v>2040</v>
      </c>
      <c r="T12418">
        <v>0.294</v>
      </c>
      <c r="U12418">
        <v>0.298</v>
      </c>
      <c r="V12418">
        <v>0.303</v>
      </c>
    </row>
    <row r="12419" spans="17:22">
      <c r="Q12419" s="10">
        <f ca="1" t="shared" si="1964"/>
        <v>0.314</v>
      </c>
      <c r="R12419" t="s">
        <v>547</v>
      </c>
      <c r="S12419">
        <v>2041</v>
      </c>
      <c r="T12419">
        <v>0.304</v>
      </c>
      <c r="U12419">
        <v>0.308</v>
      </c>
      <c r="V12419">
        <v>0.314</v>
      </c>
    </row>
    <row r="12420" spans="17:22">
      <c r="Q12420" s="10">
        <f ca="1" t="shared" si="1964"/>
        <v>0.325</v>
      </c>
      <c r="R12420" t="s">
        <v>547</v>
      </c>
      <c r="S12420">
        <v>2042</v>
      </c>
      <c r="T12420">
        <v>0.314</v>
      </c>
      <c r="U12420">
        <v>0.318</v>
      </c>
      <c r="V12420">
        <v>0.325</v>
      </c>
    </row>
    <row r="12421" spans="17:22">
      <c r="Q12421" s="10">
        <f ca="1" t="shared" si="1964"/>
        <v>0.336</v>
      </c>
      <c r="R12421" t="s">
        <v>547</v>
      </c>
      <c r="S12421">
        <v>2043</v>
      </c>
      <c r="T12421">
        <v>0.324</v>
      </c>
      <c r="U12421">
        <v>0.329</v>
      </c>
      <c r="V12421">
        <v>0.336</v>
      </c>
    </row>
    <row r="12422" spans="17:22">
      <c r="Q12422" s="10">
        <f ca="1" t="shared" si="1964"/>
        <v>0.347</v>
      </c>
      <c r="R12422" t="s">
        <v>547</v>
      </c>
      <c r="S12422">
        <v>2044</v>
      </c>
      <c r="T12422">
        <v>0.334</v>
      </c>
      <c r="U12422">
        <v>0.339</v>
      </c>
      <c r="V12422">
        <v>0.347</v>
      </c>
    </row>
    <row r="12423" spans="17:22">
      <c r="Q12423" s="10">
        <f ca="1" t="shared" si="1964"/>
        <v>0.359</v>
      </c>
      <c r="R12423" t="s">
        <v>547</v>
      </c>
      <c r="S12423">
        <v>2045</v>
      </c>
      <c r="T12423">
        <v>0.345</v>
      </c>
      <c r="U12423">
        <v>0.35</v>
      </c>
      <c r="V12423">
        <v>0.359</v>
      </c>
    </row>
    <row r="12424" spans="17:22">
      <c r="Q12424" s="10">
        <f ca="1" t="shared" si="1964"/>
        <v>0.371</v>
      </c>
      <c r="R12424" t="s">
        <v>547</v>
      </c>
      <c r="S12424">
        <v>2046</v>
      </c>
      <c r="T12424">
        <v>0.355</v>
      </c>
      <c r="U12424">
        <v>0.361</v>
      </c>
      <c r="V12424">
        <v>0.371</v>
      </c>
    </row>
    <row r="12425" spans="17:22">
      <c r="Q12425" s="10">
        <f ca="1" t="shared" si="1964"/>
        <v>0.383</v>
      </c>
      <c r="R12425" t="s">
        <v>547</v>
      </c>
      <c r="S12425">
        <v>2047</v>
      </c>
      <c r="T12425">
        <v>0.366</v>
      </c>
      <c r="U12425">
        <v>0.373</v>
      </c>
      <c r="V12425">
        <v>0.383</v>
      </c>
    </row>
    <row r="12426" spans="17:22">
      <c r="Q12426" s="10">
        <f ca="1" t="shared" si="1964"/>
        <v>0.395</v>
      </c>
      <c r="R12426" t="s">
        <v>547</v>
      </c>
      <c r="S12426">
        <v>2048</v>
      </c>
      <c r="T12426">
        <v>0.377</v>
      </c>
      <c r="U12426">
        <v>0.384</v>
      </c>
      <c r="V12426">
        <v>0.395</v>
      </c>
    </row>
    <row r="12427" spans="17:22">
      <c r="Q12427" s="10">
        <f ca="1" t="shared" si="1964"/>
        <v>0.408</v>
      </c>
      <c r="R12427" t="s">
        <v>547</v>
      </c>
      <c r="S12427">
        <v>2049</v>
      </c>
      <c r="T12427">
        <v>0.388</v>
      </c>
      <c r="U12427">
        <v>0.395</v>
      </c>
      <c r="V12427">
        <v>0.408</v>
      </c>
    </row>
    <row r="12428" spans="17:22">
      <c r="Q12428" s="10">
        <f ca="1" t="shared" si="1964"/>
        <v>0.421</v>
      </c>
      <c r="R12428" t="s">
        <v>547</v>
      </c>
      <c r="S12428">
        <v>2050</v>
      </c>
      <c r="T12428">
        <v>0.399</v>
      </c>
      <c r="U12428">
        <v>0.407</v>
      </c>
      <c r="V12428">
        <v>0.421</v>
      </c>
    </row>
    <row r="12429" spans="17:22">
      <c r="Q12429" s="10">
        <f ca="1" t="shared" si="1964"/>
        <v>0.434</v>
      </c>
      <c r="R12429" t="s">
        <v>547</v>
      </c>
      <c r="S12429">
        <v>2051</v>
      </c>
      <c r="T12429">
        <v>0.411</v>
      </c>
      <c r="U12429">
        <v>0.419</v>
      </c>
      <c r="V12429">
        <v>0.434</v>
      </c>
    </row>
    <row r="12430" spans="17:22">
      <c r="Q12430" s="10">
        <f ca="1" t="shared" ref="Q12430:Q12493" si="1965">OFFSET(S12430,0,MATCH($Q$3,$T$4:$V$4,0))</f>
        <v>0.447</v>
      </c>
      <c r="R12430" t="s">
        <v>547</v>
      </c>
      <c r="S12430">
        <v>2052</v>
      </c>
      <c r="T12430">
        <v>0.422</v>
      </c>
      <c r="U12430">
        <v>0.431</v>
      </c>
      <c r="V12430">
        <v>0.447</v>
      </c>
    </row>
    <row r="12431" spans="17:22">
      <c r="Q12431" s="10">
        <f ca="1" t="shared" si="1965"/>
        <v>0.461</v>
      </c>
      <c r="R12431" t="s">
        <v>547</v>
      </c>
      <c r="S12431">
        <v>2053</v>
      </c>
      <c r="T12431">
        <v>0.434</v>
      </c>
      <c r="U12431">
        <v>0.444</v>
      </c>
      <c r="V12431">
        <v>0.461</v>
      </c>
    </row>
    <row r="12432" spans="17:22">
      <c r="Q12432" s="10">
        <f ca="1" t="shared" si="1965"/>
        <v>0.475</v>
      </c>
      <c r="R12432" t="s">
        <v>547</v>
      </c>
      <c r="S12432">
        <v>2054</v>
      </c>
      <c r="T12432">
        <v>0.445</v>
      </c>
      <c r="U12432">
        <v>0.456</v>
      </c>
      <c r="V12432">
        <v>0.475</v>
      </c>
    </row>
    <row r="12433" spans="17:22">
      <c r="Q12433" s="10">
        <f ca="1" t="shared" si="1965"/>
        <v>0.489</v>
      </c>
      <c r="R12433" t="s">
        <v>547</v>
      </c>
      <c r="S12433">
        <v>2055</v>
      </c>
      <c r="T12433">
        <v>0.457</v>
      </c>
      <c r="U12433">
        <v>0.469</v>
      </c>
      <c r="V12433">
        <v>0.489</v>
      </c>
    </row>
    <row r="12434" spans="17:22">
      <c r="Q12434" s="10">
        <f ca="1" t="shared" si="1965"/>
        <v>0.504</v>
      </c>
      <c r="R12434" t="s">
        <v>547</v>
      </c>
      <c r="S12434">
        <v>2056</v>
      </c>
      <c r="T12434">
        <v>0.469</v>
      </c>
      <c r="U12434">
        <v>0.481</v>
      </c>
      <c r="V12434">
        <v>0.504</v>
      </c>
    </row>
    <row r="12435" spans="17:22">
      <c r="Q12435" s="10">
        <f ca="1" t="shared" si="1965"/>
        <v>0.518</v>
      </c>
      <c r="R12435" t="s">
        <v>547</v>
      </c>
      <c r="S12435">
        <v>2057</v>
      </c>
      <c r="T12435">
        <v>0.481</v>
      </c>
      <c r="U12435">
        <v>0.494</v>
      </c>
      <c r="V12435">
        <v>0.518</v>
      </c>
    </row>
    <row r="12436" spans="17:22">
      <c r="Q12436" s="10">
        <f ca="1" t="shared" si="1965"/>
        <v>0.533</v>
      </c>
      <c r="R12436" t="s">
        <v>547</v>
      </c>
      <c r="S12436">
        <v>2058</v>
      </c>
      <c r="T12436">
        <v>0.493</v>
      </c>
      <c r="U12436">
        <v>0.506</v>
      </c>
      <c r="V12436">
        <v>0.533</v>
      </c>
    </row>
    <row r="12437" spans="17:22">
      <c r="Q12437" s="10">
        <f ca="1" t="shared" si="1965"/>
        <v>0.548</v>
      </c>
      <c r="R12437" t="s">
        <v>547</v>
      </c>
      <c r="S12437">
        <v>2059</v>
      </c>
      <c r="T12437">
        <v>0.505</v>
      </c>
      <c r="U12437">
        <v>0.519</v>
      </c>
      <c r="V12437">
        <v>0.548</v>
      </c>
    </row>
    <row r="12438" spans="17:22">
      <c r="Q12438" s="10">
        <f ca="1" t="shared" si="1965"/>
        <v>0.564</v>
      </c>
      <c r="R12438" t="s">
        <v>547</v>
      </c>
      <c r="S12438">
        <v>2060</v>
      </c>
      <c r="T12438">
        <v>0.517</v>
      </c>
      <c r="U12438">
        <v>0.532</v>
      </c>
      <c r="V12438">
        <v>0.564</v>
      </c>
    </row>
    <row r="12439" spans="17:22">
      <c r="Q12439" s="10">
        <f ca="1" t="shared" si="1965"/>
        <v>0.58</v>
      </c>
      <c r="R12439" t="s">
        <v>547</v>
      </c>
      <c r="S12439">
        <v>2061</v>
      </c>
      <c r="T12439">
        <v>0.529</v>
      </c>
      <c r="U12439">
        <v>0.545</v>
      </c>
      <c r="V12439">
        <v>0.58</v>
      </c>
    </row>
    <row r="12440" spans="17:22">
      <c r="Q12440" s="10">
        <f ca="1" t="shared" si="1965"/>
        <v>0.596</v>
      </c>
      <c r="R12440" t="s">
        <v>547</v>
      </c>
      <c r="S12440">
        <v>2062</v>
      </c>
      <c r="T12440">
        <v>0.541</v>
      </c>
      <c r="U12440">
        <v>0.559</v>
      </c>
      <c r="V12440">
        <v>0.596</v>
      </c>
    </row>
    <row r="12441" spans="17:22">
      <c r="Q12441" s="10">
        <f ca="1" t="shared" si="1965"/>
        <v>0.612</v>
      </c>
      <c r="R12441" t="s">
        <v>547</v>
      </c>
      <c r="S12441">
        <v>2063</v>
      </c>
      <c r="T12441">
        <v>0.554</v>
      </c>
      <c r="U12441">
        <v>0.572</v>
      </c>
      <c r="V12441">
        <v>0.612</v>
      </c>
    </row>
    <row r="12442" spans="17:22">
      <c r="Q12442" s="10">
        <f ca="1" t="shared" si="1965"/>
        <v>0.629</v>
      </c>
      <c r="R12442" t="s">
        <v>547</v>
      </c>
      <c r="S12442">
        <v>2064</v>
      </c>
      <c r="T12442">
        <v>0.566</v>
      </c>
      <c r="U12442">
        <v>0.586</v>
      </c>
      <c r="V12442">
        <v>0.629</v>
      </c>
    </row>
    <row r="12443" spans="17:22">
      <c r="Q12443" s="10">
        <f ca="1" t="shared" si="1965"/>
        <v>0.645</v>
      </c>
      <c r="R12443" t="s">
        <v>547</v>
      </c>
      <c r="S12443">
        <v>2065</v>
      </c>
      <c r="T12443">
        <v>0.578</v>
      </c>
      <c r="U12443">
        <v>0.6</v>
      </c>
      <c r="V12443">
        <v>0.645</v>
      </c>
    </row>
    <row r="12444" spans="17:22">
      <c r="Q12444" s="10">
        <f ca="1" t="shared" si="1965"/>
        <v>0.662</v>
      </c>
      <c r="R12444" t="s">
        <v>547</v>
      </c>
      <c r="S12444">
        <v>2066</v>
      </c>
      <c r="T12444">
        <v>0.59</v>
      </c>
      <c r="U12444">
        <v>0.614</v>
      </c>
      <c r="V12444">
        <v>0.662</v>
      </c>
    </row>
    <row r="12445" spans="17:22">
      <c r="Q12445" s="10">
        <f ca="1" t="shared" si="1965"/>
        <v>0.679</v>
      </c>
      <c r="R12445" t="s">
        <v>547</v>
      </c>
      <c r="S12445">
        <v>2067</v>
      </c>
      <c r="T12445">
        <v>0.603</v>
      </c>
      <c r="U12445">
        <v>0.627</v>
      </c>
      <c r="V12445">
        <v>0.679</v>
      </c>
    </row>
    <row r="12446" spans="17:22">
      <c r="Q12446" s="10">
        <f ca="1" t="shared" si="1965"/>
        <v>0.697</v>
      </c>
      <c r="R12446" t="s">
        <v>547</v>
      </c>
      <c r="S12446">
        <v>2068</v>
      </c>
      <c r="T12446">
        <v>0.615</v>
      </c>
      <c r="U12446">
        <v>0.641</v>
      </c>
      <c r="V12446">
        <v>0.697</v>
      </c>
    </row>
    <row r="12447" spans="17:22">
      <c r="Q12447" s="10">
        <f ca="1" t="shared" si="1965"/>
        <v>0.714</v>
      </c>
      <c r="R12447" t="s">
        <v>547</v>
      </c>
      <c r="S12447">
        <v>2069</v>
      </c>
      <c r="T12447">
        <v>0.627</v>
      </c>
      <c r="U12447">
        <v>0.655</v>
      </c>
      <c r="V12447">
        <v>0.714</v>
      </c>
    </row>
    <row r="12448" spans="17:22">
      <c r="Q12448" s="10">
        <f ca="1" t="shared" si="1965"/>
        <v>0.732</v>
      </c>
      <c r="R12448" t="s">
        <v>547</v>
      </c>
      <c r="S12448">
        <v>2070</v>
      </c>
      <c r="T12448">
        <v>0.639</v>
      </c>
      <c r="U12448">
        <v>0.669</v>
      </c>
      <c r="V12448">
        <v>0.732</v>
      </c>
    </row>
    <row r="12449" spans="17:22">
      <c r="Q12449" s="10">
        <f ca="1" t="shared" si="1965"/>
        <v>0.75</v>
      </c>
      <c r="R12449" t="s">
        <v>547</v>
      </c>
      <c r="S12449">
        <v>2071</v>
      </c>
      <c r="T12449">
        <v>0.651</v>
      </c>
      <c r="U12449">
        <v>0.682</v>
      </c>
      <c r="V12449">
        <v>0.75</v>
      </c>
    </row>
    <row r="12450" spans="17:22">
      <c r="Q12450" s="10">
        <f ca="1" t="shared" si="1965"/>
        <v>0.768</v>
      </c>
      <c r="R12450" t="s">
        <v>547</v>
      </c>
      <c r="S12450">
        <v>2072</v>
      </c>
      <c r="T12450">
        <v>0.664</v>
      </c>
      <c r="U12450">
        <v>0.696</v>
      </c>
      <c r="V12450">
        <v>0.768</v>
      </c>
    </row>
    <row r="12451" spans="17:22">
      <c r="Q12451" s="10">
        <f ca="1" t="shared" si="1965"/>
        <v>0.787</v>
      </c>
      <c r="R12451" t="s">
        <v>547</v>
      </c>
      <c r="S12451">
        <v>2073</v>
      </c>
      <c r="T12451">
        <v>0.676</v>
      </c>
      <c r="U12451">
        <v>0.709</v>
      </c>
      <c r="V12451">
        <v>0.787</v>
      </c>
    </row>
    <row r="12452" spans="17:22">
      <c r="Q12452" s="10">
        <f ca="1" t="shared" si="1965"/>
        <v>0.805</v>
      </c>
      <c r="R12452" t="s">
        <v>547</v>
      </c>
      <c r="S12452">
        <v>2074</v>
      </c>
      <c r="T12452">
        <v>0.688</v>
      </c>
      <c r="U12452">
        <v>0.723</v>
      </c>
      <c r="V12452">
        <v>0.805</v>
      </c>
    </row>
    <row r="12453" spans="17:22">
      <c r="Q12453" s="10">
        <f ca="1" t="shared" si="1965"/>
        <v>0.824</v>
      </c>
      <c r="R12453" t="s">
        <v>547</v>
      </c>
      <c r="S12453">
        <v>2075</v>
      </c>
      <c r="T12453">
        <v>0.699</v>
      </c>
      <c r="U12453">
        <v>0.736</v>
      </c>
      <c r="V12453">
        <v>0.824</v>
      </c>
    </row>
    <row r="12454" spans="17:22">
      <c r="Q12454" s="10">
        <f ca="1" t="shared" si="1965"/>
        <v>0.843</v>
      </c>
      <c r="R12454" t="s">
        <v>547</v>
      </c>
      <c r="S12454">
        <v>2076</v>
      </c>
      <c r="T12454">
        <v>0.711</v>
      </c>
      <c r="U12454">
        <v>0.75</v>
      </c>
      <c r="V12454">
        <v>0.843</v>
      </c>
    </row>
    <row r="12455" spans="17:22">
      <c r="Q12455" s="10">
        <f ca="1" t="shared" si="1965"/>
        <v>0.862</v>
      </c>
      <c r="R12455" t="s">
        <v>547</v>
      </c>
      <c r="S12455">
        <v>2077</v>
      </c>
      <c r="T12455">
        <v>0.723</v>
      </c>
      <c r="U12455">
        <v>0.764</v>
      </c>
      <c r="V12455">
        <v>0.862</v>
      </c>
    </row>
    <row r="12456" spans="17:22">
      <c r="Q12456" s="10">
        <f ca="1" t="shared" si="1965"/>
        <v>0.881</v>
      </c>
      <c r="R12456" t="s">
        <v>547</v>
      </c>
      <c r="S12456">
        <v>2078</v>
      </c>
      <c r="T12456">
        <v>0.734</v>
      </c>
      <c r="U12456">
        <v>0.777</v>
      </c>
      <c r="V12456">
        <v>0.881</v>
      </c>
    </row>
    <row r="12457" spans="17:22">
      <c r="Q12457" s="10">
        <f ca="1" t="shared" si="1965"/>
        <v>0.9</v>
      </c>
      <c r="R12457" t="s">
        <v>547</v>
      </c>
      <c r="S12457">
        <v>2079</v>
      </c>
      <c r="T12457">
        <v>0.745</v>
      </c>
      <c r="U12457">
        <v>0.791</v>
      </c>
      <c r="V12457">
        <v>0.9</v>
      </c>
    </row>
    <row r="12458" spans="17:22">
      <c r="Q12458" s="10">
        <f ca="1" t="shared" si="1965"/>
        <v>0.919</v>
      </c>
      <c r="R12458" t="s">
        <v>547</v>
      </c>
      <c r="S12458">
        <v>2080</v>
      </c>
      <c r="T12458">
        <v>0.757</v>
      </c>
      <c r="U12458">
        <v>0.804</v>
      </c>
      <c r="V12458">
        <v>0.919</v>
      </c>
    </row>
    <row r="12459" spans="17:22">
      <c r="Q12459" s="10">
        <f ca="1" t="shared" si="1965"/>
        <v>0.938</v>
      </c>
      <c r="R12459" t="s">
        <v>547</v>
      </c>
      <c r="S12459">
        <v>2081</v>
      </c>
      <c r="T12459">
        <v>0.768</v>
      </c>
      <c r="U12459">
        <v>0.818</v>
      </c>
      <c r="V12459">
        <v>0.938</v>
      </c>
    </row>
    <row r="12460" spans="17:22">
      <c r="Q12460" s="10">
        <f ca="1" t="shared" si="1965"/>
        <v>0.957</v>
      </c>
      <c r="R12460" t="s">
        <v>547</v>
      </c>
      <c r="S12460">
        <v>2082</v>
      </c>
      <c r="T12460">
        <v>0.779</v>
      </c>
      <c r="U12460">
        <v>0.831</v>
      </c>
      <c r="V12460">
        <v>0.957</v>
      </c>
    </row>
    <row r="12461" spans="17:22">
      <c r="Q12461" s="10">
        <f ca="1" t="shared" si="1965"/>
        <v>0.977</v>
      </c>
      <c r="R12461" t="s">
        <v>547</v>
      </c>
      <c r="S12461">
        <v>2083</v>
      </c>
      <c r="T12461">
        <v>0.79</v>
      </c>
      <c r="U12461">
        <v>0.844</v>
      </c>
      <c r="V12461">
        <v>0.977</v>
      </c>
    </row>
    <row r="12462" spans="17:22">
      <c r="Q12462" s="10">
        <f ca="1" t="shared" si="1965"/>
        <v>0.996</v>
      </c>
      <c r="R12462" t="s">
        <v>547</v>
      </c>
      <c r="S12462">
        <v>2084</v>
      </c>
      <c r="T12462">
        <v>0.8</v>
      </c>
      <c r="U12462">
        <v>0.856</v>
      </c>
      <c r="V12462">
        <v>0.996</v>
      </c>
    </row>
    <row r="12463" spans="17:22">
      <c r="Q12463" s="10">
        <f ca="1" t="shared" si="1965"/>
        <v>1.016</v>
      </c>
      <c r="R12463" t="s">
        <v>547</v>
      </c>
      <c r="S12463">
        <v>2085</v>
      </c>
      <c r="T12463">
        <v>0.811</v>
      </c>
      <c r="U12463">
        <v>0.869</v>
      </c>
      <c r="V12463">
        <v>1.016</v>
      </c>
    </row>
    <row r="12464" spans="17:22">
      <c r="Q12464" s="10">
        <f ca="1" t="shared" si="1965"/>
        <v>1.036</v>
      </c>
      <c r="R12464" t="s">
        <v>547</v>
      </c>
      <c r="S12464">
        <v>2086</v>
      </c>
      <c r="T12464">
        <v>0.821</v>
      </c>
      <c r="U12464">
        <v>0.881</v>
      </c>
      <c r="V12464">
        <v>1.036</v>
      </c>
    </row>
    <row r="12465" spans="17:22">
      <c r="Q12465" s="10">
        <f ca="1" t="shared" si="1965"/>
        <v>1.056</v>
      </c>
      <c r="R12465" t="s">
        <v>547</v>
      </c>
      <c r="S12465">
        <v>2087</v>
      </c>
      <c r="T12465">
        <v>0.831</v>
      </c>
      <c r="U12465">
        <v>0.894</v>
      </c>
      <c r="V12465">
        <v>1.056</v>
      </c>
    </row>
    <row r="12466" spans="17:22">
      <c r="Q12466" s="10">
        <f ca="1" t="shared" si="1965"/>
        <v>1.077</v>
      </c>
      <c r="R12466" t="s">
        <v>547</v>
      </c>
      <c r="S12466">
        <v>2088</v>
      </c>
      <c r="T12466">
        <v>0.841</v>
      </c>
      <c r="U12466">
        <v>0.906</v>
      </c>
      <c r="V12466">
        <v>1.077</v>
      </c>
    </row>
    <row r="12467" spans="17:22">
      <c r="Q12467" s="10">
        <f ca="1" t="shared" si="1965"/>
        <v>1.097</v>
      </c>
      <c r="R12467" t="s">
        <v>547</v>
      </c>
      <c r="S12467">
        <v>2089</v>
      </c>
      <c r="T12467">
        <v>0.85</v>
      </c>
      <c r="U12467">
        <v>0.918</v>
      </c>
      <c r="V12467">
        <v>1.097</v>
      </c>
    </row>
    <row r="12468" spans="17:22">
      <c r="Q12468" s="10">
        <f ca="1" t="shared" si="1965"/>
        <v>1.118</v>
      </c>
      <c r="R12468" t="s">
        <v>547</v>
      </c>
      <c r="S12468">
        <v>2090</v>
      </c>
      <c r="T12468">
        <v>0.859</v>
      </c>
      <c r="U12468">
        <v>0.929</v>
      </c>
      <c r="V12468">
        <v>1.118</v>
      </c>
    </row>
    <row r="12469" spans="17:22">
      <c r="Q12469" s="10">
        <f ca="1" t="shared" si="1965"/>
        <v>1.138</v>
      </c>
      <c r="R12469" t="s">
        <v>547</v>
      </c>
      <c r="S12469">
        <v>2091</v>
      </c>
      <c r="T12469">
        <v>0.868</v>
      </c>
      <c r="U12469">
        <v>0.941</v>
      </c>
      <c r="V12469">
        <v>1.138</v>
      </c>
    </row>
    <row r="12470" spans="17:22">
      <c r="Q12470" s="10">
        <f ca="1" t="shared" si="1965"/>
        <v>1.159</v>
      </c>
      <c r="R12470" t="s">
        <v>547</v>
      </c>
      <c r="S12470">
        <v>2092</v>
      </c>
      <c r="T12470">
        <v>0.877</v>
      </c>
      <c r="U12470">
        <v>0.953</v>
      </c>
      <c r="V12470">
        <v>1.159</v>
      </c>
    </row>
    <row r="12471" spans="17:22">
      <c r="Q12471" s="10">
        <f ca="1" t="shared" si="1965"/>
        <v>1.18</v>
      </c>
      <c r="R12471" t="s">
        <v>547</v>
      </c>
      <c r="S12471">
        <v>2093</v>
      </c>
      <c r="T12471">
        <v>0.885</v>
      </c>
      <c r="U12471">
        <v>0.964</v>
      </c>
      <c r="V12471">
        <v>1.18</v>
      </c>
    </row>
    <row r="12472" spans="17:22">
      <c r="Q12472" s="10">
        <f ca="1" t="shared" si="1965"/>
        <v>1.2</v>
      </c>
      <c r="R12472" t="s">
        <v>547</v>
      </c>
      <c r="S12472">
        <v>2094</v>
      </c>
      <c r="T12472">
        <v>0.893</v>
      </c>
      <c r="U12472">
        <v>0.975</v>
      </c>
      <c r="V12472">
        <v>1.2</v>
      </c>
    </row>
    <row r="12473" spans="17:22">
      <c r="Q12473" s="10">
        <f ca="1" t="shared" si="1965"/>
        <v>1.221</v>
      </c>
      <c r="R12473" t="s">
        <v>547</v>
      </c>
      <c r="S12473">
        <v>2095</v>
      </c>
      <c r="T12473">
        <v>0.901</v>
      </c>
      <c r="U12473">
        <v>0.986</v>
      </c>
      <c r="V12473">
        <v>1.221</v>
      </c>
    </row>
    <row r="12474" spans="17:22">
      <c r="Q12474" s="10">
        <f ca="1" t="shared" si="1965"/>
        <v>1.242</v>
      </c>
      <c r="R12474" t="s">
        <v>547</v>
      </c>
      <c r="S12474">
        <v>2096</v>
      </c>
      <c r="T12474">
        <v>0.909</v>
      </c>
      <c r="U12474">
        <v>0.997</v>
      </c>
      <c r="V12474">
        <v>1.242</v>
      </c>
    </row>
    <row r="12475" spans="17:22">
      <c r="Q12475" s="10">
        <f ca="1" t="shared" si="1965"/>
        <v>1.263</v>
      </c>
      <c r="R12475" t="s">
        <v>547</v>
      </c>
      <c r="S12475">
        <v>2097</v>
      </c>
      <c r="T12475">
        <v>0.917</v>
      </c>
      <c r="U12475">
        <v>1.008</v>
      </c>
      <c r="V12475">
        <v>1.263</v>
      </c>
    </row>
    <row r="12476" spans="17:22">
      <c r="Q12476" s="10">
        <f ca="1" t="shared" si="1965"/>
        <v>1.284</v>
      </c>
      <c r="R12476" t="s">
        <v>547</v>
      </c>
      <c r="S12476">
        <v>2098</v>
      </c>
      <c r="T12476">
        <v>0.924</v>
      </c>
      <c r="U12476">
        <v>1.018</v>
      </c>
      <c r="V12476">
        <v>1.284</v>
      </c>
    </row>
    <row r="12477" spans="17:22">
      <c r="Q12477" s="10">
        <f ca="1" t="shared" si="1965"/>
        <v>1.305</v>
      </c>
      <c r="R12477" t="s">
        <v>547</v>
      </c>
      <c r="S12477">
        <v>2099</v>
      </c>
      <c r="T12477">
        <v>0.931</v>
      </c>
      <c r="U12477">
        <v>1.028</v>
      </c>
      <c r="V12477">
        <v>1.305</v>
      </c>
    </row>
    <row r="12478" spans="17:22">
      <c r="Q12478" s="10">
        <f ca="1" t="shared" si="1965"/>
        <v>1.326</v>
      </c>
      <c r="R12478" t="s">
        <v>547</v>
      </c>
      <c r="S12478">
        <v>2100</v>
      </c>
      <c r="T12478">
        <v>0.938</v>
      </c>
      <c r="U12478">
        <v>1.038</v>
      </c>
      <c r="V12478">
        <v>1.326</v>
      </c>
    </row>
    <row r="12479" spans="17:22">
      <c r="Q12479" s="10">
        <f ca="1" t="shared" si="1965"/>
        <v>42.14</v>
      </c>
      <c r="R12479" t="s">
        <v>152</v>
      </c>
      <c r="S12479">
        <v>2020</v>
      </c>
      <c r="T12479">
        <v>42.14</v>
      </c>
      <c r="U12479">
        <v>42.14</v>
      </c>
      <c r="V12479">
        <v>42.14</v>
      </c>
    </row>
    <row r="12480" spans="17:22">
      <c r="Q12480" s="10">
        <f ca="1" t="shared" si="1965"/>
        <v>42.965</v>
      </c>
      <c r="R12480" t="s">
        <v>152</v>
      </c>
      <c r="S12480">
        <v>2021</v>
      </c>
      <c r="T12480">
        <v>42.965</v>
      </c>
      <c r="U12480">
        <v>42.965</v>
      </c>
      <c r="V12480">
        <v>42.965</v>
      </c>
    </row>
    <row r="12481" spans="17:22">
      <c r="Q12481" s="10">
        <f ca="1" t="shared" si="1965"/>
        <v>43.772</v>
      </c>
      <c r="R12481" t="s">
        <v>152</v>
      </c>
      <c r="S12481">
        <v>2022</v>
      </c>
      <c r="T12481">
        <v>43.772</v>
      </c>
      <c r="U12481">
        <v>43.772</v>
      </c>
      <c r="V12481">
        <v>43.772</v>
      </c>
    </row>
    <row r="12482" spans="17:22">
      <c r="Q12482" s="10">
        <f ca="1" t="shared" si="1965"/>
        <v>44.573</v>
      </c>
      <c r="R12482" t="s">
        <v>152</v>
      </c>
      <c r="S12482">
        <v>2023</v>
      </c>
      <c r="T12482">
        <v>44.573</v>
      </c>
      <c r="U12482">
        <v>44.573</v>
      </c>
      <c r="V12482">
        <v>44.573</v>
      </c>
    </row>
    <row r="12483" spans="17:22">
      <c r="Q12483" s="10">
        <f ca="1" t="shared" si="1965"/>
        <v>45.341</v>
      </c>
      <c r="R12483" t="s">
        <v>152</v>
      </c>
      <c r="S12483">
        <v>2024</v>
      </c>
      <c r="T12483">
        <v>45.341</v>
      </c>
      <c r="U12483">
        <v>45.341</v>
      </c>
      <c r="V12483">
        <v>45.341</v>
      </c>
    </row>
    <row r="12484" spans="17:22">
      <c r="Q12484" s="10">
        <f ca="1" t="shared" si="1965"/>
        <v>46.089</v>
      </c>
      <c r="R12484" t="s">
        <v>152</v>
      </c>
      <c r="S12484">
        <v>2025</v>
      </c>
      <c r="T12484">
        <v>46.089</v>
      </c>
      <c r="U12484">
        <v>46.089</v>
      </c>
      <c r="V12484">
        <v>46.089</v>
      </c>
    </row>
    <row r="12485" spans="17:22">
      <c r="Q12485" s="10">
        <f ca="1" t="shared" si="1965"/>
        <v>46.789</v>
      </c>
      <c r="R12485" t="s">
        <v>152</v>
      </c>
      <c r="S12485">
        <v>2026</v>
      </c>
      <c r="T12485">
        <v>46.789</v>
      </c>
      <c r="U12485">
        <v>46.789</v>
      </c>
      <c r="V12485">
        <v>46.789</v>
      </c>
    </row>
    <row r="12486" spans="17:22">
      <c r="Q12486" s="10">
        <f ca="1" t="shared" si="1965"/>
        <v>45.883</v>
      </c>
      <c r="R12486" t="s">
        <v>152</v>
      </c>
      <c r="S12486">
        <v>2027</v>
      </c>
      <c r="T12486">
        <v>46.803</v>
      </c>
      <c r="U12486">
        <v>46.855</v>
      </c>
      <c r="V12486">
        <v>45.883</v>
      </c>
    </row>
    <row r="12487" spans="17:22">
      <c r="Q12487" s="10">
        <f ca="1" t="shared" si="1965"/>
        <v>45.246</v>
      </c>
      <c r="R12487" t="s">
        <v>152</v>
      </c>
      <c r="S12487">
        <v>2028</v>
      </c>
      <c r="T12487">
        <v>47.017</v>
      </c>
      <c r="U12487">
        <v>47.124</v>
      </c>
      <c r="V12487">
        <v>45.246</v>
      </c>
    </row>
    <row r="12488" spans="17:22">
      <c r="Q12488" s="10">
        <f ca="1" t="shared" si="1965"/>
        <v>44.854</v>
      </c>
      <c r="R12488" t="s">
        <v>152</v>
      </c>
      <c r="S12488">
        <v>2029</v>
      </c>
      <c r="T12488">
        <v>47.403</v>
      </c>
      <c r="U12488">
        <v>47.568</v>
      </c>
      <c r="V12488">
        <v>44.854</v>
      </c>
    </row>
    <row r="12489" spans="17:22">
      <c r="Q12489" s="10">
        <f ca="1" t="shared" si="1965"/>
        <v>44.679</v>
      </c>
      <c r="R12489" t="s">
        <v>152</v>
      </c>
      <c r="S12489">
        <v>2030</v>
      </c>
      <c r="T12489">
        <v>47.934</v>
      </c>
      <c r="U12489">
        <v>48.158</v>
      </c>
      <c r="V12489">
        <v>44.679</v>
      </c>
    </row>
    <row r="12490" spans="17:22">
      <c r="Q12490" s="10">
        <f ca="1" t="shared" si="1965"/>
        <v>44.694</v>
      </c>
      <c r="R12490" t="s">
        <v>152</v>
      </c>
      <c r="S12490">
        <v>2031</v>
      </c>
      <c r="T12490">
        <v>48.582</v>
      </c>
      <c r="U12490">
        <v>48.869</v>
      </c>
      <c r="V12490">
        <v>44.694</v>
      </c>
    </row>
    <row r="12491" spans="17:22">
      <c r="Q12491" s="10">
        <f ca="1" t="shared" si="1965"/>
        <v>44.869</v>
      </c>
      <c r="R12491" t="s">
        <v>152</v>
      </c>
      <c r="S12491">
        <v>2032</v>
      </c>
      <c r="T12491">
        <v>49.329</v>
      </c>
      <c r="U12491">
        <v>49.679</v>
      </c>
      <c r="V12491">
        <v>44.869</v>
      </c>
    </row>
    <row r="12492" spans="17:22">
      <c r="Q12492" s="10">
        <f ca="1" t="shared" si="1965"/>
        <v>45.172</v>
      </c>
      <c r="R12492" t="s">
        <v>152</v>
      </c>
      <c r="S12492">
        <v>2033</v>
      </c>
      <c r="T12492">
        <v>50.155</v>
      </c>
      <c r="U12492">
        <v>50.572</v>
      </c>
      <c r="V12492">
        <v>45.172</v>
      </c>
    </row>
    <row r="12493" spans="17:22">
      <c r="Q12493" s="10">
        <f ca="1" t="shared" si="1965"/>
        <v>45.57</v>
      </c>
      <c r="R12493" t="s">
        <v>152</v>
      </c>
      <c r="S12493">
        <v>2034</v>
      </c>
      <c r="T12493">
        <v>51.042</v>
      </c>
      <c r="U12493">
        <v>51.528</v>
      </c>
      <c r="V12493">
        <v>45.57</v>
      </c>
    </row>
    <row r="12494" spans="17:22">
      <c r="Q12494" s="10">
        <f ca="1" t="shared" ref="Q12494:Q12557" si="1966">OFFSET(S12494,0,MATCH($Q$3,$T$4:$V$4,0))</f>
        <v>46.033</v>
      </c>
      <c r="R12494" t="s">
        <v>152</v>
      </c>
      <c r="S12494">
        <v>2035</v>
      </c>
      <c r="T12494">
        <v>51.972</v>
      </c>
      <c r="U12494">
        <v>52.53</v>
      </c>
      <c r="V12494">
        <v>46.033</v>
      </c>
    </row>
    <row r="12495" spans="17:22">
      <c r="Q12495" s="10">
        <f ca="1" t="shared" si="1966"/>
        <v>46.53</v>
      </c>
      <c r="R12495" t="s">
        <v>152</v>
      </c>
      <c r="S12495">
        <v>2036</v>
      </c>
      <c r="T12495">
        <v>52.927</v>
      </c>
      <c r="U12495">
        <v>53.559</v>
      </c>
      <c r="V12495">
        <v>46.53</v>
      </c>
    </row>
    <row r="12496" spans="17:22">
      <c r="Q12496" s="10">
        <f ca="1" t="shared" si="1966"/>
        <v>47.042</v>
      </c>
      <c r="R12496" t="s">
        <v>152</v>
      </c>
      <c r="S12496">
        <v>2037</v>
      </c>
      <c r="T12496">
        <v>53.889</v>
      </c>
      <c r="U12496">
        <v>54.6</v>
      </c>
      <c r="V12496">
        <v>47.042</v>
      </c>
    </row>
    <row r="12497" spans="17:22">
      <c r="Q12497" s="10">
        <f ca="1" t="shared" si="1966"/>
        <v>47.551</v>
      </c>
      <c r="R12497" t="s">
        <v>152</v>
      </c>
      <c r="S12497">
        <v>2038</v>
      </c>
      <c r="T12497">
        <v>54.844</v>
      </c>
      <c r="U12497">
        <v>55.638</v>
      </c>
      <c r="V12497">
        <v>47.551</v>
      </c>
    </row>
    <row r="12498" spans="17:22">
      <c r="Q12498" s="10">
        <f ca="1" t="shared" si="1966"/>
        <v>48.041</v>
      </c>
      <c r="R12498" t="s">
        <v>152</v>
      </c>
      <c r="S12498">
        <v>2039</v>
      </c>
      <c r="T12498">
        <v>55.774</v>
      </c>
      <c r="U12498">
        <v>56.658</v>
      </c>
      <c r="V12498">
        <v>48.041</v>
      </c>
    </row>
    <row r="12499" spans="17:22">
      <c r="Q12499" s="10">
        <f ca="1" t="shared" si="1966"/>
        <v>48.496</v>
      </c>
      <c r="R12499" t="s">
        <v>152</v>
      </c>
      <c r="S12499">
        <v>2040</v>
      </c>
      <c r="T12499">
        <v>56.665</v>
      </c>
      <c r="U12499">
        <v>57.644</v>
      </c>
      <c r="V12499">
        <v>48.496</v>
      </c>
    </row>
    <row r="12500" spans="17:22">
      <c r="Q12500" s="10">
        <f ca="1" t="shared" si="1966"/>
        <v>48.899</v>
      </c>
      <c r="R12500" t="s">
        <v>152</v>
      </c>
      <c r="S12500">
        <v>2041</v>
      </c>
      <c r="T12500">
        <v>57.502</v>
      </c>
      <c r="U12500">
        <v>58.583</v>
      </c>
      <c r="V12500">
        <v>48.899</v>
      </c>
    </row>
    <row r="12501" spans="17:22">
      <c r="Q12501" s="10">
        <f ca="1" t="shared" si="1966"/>
        <v>49.245</v>
      </c>
      <c r="R12501" t="s">
        <v>152</v>
      </c>
      <c r="S12501">
        <v>2042</v>
      </c>
      <c r="T12501">
        <v>58.281</v>
      </c>
      <c r="U12501">
        <v>59.471</v>
      </c>
      <c r="V12501">
        <v>49.245</v>
      </c>
    </row>
    <row r="12502" spans="17:22">
      <c r="Q12502" s="10">
        <f ca="1" t="shared" si="1966"/>
        <v>49.533</v>
      </c>
      <c r="R12502" t="s">
        <v>152</v>
      </c>
      <c r="S12502">
        <v>2043</v>
      </c>
      <c r="T12502">
        <v>59.002</v>
      </c>
      <c r="U12502">
        <v>60.305</v>
      </c>
      <c r="V12502">
        <v>49.533</v>
      </c>
    </row>
    <row r="12503" spans="17:22">
      <c r="Q12503" s="10">
        <f ca="1" t="shared" si="1966"/>
        <v>49.758</v>
      </c>
      <c r="R12503" t="s">
        <v>152</v>
      </c>
      <c r="S12503">
        <v>2044</v>
      </c>
      <c r="T12503">
        <v>59.663</v>
      </c>
      <c r="U12503">
        <v>61.082</v>
      </c>
      <c r="V12503">
        <v>49.758</v>
      </c>
    </row>
    <row r="12504" spans="17:22">
      <c r="Q12504" s="10">
        <f ca="1" t="shared" si="1966"/>
        <v>49.917</v>
      </c>
      <c r="R12504" t="s">
        <v>152</v>
      </c>
      <c r="S12504">
        <v>2045</v>
      </c>
      <c r="T12504">
        <v>60.262</v>
      </c>
      <c r="U12504">
        <v>61.8</v>
      </c>
      <c r="V12504">
        <v>49.917</v>
      </c>
    </row>
    <row r="12505" spans="17:22">
      <c r="Q12505" s="10">
        <f ca="1" t="shared" si="1966"/>
        <v>50.01</v>
      </c>
      <c r="R12505" t="s">
        <v>152</v>
      </c>
      <c r="S12505">
        <v>2046</v>
      </c>
      <c r="T12505">
        <v>60.799</v>
      </c>
      <c r="U12505">
        <v>62.457</v>
      </c>
      <c r="V12505">
        <v>50.01</v>
      </c>
    </row>
    <row r="12506" spans="17:22">
      <c r="Q12506" s="10">
        <f ca="1" t="shared" si="1966"/>
        <v>50.039</v>
      </c>
      <c r="R12506" t="s">
        <v>152</v>
      </c>
      <c r="S12506">
        <v>2047</v>
      </c>
      <c r="T12506">
        <v>61.277</v>
      </c>
      <c r="U12506">
        <v>63.056</v>
      </c>
      <c r="V12506">
        <v>50.039</v>
      </c>
    </row>
    <row r="12507" spans="17:22">
      <c r="Q12507" s="10">
        <f ca="1" t="shared" si="1966"/>
        <v>50.011</v>
      </c>
      <c r="R12507" t="s">
        <v>152</v>
      </c>
      <c r="S12507">
        <v>2048</v>
      </c>
      <c r="T12507">
        <v>61.701</v>
      </c>
      <c r="U12507">
        <v>63.6</v>
      </c>
      <c r="V12507">
        <v>50.011</v>
      </c>
    </row>
    <row r="12508" spans="17:22">
      <c r="Q12508" s="10">
        <f ca="1" t="shared" si="1966"/>
        <v>49.93</v>
      </c>
      <c r="R12508" t="s">
        <v>152</v>
      </c>
      <c r="S12508">
        <v>2049</v>
      </c>
      <c r="T12508">
        <v>62.074</v>
      </c>
      <c r="U12508">
        <v>64.093</v>
      </c>
      <c r="V12508">
        <v>49.93</v>
      </c>
    </row>
    <row r="12509" spans="17:22">
      <c r="Q12509" s="10">
        <f ca="1" t="shared" si="1966"/>
        <v>49.801</v>
      </c>
      <c r="R12509" t="s">
        <v>152</v>
      </c>
      <c r="S12509">
        <v>2050</v>
      </c>
      <c r="T12509">
        <v>62.401</v>
      </c>
      <c r="U12509">
        <v>64.538</v>
      </c>
      <c r="V12509">
        <v>49.801</v>
      </c>
    </row>
    <row r="12510" spans="17:22">
      <c r="Q12510" s="10">
        <f ca="1" t="shared" si="1966"/>
        <v>49.632</v>
      </c>
      <c r="R12510" t="s">
        <v>152</v>
      </c>
      <c r="S12510">
        <v>2051</v>
      </c>
      <c r="T12510">
        <v>62.686</v>
      </c>
      <c r="U12510">
        <v>64.94</v>
      </c>
      <c r="V12510">
        <v>49.632</v>
      </c>
    </row>
    <row r="12511" spans="17:22">
      <c r="Q12511" s="10">
        <f ca="1" t="shared" si="1966"/>
        <v>49.429</v>
      </c>
      <c r="R12511" t="s">
        <v>152</v>
      </c>
      <c r="S12511">
        <v>2052</v>
      </c>
      <c r="T12511">
        <v>62.938</v>
      </c>
      <c r="U12511">
        <v>65.306</v>
      </c>
      <c r="V12511">
        <v>49.429</v>
      </c>
    </row>
    <row r="12512" spans="17:22">
      <c r="Q12512" s="10">
        <f ca="1" t="shared" si="1966"/>
        <v>49.204</v>
      </c>
      <c r="R12512" t="s">
        <v>152</v>
      </c>
      <c r="S12512">
        <v>2053</v>
      </c>
      <c r="T12512">
        <v>63.167</v>
      </c>
      <c r="U12512">
        <v>65.648</v>
      </c>
      <c r="V12512">
        <v>49.204</v>
      </c>
    </row>
    <row r="12513" spans="17:22">
      <c r="Q12513" s="10">
        <f ca="1" t="shared" si="1966"/>
        <v>48.964</v>
      </c>
      <c r="R12513" t="s">
        <v>152</v>
      </c>
      <c r="S12513">
        <v>2054</v>
      </c>
      <c r="T12513">
        <v>63.38</v>
      </c>
      <c r="U12513">
        <v>65.972</v>
      </c>
      <c r="V12513">
        <v>48.964</v>
      </c>
    </row>
    <row r="12514" spans="17:22">
      <c r="Q12514" s="10">
        <f ca="1" t="shared" si="1966"/>
        <v>48.72</v>
      </c>
      <c r="R12514" t="s">
        <v>152</v>
      </c>
      <c r="S12514">
        <v>2055</v>
      </c>
      <c r="T12514">
        <v>63.586</v>
      </c>
      <c r="U12514">
        <v>66.29</v>
      </c>
      <c r="V12514">
        <v>48.72</v>
      </c>
    </row>
    <row r="12515" spans="17:22">
      <c r="Q12515" s="10">
        <f ca="1" t="shared" si="1966"/>
        <v>48.479</v>
      </c>
      <c r="R12515" t="s">
        <v>152</v>
      </c>
      <c r="S12515">
        <v>2056</v>
      </c>
      <c r="T12515">
        <v>63.794</v>
      </c>
      <c r="U12515">
        <v>66.607</v>
      </c>
      <c r="V12515">
        <v>48.479</v>
      </c>
    </row>
    <row r="12516" spans="17:22">
      <c r="Q12516" s="10">
        <f ca="1" t="shared" si="1966"/>
        <v>48.243</v>
      </c>
      <c r="R12516" t="s">
        <v>152</v>
      </c>
      <c r="S12516">
        <v>2057</v>
      </c>
      <c r="T12516">
        <v>64.004</v>
      </c>
      <c r="U12516">
        <v>66.926</v>
      </c>
      <c r="V12516">
        <v>48.243</v>
      </c>
    </row>
    <row r="12517" spans="17:22">
      <c r="Q12517" s="10">
        <f ca="1" t="shared" si="1966"/>
        <v>48.011</v>
      </c>
      <c r="R12517" t="s">
        <v>152</v>
      </c>
      <c r="S12517">
        <v>2058</v>
      </c>
      <c r="T12517">
        <v>64.213</v>
      </c>
      <c r="U12517">
        <v>67.243</v>
      </c>
      <c r="V12517">
        <v>48.011</v>
      </c>
    </row>
    <row r="12518" spans="17:22">
      <c r="Q12518" s="10">
        <f ca="1" t="shared" si="1966"/>
        <v>47.783</v>
      </c>
      <c r="R12518" t="s">
        <v>152</v>
      </c>
      <c r="S12518">
        <v>2059</v>
      </c>
      <c r="T12518">
        <v>64.421</v>
      </c>
      <c r="U12518">
        <v>67.559</v>
      </c>
      <c r="V12518">
        <v>47.783</v>
      </c>
    </row>
    <row r="12519" spans="17:22">
      <c r="Q12519" s="10">
        <f ca="1" t="shared" si="1966"/>
        <v>47.56</v>
      </c>
      <c r="R12519" t="s">
        <v>152</v>
      </c>
      <c r="S12519">
        <v>2060</v>
      </c>
      <c r="T12519">
        <v>64.627</v>
      </c>
      <c r="U12519">
        <v>67.872</v>
      </c>
      <c r="V12519">
        <v>47.56</v>
      </c>
    </row>
    <row r="12520" spans="17:22">
      <c r="Q12520" s="10">
        <f ca="1" t="shared" si="1966"/>
        <v>47.339</v>
      </c>
      <c r="R12520" t="s">
        <v>152</v>
      </c>
      <c r="S12520">
        <v>2061</v>
      </c>
      <c r="T12520">
        <v>64.826</v>
      </c>
      <c r="U12520">
        <v>68.179</v>
      </c>
      <c r="V12520">
        <v>47.339</v>
      </c>
    </row>
    <row r="12521" spans="17:22">
      <c r="Q12521" s="10">
        <f ca="1" t="shared" si="1966"/>
        <v>47.113</v>
      </c>
      <c r="R12521" t="s">
        <v>152</v>
      </c>
      <c r="S12521">
        <v>2062</v>
      </c>
      <c r="T12521">
        <v>65.013</v>
      </c>
      <c r="U12521">
        <v>68.473</v>
      </c>
      <c r="V12521">
        <v>47.113</v>
      </c>
    </row>
    <row r="12522" spans="17:22">
      <c r="Q12522" s="10">
        <f ca="1" t="shared" si="1966"/>
        <v>46.875</v>
      </c>
      <c r="R12522" t="s">
        <v>152</v>
      </c>
      <c r="S12522">
        <v>2063</v>
      </c>
      <c r="T12522">
        <v>65.179</v>
      </c>
      <c r="U12522">
        <v>68.748</v>
      </c>
      <c r="V12522">
        <v>46.875</v>
      </c>
    </row>
    <row r="12523" spans="17:22">
      <c r="Q12523" s="10">
        <f ca="1" t="shared" si="1966"/>
        <v>46.616</v>
      </c>
      <c r="R12523" t="s">
        <v>152</v>
      </c>
      <c r="S12523">
        <v>2064</v>
      </c>
      <c r="T12523">
        <v>65.317</v>
      </c>
      <c r="U12523">
        <v>68.996</v>
      </c>
      <c r="V12523">
        <v>46.616</v>
      </c>
    </row>
    <row r="12524" spans="17:22">
      <c r="Q12524" s="10">
        <f ca="1" t="shared" si="1966"/>
        <v>46.328</v>
      </c>
      <c r="R12524" t="s">
        <v>152</v>
      </c>
      <c r="S12524">
        <v>2065</v>
      </c>
      <c r="T12524">
        <v>65.417</v>
      </c>
      <c r="U12524">
        <v>69.209</v>
      </c>
      <c r="V12524">
        <v>46.328</v>
      </c>
    </row>
    <row r="12525" spans="17:22">
      <c r="Q12525" s="10">
        <f ca="1" t="shared" si="1966"/>
        <v>46.005</v>
      </c>
      <c r="R12525" t="s">
        <v>152</v>
      </c>
      <c r="S12525">
        <v>2066</v>
      </c>
      <c r="T12525">
        <v>65.475</v>
      </c>
      <c r="U12525">
        <v>69.382</v>
      </c>
      <c r="V12525">
        <v>46.005</v>
      </c>
    </row>
    <row r="12526" spans="17:22">
      <c r="Q12526" s="10">
        <f ca="1" t="shared" si="1966"/>
        <v>45.653</v>
      </c>
      <c r="R12526" t="s">
        <v>152</v>
      </c>
      <c r="S12526">
        <v>2067</v>
      </c>
      <c r="T12526">
        <v>65.495</v>
      </c>
      <c r="U12526">
        <v>69.521</v>
      </c>
      <c r="V12526">
        <v>45.653</v>
      </c>
    </row>
    <row r="12527" spans="17:22">
      <c r="Q12527" s="10">
        <f ca="1" t="shared" si="1966"/>
        <v>45.282</v>
      </c>
      <c r="R12527" t="s">
        <v>152</v>
      </c>
      <c r="S12527">
        <v>2068</v>
      </c>
      <c r="T12527">
        <v>65.488</v>
      </c>
      <c r="U12527">
        <v>69.633</v>
      </c>
      <c r="V12527">
        <v>45.282</v>
      </c>
    </row>
    <row r="12528" spans="17:22">
      <c r="Q12528" s="10">
        <f ca="1" t="shared" si="1966"/>
        <v>44.899</v>
      </c>
      <c r="R12528" t="s">
        <v>152</v>
      </c>
      <c r="S12528">
        <v>2069</v>
      </c>
      <c r="T12528">
        <v>65.46</v>
      </c>
      <c r="U12528">
        <v>69.726</v>
      </c>
      <c r="V12528">
        <v>44.899</v>
      </c>
    </row>
    <row r="12529" spans="17:22">
      <c r="Q12529" s="10">
        <f ca="1" t="shared" si="1966"/>
        <v>44.515</v>
      </c>
      <c r="R12529" t="s">
        <v>152</v>
      </c>
      <c r="S12529">
        <v>2070</v>
      </c>
      <c r="T12529">
        <v>65.42</v>
      </c>
      <c r="U12529">
        <v>69.809</v>
      </c>
      <c r="V12529">
        <v>44.515</v>
      </c>
    </row>
    <row r="12530" spans="17:22">
      <c r="Q12530" s="10">
        <f ca="1" t="shared" si="1966"/>
        <v>44.138</v>
      </c>
      <c r="R12530" t="s">
        <v>152</v>
      </c>
      <c r="S12530">
        <v>2071</v>
      </c>
      <c r="T12530">
        <v>65.377</v>
      </c>
      <c r="U12530">
        <v>69.889</v>
      </c>
      <c r="V12530">
        <v>44.138</v>
      </c>
    </row>
    <row r="12531" spans="17:22">
      <c r="Q12531" s="10">
        <f ca="1" t="shared" si="1966"/>
        <v>43.773</v>
      </c>
      <c r="R12531" t="s">
        <v>152</v>
      </c>
      <c r="S12531">
        <v>2072</v>
      </c>
      <c r="T12531">
        <v>65.333</v>
      </c>
      <c r="U12531">
        <v>69.971</v>
      </c>
      <c r="V12531">
        <v>43.773</v>
      </c>
    </row>
    <row r="12532" spans="17:22">
      <c r="Q12532" s="10">
        <f ca="1" t="shared" si="1966"/>
        <v>43.426</v>
      </c>
      <c r="R12532" t="s">
        <v>152</v>
      </c>
      <c r="S12532">
        <v>2073</v>
      </c>
      <c r="T12532">
        <v>65.294</v>
      </c>
      <c r="U12532">
        <v>70.058</v>
      </c>
      <c r="V12532">
        <v>43.426</v>
      </c>
    </row>
    <row r="12533" spans="17:22">
      <c r="Q12533" s="10">
        <f ca="1" t="shared" si="1966"/>
        <v>43.104</v>
      </c>
      <c r="R12533" t="s">
        <v>152</v>
      </c>
      <c r="S12533">
        <v>2074</v>
      </c>
      <c r="T12533">
        <v>65.261</v>
      </c>
      <c r="U12533">
        <v>70.155</v>
      </c>
      <c r="V12533">
        <v>43.104</v>
      </c>
    </row>
    <row r="12534" spans="17:22">
      <c r="Q12534" s="10">
        <f ca="1" t="shared" si="1966"/>
        <v>42.812</v>
      </c>
      <c r="R12534" t="s">
        <v>152</v>
      </c>
      <c r="S12534">
        <v>2075</v>
      </c>
      <c r="T12534">
        <v>65.239</v>
      </c>
      <c r="U12534">
        <v>70.266</v>
      </c>
      <c r="V12534">
        <v>42.812</v>
      </c>
    </row>
    <row r="12535" spans="17:22">
      <c r="Q12535" s="10">
        <f ca="1" t="shared" si="1966"/>
        <v>42.553</v>
      </c>
      <c r="R12535" t="s">
        <v>152</v>
      </c>
      <c r="S12535">
        <v>2076</v>
      </c>
      <c r="T12535">
        <v>65.23</v>
      </c>
      <c r="U12535">
        <v>70.393</v>
      </c>
      <c r="V12535">
        <v>42.553</v>
      </c>
    </row>
    <row r="12536" spans="17:22">
      <c r="Q12536" s="10">
        <f ca="1" t="shared" si="1966"/>
        <v>42.326</v>
      </c>
      <c r="R12536" t="s">
        <v>152</v>
      </c>
      <c r="S12536">
        <v>2077</v>
      </c>
      <c r="T12536">
        <v>65.227</v>
      </c>
      <c r="U12536">
        <v>70.533</v>
      </c>
      <c r="V12536">
        <v>42.326</v>
      </c>
    </row>
    <row r="12537" spans="17:22">
      <c r="Q12537" s="10">
        <f ca="1" t="shared" si="1966"/>
        <v>42.125</v>
      </c>
      <c r="R12537" t="s">
        <v>152</v>
      </c>
      <c r="S12537">
        <v>2078</v>
      </c>
      <c r="T12537">
        <v>65.226</v>
      </c>
      <c r="U12537">
        <v>70.678</v>
      </c>
      <c r="V12537">
        <v>42.125</v>
      </c>
    </row>
    <row r="12538" spans="17:22">
      <c r="Q12538" s="10">
        <f ca="1" t="shared" si="1966"/>
        <v>41.946</v>
      </c>
      <c r="R12538" t="s">
        <v>152</v>
      </c>
      <c r="S12538">
        <v>2079</v>
      </c>
      <c r="T12538">
        <v>65.218</v>
      </c>
      <c r="U12538">
        <v>70.825</v>
      </c>
      <c r="V12538">
        <v>41.946</v>
      </c>
    </row>
    <row r="12539" spans="17:22">
      <c r="Q12539" s="10">
        <f ca="1" t="shared" si="1966"/>
        <v>41.785</v>
      </c>
      <c r="R12539" t="s">
        <v>152</v>
      </c>
      <c r="S12539">
        <v>2080</v>
      </c>
      <c r="T12539">
        <v>65.197</v>
      </c>
      <c r="U12539">
        <v>70.967</v>
      </c>
      <c r="V12539">
        <v>41.785</v>
      </c>
    </row>
    <row r="12540" spans="17:22">
      <c r="Q12540" s="10">
        <f ca="1" t="shared" si="1966"/>
        <v>41.638</v>
      </c>
      <c r="R12540" t="s">
        <v>152</v>
      </c>
      <c r="S12540">
        <v>2081</v>
      </c>
      <c r="T12540">
        <v>65.158</v>
      </c>
      <c r="U12540">
        <v>71.099</v>
      </c>
      <c r="V12540">
        <v>41.638</v>
      </c>
    </row>
    <row r="12541" spans="17:22">
      <c r="Q12541" s="10">
        <f ca="1" t="shared" si="1966"/>
        <v>41.506</v>
      </c>
      <c r="R12541" t="s">
        <v>152</v>
      </c>
      <c r="S12541">
        <v>2082</v>
      </c>
      <c r="T12541">
        <v>65.102</v>
      </c>
      <c r="U12541">
        <v>71.225</v>
      </c>
      <c r="V12541">
        <v>41.506</v>
      </c>
    </row>
    <row r="12542" spans="17:22">
      <c r="Q12542" s="10">
        <f ca="1" t="shared" si="1966"/>
        <v>41.392</v>
      </c>
      <c r="R12542" t="s">
        <v>152</v>
      </c>
      <c r="S12542">
        <v>2083</v>
      </c>
      <c r="T12542">
        <v>65.031</v>
      </c>
      <c r="U12542">
        <v>71.348</v>
      </c>
      <c r="V12542">
        <v>41.392</v>
      </c>
    </row>
    <row r="12543" spans="17:22">
      <c r="Q12543" s="10">
        <f ca="1" t="shared" si="1966"/>
        <v>41.297</v>
      </c>
      <c r="R12543" t="s">
        <v>152</v>
      </c>
      <c r="S12543">
        <v>2084</v>
      </c>
      <c r="T12543">
        <v>64.949</v>
      </c>
      <c r="U12543">
        <v>71.472</v>
      </c>
      <c r="V12543">
        <v>41.297</v>
      </c>
    </row>
    <row r="12544" spans="17:22">
      <c r="Q12544" s="10">
        <f ca="1" t="shared" si="1966"/>
        <v>41.224</v>
      </c>
      <c r="R12544" t="s">
        <v>152</v>
      </c>
      <c r="S12544">
        <v>2085</v>
      </c>
      <c r="T12544">
        <v>64.858</v>
      </c>
      <c r="U12544">
        <v>71.6</v>
      </c>
      <c r="V12544">
        <v>41.224</v>
      </c>
    </row>
    <row r="12545" spans="17:22">
      <c r="Q12545" s="10">
        <f ca="1" t="shared" si="1966"/>
        <v>41.174</v>
      </c>
      <c r="R12545" t="s">
        <v>152</v>
      </c>
      <c r="S12545">
        <v>2086</v>
      </c>
      <c r="T12545">
        <v>64.76</v>
      </c>
      <c r="U12545">
        <v>71.737</v>
      </c>
      <c r="V12545">
        <v>41.174</v>
      </c>
    </row>
    <row r="12546" spans="17:22">
      <c r="Q12546" s="10">
        <f ca="1" t="shared" si="1966"/>
        <v>41.147</v>
      </c>
      <c r="R12546" t="s">
        <v>152</v>
      </c>
      <c r="S12546">
        <v>2087</v>
      </c>
      <c r="T12546">
        <v>64.656</v>
      </c>
      <c r="U12546">
        <v>71.882</v>
      </c>
      <c r="V12546">
        <v>41.147</v>
      </c>
    </row>
    <row r="12547" spans="17:22">
      <c r="Q12547" s="10">
        <f ca="1" t="shared" si="1966"/>
        <v>41.141</v>
      </c>
      <c r="R12547" t="s">
        <v>152</v>
      </c>
      <c r="S12547">
        <v>2088</v>
      </c>
      <c r="T12547">
        <v>64.548</v>
      </c>
      <c r="U12547">
        <v>72.034</v>
      </c>
      <c r="V12547">
        <v>41.141</v>
      </c>
    </row>
    <row r="12548" spans="17:22">
      <c r="Q12548" s="10">
        <f ca="1" t="shared" si="1966"/>
        <v>41.155</v>
      </c>
      <c r="R12548" t="s">
        <v>152</v>
      </c>
      <c r="S12548">
        <v>2089</v>
      </c>
      <c r="T12548">
        <v>64.436</v>
      </c>
      <c r="U12548">
        <v>72.193</v>
      </c>
      <c r="V12548">
        <v>41.155</v>
      </c>
    </row>
    <row r="12549" spans="17:22">
      <c r="Q12549" s="10">
        <f ca="1" t="shared" si="1966"/>
        <v>41.187</v>
      </c>
      <c r="R12549" t="s">
        <v>152</v>
      </c>
      <c r="S12549">
        <v>2090</v>
      </c>
      <c r="T12549">
        <v>64.321</v>
      </c>
      <c r="U12549">
        <v>72.358</v>
      </c>
      <c r="V12549">
        <v>41.187</v>
      </c>
    </row>
    <row r="12550" spans="17:22">
      <c r="Q12550" s="10">
        <f ca="1" t="shared" si="1966"/>
        <v>41.235</v>
      </c>
      <c r="R12550" t="s">
        <v>152</v>
      </c>
      <c r="S12550">
        <v>2091</v>
      </c>
      <c r="T12550">
        <v>64.204</v>
      </c>
      <c r="U12550">
        <v>72.53</v>
      </c>
      <c r="V12550">
        <v>41.235</v>
      </c>
    </row>
    <row r="12551" spans="17:22">
      <c r="Q12551" s="10">
        <f ca="1" t="shared" si="1966"/>
        <v>41.298</v>
      </c>
      <c r="R12551" t="s">
        <v>152</v>
      </c>
      <c r="S12551">
        <v>2092</v>
      </c>
      <c r="T12551">
        <v>64.087</v>
      </c>
      <c r="U12551">
        <v>72.707</v>
      </c>
      <c r="V12551">
        <v>41.298</v>
      </c>
    </row>
    <row r="12552" spans="17:22">
      <c r="Q12552" s="10">
        <f ca="1" t="shared" si="1966"/>
        <v>41.375</v>
      </c>
      <c r="R12552" t="s">
        <v>152</v>
      </c>
      <c r="S12552">
        <v>2093</v>
      </c>
      <c r="T12552">
        <v>63.972</v>
      </c>
      <c r="U12552">
        <v>72.891</v>
      </c>
      <c r="V12552">
        <v>41.375</v>
      </c>
    </row>
    <row r="12553" spans="17:22">
      <c r="Q12553" s="10">
        <f ca="1" t="shared" si="1966"/>
        <v>41.465</v>
      </c>
      <c r="R12553" t="s">
        <v>152</v>
      </c>
      <c r="S12553">
        <v>2094</v>
      </c>
      <c r="T12553">
        <v>63.861</v>
      </c>
      <c r="U12553">
        <v>73.08</v>
      </c>
      <c r="V12553">
        <v>41.465</v>
      </c>
    </row>
    <row r="12554" spans="17:22">
      <c r="Q12554" s="10">
        <f ca="1" t="shared" si="1966"/>
        <v>41.565</v>
      </c>
      <c r="R12554" t="s">
        <v>152</v>
      </c>
      <c r="S12554">
        <v>2095</v>
      </c>
      <c r="T12554">
        <v>63.757</v>
      </c>
      <c r="U12554">
        <v>73.277</v>
      </c>
      <c r="V12554">
        <v>41.565</v>
      </c>
    </row>
    <row r="12555" spans="17:22">
      <c r="Q12555" s="10">
        <f ca="1" t="shared" si="1966"/>
        <v>41.674</v>
      </c>
      <c r="R12555" t="s">
        <v>152</v>
      </c>
      <c r="S12555">
        <v>2096</v>
      </c>
      <c r="T12555">
        <v>63.661</v>
      </c>
      <c r="U12555">
        <v>73.48</v>
      </c>
      <c r="V12555">
        <v>41.674</v>
      </c>
    </row>
    <row r="12556" spans="17:22">
      <c r="Q12556" s="10">
        <f ca="1" t="shared" si="1966"/>
        <v>41.792</v>
      </c>
      <c r="R12556" t="s">
        <v>152</v>
      </c>
      <c r="S12556">
        <v>2097</v>
      </c>
      <c r="T12556">
        <v>63.577</v>
      </c>
      <c r="U12556">
        <v>73.689</v>
      </c>
      <c r="V12556">
        <v>41.792</v>
      </c>
    </row>
    <row r="12557" spans="17:22">
      <c r="Q12557" s="10">
        <f ca="1" t="shared" si="1966"/>
        <v>41.916</v>
      </c>
      <c r="R12557" t="s">
        <v>152</v>
      </c>
      <c r="S12557">
        <v>2098</v>
      </c>
      <c r="T12557">
        <v>63.505</v>
      </c>
      <c r="U12557">
        <v>73.906</v>
      </c>
      <c r="V12557">
        <v>41.916</v>
      </c>
    </row>
    <row r="12558" spans="17:22">
      <c r="Q12558" s="10">
        <f ca="1" t="shared" ref="Q12558:Q12621" si="1967">OFFSET(S12558,0,MATCH($Q$3,$T$4:$V$4,0))</f>
        <v>42.045</v>
      </c>
      <c r="R12558" t="s">
        <v>152</v>
      </c>
      <c r="S12558">
        <v>2099</v>
      </c>
      <c r="T12558">
        <v>63.449</v>
      </c>
      <c r="U12558">
        <v>74.129</v>
      </c>
      <c r="V12558">
        <v>42.045</v>
      </c>
    </row>
    <row r="12559" spans="17:22">
      <c r="Q12559" s="10">
        <f ca="1" t="shared" si="1967"/>
        <v>42.178</v>
      </c>
      <c r="R12559" t="s">
        <v>152</v>
      </c>
      <c r="S12559">
        <v>2100</v>
      </c>
      <c r="T12559">
        <v>63.41</v>
      </c>
      <c r="U12559">
        <v>74.36</v>
      </c>
      <c r="V12559">
        <v>42.178</v>
      </c>
    </row>
    <row r="12560" spans="17:22">
      <c r="Q12560" s="10">
        <f ca="1" t="shared" si="1967"/>
        <v>51.539</v>
      </c>
      <c r="R12560" t="s">
        <v>184</v>
      </c>
      <c r="S12560">
        <v>2020</v>
      </c>
      <c r="T12560">
        <v>51.539</v>
      </c>
      <c r="U12560">
        <v>51.539</v>
      </c>
      <c r="V12560">
        <v>51.539</v>
      </c>
    </row>
    <row r="12561" spans="17:22">
      <c r="Q12561" s="10">
        <f ca="1" t="shared" si="1967"/>
        <v>51.546</v>
      </c>
      <c r="R12561" t="s">
        <v>184</v>
      </c>
      <c r="S12561">
        <v>2021</v>
      </c>
      <c r="T12561">
        <v>51.546</v>
      </c>
      <c r="U12561">
        <v>51.546</v>
      </c>
      <c r="V12561">
        <v>51.546</v>
      </c>
    </row>
    <row r="12562" spans="17:22">
      <c r="Q12562" s="10">
        <f ca="1" t="shared" si="1967"/>
        <v>51.582</v>
      </c>
      <c r="R12562" t="s">
        <v>184</v>
      </c>
      <c r="S12562">
        <v>2022</v>
      </c>
      <c r="T12562">
        <v>51.582</v>
      </c>
      <c r="U12562">
        <v>51.582</v>
      </c>
      <c r="V12562">
        <v>51.582</v>
      </c>
    </row>
    <row r="12563" spans="17:22">
      <c r="Q12563" s="10">
        <f ca="1" t="shared" si="1967"/>
        <v>51.637</v>
      </c>
      <c r="R12563" t="s">
        <v>184</v>
      </c>
      <c r="S12563">
        <v>2023</v>
      </c>
      <c r="T12563">
        <v>51.637</v>
      </c>
      <c r="U12563">
        <v>51.637</v>
      </c>
      <c r="V12563">
        <v>51.637</v>
      </c>
    </row>
    <row r="12564" spans="17:22">
      <c r="Q12564" s="10">
        <f ca="1" t="shared" si="1967"/>
        <v>51.684</v>
      </c>
      <c r="R12564" t="s">
        <v>184</v>
      </c>
      <c r="S12564">
        <v>2024</v>
      </c>
      <c r="T12564">
        <v>51.684</v>
      </c>
      <c r="U12564">
        <v>51.684</v>
      </c>
      <c r="V12564">
        <v>51.684</v>
      </c>
    </row>
    <row r="12565" spans="17:22">
      <c r="Q12565" s="10">
        <f ca="1" t="shared" si="1967"/>
        <v>51.715</v>
      </c>
      <c r="R12565" t="s">
        <v>184</v>
      </c>
      <c r="S12565">
        <v>2025</v>
      </c>
      <c r="T12565">
        <v>51.715</v>
      </c>
      <c r="U12565">
        <v>51.715</v>
      </c>
      <c r="V12565">
        <v>51.715</v>
      </c>
    </row>
    <row r="12566" spans="17:22">
      <c r="Q12566" s="10">
        <f ca="1" t="shared" si="1967"/>
        <v>51.73</v>
      </c>
      <c r="R12566" t="s">
        <v>184</v>
      </c>
      <c r="S12566">
        <v>2026</v>
      </c>
      <c r="T12566">
        <v>51.73</v>
      </c>
      <c r="U12566">
        <v>51.73</v>
      </c>
      <c r="V12566">
        <v>51.73</v>
      </c>
    </row>
    <row r="12567" spans="17:22">
      <c r="Q12567" s="10">
        <f ca="1" t="shared" si="1967"/>
        <v>51.775</v>
      </c>
      <c r="R12567" t="s">
        <v>184</v>
      </c>
      <c r="S12567">
        <v>2027</v>
      </c>
      <c r="T12567">
        <v>51.529</v>
      </c>
      <c r="U12567">
        <v>51.537</v>
      </c>
      <c r="V12567">
        <v>51.775</v>
      </c>
    </row>
    <row r="12568" spans="17:22">
      <c r="Q12568" s="10">
        <f ca="1" t="shared" si="1967"/>
        <v>51.819</v>
      </c>
      <c r="R12568" t="s">
        <v>184</v>
      </c>
      <c r="S12568">
        <v>2028</v>
      </c>
      <c r="T12568">
        <v>51.315</v>
      </c>
      <c r="U12568">
        <v>51.33</v>
      </c>
      <c r="V12568">
        <v>51.819</v>
      </c>
    </row>
    <row r="12569" spans="17:22">
      <c r="Q12569" s="10">
        <f ca="1" t="shared" si="1967"/>
        <v>51.861</v>
      </c>
      <c r="R12569" t="s">
        <v>184</v>
      </c>
      <c r="S12569">
        <v>2029</v>
      </c>
      <c r="T12569">
        <v>51.093</v>
      </c>
      <c r="U12569">
        <v>51.115</v>
      </c>
      <c r="V12569">
        <v>51.861</v>
      </c>
    </row>
    <row r="12570" spans="17:22">
      <c r="Q12570" s="10">
        <f ca="1" t="shared" si="1967"/>
        <v>51.903</v>
      </c>
      <c r="R12570" t="s">
        <v>184</v>
      </c>
      <c r="S12570">
        <v>2030</v>
      </c>
      <c r="T12570">
        <v>50.868</v>
      </c>
      <c r="U12570">
        <v>50.897</v>
      </c>
      <c r="V12570">
        <v>51.903</v>
      </c>
    </row>
    <row r="12571" spans="17:22">
      <c r="Q12571" s="10">
        <f ca="1" t="shared" si="1967"/>
        <v>51.945</v>
      </c>
      <c r="R12571" t="s">
        <v>184</v>
      </c>
      <c r="S12571">
        <v>2031</v>
      </c>
      <c r="T12571">
        <v>50.644</v>
      </c>
      <c r="U12571">
        <v>50.679</v>
      </c>
      <c r="V12571">
        <v>51.945</v>
      </c>
    </row>
    <row r="12572" spans="17:22">
      <c r="Q12572" s="10">
        <f ca="1" t="shared" si="1967"/>
        <v>51.985</v>
      </c>
      <c r="R12572" t="s">
        <v>184</v>
      </c>
      <c r="S12572">
        <v>2032</v>
      </c>
      <c r="T12572">
        <v>50.419</v>
      </c>
      <c r="U12572">
        <v>50.459</v>
      </c>
      <c r="V12572">
        <v>51.985</v>
      </c>
    </row>
    <row r="12573" spans="17:22">
      <c r="Q12573" s="10">
        <f ca="1" t="shared" si="1967"/>
        <v>52.02</v>
      </c>
      <c r="R12573" t="s">
        <v>184</v>
      </c>
      <c r="S12573">
        <v>2033</v>
      </c>
      <c r="T12573">
        <v>50.191</v>
      </c>
      <c r="U12573">
        <v>50.233</v>
      </c>
      <c r="V12573">
        <v>52.02</v>
      </c>
    </row>
    <row r="12574" spans="17:22">
      <c r="Q12574" s="10">
        <f ca="1" t="shared" si="1967"/>
        <v>52.047</v>
      </c>
      <c r="R12574" t="s">
        <v>184</v>
      </c>
      <c r="S12574">
        <v>2034</v>
      </c>
      <c r="T12574">
        <v>49.955</v>
      </c>
      <c r="U12574">
        <v>49.999</v>
      </c>
      <c r="V12574">
        <v>52.047</v>
      </c>
    </row>
    <row r="12575" spans="17:22">
      <c r="Q12575" s="10">
        <f ca="1" t="shared" si="1967"/>
        <v>52.063</v>
      </c>
      <c r="R12575" t="s">
        <v>184</v>
      </c>
      <c r="S12575">
        <v>2035</v>
      </c>
      <c r="T12575">
        <v>49.709</v>
      </c>
      <c r="U12575">
        <v>49.752</v>
      </c>
      <c r="V12575">
        <v>52.063</v>
      </c>
    </row>
    <row r="12576" spans="17:22">
      <c r="Q12576" s="10">
        <f ca="1" t="shared" si="1967"/>
        <v>52.065</v>
      </c>
      <c r="R12576" t="s">
        <v>184</v>
      </c>
      <c r="S12576">
        <v>2036</v>
      </c>
      <c r="T12576">
        <v>49.451</v>
      </c>
      <c r="U12576">
        <v>49.491</v>
      </c>
      <c r="V12576">
        <v>52.065</v>
      </c>
    </row>
    <row r="12577" spans="17:22">
      <c r="Q12577" s="10">
        <f ca="1" t="shared" si="1967"/>
        <v>52.056</v>
      </c>
      <c r="R12577" t="s">
        <v>184</v>
      </c>
      <c r="S12577">
        <v>2037</v>
      </c>
      <c r="T12577">
        <v>49.181</v>
      </c>
      <c r="U12577">
        <v>49.216</v>
      </c>
      <c r="V12577">
        <v>52.056</v>
      </c>
    </row>
    <row r="12578" spans="17:22">
      <c r="Q12578" s="10">
        <f ca="1" t="shared" si="1967"/>
        <v>52.036</v>
      </c>
      <c r="R12578" t="s">
        <v>184</v>
      </c>
      <c r="S12578">
        <v>2038</v>
      </c>
      <c r="T12578">
        <v>48.903</v>
      </c>
      <c r="U12578">
        <v>48.93</v>
      </c>
      <c r="V12578">
        <v>52.036</v>
      </c>
    </row>
    <row r="12579" spans="17:22">
      <c r="Q12579" s="10">
        <f ca="1" t="shared" si="1967"/>
        <v>52.01</v>
      </c>
      <c r="R12579" t="s">
        <v>184</v>
      </c>
      <c r="S12579">
        <v>2039</v>
      </c>
      <c r="T12579">
        <v>48.619</v>
      </c>
      <c r="U12579">
        <v>48.636</v>
      </c>
      <c r="V12579">
        <v>52.01</v>
      </c>
    </row>
    <row r="12580" spans="17:22">
      <c r="Q12580" s="10">
        <f ca="1" t="shared" si="1967"/>
        <v>51.978</v>
      </c>
      <c r="R12580" t="s">
        <v>184</v>
      </c>
      <c r="S12580">
        <v>2040</v>
      </c>
      <c r="T12580">
        <v>48.331</v>
      </c>
      <c r="U12580">
        <v>48.335</v>
      </c>
      <c r="V12580">
        <v>51.978</v>
      </c>
    </row>
    <row r="12581" spans="17:22">
      <c r="Q12581" s="10">
        <f ca="1" t="shared" si="1967"/>
        <v>51.943</v>
      </c>
      <c r="R12581" t="s">
        <v>184</v>
      </c>
      <c r="S12581">
        <v>2041</v>
      </c>
      <c r="T12581">
        <v>48.042</v>
      </c>
      <c r="U12581">
        <v>48.031</v>
      </c>
      <c r="V12581">
        <v>51.943</v>
      </c>
    </row>
    <row r="12582" spans="17:22">
      <c r="Q12582" s="10">
        <f ca="1" t="shared" si="1967"/>
        <v>51.905</v>
      </c>
      <c r="R12582" t="s">
        <v>184</v>
      </c>
      <c r="S12582">
        <v>2042</v>
      </c>
      <c r="T12582">
        <v>47.748</v>
      </c>
      <c r="U12582">
        <v>47.723</v>
      </c>
      <c r="V12582">
        <v>51.905</v>
      </c>
    </row>
    <row r="12583" spans="17:22">
      <c r="Q12583" s="10">
        <f ca="1" t="shared" si="1967"/>
        <v>51.863</v>
      </c>
      <c r="R12583" t="s">
        <v>184</v>
      </c>
      <c r="S12583">
        <v>2043</v>
      </c>
      <c r="T12583">
        <v>47.448</v>
      </c>
      <c r="U12583">
        <v>47.407</v>
      </c>
      <c r="V12583">
        <v>51.863</v>
      </c>
    </row>
    <row r="12584" spans="17:22">
      <c r="Q12584" s="10">
        <f ca="1" t="shared" si="1967"/>
        <v>51.817</v>
      </c>
      <c r="R12584" t="s">
        <v>184</v>
      </c>
      <c r="S12584">
        <v>2044</v>
      </c>
      <c r="T12584">
        <v>47.138</v>
      </c>
      <c r="U12584">
        <v>47.085</v>
      </c>
      <c r="V12584">
        <v>51.817</v>
      </c>
    </row>
    <row r="12585" spans="17:22">
      <c r="Q12585" s="10">
        <f ca="1" t="shared" si="1967"/>
        <v>51.767</v>
      </c>
      <c r="R12585" t="s">
        <v>184</v>
      </c>
      <c r="S12585">
        <v>2045</v>
      </c>
      <c r="T12585">
        <v>46.816</v>
      </c>
      <c r="U12585">
        <v>46.752</v>
      </c>
      <c r="V12585">
        <v>51.767</v>
      </c>
    </row>
    <row r="12586" spans="17:22">
      <c r="Q12586" s="10">
        <f ca="1" t="shared" si="1967"/>
        <v>51.712</v>
      </c>
      <c r="R12586" t="s">
        <v>184</v>
      </c>
      <c r="S12586">
        <v>2046</v>
      </c>
      <c r="T12586">
        <v>46.479</v>
      </c>
      <c r="U12586">
        <v>46.409</v>
      </c>
      <c r="V12586">
        <v>51.712</v>
      </c>
    </row>
    <row r="12587" spans="17:22">
      <c r="Q12587" s="10">
        <f ca="1" t="shared" si="1967"/>
        <v>51.654</v>
      </c>
      <c r="R12587" t="s">
        <v>184</v>
      </c>
      <c r="S12587">
        <v>2047</v>
      </c>
      <c r="T12587">
        <v>46.13</v>
      </c>
      <c r="U12587">
        <v>46.057</v>
      </c>
      <c r="V12587">
        <v>51.654</v>
      </c>
    </row>
    <row r="12588" spans="17:22">
      <c r="Q12588" s="10">
        <f ca="1" t="shared" si="1967"/>
        <v>51.594</v>
      </c>
      <c r="R12588" t="s">
        <v>184</v>
      </c>
      <c r="S12588">
        <v>2048</v>
      </c>
      <c r="T12588">
        <v>45.771</v>
      </c>
      <c r="U12588">
        <v>45.698</v>
      </c>
      <c r="V12588">
        <v>51.594</v>
      </c>
    </row>
    <row r="12589" spans="17:22">
      <c r="Q12589" s="10">
        <f ca="1" t="shared" si="1967"/>
        <v>51.535</v>
      </c>
      <c r="R12589" t="s">
        <v>184</v>
      </c>
      <c r="S12589">
        <v>2049</v>
      </c>
      <c r="T12589">
        <v>45.405</v>
      </c>
      <c r="U12589">
        <v>45.334</v>
      </c>
      <c r="V12589">
        <v>51.535</v>
      </c>
    </row>
    <row r="12590" spans="17:22">
      <c r="Q12590" s="10">
        <f ca="1" t="shared" si="1967"/>
        <v>51.477</v>
      </c>
      <c r="R12590" t="s">
        <v>184</v>
      </c>
      <c r="S12590">
        <v>2050</v>
      </c>
      <c r="T12590">
        <v>45.034</v>
      </c>
      <c r="U12590">
        <v>44.968</v>
      </c>
      <c r="V12590">
        <v>51.477</v>
      </c>
    </row>
    <row r="12591" spans="17:22">
      <c r="Q12591" s="10">
        <f ca="1" t="shared" si="1967"/>
        <v>51.423</v>
      </c>
      <c r="R12591" t="s">
        <v>184</v>
      </c>
      <c r="S12591">
        <v>2051</v>
      </c>
      <c r="T12591">
        <v>44.662</v>
      </c>
      <c r="U12591">
        <v>44.6</v>
      </c>
      <c r="V12591">
        <v>51.423</v>
      </c>
    </row>
    <row r="12592" spans="17:22">
      <c r="Q12592" s="10">
        <f ca="1" t="shared" si="1967"/>
        <v>51.37</v>
      </c>
      <c r="R12592" t="s">
        <v>184</v>
      </c>
      <c r="S12592">
        <v>2052</v>
      </c>
      <c r="T12592">
        <v>44.287</v>
      </c>
      <c r="U12592">
        <v>44.229</v>
      </c>
      <c r="V12592">
        <v>51.37</v>
      </c>
    </row>
    <row r="12593" spans="17:22">
      <c r="Q12593" s="10">
        <f ca="1" t="shared" si="1967"/>
        <v>51.319</v>
      </c>
      <c r="R12593" t="s">
        <v>184</v>
      </c>
      <c r="S12593">
        <v>2053</v>
      </c>
      <c r="T12593">
        <v>43.908</v>
      </c>
      <c r="U12593">
        <v>43.854</v>
      </c>
      <c r="V12593">
        <v>51.319</v>
      </c>
    </row>
    <row r="12594" spans="17:22">
      <c r="Q12594" s="10">
        <f ca="1" t="shared" si="1967"/>
        <v>51.265</v>
      </c>
      <c r="R12594" t="s">
        <v>184</v>
      </c>
      <c r="S12594">
        <v>2054</v>
      </c>
      <c r="T12594">
        <v>43.523</v>
      </c>
      <c r="U12594">
        <v>43.474</v>
      </c>
      <c r="V12594">
        <v>51.265</v>
      </c>
    </row>
    <row r="12595" spans="17:22">
      <c r="Q12595" s="10">
        <f ca="1" t="shared" si="1967"/>
        <v>51.209</v>
      </c>
      <c r="R12595" t="s">
        <v>184</v>
      </c>
      <c r="S12595">
        <v>2055</v>
      </c>
      <c r="T12595">
        <v>43.131</v>
      </c>
      <c r="U12595">
        <v>43.086</v>
      </c>
      <c r="V12595">
        <v>51.209</v>
      </c>
    </row>
    <row r="12596" spans="17:22">
      <c r="Q12596" s="10">
        <f ca="1" t="shared" si="1967"/>
        <v>51.148</v>
      </c>
      <c r="R12596" t="s">
        <v>184</v>
      </c>
      <c r="S12596">
        <v>2056</v>
      </c>
      <c r="T12596">
        <v>42.732</v>
      </c>
      <c r="U12596">
        <v>42.689</v>
      </c>
      <c r="V12596">
        <v>51.148</v>
      </c>
    </row>
    <row r="12597" spans="17:22">
      <c r="Q12597" s="10">
        <f ca="1" t="shared" si="1967"/>
        <v>51.083</v>
      </c>
      <c r="R12597" t="s">
        <v>184</v>
      </c>
      <c r="S12597">
        <v>2057</v>
      </c>
      <c r="T12597">
        <v>42.326</v>
      </c>
      <c r="U12597">
        <v>42.285</v>
      </c>
      <c r="V12597">
        <v>51.083</v>
      </c>
    </row>
    <row r="12598" spans="17:22">
      <c r="Q12598" s="10">
        <f ca="1" t="shared" si="1967"/>
        <v>51.016</v>
      </c>
      <c r="R12598" t="s">
        <v>184</v>
      </c>
      <c r="S12598">
        <v>2058</v>
      </c>
      <c r="T12598">
        <v>41.914</v>
      </c>
      <c r="U12598">
        <v>41.875</v>
      </c>
      <c r="V12598">
        <v>51.016</v>
      </c>
    </row>
    <row r="12599" spans="17:22">
      <c r="Q12599" s="10">
        <f ca="1" t="shared" si="1967"/>
        <v>50.948</v>
      </c>
      <c r="R12599" t="s">
        <v>184</v>
      </c>
      <c r="S12599">
        <v>2059</v>
      </c>
      <c r="T12599">
        <v>41.497</v>
      </c>
      <c r="U12599">
        <v>41.46</v>
      </c>
      <c r="V12599">
        <v>50.948</v>
      </c>
    </row>
    <row r="12600" spans="17:22">
      <c r="Q12600" s="10">
        <f ca="1" t="shared" si="1967"/>
        <v>50.88</v>
      </c>
      <c r="R12600" t="s">
        <v>184</v>
      </c>
      <c r="S12600">
        <v>2060</v>
      </c>
      <c r="T12600">
        <v>41.076</v>
      </c>
      <c r="U12600">
        <v>41.042</v>
      </c>
      <c r="V12600">
        <v>50.88</v>
      </c>
    </row>
    <row r="12601" spans="17:22">
      <c r="Q12601" s="10">
        <f ca="1" t="shared" si="1967"/>
        <v>50.814</v>
      </c>
      <c r="R12601" t="s">
        <v>184</v>
      </c>
      <c r="S12601">
        <v>2061</v>
      </c>
      <c r="T12601">
        <v>40.652</v>
      </c>
      <c r="U12601">
        <v>40.622</v>
      </c>
      <c r="V12601">
        <v>50.814</v>
      </c>
    </row>
    <row r="12602" spans="17:22">
      <c r="Q12602" s="10">
        <f ca="1" t="shared" si="1967"/>
        <v>50.75</v>
      </c>
      <c r="R12602" t="s">
        <v>184</v>
      </c>
      <c r="S12602">
        <v>2062</v>
      </c>
      <c r="T12602">
        <v>40.225</v>
      </c>
      <c r="U12602">
        <v>40.201</v>
      </c>
      <c r="V12602">
        <v>50.75</v>
      </c>
    </row>
    <row r="12603" spans="17:22">
      <c r="Q12603" s="10">
        <f ca="1" t="shared" si="1967"/>
        <v>50.688</v>
      </c>
      <c r="R12603" t="s">
        <v>184</v>
      </c>
      <c r="S12603">
        <v>2063</v>
      </c>
      <c r="T12603">
        <v>39.794</v>
      </c>
      <c r="U12603">
        <v>39.778</v>
      </c>
      <c r="V12603">
        <v>50.688</v>
      </c>
    </row>
    <row r="12604" spans="17:22">
      <c r="Q12604" s="10">
        <f ca="1" t="shared" si="1967"/>
        <v>50.629</v>
      </c>
      <c r="R12604" t="s">
        <v>184</v>
      </c>
      <c r="S12604">
        <v>2064</v>
      </c>
      <c r="T12604">
        <v>39.36</v>
      </c>
      <c r="U12604">
        <v>39.353</v>
      </c>
      <c r="V12604">
        <v>50.629</v>
      </c>
    </row>
    <row r="12605" spans="17:22">
      <c r="Q12605" s="10">
        <f ca="1" t="shared" si="1967"/>
        <v>50.574</v>
      </c>
      <c r="R12605" t="s">
        <v>184</v>
      </c>
      <c r="S12605">
        <v>2065</v>
      </c>
      <c r="T12605">
        <v>38.921</v>
      </c>
      <c r="U12605">
        <v>38.924</v>
      </c>
      <c r="V12605">
        <v>50.574</v>
      </c>
    </row>
    <row r="12606" spans="17:22">
      <c r="Q12606" s="10">
        <f ca="1" t="shared" si="1967"/>
        <v>50.522</v>
      </c>
      <c r="R12606" t="s">
        <v>184</v>
      </c>
      <c r="S12606">
        <v>2066</v>
      </c>
      <c r="T12606">
        <v>38.476</v>
      </c>
      <c r="U12606">
        <v>38.493</v>
      </c>
      <c r="V12606">
        <v>50.522</v>
      </c>
    </row>
    <row r="12607" spans="17:22">
      <c r="Q12607" s="10">
        <f ca="1" t="shared" si="1967"/>
        <v>50.474</v>
      </c>
      <c r="R12607" t="s">
        <v>184</v>
      </c>
      <c r="S12607">
        <v>2067</v>
      </c>
      <c r="T12607">
        <v>38.029</v>
      </c>
      <c r="U12607">
        <v>38.06</v>
      </c>
      <c r="V12607">
        <v>50.474</v>
      </c>
    </row>
    <row r="12608" spans="17:22">
      <c r="Q12608" s="10">
        <f ca="1" t="shared" si="1967"/>
        <v>50.431</v>
      </c>
      <c r="R12608" t="s">
        <v>184</v>
      </c>
      <c r="S12608">
        <v>2068</v>
      </c>
      <c r="T12608">
        <v>37.579</v>
      </c>
      <c r="U12608">
        <v>37.628</v>
      </c>
      <c r="V12608">
        <v>50.431</v>
      </c>
    </row>
    <row r="12609" spans="17:22">
      <c r="Q12609" s="10">
        <f ca="1" t="shared" si="1967"/>
        <v>50.393</v>
      </c>
      <c r="R12609" t="s">
        <v>184</v>
      </c>
      <c r="S12609">
        <v>2069</v>
      </c>
      <c r="T12609">
        <v>37.129</v>
      </c>
      <c r="U12609">
        <v>37.198</v>
      </c>
      <c r="V12609">
        <v>50.393</v>
      </c>
    </row>
    <row r="12610" spans="17:22">
      <c r="Q12610" s="10">
        <f ca="1" t="shared" si="1967"/>
        <v>50.36</v>
      </c>
      <c r="R12610" t="s">
        <v>184</v>
      </c>
      <c r="S12610">
        <v>2070</v>
      </c>
      <c r="T12610">
        <v>36.679</v>
      </c>
      <c r="U12610">
        <v>36.772</v>
      </c>
      <c r="V12610">
        <v>50.36</v>
      </c>
    </row>
    <row r="12611" spans="17:22">
      <c r="Q12611" s="10">
        <f ca="1" t="shared" si="1967"/>
        <v>50.334</v>
      </c>
      <c r="R12611" t="s">
        <v>184</v>
      </c>
      <c r="S12611">
        <v>2071</v>
      </c>
      <c r="T12611">
        <v>36.231</v>
      </c>
      <c r="U12611">
        <v>36.351</v>
      </c>
      <c r="V12611">
        <v>50.334</v>
      </c>
    </row>
    <row r="12612" spans="17:22">
      <c r="Q12612" s="10">
        <f ca="1" t="shared" si="1967"/>
        <v>50.313</v>
      </c>
      <c r="R12612" t="s">
        <v>184</v>
      </c>
      <c r="S12612">
        <v>2072</v>
      </c>
      <c r="T12612">
        <v>35.786</v>
      </c>
      <c r="U12612">
        <v>35.936</v>
      </c>
      <c r="V12612">
        <v>50.313</v>
      </c>
    </row>
    <row r="12613" spans="17:22">
      <c r="Q12613" s="10">
        <f ca="1" t="shared" si="1967"/>
        <v>50.299</v>
      </c>
      <c r="R12613" t="s">
        <v>184</v>
      </c>
      <c r="S12613">
        <v>2073</v>
      </c>
      <c r="T12613">
        <v>35.343</v>
      </c>
      <c r="U12613">
        <v>35.527</v>
      </c>
      <c r="V12613">
        <v>50.299</v>
      </c>
    </row>
    <row r="12614" spans="17:22">
      <c r="Q12614" s="10">
        <f ca="1" t="shared" si="1967"/>
        <v>50.291</v>
      </c>
      <c r="R12614" t="s">
        <v>184</v>
      </c>
      <c r="S12614">
        <v>2074</v>
      </c>
      <c r="T12614">
        <v>34.902</v>
      </c>
      <c r="U12614">
        <v>35.125</v>
      </c>
      <c r="V12614">
        <v>50.291</v>
      </c>
    </row>
    <row r="12615" spans="17:22">
      <c r="Q12615" s="10">
        <f ca="1" t="shared" si="1967"/>
        <v>50.289</v>
      </c>
      <c r="R12615" t="s">
        <v>184</v>
      </c>
      <c r="S12615">
        <v>2075</v>
      </c>
      <c r="T12615">
        <v>34.463</v>
      </c>
      <c r="U12615">
        <v>34.73</v>
      </c>
      <c r="V12615">
        <v>50.289</v>
      </c>
    </row>
    <row r="12616" spans="17:22">
      <c r="Q12616" s="10">
        <f ca="1" t="shared" si="1967"/>
        <v>50.294</v>
      </c>
      <c r="R12616" t="s">
        <v>184</v>
      </c>
      <c r="S12616">
        <v>2076</v>
      </c>
      <c r="T12616">
        <v>34.026</v>
      </c>
      <c r="U12616">
        <v>34.342</v>
      </c>
      <c r="V12616">
        <v>50.294</v>
      </c>
    </row>
    <row r="12617" spans="17:22">
      <c r="Q12617" s="10">
        <f ca="1" t="shared" si="1967"/>
        <v>50.305</v>
      </c>
      <c r="R12617" t="s">
        <v>184</v>
      </c>
      <c r="S12617">
        <v>2077</v>
      </c>
      <c r="T12617">
        <v>33.592</v>
      </c>
      <c r="U12617">
        <v>33.961</v>
      </c>
      <c r="V12617">
        <v>50.305</v>
      </c>
    </row>
    <row r="12618" spans="17:22">
      <c r="Q12618" s="10">
        <f ca="1" t="shared" si="1967"/>
        <v>50.324</v>
      </c>
      <c r="R12618" t="s">
        <v>184</v>
      </c>
      <c r="S12618">
        <v>2078</v>
      </c>
      <c r="T12618">
        <v>33.16</v>
      </c>
      <c r="U12618">
        <v>33.585</v>
      </c>
      <c r="V12618">
        <v>50.324</v>
      </c>
    </row>
    <row r="12619" spans="17:22">
      <c r="Q12619" s="10">
        <f ca="1" t="shared" si="1967"/>
        <v>50.349</v>
      </c>
      <c r="R12619" t="s">
        <v>184</v>
      </c>
      <c r="S12619">
        <v>2079</v>
      </c>
      <c r="T12619">
        <v>32.731</v>
      </c>
      <c r="U12619">
        <v>33.216</v>
      </c>
      <c r="V12619">
        <v>50.349</v>
      </c>
    </row>
    <row r="12620" spans="17:22">
      <c r="Q12620" s="10">
        <f ca="1" t="shared" si="1967"/>
        <v>50.38</v>
      </c>
      <c r="R12620" t="s">
        <v>184</v>
      </c>
      <c r="S12620">
        <v>2080</v>
      </c>
      <c r="T12620">
        <v>32.307</v>
      </c>
      <c r="U12620">
        <v>32.852</v>
      </c>
      <c r="V12620">
        <v>50.38</v>
      </c>
    </row>
    <row r="12621" spans="17:22">
      <c r="Q12621" s="10">
        <f ca="1" t="shared" si="1967"/>
        <v>50.419</v>
      </c>
      <c r="R12621" t="s">
        <v>184</v>
      </c>
      <c r="S12621">
        <v>2081</v>
      </c>
      <c r="T12621">
        <v>31.886</v>
      </c>
      <c r="U12621">
        <v>32.493</v>
      </c>
      <c r="V12621">
        <v>50.419</v>
      </c>
    </row>
    <row r="12622" spans="17:22">
      <c r="Q12622" s="10">
        <f ca="1" t="shared" ref="Q12622:Q12685" si="1968">OFFSET(S12622,0,MATCH($Q$3,$T$4:$V$4,0))</f>
        <v>50.465</v>
      </c>
      <c r="R12622" t="s">
        <v>184</v>
      </c>
      <c r="S12622">
        <v>2082</v>
      </c>
      <c r="T12622">
        <v>31.469</v>
      </c>
      <c r="U12622">
        <v>32.138</v>
      </c>
      <c r="V12622">
        <v>50.465</v>
      </c>
    </row>
    <row r="12623" spans="17:22">
      <c r="Q12623" s="10">
        <f ca="1" t="shared" si="1968"/>
        <v>50.518</v>
      </c>
      <c r="R12623" t="s">
        <v>184</v>
      </c>
      <c r="S12623">
        <v>2083</v>
      </c>
      <c r="T12623">
        <v>31.057</v>
      </c>
      <c r="U12623">
        <v>31.789</v>
      </c>
      <c r="V12623">
        <v>50.518</v>
      </c>
    </row>
    <row r="12624" spans="17:22">
      <c r="Q12624" s="10">
        <f ca="1" t="shared" si="1968"/>
        <v>50.576</v>
      </c>
      <c r="R12624" t="s">
        <v>184</v>
      </c>
      <c r="S12624">
        <v>2084</v>
      </c>
      <c r="T12624">
        <v>30.648</v>
      </c>
      <c r="U12624">
        <v>31.444</v>
      </c>
      <c r="V12624">
        <v>50.576</v>
      </c>
    </row>
    <row r="12625" spans="17:22">
      <c r="Q12625" s="10">
        <f ca="1" t="shared" si="1968"/>
        <v>50.641</v>
      </c>
      <c r="R12625" t="s">
        <v>184</v>
      </c>
      <c r="S12625">
        <v>2085</v>
      </c>
      <c r="T12625">
        <v>30.244</v>
      </c>
      <c r="U12625">
        <v>31.104</v>
      </c>
      <c r="V12625">
        <v>50.641</v>
      </c>
    </row>
    <row r="12626" spans="17:22">
      <c r="Q12626" s="10">
        <f ca="1" t="shared" si="1968"/>
        <v>50.712</v>
      </c>
      <c r="R12626" t="s">
        <v>184</v>
      </c>
      <c r="S12626">
        <v>2086</v>
      </c>
      <c r="T12626">
        <v>29.843</v>
      </c>
      <c r="U12626">
        <v>30.769</v>
      </c>
      <c r="V12626">
        <v>50.712</v>
      </c>
    </row>
    <row r="12627" spans="17:22">
      <c r="Q12627" s="10">
        <f ca="1" t="shared" si="1968"/>
        <v>50.787</v>
      </c>
      <c r="R12627" t="s">
        <v>184</v>
      </c>
      <c r="S12627">
        <v>2087</v>
      </c>
      <c r="T12627">
        <v>29.445</v>
      </c>
      <c r="U12627">
        <v>30.438</v>
      </c>
      <c r="V12627">
        <v>50.787</v>
      </c>
    </row>
    <row r="12628" spans="17:22">
      <c r="Q12628" s="10">
        <f ca="1" t="shared" si="1968"/>
        <v>50.868</v>
      </c>
      <c r="R12628" t="s">
        <v>184</v>
      </c>
      <c r="S12628">
        <v>2088</v>
      </c>
      <c r="T12628">
        <v>29.052</v>
      </c>
      <c r="U12628">
        <v>30.112</v>
      </c>
      <c r="V12628">
        <v>50.868</v>
      </c>
    </row>
    <row r="12629" spans="17:22">
      <c r="Q12629" s="10">
        <f ca="1" t="shared" si="1968"/>
        <v>50.952</v>
      </c>
      <c r="R12629" t="s">
        <v>184</v>
      </c>
      <c r="S12629">
        <v>2089</v>
      </c>
      <c r="T12629">
        <v>28.663</v>
      </c>
      <c r="U12629">
        <v>29.79</v>
      </c>
      <c r="V12629">
        <v>50.952</v>
      </c>
    </row>
    <row r="12630" spans="17:22">
      <c r="Q12630" s="10">
        <f ca="1" t="shared" si="1968"/>
        <v>51.041</v>
      </c>
      <c r="R12630" t="s">
        <v>184</v>
      </c>
      <c r="S12630">
        <v>2090</v>
      </c>
      <c r="T12630">
        <v>28.279</v>
      </c>
      <c r="U12630">
        <v>29.473</v>
      </c>
      <c r="V12630">
        <v>51.041</v>
      </c>
    </row>
    <row r="12631" spans="17:22">
      <c r="Q12631" s="10">
        <f ca="1" t="shared" si="1968"/>
        <v>51.133</v>
      </c>
      <c r="R12631" t="s">
        <v>184</v>
      </c>
      <c r="S12631">
        <v>2091</v>
      </c>
      <c r="T12631">
        <v>27.899</v>
      </c>
      <c r="U12631">
        <v>29.16</v>
      </c>
      <c r="V12631">
        <v>51.133</v>
      </c>
    </row>
    <row r="12632" spans="17:22">
      <c r="Q12632" s="10">
        <f ca="1" t="shared" si="1968"/>
        <v>51.228</v>
      </c>
      <c r="R12632" t="s">
        <v>184</v>
      </c>
      <c r="S12632">
        <v>2092</v>
      </c>
      <c r="T12632">
        <v>27.524</v>
      </c>
      <c r="U12632">
        <v>28.851</v>
      </c>
      <c r="V12632">
        <v>51.228</v>
      </c>
    </row>
    <row r="12633" spans="17:22">
      <c r="Q12633" s="10">
        <f ca="1" t="shared" si="1968"/>
        <v>51.326</v>
      </c>
      <c r="R12633" t="s">
        <v>184</v>
      </c>
      <c r="S12633">
        <v>2093</v>
      </c>
      <c r="T12633">
        <v>27.153</v>
      </c>
      <c r="U12633">
        <v>28.546</v>
      </c>
      <c r="V12633">
        <v>51.326</v>
      </c>
    </row>
    <row r="12634" spans="17:22">
      <c r="Q12634" s="10">
        <f ca="1" t="shared" si="1968"/>
        <v>51.426</v>
      </c>
      <c r="R12634" t="s">
        <v>184</v>
      </c>
      <c r="S12634">
        <v>2094</v>
      </c>
      <c r="T12634">
        <v>26.788</v>
      </c>
      <c r="U12634">
        <v>28.244</v>
      </c>
      <c r="V12634">
        <v>51.426</v>
      </c>
    </row>
    <row r="12635" spans="17:22">
      <c r="Q12635" s="10">
        <f ca="1" t="shared" si="1968"/>
        <v>51.529</v>
      </c>
      <c r="R12635" t="s">
        <v>184</v>
      </c>
      <c r="S12635">
        <v>2095</v>
      </c>
      <c r="T12635">
        <v>26.427</v>
      </c>
      <c r="U12635">
        <v>27.945</v>
      </c>
      <c r="V12635">
        <v>51.529</v>
      </c>
    </row>
    <row r="12636" spans="17:22">
      <c r="Q12636" s="10">
        <f ca="1" t="shared" si="1968"/>
        <v>51.635</v>
      </c>
      <c r="R12636" t="s">
        <v>184</v>
      </c>
      <c r="S12636">
        <v>2096</v>
      </c>
      <c r="T12636">
        <v>26.071</v>
      </c>
      <c r="U12636">
        <v>27.65</v>
      </c>
      <c r="V12636">
        <v>51.635</v>
      </c>
    </row>
    <row r="12637" spans="17:22">
      <c r="Q12637" s="10">
        <f ca="1" t="shared" si="1968"/>
        <v>51.742</v>
      </c>
      <c r="R12637" t="s">
        <v>184</v>
      </c>
      <c r="S12637">
        <v>2097</v>
      </c>
      <c r="T12637">
        <v>25.72</v>
      </c>
      <c r="U12637">
        <v>27.356</v>
      </c>
      <c r="V12637">
        <v>51.742</v>
      </c>
    </row>
    <row r="12638" spans="17:22">
      <c r="Q12638" s="10">
        <f ca="1" t="shared" si="1968"/>
        <v>51.852</v>
      </c>
      <c r="R12638" t="s">
        <v>184</v>
      </c>
      <c r="S12638">
        <v>2098</v>
      </c>
      <c r="T12638">
        <v>25.373</v>
      </c>
      <c r="U12638">
        <v>27.065</v>
      </c>
      <c r="V12638">
        <v>51.852</v>
      </c>
    </row>
    <row r="12639" spans="17:22">
      <c r="Q12639" s="10">
        <f ca="1" t="shared" si="1968"/>
        <v>51.963</v>
      </c>
      <c r="R12639" t="s">
        <v>184</v>
      </c>
      <c r="S12639">
        <v>2099</v>
      </c>
      <c r="T12639">
        <v>25.032</v>
      </c>
      <c r="U12639">
        <v>26.775</v>
      </c>
      <c r="V12639">
        <v>51.963</v>
      </c>
    </row>
    <row r="12640" spans="17:22">
      <c r="Q12640" s="10">
        <f ca="1" t="shared" si="1968"/>
        <v>52.076</v>
      </c>
      <c r="R12640" t="s">
        <v>184</v>
      </c>
      <c r="S12640">
        <v>2100</v>
      </c>
      <c r="T12640">
        <v>24.696</v>
      </c>
      <c r="U12640">
        <v>26.487</v>
      </c>
      <c r="V12640">
        <v>52.076</v>
      </c>
    </row>
    <row r="12641" spans="17:22">
      <c r="Q12641" s="10">
        <f ca="1" t="shared" si="1968"/>
        <v>1009.22</v>
      </c>
      <c r="R12641" t="s">
        <v>154</v>
      </c>
      <c r="S12641">
        <v>2020</v>
      </c>
      <c r="T12641">
        <v>1009.22</v>
      </c>
      <c r="U12641">
        <v>1009.22</v>
      </c>
      <c r="V12641">
        <v>1009.22</v>
      </c>
    </row>
    <row r="12642" spans="17:22">
      <c r="Q12642" s="10">
        <f ca="1" t="shared" si="1968"/>
        <v>1017.6</v>
      </c>
      <c r="R12642" t="s">
        <v>154</v>
      </c>
      <c r="S12642">
        <v>2021</v>
      </c>
      <c r="T12642">
        <v>1017.6</v>
      </c>
      <c r="U12642">
        <v>1017.6</v>
      </c>
      <c r="V12642">
        <v>1017.6</v>
      </c>
    </row>
    <row r="12643" spans="17:22">
      <c r="Q12643" s="10">
        <f ca="1" t="shared" si="1968"/>
        <v>1025.57</v>
      </c>
      <c r="R12643" t="s">
        <v>154</v>
      </c>
      <c r="S12643">
        <v>2022</v>
      </c>
      <c r="T12643">
        <v>1025.57</v>
      </c>
      <c r="U12643">
        <v>1025.57</v>
      </c>
      <c r="V12643">
        <v>1025.57</v>
      </c>
    </row>
    <row r="12644" spans="17:22">
      <c r="Q12644" s="10">
        <f ca="1" t="shared" si="1968"/>
        <v>1033.16</v>
      </c>
      <c r="R12644" t="s">
        <v>154</v>
      </c>
      <c r="S12644">
        <v>2023</v>
      </c>
      <c r="T12644">
        <v>1033.16</v>
      </c>
      <c r="U12644">
        <v>1033.16</v>
      </c>
      <c r="V12644">
        <v>1033.16</v>
      </c>
    </row>
    <row r="12645" spans="17:22">
      <c r="Q12645" s="10">
        <f ca="1" t="shared" si="1968"/>
        <v>1040.38</v>
      </c>
      <c r="R12645" t="s">
        <v>154</v>
      </c>
      <c r="S12645">
        <v>2024</v>
      </c>
      <c r="T12645">
        <v>1040.38</v>
      </c>
      <c r="U12645">
        <v>1040.38</v>
      </c>
      <c r="V12645">
        <v>1040.38</v>
      </c>
    </row>
    <row r="12646" spans="17:22">
      <c r="Q12646" s="10">
        <f ca="1" t="shared" si="1968"/>
        <v>1047.27</v>
      </c>
      <c r="R12646" t="s">
        <v>154</v>
      </c>
      <c r="S12646">
        <v>2025</v>
      </c>
      <c r="T12646">
        <v>1047.27</v>
      </c>
      <c r="U12646">
        <v>1047.27</v>
      </c>
      <c r="V12646">
        <v>1047.27</v>
      </c>
    </row>
    <row r="12647" spans="17:22">
      <c r="Q12647" s="10">
        <f ca="1" t="shared" si="1968"/>
        <v>1053.79</v>
      </c>
      <c r="R12647" t="s">
        <v>154</v>
      </c>
      <c r="S12647">
        <v>2026</v>
      </c>
      <c r="T12647">
        <v>1053.79</v>
      </c>
      <c r="U12647">
        <v>1053.79</v>
      </c>
      <c r="V12647">
        <v>1053.79</v>
      </c>
    </row>
    <row r="12648" spans="17:22">
      <c r="Q12648" s="10">
        <f ca="1" t="shared" si="1968"/>
        <v>1058.63</v>
      </c>
      <c r="R12648" t="s">
        <v>154</v>
      </c>
      <c r="S12648">
        <v>2027</v>
      </c>
      <c r="T12648">
        <v>1058.96</v>
      </c>
      <c r="U12648">
        <v>1059.29</v>
      </c>
      <c r="V12648">
        <v>1058.63</v>
      </c>
    </row>
    <row r="12649" spans="17:22">
      <c r="Q12649" s="10">
        <f ca="1" t="shared" si="1968"/>
        <v>1063.21</v>
      </c>
      <c r="R12649" t="s">
        <v>154</v>
      </c>
      <c r="S12649">
        <v>2028</v>
      </c>
      <c r="T12649">
        <v>1064.02</v>
      </c>
      <c r="U12649">
        <v>1064.64</v>
      </c>
      <c r="V12649">
        <v>1063.21</v>
      </c>
    </row>
    <row r="12650" spans="17:22">
      <c r="Q12650" s="10">
        <f ca="1" t="shared" si="1968"/>
        <v>1067.51</v>
      </c>
      <c r="R12650" t="s">
        <v>154</v>
      </c>
      <c r="S12650">
        <v>2029</v>
      </c>
      <c r="T12650">
        <v>1068.96</v>
      </c>
      <c r="U12650">
        <v>1069.82</v>
      </c>
      <c r="V12650">
        <v>1067.51</v>
      </c>
    </row>
    <row r="12651" spans="17:22">
      <c r="Q12651" s="10">
        <f ca="1" t="shared" si="1968"/>
        <v>1071.57</v>
      </c>
      <c r="R12651" t="s">
        <v>154</v>
      </c>
      <c r="S12651">
        <v>2030</v>
      </c>
      <c r="T12651">
        <v>1073.77</v>
      </c>
      <c r="U12651">
        <v>1074.81</v>
      </c>
      <c r="V12651">
        <v>1071.57</v>
      </c>
    </row>
    <row r="12652" spans="17:22">
      <c r="Q12652" s="10">
        <f ca="1" t="shared" si="1968"/>
        <v>1075.4</v>
      </c>
      <c r="R12652" t="s">
        <v>154</v>
      </c>
      <c r="S12652">
        <v>2031</v>
      </c>
      <c r="T12652">
        <v>1078.43</v>
      </c>
      <c r="U12652">
        <v>1079.6</v>
      </c>
      <c r="V12652">
        <v>1075.4</v>
      </c>
    </row>
    <row r="12653" spans="17:22">
      <c r="Q12653" s="10">
        <f ca="1" t="shared" si="1968"/>
        <v>1079.02</v>
      </c>
      <c r="R12653" t="s">
        <v>154</v>
      </c>
      <c r="S12653">
        <v>2032</v>
      </c>
      <c r="T12653">
        <v>1083</v>
      </c>
      <c r="U12653">
        <v>1084.24</v>
      </c>
      <c r="V12653">
        <v>1079.02</v>
      </c>
    </row>
    <row r="12654" spans="17:22">
      <c r="Q12654" s="10">
        <f ca="1" t="shared" si="1968"/>
        <v>1082.48</v>
      </c>
      <c r="R12654" t="s">
        <v>154</v>
      </c>
      <c r="S12654">
        <v>2033</v>
      </c>
      <c r="T12654">
        <v>1087.51</v>
      </c>
      <c r="U12654">
        <v>1088.79</v>
      </c>
      <c r="V12654">
        <v>1082.48</v>
      </c>
    </row>
    <row r="12655" spans="17:22">
      <c r="Q12655" s="10">
        <f ca="1" t="shared" si="1968"/>
        <v>1085.83</v>
      </c>
      <c r="R12655" t="s">
        <v>154</v>
      </c>
      <c r="S12655">
        <v>2034</v>
      </c>
      <c r="T12655">
        <v>1092</v>
      </c>
      <c r="U12655">
        <v>1093.31</v>
      </c>
      <c r="V12655">
        <v>1085.83</v>
      </c>
    </row>
    <row r="12656" spans="17:22">
      <c r="Q12656" s="10">
        <f ca="1" t="shared" si="1968"/>
        <v>1089.1</v>
      </c>
      <c r="R12656" t="s">
        <v>154</v>
      </c>
      <c r="S12656">
        <v>2035</v>
      </c>
      <c r="T12656">
        <v>1096.53</v>
      </c>
      <c r="U12656">
        <v>1097.86</v>
      </c>
      <c r="V12656">
        <v>1089.1</v>
      </c>
    </row>
    <row r="12657" spans="17:22">
      <c r="Q12657" s="10">
        <f ca="1" t="shared" si="1968"/>
        <v>1092.31</v>
      </c>
      <c r="R12657" t="s">
        <v>154</v>
      </c>
      <c r="S12657">
        <v>2036</v>
      </c>
      <c r="T12657">
        <v>1101.12</v>
      </c>
      <c r="U12657">
        <v>1102.48</v>
      </c>
      <c r="V12657">
        <v>1092.31</v>
      </c>
    </row>
    <row r="12658" spans="17:22">
      <c r="Q12658" s="10">
        <f ca="1" t="shared" si="1968"/>
        <v>1095.51</v>
      </c>
      <c r="R12658" t="s">
        <v>154</v>
      </c>
      <c r="S12658">
        <v>2037</v>
      </c>
      <c r="T12658">
        <v>1105.79</v>
      </c>
      <c r="U12658">
        <v>1107.19</v>
      </c>
      <c r="V12658">
        <v>1095.51</v>
      </c>
    </row>
    <row r="12659" spans="17:22">
      <c r="Q12659" s="10">
        <f ca="1" t="shared" si="1968"/>
        <v>1098.68</v>
      </c>
      <c r="R12659" t="s">
        <v>154</v>
      </c>
      <c r="S12659">
        <v>2038</v>
      </c>
      <c r="T12659">
        <v>1110.51</v>
      </c>
      <c r="U12659">
        <v>1111.96</v>
      </c>
      <c r="V12659">
        <v>1098.68</v>
      </c>
    </row>
    <row r="12660" spans="17:22">
      <c r="Q12660" s="10">
        <f ca="1" t="shared" si="1968"/>
        <v>1101.85</v>
      </c>
      <c r="R12660" t="s">
        <v>154</v>
      </c>
      <c r="S12660">
        <v>2039</v>
      </c>
      <c r="T12660">
        <v>1115.28</v>
      </c>
      <c r="U12660">
        <v>1116.79</v>
      </c>
      <c r="V12660">
        <v>1101.85</v>
      </c>
    </row>
    <row r="12661" spans="17:22">
      <c r="Q12661" s="10">
        <f ca="1" t="shared" si="1968"/>
        <v>1105</v>
      </c>
      <c r="R12661" t="s">
        <v>154</v>
      </c>
      <c r="S12661">
        <v>2040</v>
      </c>
      <c r="T12661">
        <v>1120.08</v>
      </c>
      <c r="U12661">
        <v>1121.66</v>
      </c>
      <c r="V12661">
        <v>1105</v>
      </c>
    </row>
    <row r="12662" spans="17:22">
      <c r="Q12662" s="10">
        <f ca="1" t="shared" si="1968"/>
        <v>1108.16</v>
      </c>
      <c r="R12662" t="s">
        <v>154</v>
      </c>
      <c r="S12662">
        <v>2041</v>
      </c>
      <c r="T12662">
        <v>1124.91</v>
      </c>
      <c r="U12662">
        <v>1126.56</v>
      </c>
      <c r="V12662">
        <v>1108.16</v>
      </c>
    </row>
    <row r="12663" spans="17:22">
      <c r="Q12663" s="10">
        <f ca="1" t="shared" si="1968"/>
        <v>1111.34</v>
      </c>
      <c r="R12663" t="s">
        <v>154</v>
      </c>
      <c r="S12663">
        <v>2042</v>
      </c>
      <c r="T12663">
        <v>1129.74</v>
      </c>
      <c r="U12663">
        <v>1131.5</v>
      </c>
      <c r="V12663">
        <v>1111.34</v>
      </c>
    </row>
    <row r="12664" spans="17:22">
      <c r="Q12664" s="10">
        <f ca="1" t="shared" si="1968"/>
        <v>1114.56</v>
      </c>
      <c r="R12664" t="s">
        <v>154</v>
      </c>
      <c r="S12664">
        <v>2043</v>
      </c>
      <c r="T12664">
        <v>1134.59</v>
      </c>
      <c r="U12664">
        <v>1136.48</v>
      </c>
      <c r="V12664">
        <v>1114.56</v>
      </c>
    </row>
    <row r="12665" spans="17:22">
      <c r="Q12665" s="10">
        <f ca="1" t="shared" si="1968"/>
        <v>1117.84</v>
      </c>
      <c r="R12665" t="s">
        <v>154</v>
      </c>
      <c r="S12665">
        <v>2044</v>
      </c>
      <c r="T12665">
        <v>1139.44</v>
      </c>
      <c r="U12665">
        <v>1141.51</v>
      </c>
      <c r="V12665">
        <v>1117.84</v>
      </c>
    </row>
    <row r="12666" spans="17:22">
      <c r="Q12666" s="10">
        <f ca="1" t="shared" si="1968"/>
        <v>1121.22</v>
      </c>
      <c r="R12666" t="s">
        <v>154</v>
      </c>
      <c r="S12666">
        <v>2045</v>
      </c>
      <c r="T12666">
        <v>1144.27</v>
      </c>
      <c r="U12666">
        <v>1146.6</v>
      </c>
      <c r="V12666">
        <v>1121.22</v>
      </c>
    </row>
    <row r="12667" spans="17:22">
      <c r="Q12667" s="10">
        <f ca="1" t="shared" si="1968"/>
        <v>1124.7</v>
      </c>
      <c r="R12667" t="s">
        <v>154</v>
      </c>
      <c r="S12667">
        <v>2046</v>
      </c>
      <c r="T12667">
        <v>1149.1</v>
      </c>
      <c r="U12667">
        <v>1151.76</v>
      </c>
      <c r="V12667">
        <v>1124.7</v>
      </c>
    </row>
    <row r="12668" spans="17:22">
      <c r="Q12668" s="10">
        <f ca="1" t="shared" si="1968"/>
        <v>1128.27</v>
      </c>
      <c r="R12668" t="s">
        <v>154</v>
      </c>
      <c r="S12668">
        <v>2047</v>
      </c>
      <c r="T12668">
        <v>1153.87</v>
      </c>
      <c r="U12668">
        <v>1156.95</v>
      </c>
      <c r="V12668">
        <v>1128.27</v>
      </c>
    </row>
    <row r="12669" spans="17:22">
      <c r="Q12669" s="10">
        <f ca="1" t="shared" si="1968"/>
        <v>1131.92</v>
      </c>
      <c r="R12669" t="s">
        <v>154</v>
      </c>
      <c r="S12669">
        <v>2048</v>
      </c>
      <c r="T12669">
        <v>1158.57</v>
      </c>
      <c r="U12669">
        <v>1162.15</v>
      </c>
      <c r="V12669">
        <v>1131.92</v>
      </c>
    </row>
    <row r="12670" spans="17:22">
      <c r="Q12670" s="10">
        <f ca="1" t="shared" si="1968"/>
        <v>1135.63</v>
      </c>
      <c r="R12670" t="s">
        <v>154</v>
      </c>
      <c r="S12670">
        <v>2049</v>
      </c>
      <c r="T12670">
        <v>1163.17</v>
      </c>
      <c r="U12670">
        <v>1167.33</v>
      </c>
      <c r="V12670">
        <v>1135.63</v>
      </c>
    </row>
    <row r="12671" spans="17:22">
      <c r="Q12671" s="10">
        <f ca="1" t="shared" si="1968"/>
        <v>1139.38</v>
      </c>
      <c r="R12671" t="s">
        <v>154</v>
      </c>
      <c r="S12671">
        <v>2050</v>
      </c>
      <c r="T12671">
        <v>1167.63</v>
      </c>
      <c r="U12671">
        <v>1172.46</v>
      </c>
      <c r="V12671">
        <v>1139.38</v>
      </c>
    </row>
    <row r="12672" spans="17:22">
      <c r="Q12672" s="10">
        <f ca="1" t="shared" si="1968"/>
        <v>1143.15</v>
      </c>
      <c r="R12672" t="s">
        <v>154</v>
      </c>
      <c r="S12672">
        <v>2051</v>
      </c>
      <c r="T12672">
        <v>1171.93</v>
      </c>
      <c r="U12672">
        <v>1177.51</v>
      </c>
      <c r="V12672">
        <v>1143.15</v>
      </c>
    </row>
    <row r="12673" spans="17:22">
      <c r="Q12673" s="10">
        <f ca="1" t="shared" si="1968"/>
        <v>1146.93</v>
      </c>
      <c r="R12673" t="s">
        <v>154</v>
      </c>
      <c r="S12673">
        <v>2052</v>
      </c>
      <c r="T12673">
        <v>1176.07</v>
      </c>
      <c r="U12673">
        <v>1182.46</v>
      </c>
      <c r="V12673">
        <v>1146.93</v>
      </c>
    </row>
    <row r="12674" spans="17:22">
      <c r="Q12674" s="10">
        <f ca="1" t="shared" si="1968"/>
        <v>1150.71</v>
      </c>
      <c r="R12674" t="s">
        <v>154</v>
      </c>
      <c r="S12674">
        <v>2053</v>
      </c>
      <c r="T12674">
        <v>1180.05</v>
      </c>
      <c r="U12674">
        <v>1187.32</v>
      </c>
      <c r="V12674">
        <v>1150.71</v>
      </c>
    </row>
    <row r="12675" spans="17:22">
      <c r="Q12675" s="10">
        <f ca="1" t="shared" si="1968"/>
        <v>1154.44</v>
      </c>
      <c r="R12675" t="s">
        <v>154</v>
      </c>
      <c r="S12675">
        <v>2054</v>
      </c>
      <c r="T12675">
        <v>1183.88</v>
      </c>
      <c r="U12675">
        <v>1192.07</v>
      </c>
      <c r="V12675">
        <v>1154.44</v>
      </c>
    </row>
    <row r="12676" spans="17:22">
      <c r="Q12676" s="10">
        <f ca="1" t="shared" si="1968"/>
        <v>1158.12</v>
      </c>
      <c r="R12676" t="s">
        <v>154</v>
      </c>
      <c r="S12676">
        <v>2055</v>
      </c>
      <c r="T12676">
        <v>1187.58</v>
      </c>
      <c r="U12676">
        <v>1196.7</v>
      </c>
      <c r="V12676">
        <v>1158.12</v>
      </c>
    </row>
    <row r="12677" spans="17:22">
      <c r="Q12677" s="10">
        <f ca="1" t="shared" si="1968"/>
        <v>1161.75</v>
      </c>
      <c r="R12677" t="s">
        <v>154</v>
      </c>
      <c r="S12677">
        <v>2056</v>
      </c>
      <c r="T12677">
        <v>1191.13</v>
      </c>
      <c r="U12677">
        <v>1201.2</v>
      </c>
      <c r="V12677">
        <v>1161.75</v>
      </c>
    </row>
    <row r="12678" spans="17:22">
      <c r="Q12678" s="10">
        <f ca="1" t="shared" si="1968"/>
        <v>1165.3</v>
      </c>
      <c r="R12678" t="s">
        <v>154</v>
      </c>
      <c r="S12678">
        <v>2057</v>
      </c>
      <c r="T12678">
        <v>1194.56</v>
      </c>
      <c r="U12678">
        <v>1205.58</v>
      </c>
      <c r="V12678">
        <v>1165.3</v>
      </c>
    </row>
    <row r="12679" spans="17:22">
      <c r="Q12679" s="10">
        <f ca="1" t="shared" si="1968"/>
        <v>1168.79</v>
      </c>
      <c r="R12679" t="s">
        <v>154</v>
      </c>
      <c r="S12679">
        <v>2058</v>
      </c>
      <c r="T12679">
        <v>1197.86</v>
      </c>
      <c r="U12679">
        <v>1209.86</v>
      </c>
      <c r="V12679">
        <v>1168.79</v>
      </c>
    </row>
    <row r="12680" spans="17:22">
      <c r="Q12680" s="10">
        <f ca="1" t="shared" si="1968"/>
        <v>1172.22</v>
      </c>
      <c r="R12680" t="s">
        <v>154</v>
      </c>
      <c r="S12680">
        <v>2059</v>
      </c>
      <c r="T12680">
        <v>1201.02</v>
      </c>
      <c r="U12680">
        <v>1214.05</v>
      </c>
      <c r="V12680">
        <v>1172.22</v>
      </c>
    </row>
    <row r="12681" spans="17:22">
      <c r="Q12681" s="10">
        <f ca="1" t="shared" si="1968"/>
        <v>1175.59</v>
      </c>
      <c r="R12681" t="s">
        <v>154</v>
      </c>
      <c r="S12681">
        <v>2060</v>
      </c>
      <c r="T12681">
        <v>1204.08</v>
      </c>
      <c r="U12681">
        <v>1218.15</v>
      </c>
      <c r="V12681">
        <v>1175.59</v>
      </c>
    </row>
    <row r="12682" spans="17:22">
      <c r="Q12682" s="10">
        <f ca="1" t="shared" si="1968"/>
        <v>1178.91</v>
      </c>
      <c r="R12682" t="s">
        <v>154</v>
      </c>
      <c r="S12682">
        <v>2061</v>
      </c>
      <c r="T12682">
        <v>1207.03</v>
      </c>
      <c r="U12682">
        <v>1222.17</v>
      </c>
      <c r="V12682">
        <v>1178.91</v>
      </c>
    </row>
    <row r="12683" spans="17:22">
      <c r="Q12683" s="10">
        <f ca="1" t="shared" si="1968"/>
        <v>1182.2</v>
      </c>
      <c r="R12683" t="s">
        <v>154</v>
      </c>
      <c r="S12683">
        <v>2062</v>
      </c>
      <c r="T12683">
        <v>1209.85</v>
      </c>
      <c r="U12683">
        <v>1226.11</v>
      </c>
      <c r="V12683">
        <v>1182.2</v>
      </c>
    </row>
    <row r="12684" spans="17:22">
      <c r="Q12684" s="10">
        <f ca="1" t="shared" si="1968"/>
        <v>1185.45</v>
      </c>
      <c r="R12684" t="s">
        <v>154</v>
      </c>
      <c r="S12684">
        <v>2063</v>
      </c>
      <c r="T12684">
        <v>1212.55</v>
      </c>
      <c r="U12684">
        <v>1229.96</v>
      </c>
      <c r="V12684">
        <v>1185.45</v>
      </c>
    </row>
    <row r="12685" spans="17:22">
      <c r="Q12685" s="10">
        <f ca="1" t="shared" si="1968"/>
        <v>1188.67</v>
      </c>
      <c r="R12685" t="s">
        <v>154</v>
      </c>
      <c r="S12685">
        <v>2064</v>
      </c>
      <c r="T12685">
        <v>1215.14</v>
      </c>
      <c r="U12685">
        <v>1233.7</v>
      </c>
      <c r="V12685">
        <v>1188.67</v>
      </c>
    </row>
    <row r="12686" spans="17:22">
      <c r="Q12686" s="10">
        <f ca="1" t="shared" ref="Q12686:Q12749" si="1969">OFFSET(S12686,0,MATCH($Q$3,$T$4:$V$4,0))</f>
        <v>1191.88</v>
      </c>
      <c r="R12686" t="s">
        <v>154</v>
      </c>
      <c r="S12686">
        <v>2065</v>
      </c>
      <c r="T12686">
        <v>1217.59</v>
      </c>
      <c r="U12686">
        <v>1237.32</v>
      </c>
      <c r="V12686">
        <v>1191.88</v>
      </c>
    </row>
    <row r="12687" spans="17:22">
      <c r="Q12687" s="10">
        <f ca="1" t="shared" si="1969"/>
        <v>1195.08</v>
      </c>
      <c r="R12687" t="s">
        <v>154</v>
      </c>
      <c r="S12687">
        <v>2066</v>
      </c>
      <c r="T12687">
        <v>1219.91</v>
      </c>
      <c r="U12687">
        <v>1240.82</v>
      </c>
      <c r="V12687">
        <v>1195.08</v>
      </c>
    </row>
    <row r="12688" spans="17:22">
      <c r="Q12688" s="10">
        <f ca="1" t="shared" si="1969"/>
        <v>1198.3</v>
      </c>
      <c r="R12688" t="s">
        <v>154</v>
      </c>
      <c r="S12688">
        <v>2067</v>
      </c>
      <c r="T12688">
        <v>1222.11</v>
      </c>
      <c r="U12688">
        <v>1244.2</v>
      </c>
      <c r="V12688">
        <v>1198.3</v>
      </c>
    </row>
    <row r="12689" spans="17:22">
      <c r="Q12689" s="10">
        <f ca="1" t="shared" si="1969"/>
        <v>1201.55</v>
      </c>
      <c r="R12689" t="s">
        <v>154</v>
      </c>
      <c r="S12689">
        <v>2068</v>
      </c>
      <c r="T12689">
        <v>1224.16</v>
      </c>
      <c r="U12689">
        <v>1247.49</v>
      </c>
      <c r="V12689">
        <v>1201.55</v>
      </c>
    </row>
    <row r="12690" spans="17:22">
      <c r="Q12690" s="10">
        <f ca="1" t="shared" si="1969"/>
        <v>1204.85</v>
      </c>
      <c r="R12690" t="s">
        <v>154</v>
      </c>
      <c r="S12690">
        <v>2069</v>
      </c>
      <c r="T12690">
        <v>1226.08</v>
      </c>
      <c r="U12690">
        <v>1250.7</v>
      </c>
      <c r="V12690">
        <v>1204.85</v>
      </c>
    </row>
    <row r="12691" spans="17:22">
      <c r="Q12691" s="10">
        <f ca="1" t="shared" si="1969"/>
        <v>1208.23</v>
      </c>
      <c r="R12691" t="s">
        <v>154</v>
      </c>
      <c r="S12691">
        <v>2070</v>
      </c>
      <c r="T12691">
        <v>1227.86</v>
      </c>
      <c r="U12691">
        <v>1253.86</v>
      </c>
      <c r="V12691">
        <v>1208.23</v>
      </c>
    </row>
    <row r="12692" spans="17:22">
      <c r="Q12692" s="10">
        <f ca="1" t="shared" si="1969"/>
        <v>1211.7</v>
      </c>
      <c r="R12692" t="s">
        <v>154</v>
      </c>
      <c r="S12692">
        <v>2071</v>
      </c>
      <c r="T12692">
        <v>1229.5</v>
      </c>
      <c r="U12692">
        <v>1256.98</v>
      </c>
      <c r="V12692">
        <v>1211.7</v>
      </c>
    </row>
    <row r="12693" spans="17:22">
      <c r="Q12693" s="10">
        <f ca="1" t="shared" si="1969"/>
        <v>1215.31</v>
      </c>
      <c r="R12693" t="s">
        <v>154</v>
      </c>
      <c r="S12693">
        <v>2072</v>
      </c>
      <c r="T12693">
        <v>1231.05</v>
      </c>
      <c r="U12693">
        <v>1260.13</v>
      </c>
      <c r="V12693">
        <v>1215.31</v>
      </c>
    </row>
    <row r="12694" spans="17:22">
      <c r="Q12694" s="10">
        <f ca="1" t="shared" si="1969"/>
        <v>1219.1</v>
      </c>
      <c r="R12694" t="s">
        <v>154</v>
      </c>
      <c r="S12694">
        <v>2073</v>
      </c>
      <c r="T12694">
        <v>1232.51</v>
      </c>
      <c r="U12694">
        <v>1263.32</v>
      </c>
      <c r="V12694">
        <v>1219.1</v>
      </c>
    </row>
    <row r="12695" spans="17:22">
      <c r="Q12695" s="10">
        <f ca="1" t="shared" si="1969"/>
        <v>1223.12</v>
      </c>
      <c r="R12695" t="s">
        <v>154</v>
      </c>
      <c r="S12695">
        <v>2074</v>
      </c>
      <c r="T12695">
        <v>1233.92</v>
      </c>
      <c r="U12695">
        <v>1266.64</v>
      </c>
      <c r="V12695">
        <v>1223.12</v>
      </c>
    </row>
    <row r="12696" spans="17:22">
      <c r="Q12696" s="10">
        <f ca="1" t="shared" si="1969"/>
        <v>1227.4</v>
      </c>
      <c r="R12696" t="s">
        <v>154</v>
      </c>
      <c r="S12696">
        <v>2075</v>
      </c>
      <c r="T12696">
        <v>1235.31</v>
      </c>
      <c r="U12696">
        <v>1270.11</v>
      </c>
      <c r="V12696">
        <v>1227.4</v>
      </c>
    </row>
    <row r="12697" spans="17:22">
      <c r="Q12697" s="10">
        <f ca="1" t="shared" si="1969"/>
        <v>1231.98</v>
      </c>
      <c r="R12697" t="s">
        <v>154</v>
      </c>
      <c r="S12697">
        <v>2076</v>
      </c>
      <c r="T12697">
        <v>1236.7</v>
      </c>
      <c r="U12697">
        <v>1273.8</v>
      </c>
      <c r="V12697">
        <v>1231.98</v>
      </c>
    </row>
    <row r="12698" spans="17:22">
      <c r="Q12698" s="10">
        <f ca="1" t="shared" si="1969"/>
        <v>1236.87</v>
      </c>
      <c r="R12698" t="s">
        <v>154</v>
      </c>
      <c r="S12698">
        <v>2077</v>
      </c>
      <c r="T12698">
        <v>1238.11</v>
      </c>
      <c r="U12698">
        <v>1277.67</v>
      </c>
      <c r="V12698">
        <v>1236.87</v>
      </c>
    </row>
    <row r="12699" spans="17:22">
      <c r="Q12699" s="10">
        <f ca="1" t="shared" si="1969"/>
        <v>1242.05</v>
      </c>
      <c r="R12699" t="s">
        <v>154</v>
      </c>
      <c r="S12699">
        <v>2078</v>
      </c>
      <c r="T12699">
        <v>1239.5</v>
      </c>
      <c r="U12699">
        <v>1281.72</v>
      </c>
      <c r="V12699">
        <v>1242.05</v>
      </c>
    </row>
    <row r="12700" spans="17:22">
      <c r="Q12700" s="10">
        <f ca="1" t="shared" si="1969"/>
        <v>1247.53</v>
      </c>
      <c r="R12700" t="s">
        <v>154</v>
      </c>
      <c r="S12700">
        <v>2079</v>
      </c>
      <c r="T12700">
        <v>1240.88</v>
      </c>
      <c r="U12700">
        <v>1285.92</v>
      </c>
      <c r="V12700">
        <v>1247.53</v>
      </c>
    </row>
    <row r="12701" spans="17:22">
      <c r="Q12701" s="10">
        <f ca="1" t="shared" si="1969"/>
        <v>1253.28</v>
      </c>
      <c r="R12701" t="s">
        <v>154</v>
      </c>
      <c r="S12701">
        <v>2080</v>
      </c>
      <c r="T12701">
        <v>1242.23</v>
      </c>
      <c r="U12701">
        <v>1290.24</v>
      </c>
      <c r="V12701">
        <v>1253.28</v>
      </c>
    </row>
    <row r="12702" spans="17:22">
      <c r="Q12702" s="10">
        <f ca="1" t="shared" si="1969"/>
        <v>1259.3</v>
      </c>
      <c r="R12702" t="s">
        <v>154</v>
      </c>
      <c r="S12702">
        <v>2081</v>
      </c>
      <c r="T12702">
        <v>1243.57</v>
      </c>
      <c r="U12702">
        <v>1294.67</v>
      </c>
      <c r="V12702">
        <v>1259.3</v>
      </c>
    </row>
    <row r="12703" spans="17:22">
      <c r="Q12703" s="10">
        <f ca="1" t="shared" si="1969"/>
        <v>1265.57</v>
      </c>
      <c r="R12703" t="s">
        <v>154</v>
      </c>
      <c r="S12703">
        <v>2082</v>
      </c>
      <c r="T12703">
        <v>1244.88</v>
      </c>
      <c r="U12703">
        <v>1299.21</v>
      </c>
      <c r="V12703">
        <v>1265.57</v>
      </c>
    </row>
    <row r="12704" spans="17:22">
      <c r="Q12704" s="10">
        <f ca="1" t="shared" si="1969"/>
        <v>1272.06</v>
      </c>
      <c r="R12704" t="s">
        <v>154</v>
      </c>
      <c r="S12704">
        <v>2083</v>
      </c>
      <c r="T12704">
        <v>1246.2</v>
      </c>
      <c r="U12704">
        <v>1303.89</v>
      </c>
      <c r="V12704">
        <v>1272.06</v>
      </c>
    </row>
    <row r="12705" spans="17:22">
      <c r="Q12705" s="10">
        <f ca="1" t="shared" si="1969"/>
        <v>1278.76</v>
      </c>
      <c r="R12705" t="s">
        <v>154</v>
      </c>
      <c r="S12705">
        <v>2084</v>
      </c>
      <c r="T12705">
        <v>1247.56</v>
      </c>
      <c r="U12705">
        <v>1308.7</v>
      </c>
      <c r="V12705">
        <v>1278.76</v>
      </c>
    </row>
    <row r="12706" spans="17:22">
      <c r="Q12706" s="10">
        <f ca="1" t="shared" si="1969"/>
        <v>1285.65</v>
      </c>
      <c r="R12706" t="s">
        <v>154</v>
      </c>
      <c r="S12706">
        <v>2085</v>
      </c>
      <c r="T12706">
        <v>1248.97</v>
      </c>
      <c r="U12706">
        <v>1313.67</v>
      </c>
      <c r="V12706">
        <v>1285.65</v>
      </c>
    </row>
    <row r="12707" spans="17:22">
      <c r="Q12707" s="10">
        <f ca="1" t="shared" si="1969"/>
        <v>1292.69</v>
      </c>
      <c r="R12707" t="s">
        <v>154</v>
      </c>
      <c r="S12707">
        <v>2086</v>
      </c>
      <c r="T12707">
        <v>1250.45</v>
      </c>
      <c r="U12707">
        <v>1318.8</v>
      </c>
      <c r="V12707">
        <v>1292.69</v>
      </c>
    </row>
    <row r="12708" spans="17:22">
      <c r="Q12708" s="10">
        <f ca="1" t="shared" si="1969"/>
        <v>1299.86</v>
      </c>
      <c r="R12708" t="s">
        <v>154</v>
      </c>
      <c r="S12708">
        <v>2087</v>
      </c>
      <c r="T12708">
        <v>1251.99</v>
      </c>
      <c r="U12708">
        <v>1324.06</v>
      </c>
      <c r="V12708">
        <v>1299.86</v>
      </c>
    </row>
    <row r="12709" spans="17:22">
      <c r="Q12709" s="10">
        <f ca="1" t="shared" si="1969"/>
        <v>1307.09</v>
      </c>
      <c r="R12709" t="s">
        <v>154</v>
      </c>
      <c r="S12709">
        <v>2088</v>
      </c>
      <c r="T12709">
        <v>1253.57</v>
      </c>
      <c r="U12709">
        <v>1329.41</v>
      </c>
      <c r="V12709">
        <v>1307.09</v>
      </c>
    </row>
    <row r="12710" spans="17:22">
      <c r="Q12710" s="10">
        <f ca="1" t="shared" si="1969"/>
        <v>1314.36</v>
      </c>
      <c r="R12710" t="s">
        <v>154</v>
      </c>
      <c r="S12710">
        <v>2089</v>
      </c>
      <c r="T12710">
        <v>1255.18</v>
      </c>
      <c r="U12710">
        <v>1334.81</v>
      </c>
      <c r="V12710">
        <v>1314.36</v>
      </c>
    </row>
    <row r="12711" spans="17:22">
      <c r="Q12711" s="10">
        <f ca="1" t="shared" si="1969"/>
        <v>1321.61</v>
      </c>
      <c r="R12711" t="s">
        <v>154</v>
      </c>
      <c r="S12711">
        <v>2090</v>
      </c>
      <c r="T12711">
        <v>1256.8</v>
      </c>
      <c r="U12711">
        <v>1340.2</v>
      </c>
      <c r="V12711">
        <v>1321.61</v>
      </c>
    </row>
    <row r="12712" spans="17:22">
      <c r="Q12712" s="10">
        <f ca="1" t="shared" si="1969"/>
        <v>1328.79</v>
      </c>
      <c r="R12712" t="s">
        <v>154</v>
      </c>
      <c r="S12712">
        <v>2091</v>
      </c>
      <c r="T12712">
        <v>1258.42</v>
      </c>
      <c r="U12712">
        <v>1345.58</v>
      </c>
      <c r="V12712">
        <v>1328.79</v>
      </c>
    </row>
    <row r="12713" spans="17:22">
      <c r="Q12713" s="10">
        <f ca="1" t="shared" si="1969"/>
        <v>1335.92</v>
      </c>
      <c r="R12713" t="s">
        <v>154</v>
      </c>
      <c r="S12713">
        <v>2092</v>
      </c>
      <c r="T12713">
        <v>1260.04</v>
      </c>
      <c r="U12713">
        <v>1350.89</v>
      </c>
      <c r="V12713">
        <v>1335.92</v>
      </c>
    </row>
    <row r="12714" spans="17:22">
      <c r="Q12714" s="10">
        <f ca="1" t="shared" si="1969"/>
        <v>1342.97</v>
      </c>
      <c r="R12714" t="s">
        <v>154</v>
      </c>
      <c r="S12714">
        <v>2093</v>
      </c>
      <c r="T12714">
        <v>1261.67</v>
      </c>
      <c r="U12714">
        <v>1356.14</v>
      </c>
      <c r="V12714">
        <v>1342.97</v>
      </c>
    </row>
    <row r="12715" spans="17:22">
      <c r="Q12715" s="10">
        <f ca="1" t="shared" si="1969"/>
        <v>1349.96</v>
      </c>
      <c r="R12715" t="s">
        <v>154</v>
      </c>
      <c r="S12715">
        <v>2094</v>
      </c>
      <c r="T12715">
        <v>1263.3</v>
      </c>
      <c r="U12715">
        <v>1361.31</v>
      </c>
      <c r="V12715">
        <v>1349.96</v>
      </c>
    </row>
    <row r="12716" spans="17:22">
      <c r="Q12716" s="10">
        <f ca="1" t="shared" si="1969"/>
        <v>1356.87</v>
      </c>
      <c r="R12716" t="s">
        <v>154</v>
      </c>
      <c r="S12716">
        <v>2095</v>
      </c>
      <c r="T12716">
        <v>1264.95</v>
      </c>
      <c r="U12716">
        <v>1366.38</v>
      </c>
      <c r="V12716">
        <v>1356.87</v>
      </c>
    </row>
    <row r="12717" spans="17:22">
      <c r="Q12717" s="10">
        <f ca="1" t="shared" si="1969"/>
        <v>1363.71</v>
      </c>
      <c r="R12717" t="s">
        <v>154</v>
      </c>
      <c r="S12717">
        <v>2096</v>
      </c>
      <c r="T12717">
        <v>1266.61</v>
      </c>
      <c r="U12717">
        <v>1371.35</v>
      </c>
      <c r="V12717">
        <v>1363.71</v>
      </c>
    </row>
    <row r="12718" spans="17:22">
      <c r="Q12718" s="10">
        <f ca="1" t="shared" si="1969"/>
        <v>1370.48</v>
      </c>
      <c r="R12718" t="s">
        <v>154</v>
      </c>
      <c r="S12718">
        <v>2097</v>
      </c>
      <c r="T12718">
        <v>1268.29</v>
      </c>
      <c r="U12718">
        <v>1376.21</v>
      </c>
      <c r="V12718">
        <v>1370.48</v>
      </c>
    </row>
    <row r="12719" spans="17:22">
      <c r="Q12719" s="10">
        <f ca="1" t="shared" si="1969"/>
        <v>1377.17</v>
      </c>
      <c r="R12719" t="s">
        <v>154</v>
      </c>
      <c r="S12719">
        <v>2098</v>
      </c>
      <c r="T12719">
        <v>1270</v>
      </c>
      <c r="U12719">
        <v>1380.94</v>
      </c>
      <c r="V12719">
        <v>1377.17</v>
      </c>
    </row>
    <row r="12720" spans="17:22">
      <c r="Q12720" s="10">
        <f ca="1" t="shared" si="1969"/>
        <v>1383.79</v>
      </c>
      <c r="R12720" t="s">
        <v>154</v>
      </c>
      <c r="S12720">
        <v>2099</v>
      </c>
      <c r="T12720">
        <v>1271.75</v>
      </c>
      <c r="U12720">
        <v>1385.52</v>
      </c>
      <c r="V12720">
        <v>1383.79</v>
      </c>
    </row>
    <row r="12721" spans="17:22">
      <c r="Q12721" s="10">
        <f ca="1" t="shared" si="1969"/>
        <v>1390.33</v>
      </c>
      <c r="R12721" t="s">
        <v>154</v>
      </c>
      <c r="S12721">
        <v>2100</v>
      </c>
      <c r="T12721">
        <v>1273.53</v>
      </c>
      <c r="U12721">
        <v>1389.93</v>
      </c>
      <c r="V12721">
        <v>1390.33</v>
      </c>
    </row>
    <row r="12722" spans="17:22">
      <c r="Q12722" s="10">
        <f ca="1" t="shared" si="1969"/>
        <v>1.648</v>
      </c>
      <c r="R12722" t="s">
        <v>185</v>
      </c>
      <c r="S12722">
        <v>2020</v>
      </c>
      <c r="T12722">
        <v>1.648</v>
      </c>
      <c r="U12722">
        <v>1.648</v>
      </c>
      <c r="V12722">
        <v>1.648</v>
      </c>
    </row>
    <row r="12723" spans="17:22">
      <c r="Q12723" s="10">
        <f ca="1" t="shared" si="1969"/>
        <v>1.763</v>
      </c>
      <c r="R12723" t="s">
        <v>185</v>
      </c>
      <c r="S12723">
        <v>2021</v>
      </c>
      <c r="T12723">
        <v>1.763</v>
      </c>
      <c r="U12723">
        <v>1.763</v>
      </c>
      <c r="V12723">
        <v>1.763</v>
      </c>
    </row>
    <row r="12724" spans="17:22">
      <c r="Q12724" s="10">
        <f ca="1" t="shared" si="1969"/>
        <v>1.886</v>
      </c>
      <c r="R12724" t="s">
        <v>185</v>
      </c>
      <c r="S12724">
        <v>2022</v>
      </c>
      <c r="T12724">
        <v>1.886</v>
      </c>
      <c r="U12724">
        <v>1.886</v>
      </c>
      <c r="V12724">
        <v>1.886</v>
      </c>
    </row>
    <row r="12725" spans="17:22">
      <c r="Q12725" s="10">
        <f ca="1" t="shared" si="1969"/>
        <v>2.015</v>
      </c>
      <c r="R12725" t="s">
        <v>185</v>
      </c>
      <c r="S12725">
        <v>2023</v>
      </c>
      <c r="T12725">
        <v>2.015</v>
      </c>
      <c r="U12725">
        <v>2.015</v>
      </c>
      <c r="V12725">
        <v>2.015</v>
      </c>
    </row>
    <row r="12726" spans="17:22">
      <c r="Q12726" s="10">
        <f ca="1" t="shared" si="1969"/>
        <v>2.152</v>
      </c>
      <c r="R12726" t="s">
        <v>185</v>
      </c>
      <c r="S12726">
        <v>2024</v>
      </c>
      <c r="T12726">
        <v>2.152</v>
      </c>
      <c r="U12726">
        <v>2.152</v>
      </c>
      <c r="V12726">
        <v>2.152</v>
      </c>
    </row>
    <row r="12727" spans="17:22">
      <c r="Q12727" s="10">
        <f ca="1" t="shared" si="1969"/>
        <v>2.298</v>
      </c>
      <c r="R12727" t="s">
        <v>185</v>
      </c>
      <c r="S12727">
        <v>2025</v>
      </c>
      <c r="T12727">
        <v>2.298</v>
      </c>
      <c r="U12727">
        <v>2.298</v>
      </c>
      <c r="V12727">
        <v>2.298</v>
      </c>
    </row>
    <row r="12728" spans="17:22">
      <c r="Q12728" s="10">
        <f ca="1" t="shared" si="1969"/>
        <v>2.452</v>
      </c>
      <c r="R12728" t="s">
        <v>185</v>
      </c>
      <c r="S12728">
        <v>2026</v>
      </c>
      <c r="T12728">
        <v>2.452</v>
      </c>
      <c r="U12728">
        <v>2.452</v>
      </c>
      <c r="V12728">
        <v>2.452</v>
      </c>
    </row>
    <row r="12729" spans="17:22">
      <c r="Q12729" s="10">
        <f ca="1" t="shared" si="1969"/>
        <v>2.627</v>
      </c>
      <c r="R12729" t="s">
        <v>185</v>
      </c>
      <c r="S12729">
        <v>2027</v>
      </c>
      <c r="T12729">
        <v>2.587</v>
      </c>
      <c r="U12729">
        <v>2.613</v>
      </c>
      <c r="V12729">
        <v>2.627</v>
      </c>
    </row>
    <row r="12730" spans="17:22">
      <c r="Q12730" s="10">
        <f ca="1" t="shared" si="1969"/>
        <v>2.813</v>
      </c>
      <c r="R12730" t="s">
        <v>185</v>
      </c>
      <c r="S12730">
        <v>2028</v>
      </c>
      <c r="T12730">
        <v>2.728</v>
      </c>
      <c r="U12730">
        <v>2.783</v>
      </c>
      <c r="V12730">
        <v>2.813</v>
      </c>
    </row>
    <row r="12731" spans="17:22">
      <c r="Q12731" s="10">
        <f ca="1" t="shared" si="1969"/>
        <v>3.012</v>
      </c>
      <c r="R12731" t="s">
        <v>185</v>
      </c>
      <c r="S12731">
        <v>2029</v>
      </c>
      <c r="T12731">
        <v>2.876</v>
      </c>
      <c r="U12731">
        <v>2.963</v>
      </c>
      <c r="V12731">
        <v>3.012</v>
      </c>
    </row>
    <row r="12732" spans="17:22">
      <c r="Q12732" s="10">
        <f ca="1" t="shared" si="1969"/>
        <v>3.225</v>
      </c>
      <c r="R12732" t="s">
        <v>185</v>
      </c>
      <c r="S12732">
        <v>2030</v>
      </c>
      <c r="T12732">
        <v>3.031</v>
      </c>
      <c r="U12732">
        <v>3.154</v>
      </c>
      <c r="V12732">
        <v>3.225</v>
      </c>
    </row>
    <row r="12733" spans="17:22">
      <c r="Q12733" s="10">
        <f ca="1" t="shared" si="1969"/>
        <v>3.451</v>
      </c>
      <c r="R12733" t="s">
        <v>185</v>
      </c>
      <c r="S12733">
        <v>2031</v>
      </c>
      <c r="T12733">
        <v>3.193</v>
      </c>
      <c r="U12733">
        <v>3.356</v>
      </c>
      <c r="V12733">
        <v>3.451</v>
      </c>
    </row>
    <row r="12734" spans="17:22">
      <c r="Q12734" s="10">
        <f ca="1" t="shared" si="1969"/>
        <v>3.692</v>
      </c>
      <c r="R12734" t="s">
        <v>185</v>
      </c>
      <c r="S12734">
        <v>2032</v>
      </c>
      <c r="T12734">
        <v>3.363</v>
      </c>
      <c r="U12734">
        <v>3.57</v>
      </c>
      <c r="V12734">
        <v>3.692</v>
      </c>
    </row>
    <row r="12735" spans="17:22">
      <c r="Q12735" s="10">
        <f ca="1" t="shared" si="1969"/>
        <v>3.948</v>
      </c>
      <c r="R12735" t="s">
        <v>185</v>
      </c>
      <c r="S12735">
        <v>2033</v>
      </c>
      <c r="T12735">
        <v>3.541</v>
      </c>
      <c r="U12735">
        <v>3.795</v>
      </c>
      <c r="V12735">
        <v>3.948</v>
      </c>
    </row>
    <row r="12736" spans="17:22">
      <c r="Q12736" s="10">
        <f ca="1" t="shared" si="1969"/>
        <v>4.22</v>
      </c>
      <c r="R12736" t="s">
        <v>185</v>
      </c>
      <c r="S12736">
        <v>2034</v>
      </c>
      <c r="T12736">
        <v>3.728</v>
      </c>
      <c r="U12736">
        <v>4.033</v>
      </c>
      <c r="V12736">
        <v>4.22</v>
      </c>
    </row>
    <row r="12737" spans="17:22">
      <c r="Q12737" s="10">
        <f ca="1" t="shared" si="1969"/>
        <v>4.509</v>
      </c>
      <c r="R12737" t="s">
        <v>185</v>
      </c>
      <c r="S12737">
        <v>2035</v>
      </c>
      <c r="T12737">
        <v>3.924</v>
      </c>
      <c r="U12737">
        <v>4.284</v>
      </c>
      <c r="V12737">
        <v>4.509</v>
      </c>
    </row>
    <row r="12738" spans="17:22">
      <c r="Q12738" s="10">
        <f ca="1" t="shared" si="1969"/>
        <v>4.816</v>
      </c>
      <c r="R12738" t="s">
        <v>185</v>
      </c>
      <c r="S12738">
        <v>2036</v>
      </c>
      <c r="T12738">
        <v>4.128</v>
      </c>
      <c r="U12738">
        <v>4.548</v>
      </c>
      <c r="V12738">
        <v>4.816</v>
      </c>
    </row>
    <row r="12739" spans="17:22">
      <c r="Q12739" s="10">
        <f ca="1" t="shared" si="1969"/>
        <v>5.142</v>
      </c>
      <c r="R12739" t="s">
        <v>185</v>
      </c>
      <c r="S12739">
        <v>2037</v>
      </c>
      <c r="T12739">
        <v>4.343</v>
      </c>
      <c r="U12739">
        <v>4.825</v>
      </c>
      <c r="V12739">
        <v>5.142</v>
      </c>
    </row>
    <row r="12740" spans="17:22">
      <c r="Q12740" s="10">
        <f ca="1" t="shared" si="1969"/>
        <v>5.486</v>
      </c>
      <c r="R12740" t="s">
        <v>185</v>
      </c>
      <c r="S12740">
        <v>2038</v>
      </c>
      <c r="T12740">
        <v>4.567</v>
      </c>
      <c r="U12740">
        <v>5.117</v>
      </c>
      <c r="V12740">
        <v>5.486</v>
      </c>
    </row>
    <row r="12741" spans="17:22">
      <c r="Q12741" s="10">
        <f ca="1" t="shared" si="1969"/>
        <v>5.851</v>
      </c>
      <c r="R12741" t="s">
        <v>185</v>
      </c>
      <c r="S12741">
        <v>2039</v>
      </c>
      <c r="T12741">
        <v>4.801</v>
      </c>
      <c r="U12741">
        <v>5.424</v>
      </c>
      <c r="V12741">
        <v>5.851</v>
      </c>
    </row>
    <row r="12742" spans="17:22">
      <c r="Q12742" s="10">
        <f ca="1" t="shared" si="1969"/>
        <v>6.237</v>
      </c>
      <c r="R12742" t="s">
        <v>185</v>
      </c>
      <c r="S12742">
        <v>2040</v>
      </c>
      <c r="T12742">
        <v>5.045</v>
      </c>
      <c r="U12742">
        <v>5.745</v>
      </c>
      <c r="V12742">
        <v>6.237</v>
      </c>
    </row>
    <row r="12743" spans="17:22">
      <c r="Q12743" s="10">
        <f ca="1" t="shared" si="1969"/>
        <v>6.645</v>
      </c>
      <c r="R12743" t="s">
        <v>185</v>
      </c>
      <c r="S12743">
        <v>2041</v>
      </c>
      <c r="T12743">
        <v>5.299</v>
      </c>
      <c r="U12743">
        <v>6.082</v>
      </c>
      <c r="V12743">
        <v>6.645</v>
      </c>
    </row>
    <row r="12744" spans="17:22">
      <c r="Q12744" s="10">
        <f ca="1" t="shared" si="1969"/>
        <v>7.077</v>
      </c>
      <c r="R12744" t="s">
        <v>185</v>
      </c>
      <c r="S12744">
        <v>2042</v>
      </c>
      <c r="T12744">
        <v>5.563</v>
      </c>
      <c r="U12744">
        <v>6.434</v>
      </c>
      <c r="V12744">
        <v>7.077</v>
      </c>
    </row>
    <row r="12745" spans="17:22">
      <c r="Q12745" s="10">
        <f ca="1" t="shared" si="1969"/>
        <v>7.533</v>
      </c>
      <c r="R12745" t="s">
        <v>185</v>
      </c>
      <c r="S12745">
        <v>2043</v>
      </c>
      <c r="T12745">
        <v>5.837</v>
      </c>
      <c r="U12745">
        <v>6.803</v>
      </c>
      <c r="V12745">
        <v>7.533</v>
      </c>
    </row>
    <row r="12746" spans="17:22">
      <c r="Q12746" s="10">
        <f ca="1" t="shared" si="1969"/>
        <v>8.015</v>
      </c>
      <c r="R12746" t="s">
        <v>185</v>
      </c>
      <c r="S12746">
        <v>2044</v>
      </c>
      <c r="T12746">
        <v>6.121</v>
      </c>
      <c r="U12746">
        <v>7.189</v>
      </c>
      <c r="V12746">
        <v>8.015</v>
      </c>
    </row>
    <row r="12747" spans="17:22">
      <c r="Q12747" s="10">
        <f ca="1" t="shared" si="1969"/>
        <v>8.524</v>
      </c>
      <c r="R12747" t="s">
        <v>185</v>
      </c>
      <c r="S12747">
        <v>2045</v>
      </c>
      <c r="T12747">
        <v>6.415</v>
      </c>
      <c r="U12747">
        <v>7.592</v>
      </c>
      <c r="V12747">
        <v>8.524</v>
      </c>
    </row>
    <row r="12748" spans="17:22">
      <c r="Q12748" s="10">
        <f ca="1" t="shared" si="1969"/>
        <v>9.061</v>
      </c>
      <c r="R12748" t="s">
        <v>185</v>
      </c>
      <c r="S12748">
        <v>2046</v>
      </c>
      <c r="T12748">
        <v>6.718</v>
      </c>
      <c r="U12748">
        <v>8.013</v>
      </c>
      <c r="V12748">
        <v>9.061</v>
      </c>
    </row>
    <row r="12749" spans="17:22">
      <c r="Q12749" s="10">
        <f ca="1" t="shared" si="1969"/>
        <v>9.628</v>
      </c>
      <c r="R12749" t="s">
        <v>185</v>
      </c>
      <c r="S12749">
        <v>2047</v>
      </c>
      <c r="T12749">
        <v>7.031</v>
      </c>
      <c r="U12749">
        <v>8.452</v>
      </c>
      <c r="V12749">
        <v>9.628</v>
      </c>
    </row>
    <row r="12750" spans="17:22">
      <c r="Q12750" s="10">
        <f ca="1" t="shared" ref="Q12750:Q12813" si="1970">OFFSET(S12750,0,MATCH($Q$3,$T$4:$V$4,0))</f>
        <v>10.226</v>
      </c>
      <c r="R12750" t="s">
        <v>185</v>
      </c>
      <c r="S12750">
        <v>2048</v>
      </c>
      <c r="T12750">
        <v>7.353</v>
      </c>
      <c r="U12750">
        <v>8.91</v>
      </c>
      <c r="V12750">
        <v>10.226</v>
      </c>
    </row>
    <row r="12751" spans="17:22">
      <c r="Q12751" s="10">
        <f ca="1" t="shared" si="1970"/>
        <v>10.855</v>
      </c>
      <c r="R12751" t="s">
        <v>185</v>
      </c>
      <c r="S12751">
        <v>2049</v>
      </c>
      <c r="T12751">
        <v>7.684</v>
      </c>
      <c r="U12751">
        <v>9.387</v>
      </c>
      <c r="V12751">
        <v>10.855</v>
      </c>
    </row>
    <row r="12752" spans="17:22">
      <c r="Q12752" s="10">
        <f ca="1" t="shared" si="1970"/>
        <v>11.517</v>
      </c>
      <c r="R12752" t="s">
        <v>185</v>
      </c>
      <c r="S12752">
        <v>2050</v>
      </c>
      <c r="T12752">
        <v>8.024</v>
      </c>
      <c r="U12752">
        <v>9.883</v>
      </c>
      <c r="V12752">
        <v>11.517</v>
      </c>
    </row>
    <row r="12753" spans="17:22">
      <c r="Q12753" s="10">
        <f ca="1" t="shared" si="1970"/>
        <v>12.213</v>
      </c>
      <c r="R12753" t="s">
        <v>185</v>
      </c>
      <c r="S12753">
        <v>2051</v>
      </c>
      <c r="T12753">
        <v>8.374</v>
      </c>
      <c r="U12753">
        <v>10.4</v>
      </c>
      <c r="V12753">
        <v>12.213</v>
      </c>
    </row>
    <row r="12754" spans="17:22">
      <c r="Q12754" s="10">
        <f ca="1" t="shared" si="1970"/>
        <v>12.944</v>
      </c>
      <c r="R12754" t="s">
        <v>185</v>
      </c>
      <c r="S12754">
        <v>2052</v>
      </c>
      <c r="T12754">
        <v>8.732</v>
      </c>
      <c r="U12754">
        <v>10.936</v>
      </c>
      <c r="V12754">
        <v>12.944</v>
      </c>
    </row>
    <row r="12755" spans="17:22">
      <c r="Q12755" s="10">
        <f ca="1" t="shared" si="1970"/>
        <v>13.712</v>
      </c>
      <c r="R12755" t="s">
        <v>185</v>
      </c>
      <c r="S12755">
        <v>2053</v>
      </c>
      <c r="T12755">
        <v>9.1</v>
      </c>
      <c r="U12755">
        <v>11.494</v>
      </c>
      <c r="V12755">
        <v>13.712</v>
      </c>
    </row>
    <row r="12756" spans="17:22">
      <c r="Q12756" s="10">
        <f ca="1" t="shared" si="1970"/>
        <v>14.518</v>
      </c>
      <c r="R12756" t="s">
        <v>185</v>
      </c>
      <c r="S12756">
        <v>2054</v>
      </c>
      <c r="T12756">
        <v>9.477</v>
      </c>
      <c r="U12756">
        <v>12.072</v>
      </c>
      <c r="V12756">
        <v>14.518</v>
      </c>
    </row>
    <row r="12757" spans="17:22">
      <c r="Q12757" s="10">
        <f ca="1" t="shared" si="1970"/>
        <v>15.363</v>
      </c>
      <c r="R12757" t="s">
        <v>185</v>
      </c>
      <c r="S12757">
        <v>2055</v>
      </c>
      <c r="T12757">
        <v>9.864</v>
      </c>
      <c r="U12757">
        <v>12.673</v>
      </c>
      <c r="V12757">
        <v>15.363</v>
      </c>
    </row>
    <row r="12758" spans="17:22">
      <c r="Q12758" s="10">
        <f ca="1" t="shared" si="1970"/>
        <v>16.248</v>
      </c>
      <c r="R12758" t="s">
        <v>185</v>
      </c>
      <c r="S12758">
        <v>2056</v>
      </c>
      <c r="T12758">
        <v>10.26</v>
      </c>
      <c r="U12758">
        <v>13.296</v>
      </c>
      <c r="V12758">
        <v>16.248</v>
      </c>
    </row>
    <row r="12759" spans="17:22">
      <c r="Q12759" s="10">
        <f ca="1" t="shared" si="1970"/>
        <v>17.175</v>
      </c>
      <c r="R12759" t="s">
        <v>185</v>
      </c>
      <c r="S12759">
        <v>2057</v>
      </c>
      <c r="T12759">
        <v>10.665</v>
      </c>
      <c r="U12759">
        <v>13.941</v>
      </c>
      <c r="V12759">
        <v>17.175</v>
      </c>
    </row>
    <row r="12760" spans="17:22">
      <c r="Q12760" s="10">
        <f ca="1" t="shared" si="1970"/>
        <v>18.144</v>
      </c>
      <c r="R12760" t="s">
        <v>185</v>
      </c>
      <c r="S12760">
        <v>2058</v>
      </c>
      <c r="T12760">
        <v>11.079</v>
      </c>
      <c r="U12760">
        <v>14.608</v>
      </c>
      <c r="V12760">
        <v>18.144</v>
      </c>
    </row>
    <row r="12761" spans="17:22">
      <c r="Q12761" s="10">
        <f ca="1" t="shared" si="1970"/>
        <v>19.158</v>
      </c>
      <c r="R12761" t="s">
        <v>185</v>
      </c>
      <c r="S12761">
        <v>2059</v>
      </c>
      <c r="T12761">
        <v>11.503</v>
      </c>
      <c r="U12761">
        <v>15.299</v>
      </c>
      <c r="V12761">
        <v>19.158</v>
      </c>
    </row>
    <row r="12762" spans="17:22">
      <c r="Q12762" s="10">
        <f ca="1" t="shared" si="1970"/>
        <v>20.215</v>
      </c>
      <c r="R12762" t="s">
        <v>185</v>
      </c>
      <c r="S12762">
        <v>2060</v>
      </c>
      <c r="T12762">
        <v>11.935</v>
      </c>
      <c r="U12762">
        <v>16.012</v>
      </c>
      <c r="V12762">
        <v>20.215</v>
      </c>
    </row>
    <row r="12763" spans="17:22">
      <c r="Q12763" s="10">
        <f ca="1" t="shared" si="1970"/>
        <v>21.319</v>
      </c>
      <c r="R12763" t="s">
        <v>185</v>
      </c>
      <c r="S12763">
        <v>2061</v>
      </c>
      <c r="T12763">
        <v>12.378</v>
      </c>
      <c r="U12763">
        <v>16.748</v>
      </c>
      <c r="V12763">
        <v>21.319</v>
      </c>
    </row>
    <row r="12764" spans="17:22">
      <c r="Q12764" s="10">
        <f ca="1" t="shared" si="1970"/>
        <v>22.469</v>
      </c>
      <c r="R12764" t="s">
        <v>185</v>
      </c>
      <c r="S12764">
        <v>2062</v>
      </c>
      <c r="T12764">
        <v>12.829</v>
      </c>
      <c r="U12764">
        <v>17.506</v>
      </c>
      <c r="V12764">
        <v>22.469</v>
      </c>
    </row>
    <row r="12765" spans="17:22">
      <c r="Q12765" s="10">
        <f ca="1" t="shared" si="1970"/>
        <v>23.666</v>
      </c>
      <c r="R12765" t="s">
        <v>185</v>
      </c>
      <c r="S12765">
        <v>2063</v>
      </c>
      <c r="T12765">
        <v>13.29</v>
      </c>
      <c r="U12765">
        <v>18.288</v>
      </c>
      <c r="V12765">
        <v>23.666</v>
      </c>
    </row>
    <row r="12766" spans="17:22">
      <c r="Q12766" s="10">
        <f ca="1" t="shared" si="1970"/>
        <v>24.912</v>
      </c>
      <c r="R12766" t="s">
        <v>185</v>
      </c>
      <c r="S12766">
        <v>2064</v>
      </c>
      <c r="T12766">
        <v>13.76</v>
      </c>
      <c r="U12766">
        <v>19.092</v>
      </c>
      <c r="V12766">
        <v>24.912</v>
      </c>
    </row>
    <row r="12767" spans="17:22">
      <c r="Q12767" s="10">
        <f ca="1" t="shared" si="1970"/>
        <v>26.208</v>
      </c>
      <c r="R12767" t="s">
        <v>185</v>
      </c>
      <c r="S12767">
        <v>2065</v>
      </c>
      <c r="T12767">
        <v>14.239</v>
      </c>
      <c r="U12767">
        <v>19.919</v>
      </c>
      <c r="V12767">
        <v>26.208</v>
      </c>
    </row>
    <row r="12768" spans="17:22">
      <c r="Q12768" s="10">
        <f ca="1" t="shared" si="1970"/>
        <v>27.553</v>
      </c>
      <c r="R12768" t="s">
        <v>185</v>
      </c>
      <c r="S12768">
        <v>2066</v>
      </c>
      <c r="T12768">
        <v>14.727</v>
      </c>
      <c r="U12768">
        <v>20.768</v>
      </c>
      <c r="V12768">
        <v>27.553</v>
      </c>
    </row>
    <row r="12769" spans="17:22">
      <c r="Q12769" s="10">
        <f ca="1" t="shared" si="1970"/>
        <v>28.949</v>
      </c>
      <c r="R12769" t="s">
        <v>185</v>
      </c>
      <c r="S12769">
        <v>2067</v>
      </c>
      <c r="T12769">
        <v>15.223</v>
      </c>
      <c r="U12769">
        <v>21.64</v>
      </c>
      <c r="V12769">
        <v>28.949</v>
      </c>
    </row>
    <row r="12770" spans="17:22">
      <c r="Q12770" s="10">
        <f ca="1" t="shared" si="1970"/>
        <v>30.398</v>
      </c>
      <c r="R12770" t="s">
        <v>185</v>
      </c>
      <c r="S12770">
        <v>2068</v>
      </c>
      <c r="T12770">
        <v>15.727</v>
      </c>
      <c r="U12770">
        <v>22.533</v>
      </c>
      <c r="V12770">
        <v>30.398</v>
      </c>
    </row>
    <row r="12771" spans="17:22">
      <c r="Q12771" s="10">
        <f ca="1" t="shared" si="1970"/>
        <v>31.898</v>
      </c>
      <c r="R12771" t="s">
        <v>185</v>
      </c>
      <c r="S12771">
        <v>2069</v>
      </c>
      <c r="T12771">
        <v>16.239</v>
      </c>
      <c r="U12771">
        <v>23.448</v>
      </c>
      <c r="V12771">
        <v>31.898</v>
      </c>
    </row>
    <row r="12772" spans="17:22">
      <c r="Q12772" s="10">
        <f ca="1" t="shared" si="1970"/>
        <v>33.452</v>
      </c>
      <c r="R12772" t="s">
        <v>185</v>
      </c>
      <c r="S12772">
        <v>2070</v>
      </c>
      <c r="T12772">
        <v>16.757</v>
      </c>
      <c r="U12772">
        <v>24.384</v>
      </c>
      <c r="V12772">
        <v>33.452</v>
      </c>
    </row>
    <row r="12773" spans="17:22">
      <c r="Q12773" s="10">
        <f ca="1" t="shared" si="1970"/>
        <v>35.059</v>
      </c>
      <c r="R12773" t="s">
        <v>185</v>
      </c>
      <c r="S12773">
        <v>2071</v>
      </c>
      <c r="T12773">
        <v>17.282</v>
      </c>
      <c r="U12773">
        <v>25.341</v>
      </c>
      <c r="V12773">
        <v>35.059</v>
      </c>
    </row>
    <row r="12774" spans="17:22">
      <c r="Q12774" s="10">
        <f ca="1" t="shared" si="1970"/>
        <v>36.72</v>
      </c>
      <c r="R12774" t="s">
        <v>185</v>
      </c>
      <c r="S12774">
        <v>2072</v>
      </c>
      <c r="T12774">
        <v>17.811</v>
      </c>
      <c r="U12774">
        <v>26.317</v>
      </c>
      <c r="V12774">
        <v>36.72</v>
      </c>
    </row>
    <row r="12775" spans="17:22">
      <c r="Q12775" s="10">
        <f ca="1" t="shared" si="1970"/>
        <v>38.436</v>
      </c>
      <c r="R12775" t="s">
        <v>185</v>
      </c>
      <c r="S12775">
        <v>2073</v>
      </c>
      <c r="T12775">
        <v>18.345</v>
      </c>
      <c r="U12775">
        <v>27.313</v>
      </c>
      <c r="V12775">
        <v>38.436</v>
      </c>
    </row>
    <row r="12776" spans="17:22">
      <c r="Q12776" s="10">
        <f ca="1" t="shared" si="1970"/>
        <v>40.206</v>
      </c>
      <c r="R12776" t="s">
        <v>185</v>
      </c>
      <c r="S12776">
        <v>2074</v>
      </c>
      <c r="T12776">
        <v>18.882</v>
      </c>
      <c r="U12776">
        <v>28.327</v>
      </c>
      <c r="V12776">
        <v>40.206</v>
      </c>
    </row>
    <row r="12777" spans="17:22">
      <c r="Q12777" s="10">
        <f ca="1" t="shared" si="1970"/>
        <v>42.032</v>
      </c>
      <c r="R12777" t="s">
        <v>185</v>
      </c>
      <c r="S12777">
        <v>2075</v>
      </c>
      <c r="T12777">
        <v>19.421</v>
      </c>
      <c r="U12777">
        <v>29.358</v>
      </c>
      <c r="V12777">
        <v>42.032</v>
      </c>
    </row>
    <row r="12778" spans="17:22">
      <c r="Q12778" s="10">
        <f ca="1" t="shared" si="1970"/>
        <v>43.912</v>
      </c>
      <c r="R12778" t="s">
        <v>185</v>
      </c>
      <c r="S12778">
        <v>2076</v>
      </c>
      <c r="T12778">
        <v>19.96</v>
      </c>
      <c r="U12778">
        <v>30.405</v>
      </c>
      <c r="V12778">
        <v>43.912</v>
      </c>
    </row>
    <row r="12779" spans="17:22">
      <c r="Q12779" s="10">
        <f ca="1" t="shared" si="1970"/>
        <v>45.847</v>
      </c>
      <c r="R12779" t="s">
        <v>185</v>
      </c>
      <c r="S12779">
        <v>2077</v>
      </c>
      <c r="T12779">
        <v>20.499</v>
      </c>
      <c r="U12779">
        <v>31.468</v>
      </c>
      <c r="V12779">
        <v>45.847</v>
      </c>
    </row>
    <row r="12780" spans="17:22">
      <c r="Q12780" s="10">
        <f ca="1" t="shared" si="1970"/>
        <v>47.835</v>
      </c>
      <c r="R12780" t="s">
        <v>185</v>
      </c>
      <c r="S12780">
        <v>2078</v>
      </c>
      <c r="T12780">
        <v>21.036</v>
      </c>
      <c r="U12780">
        <v>32.546</v>
      </c>
      <c r="V12780">
        <v>47.835</v>
      </c>
    </row>
    <row r="12781" spans="17:22">
      <c r="Q12781" s="10">
        <f ca="1" t="shared" si="1970"/>
        <v>49.878</v>
      </c>
      <c r="R12781" t="s">
        <v>185</v>
      </c>
      <c r="S12781">
        <v>2079</v>
      </c>
      <c r="T12781">
        <v>21.57</v>
      </c>
      <c r="U12781">
        <v>33.636</v>
      </c>
      <c r="V12781">
        <v>49.878</v>
      </c>
    </row>
    <row r="12782" spans="17:22">
      <c r="Q12782" s="10">
        <f ca="1" t="shared" si="1970"/>
        <v>51.972</v>
      </c>
      <c r="R12782" t="s">
        <v>185</v>
      </c>
      <c r="S12782">
        <v>2080</v>
      </c>
      <c r="T12782">
        <v>22.1</v>
      </c>
      <c r="U12782">
        <v>34.738</v>
      </c>
      <c r="V12782">
        <v>51.972</v>
      </c>
    </row>
    <row r="12783" spans="17:22">
      <c r="Q12783" s="10">
        <f ca="1" t="shared" si="1970"/>
        <v>54.119</v>
      </c>
      <c r="R12783" t="s">
        <v>185</v>
      </c>
      <c r="S12783">
        <v>2081</v>
      </c>
      <c r="T12783">
        <v>22.625</v>
      </c>
      <c r="U12783">
        <v>35.851</v>
      </c>
      <c r="V12783">
        <v>54.119</v>
      </c>
    </row>
    <row r="12784" spans="17:22">
      <c r="Q12784" s="10">
        <f ca="1" t="shared" si="1970"/>
        <v>56.316</v>
      </c>
      <c r="R12784" t="s">
        <v>185</v>
      </c>
      <c r="S12784">
        <v>2082</v>
      </c>
      <c r="T12784">
        <v>23.143</v>
      </c>
      <c r="U12784">
        <v>36.972</v>
      </c>
      <c r="V12784">
        <v>56.316</v>
      </c>
    </row>
    <row r="12785" spans="17:22">
      <c r="Q12785" s="10">
        <f ca="1" t="shared" si="1970"/>
        <v>58.562</v>
      </c>
      <c r="R12785" t="s">
        <v>185</v>
      </c>
      <c r="S12785">
        <v>2083</v>
      </c>
      <c r="T12785">
        <v>23.654</v>
      </c>
      <c r="U12785">
        <v>38.102</v>
      </c>
      <c r="V12785">
        <v>58.562</v>
      </c>
    </row>
    <row r="12786" spans="17:22">
      <c r="Q12786" s="10">
        <f ca="1" t="shared" si="1970"/>
        <v>60.856</v>
      </c>
      <c r="R12786" t="s">
        <v>185</v>
      </c>
      <c r="S12786">
        <v>2084</v>
      </c>
      <c r="T12786">
        <v>24.156</v>
      </c>
      <c r="U12786">
        <v>39.237</v>
      </c>
      <c r="V12786">
        <v>60.856</v>
      </c>
    </row>
    <row r="12787" spans="17:22">
      <c r="Q12787" s="10">
        <f ca="1" t="shared" si="1970"/>
        <v>63.196</v>
      </c>
      <c r="R12787" t="s">
        <v>185</v>
      </c>
      <c r="S12787">
        <v>2085</v>
      </c>
      <c r="T12787">
        <v>24.648</v>
      </c>
      <c r="U12787">
        <v>40.376</v>
      </c>
      <c r="V12787">
        <v>63.196</v>
      </c>
    </row>
    <row r="12788" spans="17:22">
      <c r="Q12788" s="10">
        <f ca="1" t="shared" si="1970"/>
        <v>65.579</v>
      </c>
      <c r="R12788" t="s">
        <v>185</v>
      </c>
      <c r="S12788">
        <v>2086</v>
      </c>
      <c r="T12788">
        <v>25.131</v>
      </c>
      <c r="U12788">
        <v>41.517</v>
      </c>
      <c r="V12788">
        <v>65.579</v>
      </c>
    </row>
    <row r="12789" spans="17:22">
      <c r="Q12789" s="10">
        <f ca="1" t="shared" si="1970"/>
        <v>68.006</v>
      </c>
      <c r="R12789" t="s">
        <v>185</v>
      </c>
      <c r="S12789">
        <v>2087</v>
      </c>
      <c r="T12789">
        <v>25.601</v>
      </c>
      <c r="U12789">
        <v>42.659</v>
      </c>
      <c r="V12789">
        <v>68.006</v>
      </c>
    </row>
    <row r="12790" spans="17:22">
      <c r="Q12790" s="10">
        <f ca="1" t="shared" si="1970"/>
        <v>70.472</v>
      </c>
      <c r="R12790" t="s">
        <v>185</v>
      </c>
      <c r="S12790">
        <v>2088</v>
      </c>
      <c r="T12790">
        <v>26.059</v>
      </c>
      <c r="U12790">
        <v>43.801</v>
      </c>
      <c r="V12790">
        <v>70.472</v>
      </c>
    </row>
    <row r="12791" spans="17:22">
      <c r="Q12791" s="10">
        <f ca="1" t="shared" si="1970"/>
        <v>72.975</v>
      </c>
      <c r="R12791" t="s">
        <v>185</v>
      </c>
      <c r="S12791">
        <v>2089</v>
      </c>
      <c r="T12791">
        <v>26.504</v>
      </c>
      <c r="U12791">
        <v>44.939</v>
      </c>
      <c r="V12791">
        <v>72.975</v>
      </c>
    </row>
    <row r="12792" spans="17:22">
      <c r="Q12792" s="10">
        <f ca="1" t="shared" si="1970"/>
        <v>75.514</v>
      </c>
      <c r="R12792" t="s">
        <v>185</v>
      </c>
      <c r="S12792">
        <v>2090</v>
      </c>
      <c r="T12792">
        <v>26.934</v>
      </c>
      <c r="U12792">
        <v>46.074</v>
      </c>
      <c r="V12792">
        <v>75.514</v>
      </c>
    </row>
    <row r="12793" spans="17:22">
      <c r="Q12793" s="10">
        <f ca="1" t="shared" si="1970"/>
        <v>78.085</v>
      </c>
      <c r="R12793" t="s">
        <v>185</v>
      </c>
      <c r="S12793">
        <v>2091</v>
      </c>
      <c r="T12793">
        <v>27.349</v>
      </c>
      <c r="U12793">
        <v>47.202</v>
      </c>
      <c r="V12793">
        <v>78.085</v>
      </c>
    </row>
    <row r="12794" spans="17:22">
      <c r="Q12794" s="10">
        <f ca="1" t="shared" si="1970"/>
        <v>80.685</v>
      </c>
      <c r="R12794" t="s">
        <v>185</v>
      </c>
      <c r="S12794">
        <v>2092</v>
      </c>
      <c r="T12794">
        <v>27.748</v>
      </c>
      <c r="U12794">
        <v>48.323</v>
      </c>
      <c r="V12794">
        <v>80.685</v>
      </c>
    </row>
    <row r="12795" spans="17:22">
      <c r="Q12795" s="10">
        <f ca="1" t="shared" si="1970"/>
        <v>83.312</v>
      </c>
      <c r="R12795" t="s">
        <v>185</v>
      </c>
      <c r="S12795">
        <v>2093</v>
      </c>
      <c r="T12795">
        <v>28.13</v>
      </c>
      <c r="U12795">
        <v>49.434</v>
      </c>
      <c r="V12795">
        <v>83.312</v>
      </c>
    </row>
    <row r="12796" spans="17:22">
      <c r="Q12796" s="10">
        <f ca="1" t="shared" si="1970"/>
        <v>85.962</v>
      </c>
      <c r="R12796" t="s">
        <v>185</v>
      </c>
      <c r="S12796">
        <v>2094</v>
      </c>
      <c r="T12796">
        <v>28.495</v>
      </c>
      <c r="U12796">
        <v>50.533</v>
      </c>
      <c r="V12796">
        <v>85.962</v>
      </c>
    </row>
    <row r="12797" spans="17:22">
      <c r="Q12797" s="10">
        <f ca="1" t="shared" si="1970"/>
        <v>88.633</v>
      </c>
      <c r="R12797" t="s">
        <v>185</v>
      </c>
      <c r="S12797">
        <v>2095</v>
      </c>
      <c r="T12797">
        <v>28.842</v>
      </c>
      <c r="U12797">
        <v>51.618</v>
      </c>
      <c r="V12797">
        <v>88.633</v>
      </c>
    </row>
    <row r="12798" spans="17:22">
      <c r="Q12798" s="10">
        <f ca="1" t="shared" si="1970"/>
        <v>91.321</v>
      </c>
      <c r="R12798" t="s">
        <v>185</v>
      </c>
      <c r="S12798">
        <v>2096</v>
      </c>
      <c r="T12798">
        <v>29.172</v>
      </c>
      <c r="U12798">
        <v>52.687</v>
      </c>
      <c r="V12798">
        <v>91.321</v>
      </c>
    </row>
    <row r="12799" spans="17:22">
      <c r="Q12799" s="10">
        <f ca="1" t="shared" si="1970"/>
        <v>94.022</v>
      </c>
      <c r="R12799" t="s">
        <v>185</v>
      </c>
      <c r="S12799">
        <v>2097</v>
      </c>
      <c r="T12799">
        <v>29.482</v>
      </c>
      <c r="U12799">
        <v>53.739</v>
      </c>
      <c r="V12799">
        <v>94.022</v>
      </c>
    </row>
    <row r="12800" spans="17:22">
      <c r="Q12800" s="10">
        <f ca="1" t="shared" si="1970"/>
        <v>96.734</v>
      </c>
      <c r="R12800" t="s">
        <v>185</v>
      </c>
      <c r="S12800">
        <v>2098</v>
      </c>
      <c r="T12800">
        <v>29.774</v>
      </c>
      <c r="U12800">
        <v>54.771</v>
      </c>
      <c r="V12800">
        <v>96.734</v>
      </c>
    </row>
    <row r="12801" spans="17:22">
      <c r="Q12801" s="10">
        <f ca="1" t="shared" si="1970"/>
        <v>99.453</v>
      </c>
      <c r="R12801" t="s">
        <v>185</v>
      </c>
      <c r="S12801">
        <v>2099</v>
      </c>
      <c r="T12801">
        <v>30.047</v>
      </c>
      <c r="U12801">
        <v>55.781</v>
      </c>
      <c r="V12801">
        <v>99.453</v>
      </c>
    </row>
    <row r="12802" spans="17:22">
      <c r="Q12802" s="10">
        <f ca="1" t="shared" si="1970"/>
        <v>102.174</v>
      </c>
      <c r="R12802" t="s">
        <v>185</v>
      </c>
      <c r="S12802">
        <v>2100</v>
      </c>
      <c r="T12802">
        <v>30.3</v>
      </c>
      <c r="U12802">
        <v>56.768</v>
      </c>
      <c r="V12802">
        <v>102.174</v>
      </c>
    </row>
    <row r="12803" spans="17:22">
      <c r="Q12803" s="10">
        <f ca="1" t="shared" si="1970"/>
        <v>368.001</v>
      </c>
      <c r="R12803" t="s">
        <v>155</v>
      </c>
      <c r="S12803">
        <v>2020</v>
      </c>
      <c r="T12803">
        <v>368.001</v>
      </c>
      <c r="U12803">
        <v>368.001</v>
      </c>
      <c r="V12803">
        <v>368.001</v>
      </c>
    </row>
    <row r="12804" spans="17:22">
      <c r="Q12804" s="10">
        <f ca="1" t="shared" si="1970"/>
        <v>381.45</v>
      </c>
      <c r="R12804" t="s">
        <v>155</v>
      </c>
      <c r="S12804">
        <v>2021</v>
      </c>
      <c r="T12804">
        <v>381.45</v>
      </c>
      <c r="U12804">
        <v>381.45</v>
      </c>
      <c r="V12804">
        <v>381.45</v>
      </c>
    </row>
    <row r="12805" spans="17:22">
      <c r="Q12805" s="10">
        <f ca="1" t="shared" si="1970"/>
        <v>394.701</v>
      </c>
      <c r="R12805" t="s">
        <v>155</v>
      </c>
      <c r="S12805">
        <v>2022</v>
      </c>
      <c r="T12805">
        <v>394.701</v>
      </c>
      <c r="U12805">
        <v>394.701</v>
      </c>
      <c r="V12805">
        <v>394.701</v>
      </c>
    </row>
    <row r="12806" spans="17:22">
      <c r="Q12806" s="10">
        <f ca="1" t="shared" si="1970"/>
        <v>407.767</v>
      </c>
      <c r="R12806" t="s">
        <v>155</v>
      </c>
      <c r="S12806">
        <v>2023</v>
      </c>
      <c r="T12806">
        <v>407.767</v>
      </c>
      <c r="U12806">
        <v>407.767</v>
      </c>
      <c r="V12806">
        <v>407.767</v>
      </c>
    </row>
    <row r="12807" spans="17:22">
      <c r="Q12807" s="10">
        <f ca="1" t="shared" si="1970"/>
        <v>420.633</v>
      </c>
      <c r="R12807" t="s">
        <v>155</v>
      </c>
      <c r="S12807">
        <v>2024</v>
      </c>
      <c r="T12807">
        <v>420.633</v>
      </c>
      <c r="U12807">
        <v>420.633</v>
      </c>
      <c r="V12807">
        <v>420.633</v>
      </c>
    </row>
    <row r="12808" spans="17:22">
      <c r="Q12808" s="10">
        <f ca="1" t="shared" si="1970"/>
        <v>433.306</v>
      </c>
      <c r="R12808" t="s">
        <v>155</v>
      </c>
      <c r="S12808">
        <v>2025</v>
      </c>
      <c r="T12808">
        <v>433.306</v>
      </c>
      <c r="U12808">
        <v>433.306</v>
      </c>
      <c r="V12808">
        <v>433.306</v>
      </c>
    </row>
    <row r="12809" spans="17:22">
      <c r="Q12809" s="10">
        <f ca="1" t="shared" si="1970"/>
        <v>445.788</v>
      </c>
      <c r="R12809" t="s">
        <v>155</v>
      </c>
      <c r="S12809">
        <v>2026</v>
      </c>
      <c r="T12809">
        <v>445.788</v>
      </c>
      <c r="U12809">
        <v>445.788</v>
      </c>
      <c r="V12809">
        <v>445.788</v>
      </c>
    </row>
    <row r="12810" spans="17:22">
      <c r="Q12810" s="10">
        <f ca="1" t="shared" si="1970"/>
        <v>457.655</v>
      </c>
      <c r="R12810" t="s">
        <v>155</v>
      </c>
      <c r="S12810">
        <v>2027</v>
      </c>
      <c r="T12810">
        <v>456.753</v>
      </c>
      <c r="U12810">
        <v>458.163</v>
      </c>
      <c r="V12810">
        <v>457.655</v>
      </c>
    </row>
    <row r="12811" spans="17:22">
      <c r="Q12811" s="10">
        <f ca="1" t="shared" si="1970"/>
        <v>469.318</v>
      </c>
      <c r="R12811" t="s">
        <v>155</v>
      </c>
      <c r="S12811">
        <v>2028</v>
      </c>
      <c r="T12811">
        <v>467.466</v>
      </c>
      <c r="U12811">
        <v>470.364</v>
      </c>
      <c r="V12811">
        <v>469.318</v>
      </c>
    </row>
    <row r="12812" spans="17:22">
      <c r="Q12812" s="10">
        <f ca="1" t="shared" si="1970"/>
        <v>480.821</v>
      </c>
      <c r="R12812" t="s">
        <v>155</v>
      </c>
      <c r="S12812">
        <v>2029</v>
      </c>
      <c r="T12812">
        <v>477.947</v>
      </c>
      <c r="U12812">
        <v>482.397</v>
      </c>
      <c r="V12812">
        <v>480.821</v>
      </c>
    </row>
    <row r="12813" spans="17:22">
      <c r="Q12813" s="10">
        <f ca="1" t="shared" si="1970"/>
        <v>492.212</v>
      </c>
      <c r="R12813" t="s">
        <v>155</v>
      </c>
      <c r="S12813">
        <v>2030</v>
      </c>
      <c r="T12813">
        <v>488.217</v>
      </c>
      <c r="U12813">
        <v>494.278</v>
      </c>
      <c r="V12813">
        <v>492.212</v>
      </c>
    </row>
    <row r="12814" spans="17:22">
      <c r="Q12814" s="10">
        <f ca="1" t="shared" ref="Q12814:Q12877" si="1971">OFFSET(S12814,0,MATCH($Q$3,$T$4:$V$4,0))</f>
        <v>503.532</v>
      </c>
      <c r="R12814" t="s">
        <v>155</v>
      </c>
      <c r="S12814">
        <v>2031</v>
      </c>
      <c r="T12814">
        <v>498.298</v>
      </c>
      <c r="U12814">
        <v>506.016</v>
      </c>
      <c r="V12814">
        <v>503.532</v>
      </c>
    </row>
    <row r="12815" spans="17:22">
      <c r="Q12815" s="10">
        <f ca="1" t="shared" si="1971"/>
        <v>514.78</v>
      </c>
      <c r="R12815" t="s">
        <v>155</v>
      </c>
      <c r="S12815">
        <v>2032</v>
      </c>
      <c r="T12815">
        <v>508.2</v>
      </c>
      <c r="U12815">
        <v>517.613</v>
      </c>
      <c r="V12815">
        <v>514.78</v>
      </c>
    </row>
    <row r="12816" spans="17:22">
      <c r="Q12816" s="10">
        <f ca="1" t="shared" si="1971"/>
        <v>525.943</v>
      </c>
      <c r="R12816" t="s">
        <v>155</v>
      </c>
      <c r="S12816">
        <v>2033</v>
      </c>
      <c r="T12816">
        <v>517.93</v>
      </c>
      <c r="U12816">
        <v>529.069</v>
      </c>
      <c r="V12816">
        <v>525.943</v>
      </c>
    </row>
    <row r="12817" spans="17:22">
      <c r="Q12817" s="10">
        <f ca="1" t="shared" si="1971"/>
        <v>537.011</v>
      </c>
      <c r="R12817" t="s">
        <v>155</v>
      </c>
      <c r="S12817">
        <v>2034</v>
      </c>
      <c r="T12817">
        <v>527.496</v>
      </c>
      <c r="U12817">
        <v>540.385</v>
      </c>
      <c r="V12817">
        <v>537.011</v>
      </c>
    </row>
    <row r="12818" spans="17:22">
      <c r="Q12818" s="10">
        <f ca="1" t="shared" si="1971"/>
        <v>547.973</v>
      </c>
      <c r="R12818" t="s">
        <v>155</v>
      </c>
      <c r="S12818">
        <v>2035</v>
      </c>
      <c r="T12818">
        <v>536.907</v>
      </c>
      <c r="U12818">
        <v>551.561</v>
      </c>
      <c r="V12818">
        <v>547.973</v>
      </c>
    </row>
    <row r="12819" spans="17:22">
      <c r="Q12819" s="10">
        <f ca="1" t="shared" si="1971"/>
        <v>558.821</v>
      </c>
      <c r="R12819" t="s">
        <v>155</v>
      </c>
      <c r="S12819">
        <v>2036</v>
      </c>
      <c r="T12819">
        <v>546.171</v>
      </c>
      <c r="U12819">
        <v>562.6</v>
      </c>
      <c r="V12819">
        <v>558.821</v>
      </c>
    </row>
    <row r="12820" spans="17:22">
      <c r="Q12820" s="10">
        <f ca="1" t="shared" si="1971"/>
        <v>569.558</v>
      </c>
      <c r="R12820" t="s">
        <v>155</v>
      </c>
      <c r="S12820">
        <v>2037</v>
      </c>
      <c r="T12820">
        <v>555.282</v>
      </c>
      <c r="U12820">
        <v>573.497</v>
      </c>
      <c r="V12820">
        <v>569.558</v>
      </c>
    </row>
    <row r="12821" spans="17:22">
      <c r="Q12821" s="10">
        <f ca="1" t="shared" si="1971"/>
        <v>580.191</v>
      </c>
      <c r="R12821" t="s">
        <v>155</v>
      </c>
      <c r="S12821">
        <v>2038</v>
      </c>
      <c r="T12821">
        <v>564.23</v>
      </c>
      <c r="U12821">
        <v>584.25</v>
      </c>
      <c r="V12821">
        <v>580.191</v>
      </c>
    </row>
    <row r="12822" spans="17:22">
      <c r="Q12822" s="10">
        <f ca="1" t="shared" si="1971"/>
        <v>590.724</v>
      </c>
      <c r="R12822" t="s">
        <v>155</v>
      </c>
      <c r="S12822">
        <v>2039</v>
      </c>
      <c r="T12822">
        <v>573.004</v>
      </c>
      <c r="U12822">
        <v>594.85</v>
      </c>
      <c r="V12822">
        <v>590.724</v>
      </c>
    </row>
    <row r="12823" spans="17:22">
      <c r="Q12823" s="10">
        <f ca="1" t="shared" si="1971"/>
        <v>601.168</v>
      </c>
      <c r="R12823" t="s">
        <v>155</v>
      </c>
      <c r="S12823">
        <v>2040</v>
      </c>
      <c r="T12823">
        <v>581.598</v>
      </c>
      <c r="U12823">
        <v>605.295</v>
      </c>
      <c r="V12823">
        <v>601.168</v>
      </c>
    </row>
    <row r="12824" spans="17:22">
      <c r="Q12824" s="10">
        <f ca="1" t="shared" si="1971"/>
        <v>611.524</v>
      </c>
      <c r="R12824" t="s">
        <v>155</v>
      </c>
      <c r="S12824">
        <v>2041</v>
      </c>
      <c r="T12824">
        <v>589.997</v>
      </c>
      <c r="U12824">
        <v>615.58</v>
      </c>
      <c r="V12824">
        <v>611.524</v>
      </c>
    </row>
    <row r="12825" spans="17:22">
      <c r="Q12825" s="10">
        <f ca="1" t="shared" si="1971"/>
        <v>621.787</v>
      </c>
      <c r="R12825" t="s">
        <v>155</v>
      </c>
      <c r="S12825">
        <v>2042</v>
      </c>
      <c r="T12825">
        <v>598.174</v>
      </c>
      <c r="U12825">
        <v>625.687</v>
      </c>
      <c r="V12825">
        <v>621.787</v>
      </c>
    </row>
    <row r="12826" spans="17:22">
      <c r="Q12826" s="10">
        <f ca="1" t="shared" si="1971"/>
        <v>631.947</v>
      </c>
      <c r="R12826" t="s">
        <v>155</v>
      </c>
      <c r="S12826">
        <v>2043</v>
      </c>
      <c r="T12826">
        <v>606.101</v>
      </c>
      <c r="U12826">
        <v>635.597</v>
      </c>
      <c r="V12826">
        <v>631.947</v>
      </c>
    </row>
    <row r="12827" spans="17:22">
      <c r="Q12827" s="10">
        <f ca="1" t="shared" si="1971"/>
        <v>641.991</v>
      </c>
      <c r="R12827" t="s">
        <v>155</v>
      </c>
      <c r="S12827">
        <v>2044</v>
      </c>
      <c r="T12827">
        <v>613.748</v>
      </c>
      <c r="U12827">
        <v>645.29</v>
      </c>
      <c r="V12827">
        <v>641.991</v>
      </c>
    </row>
    <row r="12828" spans="17:22">
      <c r="Q12828" s="10">
        <f ca="1" t="shared" si="1971"/>
        <v>651.91</v>
      </c>
      <c r="R12828" t="s">
        <v>155</v>
      </c>
      <c r="S12828">
        <v>2045</v>
      </c>
      <c r="T12828">
        <v>621.082</v>
      </c>
      <c r="U12828">
        <v>654.747</v>
      </c>
      <c r="V12828">
        <v>651.91</v>
      </c>
    </row>
    <row r="12829" spans="17:22">
      <c r="Q12829" s="10">
        <f ca="1" t="shared" si="1971"/>
        <v>661.692</v>
      </c>
      <c r="R12829" t="s">
        <v>155</v>
      </c>
      <c r="S12829">
        <v>2046</v>
      </c>
      <c r="T12829">
        <v>628.078</v>
      </c>
      <c r="U12829">
        <v>663.949</v>
      </c>
      <c r="V12829">
        <v>661.692</v>
      </c>
    </row>
    <row r="12830" spans="17:22">
      <c r="Q12830" s="10">
        <f ca="1" t="shared" si="1971"/>
        <v>671.319</v>
      </c>
      <c r="R12830" t="s">
        <v>155</v>
      </c>
      <c r="S12830">
        <v>2047</v>
      </c>
      <c r="T12830">
        <v>634.718</v>
      </c>
      <c r="U12830">
        <v>672.875</v>
      </c>
      <c r="V12830">
        <v>671.319</v>
      </c>
    </row>
    <row r="12831" spans="17:22">
      <c r="Q12831" s="10">
        <f ca="1" t="shared" si="1971"/>
        <v>680.774</v>
      </c>
      <c r="R12831" t="s">
        <v>155</v>
      </c>
      <c r="S12831">
        <v>2048</v>
      </c>
      <c r="T12831">
        <v>640.987</v>
      </c>
      <c r="U12831">
        <v>681.501</v>
      </c>
      <c r="V12831">
        <v>680.774</v>
      </c>
    </row>
    <row r="12832" spans="17:22">
      <c r="Q12832" s="10">
        <f ca="1" t="shared" si="1971"/>
        <v>690.043</v>
      </c>
      <c r="R12832" t="s">
        <v>155</v>
      </c>
      <c r="S12832">
        <v>2049</v>
      </c>
      <c r="T12832">
        <v>646.873</v>
      </c>
      <c r="U12832">
        <v>689.809</v>
      </c>
      <c r="V12832">
        <v>690.043</v>
      </c>
    </row>
    <row r="12833" spans="17:22">
      <c r="Q12833" s="10">
        <f ca="1" t="shared" si="1971"/>
        <v>699.106</v>
      </c>
      <c r="R12833" t="s">
        <v>155</v>
      </c>
      <c r="S12833">
        <v>2050</v>
      </c>
      <c r="T12833">
        <v>652.361</v>
      </c>
      <c r="U12833">
        <v>697.776</v>
      </c>
      <c r="V12833">
        <v>699.106</v>
      </c>
    </row>
    <row r="12834" spans="17:22">
      <c r="Q12834" s="10">
        <f ca="1" t="shared" si="1971"/>
        <v>707.95</v>
      </c>
      <c r="R12834" t="s">
        <v>155</v>
      </c>
      <c r="S12834">
        <v>2051</v>
      </c>
      <c r="T12834">
        <v>657.443</v>
      </c>
      <c r="U12834">
        <v>705.383</v>
      </c>
      <c r="V12834">
        <v>707.95</v>
      </c>
    </row>
    <row r="12835" spans="17:22">
      <c r="Q12835" s="10">
        <f ca="1" t="shared" si="1971"/>
        <v>716.567</v>
      </c>
      <c r="R12835" t="s">
        <v>155</v>
      </c>
      <c r="S12835">
        <v>2052</v>
      </c>
      <c r="T12835">
        <v>662.119</v>
      </c>
      <c r="U12835">
        <v>712.628</v>
      </c>
      <c r="V12835">
        <v>716.567</v>
      </c>
    </row>
    <row r="12836" spans="17:22">
      <c r="Q12836" s="10">
        <f ca="1" t="shared" si="1971"/>
        <v>724.958</v>
      </c>
      <c r="R12836" t="s">
        <v>155</v>
      </c>
      <c r="S12836">
        <v>2053</v>
      </c>
      <c r="T12836">
        <v>666.396</v>
      </c>
      <c r="U12836">
        <v>719.509</v>
      </c>
      <c r="V12836">
        <v>724.958</v>
      </c>
    </row>
    <row r="12837" spans="17:22">
      <c r="Q12837" s="10">
        <f ca="1" t="shared" si="1971"/>
        <v>733.118</v>
      </c>
      <c r="R12837" t="s">
        <v>155</v>
      </c>
      <c r="S12837">
        <v>2054</v>
      </c>
      <c r="T12837">
        <v>670.282</v>
      </c>
      <c r="U12837">
        <v>726.028</v>
      </c>
      <c r="V12837">
        <v>733.118</v>
      </c>
    </row>
    <row r="12838" spans="17:22">
      <c r="Q12838" s="10">
        <f ca="1" t="shared" si="1971"/>
        <v>741.047</v>
      </c>
      <c r="R12838" t="s">
        <v>155</v>
      </c>
      <c r="S12838">
        <v>2055</v>
      </c>
      <c r="T12838">
        <v>673.782</v>
      </c>
      <c r="U12838">
        <v>732.183</v>
      </c>
      <c r="V12838">
        <v>741.047</v>
      </c>
    </row>
    <row r="12839" spans="17:22">
      <c r="Q12839" s="10">
        <f ca="1" t="shared" si="1971"/>
        <v>748.746</v>
      </c>
      <c r="R12839" t="s">
        <v>155</v>
      </c>
      <c r="S12839">
        <v>2056</v>
      </c>
      <c r="T12839">
        <v>676.908</v>
      </c>
      <c r="U12839">
        <v>737.976</v>
      </c>
      <c r="V12839">
        <v>748.746</v>
      </c>
    </row>
    <row r="12840" spans="17:22">
      <c r="Q12840" s="10">
        <f ca="1" t="shared" si="1971"/>
        <v>756.224</v>
      </c>
      <c r="R12840" t="s">
        <v>155</v>
      </c>
      <c r="S12840">
        <v>2057</v>
      </c>
      <c r="T12840">
        <v>679.668</v>
      </c>
      <c r="U12840">
        <v>743.419</v>
      </c>
      <c r="V12840">
        <v>756.224</v>
      </c>
    </row>
    <row r="12841" spans="17:22">
      <c r="Q12841" s="10">
        <f ca="1" t="shared" si="1971"/>
        <v>763.495</v>
      </c>
      <c r="R12841" t="s">
        <v>155</v>
      </c>
      <c r="S12841">
        <v>2058</v>
      </c>
      <c r="T12841">
        <v>682.078</v>
      </c>
      <c r="U12841">
        <v>748.519</v>
      </c>
      <c r="V12841">
        <v>763.495</v>
      </c>
    </row>
    <row r="12842" spans="17:22">
      <c r="Q12842" s="10">
        <f ca="1" t="shared" si="1971"/>
        <v>770.574</v>
      </c>
      <c r="R12842" t="s">
        <v>155</v>
      </c>
      <c r="S12842">
        <v>2059</v>
      </c>
      <c r="T12842">
        <v>684.152</v>
      </c>
      <c r="U12842">
        <v>753.29</v>
      </c>
      <c r="V12842">
        <v>770.574</v>
      </c>
    </row>
    <row r="12843" spans="17:22">
      <c r="Q12843" s="10">
        <f ca="1" t="shared" si="1971"/>
        <v>777.473</v>
      </c>
      <c r="R12843" t="s">
        <v>155</v>
      </c>
      <c r="S12843">
        <v>2060</v>
      </c>
      <c r="T12843">
        <v>685.903</v>
      </c>
      <c r="U12843">
        <v>757.745</v>
      </c>
      <c r="V12843">
        <v>777.473</v>
      </c>
    </row>
    <row r="12844" spans="17:22">
      <c r="Q12844" s="10">
        <f ca="1" t="shared" si="1971"/>
        <v>784.209</v>
      </c>
      <c r="R12844" t="s">
        <v>155</v>
      </c>
      <c r="S12844">
        <v>2061</v>
      </c>
      <c r="T12844">
        <v>687.348</v>
      </c>
      <c r="U12844">
        <v>761.895</v>
      </c>
      <c r="V12844">
        <v>784.209</v>
      </c>
    </row>
    <row r="12845" spans="17:22">
      <c r="Q12845" s="10">
        <f ca="1" t="shared" si="1971"/>
        <v>790.81</v>
      </c>
      <c r="R12845" t="s">
        <v>155</v>
      </c>
      <c r="S12845">
        <v>2062</v>
      </c>
      <c r="T12845">
        <v>688.511</v>
      </c>
      <c r="U12845">
        <v>765.764</v>
      </c>
      <c r="V12845">
        <v>790.81</v>
      </c>
    </row>
    <row r="12846" spans="17:22">
      <c r="Q12846" s="10">
        <f ca="1" t="shared" si="1971"/>
        <v>797.305</v>
      </c>
      <c r="R12846" t="s">
        <v>155</v>
      </c>
      <c r="S12846">
        <v>2063</v>
      </c>
      <c r="T12846">
        <v>689.415</v>
      </c>
      <c r="U12846">
        <v>769.379</v>
      </c>
      <c r="V12846">
        <v>797.305</v>
      </c>
    </row>
    <row r="12847" spans="17:22">
      <c r="Q12847" s="10">
        <f ca="1" t="shared" si="1971"/>
        <v>803.726</v>
      </c>
      <c r="R12847" t="s">
        <v>155</v>
      </c>
      <c r="S12847">
        <v>2064</v>
      </c>
      <c r="T12847">
        <v>690.086</v>
      </c>
      <c r="U12847">
        <v>772.761</v>
      </c>
      <c r="V12847">
        <v>803.726</v>
      </c>
    </row>
    <row r="12848" spans="17:22">
      <c r="Q12848" s="10">
        <f ca="1" t="shared" si="1971"/>
        <v>810.1</v>
      </c>
      <c r="R12848" t="s">
        <v>155</v>
      </c>
      <c r="S12848">
        <v>2065</v>
      </c>
      <c r="T12848">
        <v>690.552</v>
      </c>
      <c r="U12848">
        <v>775.938</v>
      </c>
      <c r="V12848">
        <v>810.1</v>
      </c>
    </row>
    <row r="12849" spans="17:22">
      <c r="Q12849" s="10">
        <f ca="1" t="shared" si="1971"/>
        <v>816.458</v>
      </c>
      <c r="R12849" t="s">
        <v>155</v>
      </c>
      <c r="S12849">
        <v>2066</v>
      </c>
      <c r="T12849">
        <v>690.835</v>
      </c>
      <c r="U12849">
        <v>778.935</v>
      </c>
      <c r="V12849">
        <v>816.458</v>
      </c>
    </row>
    <row r="12850" spans="17:22">
      <c r="Q12850" s="10">
        <f ca="1" t="shared" si="1971"/>
        <v>822.822</v>
      </c>
      <c r="R12850" t="s">
        <v>155</v>
      </c>
      <c r="S12850">
        <v>2067</v>
      </c>
      <c r="T12850">
        <v>690.954</v>
      </c>
      <c r="U12850">
        <v>781.77</v>
      </c>
      <c r="V12850">
        <v>822.822</v>
      </c>
    </row>
    <row r="12851" spans="17:22">
      <c r="Q12851" s="10">
        <f ca="1" t="shared" si="1971"/>
        <v>829.215</v>
      </c>
      <c r="R12851" t="s">
        <v>155</v>
      </c>
      <c r="S12851">
        <v>2068</v>
      </c>
      <c r="T12851">
        <v>690.921</v>
      </c>
      <c r="U12851">
        <v>784.464</v>
      </c>
      <c r="V12851">
        <v>829.215</v>
      </c>
    </row>
    <row r="12852" spans="17:22">
      <c r="Q12852" s="10">
        <f ca="1" t="shared" si="1971"/>
        <v>835.656</v>
      </c>
      <c r="R12852" t="s">
        <v>155</v>
      </c>
      <c r="S12852">
        <v>2069</v>
      </c>
      <c r="T12852">
        <v>690.754</v>
      </c>
      <c r="U12852">
        <v>787.034</v>
      </c>
      <c r="V12852">
        <v>835.656</v>
      </c>
    </row>
    <row r="12853" spans="17:22">
      <c r="Q12853" s="10">
        <f ca="1" t="shared" si="1971"/>
        <v>842.169</v>
      </c>
      <c r="R12853" t="s">
        <v>155</v>
      </c>
      <c r="S12853">
        <v>2070</v>
      </c>
      <c r="T12853">
        <v>690.466</v>
      </c>
      <c r="U12853">
        <v>789.502</v>
      </c>
      <c r="V12853">
        <v>842.169</v>
      </c>
    </row>
    <row r="12854" spans="17:22">
      <c r="Q12854" s="10">
        <f ca="1" t="shared" si="1971"/>
        <v>848.769</v>
      </c>
      <c r="R12854" t="s">
        <v>155</v>
      </c>
      <c r="S12854">
        <v>2071</v>
      </c>
      <c r="T12854">
        <v>690.073</v>
      </c>
      <c r="U12854">
        <v>791.883</v>
      </c>
      <c r="V12854">
        <v>848.769</v>
      </c>
    </row>
    <row r="12855" spans="17:22">
      <c r="Q12855" s="10">
        <f ca="1" t="shared" si="1971"/>
        <v>855.464</v>
      </c>
      <c r="R12855" t="s">
        <v>155</v>
      </c>
      <c r="S12855">
        <v>2072</v>
      </c>
      <c r="T12855">
        <v>689.578</v>
      </c>
      <c r="U12855">
        <v>794.187</v>
      </c>
      <c r="V12855">
        <v>855.464</v>
      </c>
    </row>
    <row r="12856" spans="17:22">
      <c r="Q12856" s="10">
        <f ca="1" t="shared" si="1971"/>
        <v>862.256</v>
      </c>
      <c r="R12856" t="s">
        <v>155</v>
      </c>
      <c r="S12856">
        <v>2073</v>
      </c>
      <c r="T12856">
        <v>688.988</v>
      </c>
      <c r="U12856">
        <v>796.418</v>
      </c>
      <c r="V12856">
        <v>862.256</v>
      </c>
    </row>
    <row r="12857" spans="17:22">
      <c r="Q12857" s="10">
        <f ca="1" t="shared" si="1971"/>
        <v>869.145</v>
      </c>
      <c r="R12857" t="s">
        <v>155</v>
      </c>
      <c r="S12857">
        <v>2074</v>
      </c>
      <c r="T12857">
        <v>688.306</v>
      </c>
      <c r="U12857">
        <v>798.583</v>
      </c>
      <c r="V12857">
        <v>869.145</v>
      </c>
    </row>
    <row r="12858" spans="17:22">
      <c r="Q12858" s="10">
        <f ca="1" t="shared" si="1971"/>
        <v>876.137</v>
      </c>
      <c r="R12858" t="s">
        <v>155</v>
      </c>
      <c r="S12858">
        <v>2075</v>
      </c>
      <c r="T12858">
        <v>687.535</v>
      </c>
      <c r="U12858">
        <v>800.686</v>
      </c>
      <c r="V12858">
        <v>876.137</v>
      </c>
    </row>
    <row r="12859" spans="17:22">
      <c r="Q12859" s="10">
        <f ca="1" t="shared" si="1971"/>
        <v>883.227</v>
      </c>
      <c r="R12859" t="s">
        <v>155</v>
      </c>
      <c r="S12859">
        <v>2076</v>
      </c>
      <c r="T12859">
        <v>686.683</v>
      </c>
      <c r="U12859">
        <v>802.733</v>
      </c>
      <c r="V12859">
        <v>883.227</v>
      </c>
    </row>
    <row r="12860" spans="17:22">
      <c r="Q12860" s="10">
        <f ca="1" t="shared" si="1971"/>
        <v>890.412</v>
      </c>
      <c r="R12860" t="s">
        <v>155</v>
      </c>
      <c r="S12860">
        <v>2077</v>
      </c>
      <c r="T12860">
        <v>685.75</v>
      </c>
      <c r="U12860">
        <v>804.722</v>
      </c>
      <c r="V12860">
        <v>890.412</v>
      </c>
    </row>
    <row r="12861" spans="17:22">
      <c r="Q12861" s="10">
        <f ca="1" t="shared" si="1971"/>
        <v>897.684</v>
      </c>
      <c r="R12861" t="s">
        <v>155</v>
      </c>
      <c r="S12861">
        <v>2078</v>
      </c>
      <c r="T12861">
        <v>684.739</v>
      </c>
      <c r="U12861">
        <v>806.651</v>
      </c>
      <c r="V12861">
        <v>897.684</v>
      </c>
    </row>
    <row r="12862" spans="17:22">
      <c r="Q12862" s="10">
        <f ca="1" t="shared" si="1971"/>
        <v>905.033</v>
      </c>
      <c r="R12862" t="s">
        <v>155</v>
      </c>
      <c r="S12862">
        <v>2079</v>
      </c>
      <c r="T12862">
        <v>683.655</v>
      </c>
      <c r="U12862">
        <v>808.516</v>
      </c>
      <c r="V12862">
        <v>905.033</v>
      </c>
    </row>
    <row r="12863" spans="17:22">
      <c r="Q12863" s="10">
        <f ca="1" t="shared" si="1971"/>
        <v>912.45</v>
      </c>
      <c r="R12863" t="s">
        <v>155</v>
      </c>
      <c r="S12863">
        <v>2080</v>
      </c>
      <c r="T12863">
        <v>682.501</v>
      </c>
      <c r="U12863">
        <v>810.318</v>
      </c>
      <c r="V12863">
        <v>912.45</v>
      </c>
    </row>
    <row r="12864" spans="17:22">
      <c r="Q12864" s="10">
        <f ca="1" t="shared" si="1971"/>
        <v>919.928</v>
      </c>
      <c r="R12864" t="s">
        <v>155</v>
      </c>
      <c r="S12864">
        <v>2081</v>
      </c>
      <c r="T12864">
        <v>681.278</v>
      </c>
      <c r="U12864">
        <v>812.051</v>
      </c>
      <c r="V12864">
        <v>919.928</v>
      </c>
    </row>
    <row r="12865" spans="17:22">
      <c r="Q12865" s="10">
        <f ca="1" t="shared" si="1971"/>
        <v>927.457</v>
      </c>
      <c r="R12865" t="s">
        <v>155</v>
      </c>
      <c r="S12865">
        <v>2082</v>
      </c>
      <c r="T12865">
        <v>679.987</v>
      </c>
      <c r="U12865">
        <v>813.712</v>
      </c>
      <c r="V12865">
        <v>927.457</v>
      </c>
    </row>
    <row r="12866" spans="17:22">
      <c r="Q12866" s="10">
        <f ca="1" t="shared" si="1971"/>
        <v>935.029</v>
      </c>
      <c r="R12866" t="s">
        <v>155</v>
      </c>
      <c r="S12866">
        <v>2083</v>
      </c>
      <c r="T12866">
        <v>678.626</v>
      </c>
      <c r="U12866">
        <v>815.294</v>
      </c>
      <c r="V12866">
        <v>935.029</v>
      </c>
    </row>
    <row r="12867" spans="17:22">
      <c r="Q12867" s="10">
        <f ca="1" t="shared" si="1971"/>
        <v>942.637</v>
      </c>
      <c r="R12867" t="s">
        <v>155</v>
      </c>
      <c r="S12867">
        <v>2084</v>
      </c>
      <c r="T12867">
        <v>677.196</v>
      </c>
      <c r="U12867">
        <v>816.795</v>
      </c>
      <c r="V12867">
        <v>942.637</v>
      </c>
    </row>
    <row r="12868" spans="17:22">
      <c r="Q12868" s="10">
        <f ca="1" t="shared" si="1971"/>
        <v>950.272</v>
      </c>
      <c r="R12868" t="s">
        <v>155</v>
      </c>
      <c r="S12868">
        <v>2085</v>
      </c>
      <c r="T12868">
        <v>675.696</v>
      </c>
      <c r="U12868">
        <v>818.208</v>
      </c>
      <c r="V12868">
        <v>950.272</v>
      </c>
    </row>
    <row r="12869" spans="17:22">
      <c r="Q12869" s="10">
        <f ca="1" t="shared" si="1971"/>
        <v>957.924</v>
      </c>
      <c r="R12869" t="s">
        <v>155</v>
      </c>
      <c r="S12869">
        <v>2086</v>
      </c>
      <c r="T12869">
        <v>674.126</v>
      </c>
      <c r="U12869">
        <v>819.528</v>
      </c>
      <c r="V12869">
        <v>957.924</v>
      </c>
    </row>
    <row r="12870" spans="17:22">
      <c r="Q12870" s="10">
        <f ca="1" t="shared" si="1971"/>
        <v>965.587</v>
      </c>
      <c r="R12870" t="s">
        <v>155</v>
      </c>
      <c r="S12870">
        <v>2087</v>
      </c>
      <c r="T12870">
        <v>672.49</v>
      </c>
      <c r="U12870">
        <v>820.753</v>
      </c>
      <c r="V12870">
        <v>965.587</v>
      </c>
    </row>
    <row r="12871" spans="17:22">
      <c r="Q12871" s="10">
        <f ca="1" t="shared" si="1971"/>
        <v>973.251</v>
      </c>
      <c r="R12871" t="s">
        <v>155</v>
      </c>
      <c r="S12871">
        <v>2088</v>
      </c>
      <c r="T12871">
        <v>670.79</v>
      </c>
      <c r="U12871">
        <v>821.878</v>
      </c>
      <c r="V12871">
        <v>973.251</v>
      </c>
    </row>
    <row r="12872" spans="17:22">
      <c r="Q12872" s="10">
        <f ca="1" t="shared" si="1971"/>
        <v>980.912</v>
      </c>
      <c r="R12872" t="s">
        <v>155</v>
      </c>
      <c r="S12872">
        <v>2089</v>
      </c>
      <c r="T12872">
        <v>669.033</v>
      </c>
      <c r="U12872">
        <v>822.901</v>
      </c>
      <c r="V12872">
        <v>980.912</v>
      </c>
    </row>
    <row r="12873" spans="17:22">
      <c r="Q12873" s="10">
        <f ca="1" t="shared" si="1971"/>
        <v>988.562</v>
      </c>
      <c r="R12873" t="s">
        <v>155</v>
      </c>
      <c r="S12873">
        <v>2090</v>
      </c>
      <c r="T12873">
        <v>667.221</v>
      </c>
      <c r="U12873">
        <v>823.818</v>
      </c>
      <c r="V12873">
        <v>988.562</v>
      </c>
    </row>
    <row r="12874" spans="17:22">
      <c r="Q12874" s="10">
        <f ca="1" t="shared" si="1971"/>
        <v>996.193</v>
      </c>
      <c r="R12874" t="s">
        <v>155</v>
      </c>
      <c r="S12874">
        <v>2091</v>
      </c>
      <c r="T12874">
        <v>665.359</v>
      </c>
      <c r="U12874">
        <v>824.625</v>
      </c>
      <c r="V12874">
        <v>996.193</v>
      </c>
    </row>
    <row r="12875" spans="17:22">
      <c r="Q12875" s="10">
        <f ca="1" t="shared" si="1971"/>
        <v>1003.81</v>
      </c>
      <c r="R12875" t="s">
        <v>155</v>
      </c>
      <c r="S12875">
        <v>2092</v>
      </c>
      <c r="T12875">
        <v>663.447</v>
      </c>
      <c r="U12875">
        <v>825.324</v>
      </c>
      <c r="V12875">
        <v>1003.81</v>
      </c>
    </row>
    <row r="12876" spans="17:22">
      <c r="Q12876" s="10">
        <f ca="1" t="shared" si="1971"/>
        <v>1011.41</v>
      </c>
      <c r="R12876" t="s">
        <v>155</v>
      </c>
      <c r="S12876">
        <v>2093</v>
      </c>
      <c r="T12876">
        <v>661.485</v>
      </c>
      <c r="U12876">
        <v>825.917</v>
      </c>
      <c r="V12876">
        <v>1011.41</v>
      </c>
    </row>
    <row r="12877" spans="17:22">
      <c r="Q12877" s="10">
        <f ca="1" t="shared" si="1971"/>
        <v>1019.01</v>
      </c>
      <c r="R12877" t="s">
        <v>155</v>
      </c>
      <c r="S12877">
        <v>2094</v>
      </c>
      <c r="T12877">
        <v>659.476</v>
      </c>
      <c r="U12877">
        <v>826.407</v>
      </c>
      <c r="V12877">
        <v>1019.01</v>
      </c>
    </row>
    <row r="12878" spans="17:22">
      <c r="Q12878" s="10">
        <f ca="1" t="shared" ref="Q12878:Q12941" si="1972">OFFSET(S12878,0,MATCH($Q$3,$T$4:$V$4,0))</f>
        <v>1026.61</v>
      </c>
      <c r="R12878" t="s">
        <v>155</v>
      </c>
      <c r="S12878">
        <v>2095</v>
      </c>
      <c r="T12878">
        <v>657.417</v>
      </c>
      <c r="U12878">
        <v>826.796</v>
      </c>
      <c r="V12878">
        <v>1026.61</v>
      </c>
    </row>
    <row r="12879" spans="17:22">
      <c r="Q12879" s="10">
        <f ca="1" t="shared" si="1972"/>
        <v>1034.2</v>
      </c>
      <c r="R12879" t="s">
        <v>155</v>
      </c>
      <c r="S12879">
        <v>2096</v>
      </c>
      <c r="T12879">
        <v>655.307</v>
      </c>
      <c r="U12879">
        <v>827.086</v>
      </c>
      <c r="V12879">
        <v>1034.2</v>
      </c>
    </row>
    <row r="12880" spans="17:22">
      <c r="Q12880" s="10">
        <f ca="1" t="shared" si="1972"/>
        <v>1041.81</v>
      </c>
      <c r="R12880" t="s">
        <v>155</v>
      </c>
      <c r="S12880">
        <v>2097</v>
      </c>
      <c r="T12880">
        <v>653.151</v>
      </c>
      <c r="U12880">
        <v>827.279</v>
      </c>
      <c r="V12880">
        <v>1041.81</v>
      </c>
    </row>
    <row r="12881" spans="17:22">
      <c r="Q12881" s="10">
        <f ca="1" t="shared" si="1972"/>
        <v>1049.42</v>
      </c>
      <c r="R12881" t="s">
        <v>155</v>
      </c>
      <c r="S12881">
        <v>2098</v>
      </c>
      <c r="T12881">
        <v>650.946</v>
      </c>
      <c r="U12881">
        <v>827.375</v>
      </c>
      <c r="V12881">
        <v>1049.42</v>
      </c>
    </row>
    <row r="12882" spans="17:22">
      <c r="Q12882" s="10">
        <f ca="1" t="shared" si="1972"/>
        <v>1057.04</v>
      </c>
      <c r="R12882" t="s">
        <v>155</v>
      </c>
      <c r="S12882">
        <v>2099</v>
      </c>
      <c r="T12882">
        <v>648.69</v>
      </c>
      <c r="U12882">
        <v>827.379</v>
      </c>
      <c r="V12882">
        <v>1057.04</v>
      </c>
    </row>
    <row r="12883" spans="17:22">
      <c r="Q12883" s="10">
        <f ca="1" t="shared" si="1972"/>
        <v>1064.69</v>
      </c>
      <c r="R12883" t="s">
        <v>155</v>
      </c>
      <c r="S12883">
        <v>2100</v>
      </c>
      <c r="T12883">
        <v>646.387</v>
      </c>
      <c r="U12883">
        <v>827.292</v>
      </c>
      <c r="V12883">
        <v>1064.69</v>
      </c>
    </row>
    <row r="12884" spans="17:22">
      <c r="Q12884" s="10">
        <f ca="1" t="shared" si="1972"/>
        <v>18.493</v>
      </c>
      <c r="R12884" t="s">
        <v>156</v>
      </c>
      <c r="S12884">
        <v>2020</v>
      </c>
      <c r="T12884">
        <v>18.493</v>
      </c>
      <c r="U12884">
        <v>18.493</v>
      </c>
      <c r="V12884">
        <v>18.493</v>
      </c>
    </row>
    <row r="12885" spans="17:22">
      <c r="Q12885" s="10">
        <f ca="1" t="shared" si="1972"/>
        <v>20.843</v>
      </c>
      <c r="R12885" t="s">
        <v>156</v>
      </c>
      <c r="S12885">
        <v>2021</v>
      </c>
      <c r="T12885">
        <v>20.843</v>
      </c>
      <c r="U12885">
        <v>20.843</v>
      </c>
      <c r="V12885">
        <v>20.843</v>
      </c>
    </row>
    <row r="12886" spans="17:22">
      <c r="Q12886" s="10">
        <f ca="1" t="shared" si="1972"/>
        <v>23.483</v>
      </c>
      <c r="R12886" t="s">
        <v>156</v>
      </c>
      <c r="S12886">
        <v>2022</v>
      </c>
      <c r="T12886">
        <v>23.483</v>
      </c>
      <c r="U12886">
        <v>23.483</v>
      </c>
      <c r="V12886">
        <v>23.483</v>
      </c>
    </row>
    <row r="12887" spans="17:22">
      <c r="Q12887" s="10">
        <f ca="1" t="shared" si="1972"/>
        <v>26.446</v>
      </c>
      <c r="R12887" t="s">
        <v>156</v>
      </c>
      <c r="S12887">
        <v>2023</v>
      </c>
      <c r="T12887">
        <v>26.446</v>
      </c>
      <c r="U12887">
        <v>26.446</v>
      </c>
      <c r="V12887">
        <v>26.446</v>
      </c>
    </row>
    <row r="12888" spans="17:22">
      <c r="Q12888" s="10">
        <f ca="1" t="shared" si="1972"/>
        <v>29.769</v>
      </c>
      <c r="R12888" t="s">
        <v>156</v>
      </c>
      <c r="S12888">
        <v>2024</v>
      </c>
      <c r="T12888">
        <v>29.769</v>
      </c>
      <c r="U12888">
        <v>29.769</v>
      </c>
      <c r="V12888">
        <v>29.769</v>
      </c>
    </row>
    <row r="12889" spans="17:22">
      <c r="Q12889" s="10">
        <f ca="1" t="shared" si="1972"/>
        <v>33.488</v>
      </c>
      <c r="R12889" t="s">
        <v>156</v>
      </c>
      <c r="S12889">
        <v>2025</v>
      </c>
      <c r="T12889">
        <v>33.488</v>
      </c>
      <c r="U12889">
        <v>33.488</v>
      </c>
      <c r="V12889">
        <v>33.488</v>
      </c>
    </row>
    <row r="12890" spans="17:22">
      <c r="Q12890" s="10">
        <f ca="1" t="shared" si="1972"/>
        <v>37.647</v>
      </c>
      <c r="R12890" t="s">
        <v>156</v>
      </c>
      <c r="S12890">
        <v>2026</v>
      </c>
      <c r="T12890">
        <v>37.647</v>
      </c>
      <c r="U12890">
        <v>37.647</v>
      </c>
      <c r="V12890">
        <v>37.647</v>
      </c>
    </row>
    <row r="12891" spans="17:22">
      <c r="Q12891" s="10">
        <f ca="1" t="shared" si="1972"/>
        <v>42.43</v>
      </c>
      <c r="R12891" t="s">
        <v>156</v>
      </c>
      <c r="S12891">
        <v>2027</v>
      </c>
      <c r="T12891">
        <v>41.801</v>
      </c>
      <c r="U12891">
        <v>42.084</v>
      </c>
      <c r="V12891">
        <v>42.43</v>
      </c>
    </row>
    <row r="12892" spans="17:22">
      <c r="Q12892" s="10">
        <f ca="1" t="shared" si="1972"/>
        <v>47.794</v>
      </c>
      <c r="R12892" t="s">
        <v>156</v>
      </c>
      <c r="S12892">
        <v>2028</v>
      </c>
      <c r="T12892">
        <v>46.377</v>
      </c>
      <c r="U12892">
        <v>47.005</v>
      </c>
      <c r="V12892">
        <v>47.794</v>
      </c>
    </row>
    <row r="12893" spans="17:22">
      <c r="Q12893" s="10">
        <f ca="1" t="shared" si="1972"/>
        <v>53.798</v>
      </c>
      <c r="R12893" t="s">
        <v>156</v>
      </c>
      <c r="S12893">
        <v>2029</v>
      </c>
      <c r="T12893">
        <v>51.41</v>
      </c>
      <c r="U12893">
        <v>52.454</v>
      </c>
      <c r="V12893">
        <v>53.798</v>
      </c>
    </row>
    <row r="12894" spans="17:22">
      <c r="Q12894" s="10">
        <f ca="1" t="shared" si="1972"/>
        <v>60.505</v>
      </c>
      <c r="R12894" t="s">
        <v>156</v>
      </c>
      <c r="S12894">
        <v>2030</v>
      </c>
      <c r="T12894">
        <v>56.943</v>
      </c>
      <c r="U12894">
        <v>58.48</v>
      </c>
      <c r="V12894">
        <v>60.505</v>
      </c>
    </row>
    <row r="12895" spans="17:22">
      <c r="Q12895" s="10">
        <f ca="1" t="shared" si="1972"/>
        <v>67.982</v>
      </c>
      <c r="R12895" t="s">
        <v>156</v>
      </c>
      <c r="S12895">
        <v>2031</v>
      </c>
      <c r="T12895">
        <v>63.017</v>
      </c>
      <c r="U12895">
        <v>65.133</v>
      </c>
      <c r="V12895">
        <v>67.982</v>
      </c>
    </row>
    <row r="12896" spans="17:22">
      <c r="Q12896" s="10">
        <f ca="1" t="shared" si="1972"/>
        <v>76.303</v>
      </c>
      <c r="R12896" t="s">
        <v>156</v>
      </c>
      <c r="S12896">
        <v>2032</v>
      </c>
      <c r="T12896">
        <v>69.677</v>
      </c>
      <c r="U12896">
        <v>72.469</v>
      </c>
      <c r="V12896">
        <v>76.303</v>
      </c>
    </row>
    <row r="12897" spans="17:22">
      <c r="Q12897" s="10">
        <f ca="1" t="shared" si="1972"/>
        <v>85.549</v>
      </c>
      <c r="R12897" t="s">
        <v>156</v>
      </c>
      <c r="S12897">
        <v>2033</v>
      </c>
      <c r="T12897">
        <v>76.966</v>
      </c>
      <c r="U12897">
        <v>80.541</v>
      </c>
      <c r="V12897">
        <v>85.549</v>
      </c>
    </row>
    <row r="12898" spans="17:22">
      <c r="Q12898" s="10">
        <f ca="1" t="shared" si="1972"/>
        <v>95.802</v>
      </c>
      <c r="R12898" t="s">
        <v>156</v>
      </c>
      <c r="S12898">
        <v>2034</v>
      </c>
      <c r="T12898">
        <v>84.932</v>
      </c>
      <c r="U12898">
        <v>89.408</v>
      </c>
      <c r="V12898">
        <v>95.802</v>
      </c>
    </row>
    <row r="12899" spans="17:22">
      <c r="Q12899" s="10">
        <f ca="1" t="shared" si="1972"/>
        <v>107.152</v>
      </c>
      <c r="R12899" t="s">
        <v>156</v>
      </c>
      <c r="S12899">
        <v>2035</v>
      </c>
      <c r="T12899">
        <v>93.622</v>
      </c>
      <c r="U12899">
        <v>99.128</v>
      </c>
      <c r="V12899">
        <v>107.152</v>
      </c>
    </row>
    <row r="12900" spans="17:22">
      <c r="Q12900" s="10">
        <f ca="1" t="shared" si="1972"/>
        <v>119.688</v>
      </c>
      <c r="R12900" t="s">
        <v>156</v>
      </c>
      <c r="S12900">
        <v>2036</v>
      </c>
      <c r="T12900">
        <v>103.083</v>
      </c>
      <c r="U12900">
        <v>109.761</v>
      </c>
      <c r="V12900">
        <v>119.688</v>
      </c>
    </row>
    <row r="12901" spans="17:22">
      <c r="Q12901" s="10">
        <f ca="1" t="shared" si="1972"/>
        <v>133.505</v>
      </c>
      <c r="R12901" t="s">
        <v>156</v>
      </c>
      <c r="S12901">
        <v>2037</v>
      </c>
      <c r="T12901">
        <v>113.36</v>
      </c>
      <c r="U12901">
        <v>121.365</v>
      </c>
      <c r="V12901">
        <v>133.505</v>
      </c>
    </row>
    <row r="12902" spans="17:22">
      <c r="Q12902" s="10">
        <f ca="1" t="shared" si="1972"/>
        <v>148.698</v>
      </c>
      <c r="R12902" t="s">
        <v>156</v>
      </c>
      <c r="S12902">
        <v>2038</v>
      </c>
      <c r="T12902">
        <v>124.495</v>
      </c>
      <c r="U12902">
        <v>133.997</v>
      </c>
      <c r="V12902">
        <v>148.698</v>
      </c>
    </row>
    <row r="12903" spans="17:22">
      <c r="Q12903" s="10">
        <f ca="1" t="shared" si="1972"/>
        <v>165.364</v>
      </c>
      <c r="R12903" t="s">
        <v>156</v>
      </c>
      <c r="S12903">
        <v>2039</v>
      </c>
      <c r="T12903">
        <v>136.527</v>
      </c>
      <c r="U12903">
        <v>147.715</v>
      </c>
      <c r="V12903">
        <v>165.364</v>
      </c>
    </row>
    <row r="12904" spans="17:22">
      <c r="Q12904" s="10">
        <f ca="1" t="shared" si="1972"/>
        <v>183.597</v>
      </c>
      <c r="R12904" t="s">
        <v>156</v>
      </c>
      <c r="S12904">
        <v>2040</v>
      </c>
      <c r="T12904">
        <v>149.492</v>
      </c>
      <c r="U12904">
        <v>162.568</v>
      </c>
      <c r="V12904">
        <v>183.597</v>
      </c>
    </row>
    <row r="12905" spans="17:22">
      <c r="Q12905" s="10">
        <f ca="1" t="shared" si="1972"/>
        <v>203.491</v>
      </c>
      <c r="R12905" t="s">
        <v>156</v>
      </c>
      <c r="S12905">
        <v>2041</v>
      </c>
      <c r="T12905">
        <v>163.418</v>
      </c>
      <c r="U12905">
        <v>178.604</v>
      </c>
      <c r="V12905">
        <v>203.491</v>
      </c>
    </row>
    <row r="12906" spans="17:22">
      <c r="Q12906" s="10">
        <f ca="1" t="shared" si="1972"/>
        <v>225.137</v>
      </c>
      <c r="R12906" t="s">
        <v>156</v>
      </c>
      <c r="S12906">
        <v>2042</v>
      </c>
      <c r="T12906">
        <v>178.329</v>
      </c>
      <c r="U12906">
        <v>195.864</v>
      </c>
      <c r="V12906">
        <v>225.137</v>
      </c>
    </row>
    <row r="12907" spans="17:22">
      <c r="Q12907" s="10">
        <f ca="1" t="shared" si="1972"/>
        <v>248.62</v>
      </c>
      <c r="R12907" t="s">
        <v>156</v>
      </c>
      <c r="S12907">
        <v>2043</v>
      </c>
      <c r="T12907">
        <v>194.238</v>
      </c>
      <c r="U12907">
        <v>214.381</v>
      </c>
      <c r="V12907">
        <v>248.62</v>
      </c>
    </row>
    <row r="12908" spans="17:22">
      <c r="Q12908" s="10">
        <f ca="1" t="shared" si="1972"/>
        <v>274.019</v>
      </c>
      <c r="R12908" t="s">
        <v>156</v>
      </c>
      <c r="S12908">
        <v>2044</v>
      </c>
      <c r="T12908">
        <v>211.148</v>
      </c>
      <c r="U12908">
        <v>234.179</v>
      </c>
      <c r="V12908">
        <v>274.019</v>
      </c>
    </row>
    <row r="12909" spans="17:22">
      <c r="Q12909" s="10">
        <f ca="1" t="shared" si="1972"/>
        <v>301.402</v>
      </c>
      <c r="R12909" t="s">
        <v>156</v>
      </c>
      <c r="S12909">
        <v>2045</v>
      </c>
      <c r="T12909">
        <v>229.053</v>
      </c>
      <c r="U12909">
        <v>255.269</v>
      </c>
      <c r="V12909">
        <v>301.402</v>
      </c>
    </row>
    <row r="12910" spans="17:22">
      <c r="Q12910" s="10">
        <f ca="1" t="shared" si="1972"/>
        <v>330.827</v>
      </c>
      <c r="R12910" t="s">
        <v>156</v>
      </c>
      <c r="S12910">
        <v>2046</v>
      </c>
      <c r="T12910">
        <v>247.931</v>
      </c>
      <c r="U12910">
        <v>277.653</v>
      </c>
      <c r="V12910">
        <v>330.827</v>
      </c>
    </row>
    <row r="12911" spans="17:22">
      <c r="Q12911" s="10">
        <f ca="1" t="shared" si="1972"/>
        <v>362.335</v>
      </c>
      <c r="R12911" t="s">
        <v>156</v>
      </c>
      <c r="S12911">
        <v>2047</v>
      </c>
      <c r="T12911">
        <v>267.752</v>
      </c>
      <c r="U12911">
        <v>301.317</v>
      </c>
      <c r="V12911">
        <v>362.335</v>
      </c>
    </row>
    <row r="12912" spans="17:22">
      <c r="Q12912" s="10">
        <f ca="1" t="shared" si="1972"/>
        <v>395.951</v>
      </c>
      <c r="R12912" t="s">
        <v>156</v>
      </c>
      <c r="S12912">
        <v>2048</v>
      </c>
      <c r="T12912">
        <v>288.468</v>
      </c>
      <c r="U12912">
        <v>326.231</v>
      </c>
      <c r="V12912">
        <v>395.951</v>
      </c>
    </row>
    <row r="12913" spans="17:22">
      <c r="Q12913" s="10">
        <f ca="1" t="shared" si="1972"/>
        <v>431.682</v>
      </c>
      <c r="R12913" t="s">
        <v>156</v>
      </c>
      <c r="S12913">
        <v>2049</v>
      </c>
      <c r="T12913">
        <v>310.018</v>
      </c>
      <c r="U12913">
        <v>352.354</v>
      </c>
      <c r="V12913">
        <v>431.682</v>
      </c>
    </row>
    <row r="12914" spans="17:22">
      <c r="Q12914" s="10">
        <f ca="1" t="shared" si="1972"/>
        <v>469.515</v>
      </c>
      <c r="R12914" t="s">
        <v>156</v>
      </c>
      <c r="S12914">
        <v>2050</v>
      </c>
      <c r="T12914">
        <v>332.324</v>
      </c>
      <c r="U12914">
        <v>379.623</v>
      </c>
      <c r="V12914">
        <v>469.515</v>
      </c>
    </row>
    <row r="12915" spans="17:22">
      <c r="Q12915" s="10">
        <f ca="1" t="shared" si="1972"/>
        <v>509.412</v>
      </c>
      <c r="R12915" t="s">
        <v>156</v>
      </c>
      <c r="S12915">
        <v>2051</v>
      </c>
      <c r="T12915">
        <v>355.295</v>
      </c>
      <c r="U12915">
        <v>407.961</v>
      </c>
      <c r="V12915">
        <v>509.412</v>
      </c>
    </row>
    <row r="12916" spans="17:22">
      <c r="Q12916" s="10">
        <f ca="1" t="shared" si="1972"/>
        <v>551.314</v>
      </c>
      <c r="R12916" t="s">
        <v>156</v>
      </c>
      <c r="S12916">
        <v>2052</v>
      </c>
      <c r="T12916">
        <v>378.833</v>
      </c>
      <c r="U12916">
        <v>437.275</v>
      </c>
      <c r="V12916">
        <v>551.314</v>
      </c>
    </row>
    <row r="12917" spans="17:22">
      <c r="Q12917" s="10">
        <f ca="1" t="shared" si="1972"/>
        <v>595.134</v>
      </c>
      <c r="R12917" t="s">
        <v>156</v>
      </c>
      <c r="S12917">
        <v>2053</v>
      </c>
      <c r="T12917">
        <v>402.828</v>
      </c>
      <c r="U12917">
        <v>467.455</v>
      </c>
      <c r="V12917">
        <v>595.134</v>
      </c>
    </row>
    <row r="12918" spans="17:22">
      <c r="Q12918" s="10">
        <f ca="1" t="shared" si="1972"/>
        <v>640.764</v>
      </c>
      <c r="R12918" t="s">
        <v>156</v>
      </c>
      <c r="S12918">
        <v>2054</v>
      </c>
      <c r="T12918">
        <v>427.162</v>
      </c>
      <c r="U12918">
        <v>498.379</v>
      </c>
      <c r="V12918">
        <v>640.764</v>
      </c>
    </row>
    <row r="12919" spans="17:22">
      <c r="Q12919" s="10">
        <f ca="1" t="shared" si="1972"/>
        <v>688.074</v>
      </c>
      <c r="R12919" t="s">
        <v>156</v>
      </c>
      <c r="S12919">
        <v>2055</v>
      </c>
      <c r="T12919">
        <v>451.705</v>
      </c>
      <c r="U12919">
        <v>529.912</v>
      </c>
      <c r="V12919">
        <v>688.074</v>
      </c>
    </row>
    <row r="12920" spans="17:22">
      <c r="Q12920" s="10">
        <f ca="1" t="shared" si="1972"/>
        <v>736.913</v>
      </c>
      <c r="R12920" t="s">
        <v>156</v>
      </c>
      <c r="S12920">
        <v>2056</v>
      </c>
      <c r="T12920">
        <v>476.327</v>
      </c>
      <c r="U12920">
        <v>561.906</v>
      </c>
      <c r="V12920">
        <v>736.913</v>
      </c>
    </row>
    <row r="12921" spans="17:22">
      <c r="Q12921" s="10">
        <f ca="1" t="shared" si="1972"/>
        <v>787.109</v>
      </c>
      <c r="R12921" t="s">
        <v>156</v>
      </c>
      <c r="S12921">
        <v>2057</v>
      </c>
      <c r="T12921">
        <v>500.894</v>
      </c>
      <c r="U12921">
        <v>594.207</v>
      </c>
      <c r="V12921">
        <v>787.109</v>
      </c>
    </row>
    <row r="12922" spans="17:22">
      <c r="Q12922" s="10">
        <f ca="1" t="shared" si="1972"/>
        <v>838.473</v>
      </c>
      <c r="R12922" t="s">
        <v>156</v>
      </c>
      <c r="S12922">
        <v>2058</v>
      </c>
      <c r="T12922">
        <v>525.27</v>
      </c>
      <c r="U12922">
        <v>626.65</v>
      </c>
      <c r="V12922">
        <v>838.473</v>
      </c>
    </row>
    <row r="12923" spans="17:22">
      <c r="Q12923" s="10">
        <f ca="1" t="shared" si="1972"/>
        <v>890.802</v>
      </c>
      <c r="R12923" t="s">
        <v>156</v>
      </c>
      <c r="S12923">
        <v>2059</v>
      </c>
      <c r="T12923">
        <v>549.326</v>
      </c>
      <c r="U12923">
        <v>659.071</v>
      </c>
      <c r="V12923">
        <v>890.802</v>
      </c>
    </row>
    <row r="12924" spans="17:22">
      <c r="Q12924" s="10">
        <f ca="1" t="shared" si="1972"/>
        <v>943.898</v>
      </c>
      <c r="R12924" t="s">
        <v>156</v>
      </c>
      <c r="S12924">
        <v>2060</v>
      </c>
      <c r="T12924">
        <v>572.936</v>
      </c>
      <c r="U12924">
        <v>691.306</v>
      </c>
      <c r="V12924">
        <v>943.898</v>
      </c>
    </row>
    <row r="12925" spans="17:22">
      <c r="Q12925" s="10">
        <f ca="1" t="shared" si="1972"/>
        <v>997.531</v>
      </c>
      <c r="R12925" t="s">
        <v>156</v>
      </c>
      <c r="S12925">
        <v>2061</v>
      </c>
      <c r="T12925">
        <v>595.979</v>
      </c>
      <c r="U12925">
        <v>723.194</v>
      </c>
      <c r="V12925">
        <v>997.531</v>
      </c>
    </row>
    <row r="12926" spans="17:22">
      <c r="Q12926" s="10">
        <f ca="1" t="shared" si="1972"/>
        <v>1051.5</v>
      </c>
      <c r="R12926" t="s">
        <v>156</v>
      </c>
      <c r="S12926">
        <v>2062</v>
      </c>
      <c r="T12926">
        <v>618.35</v>
      </c>
      <c r="U12926">
        <v>754.585</v>
      </c>
      <c r="V12926">
        <v>1051.5</v>
      </c>
    </row>
    <row r="12927" spans="17:22">
      <c r="Q12927" s="10">
        <f ca="1" t="shared" si="1972"/>
        <v>1105.6</v>
      </c>
      <c r="R12927" t="s">
        <v>156</v>
      </c>
      <c r="S12927">
        <v>2063</v>
      </c>
      <c r="T12927">
        <v>639.951</v>
      </c>
      <c r="U12927">
        <v>785.34</v>
      </c>
      <c r="V12927">
        <v>1105.6</v>
      </c>
    </row>
    <row r="12928" spans="17:22">
      <c r="Q12928" s="10">
        <f ca="1" t="shared" si="1972"/>
        <v>1159.64</v>
      </c>
      <c r="R12928" t="s">
        <v>156</v>
      </c>
      <c r="S12928">
        <v>2064</v>
      </c>
      <c r="T12928">
        <v>660.702</v>
      </c>
      <c r="U12928">
        <v>815.334</v>
      </c>
      <c r="V12928">
        <v>1159.64</v>
      </c>
    </row>
    <row r="12929" spans="17:22">
      <c r="Q12929" s="10">
        <f ca="1" t="shared" si="1972"/>
        <v>1213.43</v>
      </c>
      <c r="R12929" t="s">
        <v>156</v>
      </c>
      <c r="S12929">
        <v>2065</v>
      </c>
      <c r="T12929">
        <v>680.53</v>
      </c>
      <c r="U12929">
        <v>844.448</v>
      </c>
      <c r="V12929">
        <v>1213.43</v>
      </c>
    </row>
    <row r="12930" spans="17:22">
      <c r="Q12930" s="10">
        <f ca="1" t="shared" si="1972"/>
        <v>1266.77</v>
      </c>
      <c r="R12930" t="s">
        <v>156</v>
      </c>
      <c r="S12930">
        <v>2066</v>
      </c>
      <c r="T12930">
        <v>699.381</v>
      </c>
      <c r="U12930">
        <v>872.583</v>
      </c>
      <c r="V12930">
        <v>1266.77</v>
      </c>
    </row>
    <row r="12931" spans="17:22">
      <c r="Q12931" s="10">
        <f ca="1" t="shared" si="1972"/>
        <v>1319.54</v>
      </c>
      <c r="R12931" t="s">
        <v>156</v>
      </c>
      <c r="S12931">
        <v>2067</v>
      </c>
      <c r="T12931">
        <v>717.2</v>
      </c>
      <c r="U12931">
        <v>899.648</v>
      </c>
      <c r="V12931">
        <v>1319.54</v>
      </c>
    </row>
    <row r="12932" spans="17:22">
      <c r="Q12932" s="10">
        <f ca="1" t="shared" si="1972"/>
        <v>1371.6</v>
      </c>
      <c r="R12932" t="s">
        <v>156</v>
      </c>
      <c r="S12932">
        <v>2068</v>
      </c>
      <c r="T12932">
        <v>733.945</v>
      </c>
      <c r="U12932">
        <v>925.568</v>
      </c>
      <c r="V12932">
        <v>1371.6</v>
      </c>
    </row>
    <row r="12933" spans="17:22">
      <c r="Q12933" s="10">
        <f ca="1" t="shared" si="1972"/>
        <v>1422.82</v>
      </c>
      <c r="R12933" t="s">
        <v>156</v>
      </c>
      <c r="S12933">
        <v>2069</v>
      </c>
      <c r="T12933">
        <v>749.585</v>
      </c>
      <c r="U12933">
        <v>950.278</v>
      </c>
      <c r="V12933">
        <v>1422.82</v>
      </c>
    </row>
    <row r="12934" spans="17:22">
      <c r="Q12934" s="10">
        <f ca="1" t="shared" si="1972"/>
        <v>1473.1</v>
      </c>
      <c r="R12934" t="s">
        <v>156</v>
      </c>
      <c r="S12934">
        <v>2070</v>
      </c>
      <c r="T12934">
        <v>764.1</v>
      </c>
      <c r="U12934">
        <v>973.732</v>
      </c>
      <c r="V12934">
        <v>1473.1</v>
      </c>
    </row>
    <row r="12935" spans="17:22">
      <c r="Q12935" s="10">
        <f ca="1" t="shared" si="1972"/>
        <v>1522.37</v>
      </c>
      <c r="R12935" t="s">
        <v>156</v>
      </c>
      <c r="S12935">
        <v>2071</v>
      </c>
      <c r="T12935">
        <v>777.482</v>
      </c>
      <c r="U12935">
        <v>995.896</v>
      </c>
      <c r="V12935">
        <v>1522.37</v>
      </c>
    </row>
    <row r="12936" spans="17:22">
      <c r="Q12936" s="10">
        <f ca="1" t="shared" si="1972"/>
        <v>1570.57</v>
      </c>
      <c r="R12936" t="s">
        <v>156</v>
      </c>
      <c r="S12936">
        <v>2072</v>
      </c>
      <c r="T12936">
        <v>789.728</v>
      </c>
      <c r="U12936">
        <v>1016.75</v>
      </c>
      <c r="V12936">
        <v>1570.57</v>
      </c>
    </row>
    <row r="12937" spans="17:22">
      <c r="Q12937" s="10">
        <f ca="1" t="shared" si="1972"/>
        <v>1617.68</v>
      </c>
      <c r="R12937" t="s">
        <v>156</v>
      </c>
      <c r="S12937">
        <v>2073</v>
      </c>
      <c r="T12937">
        <v>800.841</v>
      </c>
      <c r="U12937">
        <v>1036.29</v>
      </c>
      <c r="V12937">
        <v>1617.68</v>
      </c>
    </row>
    <row r="12938" spans="17:22">
      <c r="Q12938" s="10">
        <f ca="1" t="shared" si="1972"/>
        <v>1663.64</v>
      </c>
      <c r="R12938" t="s">
        <v>156</v>
      </c>
      <c r="S12938">
        <v>2074</v>
      </c>
      <c r="T12938">
        <v>810.837</v>
      </c>
      <c r="U12938">
        <v>1054.51</v>
      </c>
      <c r="V12938">
        <v>1663.64</v>
      </c>
    </row>
    <row r="12939" spans="17:22">
      <c r="Q12939" s="10">
        <f ca="1" t="shared" si="1972"/>
        <v>1708.46</v>
      </c>
      <c r="R12939" t="s">
        <v>156</v>
      </c>
      <c r="S12939">
        <v>2075</v>
      </c>
      <c r="T12939">
        <v>819.732</v>
      </c>
      <c r="U12939">
        <v>1071.44</v>
      </c>
      <c r="V12939">
        <v>1708.46</v>
      </c>
    </row>
    <row r="12940" spans="17:22">
      <c r="Q12940" s="10">
        <f ca="1" t="shared" si="1972"/>
        <v>1752.16</v>
      </c>
      <c r="R12940" t="s">
        <v>156</v>
      </c>
      <c r="S12940">
        <v>2076</v>
      </c>
      <c r="T12940">
        <v>827.55</v>
      </c>
      <c r="U12940">
        <v>1087.09</v>
      </c>
      <c r="V12940">
        <v>1752.16</v>
      </c>
    </row>
    <row r="12941" spans="17:22">
      <c r="Q12941" s="10">
        <f ca="1" t="shared" si="1972"/>
        <v>1794.74</v>
      </c>
      <c r="R12941" t="s">
        <v>156</v>
      </c>
      <c r="S12941">
        <v>2077</v>
      </c>
      <c r="T12941">
        <v>834.318</v>
      </c>
      <c r="U12941">
        <v>1101.49</v>
      </c>
      <c r="V12941">
        <v>1794.74</v>
      </c>
    </row>
    <row r="12942" spans="17:22">
      <c r="Q12942" s="10">
        <f ca="1" t="shared" ref="Q12942:Q13005" si="1973">OFFSET(S12942,0,MATCH($Q$3,$T$4:$V$4,0))</f>
        <v>1836.22</v>
      </c>
      <c r="R12942" t="s">
        <v>156</v>
      </c>
      <c r="S12942">
        <v>2078</v>
      </c>
      <c r="T12942">
        <v>840.07</v>
      </c>
      <c r="U12942">
        <v>1114.68</v>
      </c>
      <c r="V12942">
        <v>1836.22</v>
      </c>
    </row>
    <row r="12943" spans="17:22">
      <c r="Q12943" s="10">
        <f ca="1" t="shared" si="1973"/>
        <v>1876.66</v>
      </c>
      <c r="R12943" t="s">
        <v>156</v>
      </c>
      <c r="S12943">
        <v>2079</v>
      </c>
      <c r="T12943">
        <v>844.837</v>
      </c>
      <c r="U12943">
        <v>1126.7</v>
      </c>
      <c r="V12943">
        <v>1876.66</v>
      </c>
    </row>
    <row r="12944" spans="17:22">
      <c r="Q12944" s="10">
        <f ca="1" t="shared" si="1973"/>
        <v>1916.06</v>
      </c>
      <c r="R12944" t="s">
        <v>156</v>
      </c>
      <c r="S12944">
        <v>2080</v>
      </c>
      <c r="T12944">
        <v>848.655</v>
      </c>
      <c r="U12944">
        <v>1137.6</v>
      </c>
      <c r="V12944">
        <v>1916.06</v>
      </c>
    </row>
    <row r="12945" spans="17:22">
      <c r="Q12945" s="10">
        <f ca="1" t="shared" si="1973"/>
        <v>1954.48</v>
      </c>
      <c r="R12945" t="s">
        <v>156</v>
      </c>
      <c r="S12945">
        <v>2081</v>
      </c>
      <c r="T12945">
        <v>851.562</v>
      </c>
      <c r="U12945">
        <v>1147.41</v>
      </c>
      <c r="V12945">
        <v>1954.48</v>
      </c>
    </row>
    <row r="12946" spans="17:22">
      <c r="Q12946" s="10">
        <f ca="1" t="shared" si="1973"/>
        <v>1991.98</v>
      </c>
      <c r="R12946" t="s">
        <v>156</v>
      </c>
      <c r="S12946">
        <v>2082</v>
      </c>
      <c r="T12946">
        <v>853.592</v>
      </c>
      <c r="U12946">
        <v>1156.19</v>
      </c>
      <c r="V12946">
        <v>1991.98</v>
      </c>
    </row>
    <row r="12947" spans="17:22">
      <c r="Q12947" s="10">
        <f ca="1" t="shared" si="1973"/>
        <v>2028.6</v>
      </c>
      <c r="R12947" t="s">
        <v>156</v>
      </c>
      <c r="S12947">
        <v>2083</v>
      </c>
      <c r="T12947">
        <v>854.783</v>
      </c>
      <c r="U12947">
        <v>1163.98</v>
      </c>
      <c r="V12947">
        <v>2028.6</v>
      </c>
    </row>
    <row r="12948" spans="17:22">
      <c r="Q12948" s="10">
        <f ca="1" t="shared" si="1973"/>
        <v>2064.36</v>
      </c>
      <c r="R12948" t="s">
        <v>156</v>
      </c>
      <c r="S12948">
        <v>2084</v>
      </c>
      <c r="T12948">
        <v>855.173</v>
      </c>
      <c r="U12948">
        <v>1170.83</v>
      </c>
      <c r="V12948">
        <v>2064.36</v>
      </c>
    </row>
    <row r="12949" spans="17:22">
      <c r="Q12949" s="10">
        <f ca="1" t="shared" si="1973"/>
        <v>2099.32</v>
      </c>
      <c r="R12949" t="s">
        <v>156</v>
      </c>
      <c r="S12949">
        <v>2085</v>
      </c>
      <c r="T12949">
        <v>854.795</v>
      </c>
      <c r="U12949">
        <v>1176.79</v>
      </c>
      <c r="V12949">
        <v>2099.32</v>
      </c>
    </row>
    <row r="12950" spans="17:22">
      <c r="Q12950" s="10">
        <f ca="1" t="shared" si="1973"/>
        <v>2133.55</v>
      </c>
      <c r="R12950" t="s">
        <v>156</v>
      </c>
      <c r="S12950">
        <v>2086</v>
      </c>
      <c r="T12950">
        <v>853.688</v>
      </c>
      <c r="U12950">
        <v>1181.91</v>
      </c>
      <c r="V12950">
        <v>2133.55</v>
      </c>
    </row>
    <row r="12951" spans="17:22">
      <c r="Q12951" s="10">
        <f ca="1" t="shared" si="1973"/>
        <v>2167.07</v>
      </c>
      <c r="R12951" t="s">
        <v>156</v>
      </c>
      <c r="S12951">
        <v>2087</v>
      </c>
      <c r="T12951">
        <v>851.893</v>
      </c>
      <c r="U12951">
        <v>1186.22</v>
      </c>
      <c r="V12951">
        <v>2167.07</v>
      </c>
    </row>
    <row r="12952" spans="17:22">
      <c r="Q12952" s="10">
        <f ca="1" t="shared" si="1973"/>
        <v>2199.91</v>
      </c>
      <c r="R12952" t="s">
        <v>156</v>
      </c>
      <c r="S12952">
        <v>2088</v>
      </c>
      <c r="T12952">
        <v>849.452</v>
      </c>
      <c r="U12952">
        <v>1189.79</v>
      </c>
      <c r="V12952">
        <v>2199.91</v>
      </c>
    </row>
    <row r="12953" spans="17:22">
      <c r="Q12953" s="10">
        <f ca="1" t="shared" si="1973"/>
        <v>2232.14</v>
      </c>
      <c r="R12953" t="s">
        <v>156</v>
      </c>
      <c r="S12953">
        <v>2089</v>
      </c>
      <c r="T12953">
        <v>846.409</v>
      </c>
      <c r="U12953">
        <v>1192.66</v>
      </c>
      <c r="V12953">
        <v>2232.14</v>
      </c>
    </row>
    <row r="12954" spans="17:22">
      <c r="Q12954" s="10">
        <f ca="1" t="shared" si="1973"/>
        <v>2263.78</v>
      </c>
      <c r="R12954" t="s">
        <v>156</v>
      </c>
      <c r="S12954">
        <v>2090</v>
      </c>
      <c r="T12954">
        <v>842.803</v>
      </c>
      <c r="U12954">
        <v>1194.88</v>
      </c>
      <c r="V12954">
        <v>2263.78</v>
      </c>
    </row>
    <row r="12955" spans="17:22">
      <c r="Q12955" s="10">
        <f ca="1" t="shared" si="1973"/>
        <v>2294.87</v>
      </c>
      <c r="R12955" t="s">
        <v>156</v>
      </c>
      <c r="S12955">
        <v>2091</v>
      </c>
      <c r="T12955">
        <v>838.673</v>
      </c>
      <c r="U12955">
        <v>1196.48</v>
      </c>
      <c r="V12955">
        <v>2294.87</v>
      </c>
    </row>
    <row r="12956" spans="17:22">
      <c r="Q12956" s="10">
        <f ca="1" t="shared" si="1973"/>
        <v>2325.44</v>
      </c>
      <c r="R12956" t="s">
        <v>156</v>
      </c>
      <c r="S12956">
        <v>2092</v>
      </c>
      <c r="T12956">
        <v>834.057</v>
      </c>
      <c r="U12956">
        <v>1197.51</v>
      </c>
      <c r="V12956">
        <v>2325.44</v>
      </c>
    </row>
    <row r="12957" spans="17:22">
      <c r="Q12957" s="10">
        <f ca="1" t="shared" si="1973"/>
        <v>2355.54</v>
      </c>
      <c r="R12957" t="s">
        <v>156</v>
      </c>
      <c r="S12957">
        <v>2093</v>
      </c>
      <c r="T12957">
        <v>828.995</v>
      </c>
      <c r="U12957">
        <v>1198</v>
      </c>
      <c r="V12957">
        <v>2355.54</v>
      </c>
    </row>
    <row r="12958" spans="17:22">
      <c r="Q12958" s="10">
        <f ca="1" t="shared" si="1973"/>
        <v>2385.2</v>
      </c>
      <c r="R12958" t="s">
        <v>156</v>
      </c>
      <c r="S12958">
        <v>2094</v>
      </c>
      <c r="T12958">
        <v>823.52</v>
      </c>
      <c r="U12958">
        <v>1197.97</v>
      </c>
      <c r="V12958">
        <v>2385.2</v>
      </c>
    </row>
    <row r="12959" spans="17:22">
      <c r="Q12959" s="10">
        <f ca="1" t="shared" si="1973"/>
        <v>2414.43</v>
      </c>
      <c r="R12959" t="s">
        <v>156</v>
      </c>
      <c r="S12959">
        <v>2095</v>
      </c>
      <c r="T12959">
        <v>817.67</v>
      </c>
      <c r="U12959">
        <v>1197.47</v>
      </c>
      <c r="V12959">
        <v>2414.43</v>
      </c>
    </row>
    <row r="12960" spans="17:22">
      <c r="Q12960" s="10">
        <f ca="1" t="shared" si="1973"/>
        <v>2443.28</v>
      </c>
      <c r="R12960" t="s">
        <v>156</v>
      </c>
      <c r="S12960">
        <v>2096</v>
      </c>
      <c r="T12960">
        <v>811.475</v>
      </c>
      <c r="U12960">
        <v>1196.52</v>
      </c>
      <c r="V12960">
        <v>2443.28</v>
      </c>
    </row>
    <row r="12961" spans="17:22">
      <c r="Q12961" s="10">
        <f ca="1" t="shared" si="1973"/>
        <v>2471.78</v>
      </c>
      <c r="R12961" t="s">
        <v>156</v>
      </c>
      <c r="S12961">
        <v>2097</v>
      </c>
      <c r="T12961">
        <v>804.969</v>
      </c>
      <c r="U12961">
        <v>1195.15</v>
      </c>
      <c r="V12961">
        <v>2471.78</v>
      </c>
    </row>
    <row r="12962" spans="17:22">
      <c r="Q12962" s="10">
        <f ca="1" t="shared" si="1973"/>
        <v>2499.94</v>
      </c>
      <c r="R12962" t="s">
        <v>156</v>
      </c>
      <c r="S12962">
        <v>2098</v>
      </c>
      <c r="T12962">
        <v>798.182</v>
      </c>
      <c r="U12962">
        <v>1193.38</v>
      </c>
      <c r="V12962">
        <v>2499.94</v>
      </c>
    </row>
    <row r="12963" spans="17:22">
      <c r="Q12963" s="10">
        <f ca="1" t="shared" si="1973"/>
        <v>2527.77</v>
      </c>
      <c r="R12963" t="s">
        <v>156</v>
      </c>
      <c r="S12963">
        <v>2099</v>
      </c>
      <c r="T12963">
        <v>791.14</v>
      </c>
      <c r="U12963">
        <v>1191.24</v>
      </c>
      <c r="V12963">
        <v>2527.77</v>
      </c>
    </row>
    <row r="12964" spans="17:22">
      <c r="Q12964" s="10">
        <f ca="1" t="shared" si="1973"/>
        <v>2555.33</v>
      </c>
      <c r="R12964" t="s">
        <v>156</v>
      </c>
      <c r="S12964">
        <v>2100</v>
      </c>
      <c r="T12964">
        <v>783.874</v>
      </c>
      <c r="U12964">
        <v>1188.75</v>
      </c>
      <c r="V12964">
        <v>2555.33</v>
      </c>
    </row>
    <row r="12965" spans="17:22">
      <c r="Q12965" s="10">
        <f ca="1" t="shared" si="1973"/>
        <v>5.443</v>
      </c>
      <c r="R12965" t="s">
        <v>158</v>
      </c>
      <c r="S12965">
        <v>2020</v>
      </c>
      <c r="T12965">
        <v>5.443</v>
      </c>
      <c r="U12965">
        <v>5.443</v>
      </c>
      <c r="V12965">
        <v>5.443</v>
      </c>
    </row>
    <row r="12966" spans="17:22">
      <c r="Q12966" s="10">
        <f ca="1" t="shared" si="1973"/>
        <v>5.816</v>
      </c>
      <c r="R12966" t="s">
        <v>158</v>
      </c>
      <c r="S12966">
        <v>2021</v>
      </c>
      <c r="T12966">
        <v>5.816</v>
      </c>
      <c r="U12966">
        <v>5.816</v>
      </c>
      <c r="V12966">
        <v>5.816</v>
      </c>
    </row>
    <row r="12967" spans="17:22">
      <c r="Q12967" s="10">
        <f ca="1" t="shared" si="1973"/>
        <v>6.213</v>
      </c>
      <c r="R12967" t="s">
        <v>158</v>
      </c>
      <c r="S12967">
        <v>2022</v>
      </c>
      <c r="T12967">
        <v>6.213</v>
      </c>
      <c r="U12967">
        <v>6.213</v>
      </c>
      <c r="V12967">
        <v>6.213</v>
      </c>
    </row>
    <row r="12968" spans="17:22">
      <c r="Q12968" s="10">
        <f ca="1" t="shared" si="1973"/>
        <v>6.633</v>
      </c>
      <c r="R12968" t="s">
        <v>158</v>
      </c>
      <c r="S12968">
        <v>2023</v>
      </c>
      <c r="T12968">
        <v>6.633</v>
      </c>
      <c r="U12968">
        <v>6.633</v>
      </c>
      <c r="V12968">
        <v>6.633</v>
      </c>
    </row>
    <row r="12969" spans="17:22">
      <c r="Q12969" s="10">
        <f ca="1" t="shared" si="1973"/>
        <v>7.078</v>
      </c>
      <c r="R12969" t="s">
        <v>158</v>
      </c>
      <c r="S12969">
        <v>2024</v>
      </c>
      <c r="T12969">
        <v>7.078</v>
      </c>
      <c r="U12969">
        <v>7.078</v>
      </c>
      <c r="V12969">
        <v>7.078</v>
      </c>
    </row>
    <row r="12970" spans="17:22">
      <c r="Q12970" s="10">
        <f ca="1" t="shared" si="1973"/>
        <v>7.552</v>
      </c>
      <c r="R12970" t="s">
        <v>158</v>
      </c>
      <c r="S12970">
        <v>2025</v>
      </c>
      <c r="T12970">
        <v>7.552</v>
      </c>
      <c r="U12970">
        <v>7.552</v>
      </c>
      <c r="V12970">
        <v>7.552</v>
      </c>
    </row>
    <row r="12971" spans="17:22">
      <c r="Q12971" s="10">
        <f ca="1" t="shared" si="1973"/>
        <v>8.053</v>
      </c>
      <c r="R12971" t="s">
        <v>158</v>
      </c>
      <c r="S12971">
        <v>2026</v>
      </c>
      <c r="T12971">
        <v>8.053</v>
      </c>
      <c r="U12971">
        <v>8.053</v>
      </c>
      <c r="V12971">
        <v>8.053</v>
      </c>
    </row>
    <row r="12972" spans="17:22">
      <c r="Q12972" s="10">
        <f ca="1" t="shared" si="1973"/>
        <v>8.599</v>
      </c>
      <c r="R12972" t="s">
        <v>158</v>
      </c>
      <c r="S12972">
        <v>2027</v>
      </c>
      <c r="T12972">
        <v>8.462</v>
      </c>
      <c r="U12972">
        <v>8.55</v>
      </c>
      <c r="V12972">
        <v>8.599</v>
      </c>
    </row>
    <row r="12973" spans="17:22">
      <c r="Q12973" s="10">
        <f ca="1" t="shared" si="1973"/>
        <v>9.178</v>
      </c>
      <c r="R12973" t="s">
        <v>158</v>
      </c>
      <c r="S12973">
        <v>2028</v>
      </c>
      <c r="T12973">
        <v>8.889</v>
      </c>
      <c r="U12973">
        <v>9.073</v>
      </c>
      <c r="V12973">
        <v>9.178</v>
      </c>
    </row>
    <row r="12974" spans="17:22">
      <c r="Q12974" s="10">
        <f ca="1" t="shared" si="1973"/>
        <v>9.792</v>
      </c>
      <c r="R12974" t="s">
        <v>158</v>
      </c>
      <c r="S12974">
        <v>2029</v>
      </c>
      <c r="T12974">
        <v>9.335</v>
      </c>
      <c r="U12974">
        <v>9.622</v>
      </c>
      <c r="V12974">
        <v>9.792</v>
      </c>
    </row>
    <row r="12975" spans="17:22">
      <c r="Q12975" s="10">
        <f ca="1" t="shared" si="1973"/>
        <v>10.441</v>
      </c>
      <c r="R12975" t="s">
        <v>158</v>
      </c>
      <c r="S12975">
        <v>2030</v>
      </c>
      <c r="T12975">
        <v>9.8</v>
      </c>
      <c r="U12975">
        <v>10.2</v>
      </c>
      <c r="V12975">
        <v>10.441</v>
      </c>
    </row>
    <row r="12976" spans="17:22">
      <c r="Q12976" s="10">
        <f ca="1" t="shared" si="1973"/>
        <v>11.127</v>
      </c>
      <c r="R12976" t="s">
        <v>158</v>
      </c>
      <c r="S12976">
        <v>2031</v>
      </c>
      <c r="T12976">
        <v>10.285</v>
      </c>
      <c r="U12976">
        <v>10.806</v>
      </c>
      <c r="V12976">
        <v>11.127</v>
      </c>
    </row>
    <row r="12977" spans="17:22">
      <c r="Q12977" s="10">
        <f ca="1" t="shared" si="1973"/>
        <v>11.852</v>
      </c>
      <c r="R12977" t="s">
        <v>158</v>
      </c>
      <c r="S12977">
        <v>2032</v>
      </c>
      <c r="T12977">
        <v>10.792</v>
      </c>
      <c r="U12977">
        <v>11.444</v>
      </c>
      <c r="V12977">
        <v>11.852</v>
      </c>
    </row>
    <row r="12978" spans="17:22">
      <c r="Q12978" s="10">
        <f ca="1" t="shared" si="1973"/>
        <v>12.618</v>
      </c>
      <c r="R12978" t="s">
        <v>158</v>
      </c>
      <c r="S12978">
        <v>2033</v>
      </c>
      <c r="T12978">
        <v>11.32</v>
      </c>
      <c r="U12978">
        <v>12.112</v>
      </c>
      <c r="V12978">
        <v>12.618</v>
      </c>
    </row>
    <row r="12979" spans="17:22">
      <c r="Q12979" s="10">
        <f ca="1" t="shared" si="1973"/>
        <v>13.426</v>
      </c>
      <c r="R12979" t="s">
        <v>158</v>
      </c>
      <c r="S12979">
        <v>2034</v>
      </c>
      <c r="T12979">
        <v>11.871</v>
      </c>
      <c r="U12979">
        <v>12.814</v>
      </c>
      <c r="V12979">
        <v>13.426</v>
      </c>
    </row>
    <row r="12980" spans="17:22">
      <c r="Q12980" s="10">
        <f ca="1" t="shared" si="1973"/>
        <v>14.279</v>
      </c>
      <c r="R12980" t="s">
        <v>158</v>
      </c>
      <c r="S12980">
        <v>2035</v>
      </c>
      <c r="T12980">
        <v>12.446</v>
      </c>
      <c r="U12980">
        <v>13.549</v>
      </c>
      <c r="V12980">
        <v>14.279</v>
      </c>
    </row>
    <row r="12981" spans="17:22">
      <c r="Q12981" s="10">
        <f ca="1" t="shared" si="1973"/>
        <v>15.178</v>
      </c>
      <c r="R12981" t="s">
        <v>158</v>
      </c>
      <c r="S12981">
        <v>2036</v>
      </c>
      <c r="T12981">
        <v>13.044</v>
      </c>
      <c r="U12981">
        <v>14.32</v>
      </c>
      <c r="V12981">
        <v>15.178</v>
      </c>
    </row>
    <row r="12982" spans="17:22">
      <c r="Q12982" s="10">
        <f ca="1" t="shared" si="1973"/>
        <v>16.126</v>
      </c>
      <c r="R12982" t="s">
        <v>158</v>
      </c>
      <c r="S12982">
        <v>2037</v>
      </c>
      <c r="T12982">
        <v>13.667</v>
      </c>
      <c r="U12982">
        <v>15.127</v>
      </c>
      <c r="V12982">
        <v>16.126</v>
      </c>
    </row>
    <row r="12983" spans="17:22">
      <c r="Q12983" s="10">
        <f ca="1" t="shared" si="1973"/>
        <v>17.123</v>
      </c>
      <c r="R12983" t="s">
        <v>158</v>
      </c>
      <c r="S12983">
        <v>2038</v>
      </c>
      <c r="T12983">
        <v>14.316</v>
      </c>
      <c r="U12983">
        <v>15.972</v>
      </c>
      <c r="V12983">
        <v>17.123</v>
      </c>
    </row>
    <row r="12984" spans="17:22">
      <c r="Q12984" s="10">
        <f ca="1" t="shared" si="1973"/>
        <v>18.173</v>
      </c>
      <c r="R12984" t="s">
        <v>158</v>
      </c>
      <c r="S12984">
        <v>2039</v>
      </c>
      <c r="T12984">
        <v>14.99</v>
      </c>
      <c r="U12984">
        <v>16.855</v>
      </c>
      <c r="V12984">
        <v>18.173</v>
      </c>
    </row>
    <row r="12985" spans="17:22">
      <c r="Q12985" s="10">
        <f ca="1" t="shared" si="1973"/>
        <v>19.278</v>
      </c>
      <c r="R12985" t="s">
        <v>158</v>
      </c>
      <c r="S12985">
        <v>2040</v>
      </c>
      <c r="T12985">
        <v>15.69</v>
      </c>
      <c r="U12985">
        <v>17.777</v>
      </c>
      <c r="V12985">
        <v>19.278</v>
      </c>
    </row>
    <row r="12986" spans="17:22">
      <c r="Q12986" s="10">
        <f ca="1" t="shared" si="1973"/>
        <v>20.439</v>
      </c>
      <c r="R12986" t="s">
        <v>158</v>
      </c>
      <c r="S12986">
        <v>2041</v>
      </c>
      <c r="T12986">
        <v>16.416</v>
      </c>
      <c r="U12986">
        <v>18.741</v>
      </c>
      <c r="V12986">
        <v>20.439</v>
      </c>
    </row>
    <row r="12987" spans="17:22">
      <c r="Q12987" s="10">
        <f ca="1" t="shared" si="1973"/>
        <v>21.658</v>
      </c>
      <c r="R12987" t="s">
        <v>158</v>
      </c>
      <c r="S12987">
        <v>2042</v>
      </c>
      <c r="T12987">
        <v>17.17</v>
      </c>
      <c r="U12987">
        <v>19.745</v>
      </c>
      <c r="V12987">
        <v>21.658</v>
      </c>
    </row>
    <row r="12988" spans="17:22">
      <c r="Q12988" s="10">
        <f ca="1" t="shared" si="1973"/>
        <v>22.938</v>
      </c>
      <c r="R12988" t="s">
        <v>158</v>
      </c>
      <c r="S12988">
        <v>2043</v>
      </c>
      <c r="T12988">
        <v>17.95</v>
      </c>
      <c r="U12988">
        <v>20.792</v>
      </c>
      <c r="V12988">
        <v>22.938</v>
      </c>
    </row>
    <row r="12989" spans="17:22">
      <c r="Q12989" s="10">
        <f ca="1" t="shared" si="1973"/>
        <v>24.281</v>
      </c>
      <c r="R12989" t="s">
        <v>158</v>
      </c>
      <c r="S12989">
        <v>2044</v>
      </c>
      <c r="T12989">
        <v>18.757</v>
      </c>
      <c r="U12989">
        <v>21.883</v>
      </c>
      <c r="V12989">
        <v>24.281</v>
      </c>
    </row>
    <row r="12990" spans="17:22">
      <c r="Q12990" s="10">
        <f ca="1" t="shared" si="1973"/>
        <v>25.689</v>
      </c>
      <c r="R12990" t="s">
        <v>158</v>
      </c>
      <c r="S12990">
        <v>2045</v>
      </c>
      <c r="T12990">
        <v>19.591</v>
      </c>
      <c r="U12990">
        <v>23.018</v>
      </c>
      <c r="V12990">
        <v>25.689</v>
      </c>
    </row>
    <row r="12991" spans="17:22">
      <c r="Q12991" s="10">
        <f ca="1" t="shared" si="1973"/>
        <v>27.165</v>
      </c>
      <c r="R12991" t="s">
        <v>158</v>
      </c>
      <c r="S12991">
        <v>2046</v>
      </c>
      <c r="T12991">
        <v>20.451</v>
      </c>
      <c r="U12991">
        <v>24.199</v>
      </c>
      <c r="V12991">
        <v>27.165</v>
      </c>
    </row>
    <row r="12992" spans="17:22">
      <c r="Q12992" s="10">
        <f ca="1" t="shared" si="1973"/>
        <v>28.71</v>
      </c>
      <c r="R12992" t="s">
        <v>158</v>
      </c>
      <c r="S12992">
        <v>2047</v>
      </c>
      <c r="T12992">
        <v>21.338</v>
      </c>
      <c r="U12992">
        <v>25.426</v>
      </c>
      <c r="V12992">
        <v>28.71</v>
      </c>
    </row>
    <row r="12993" spans="17:22">
      <c r="Q12993" s="10">
        <f ca="1" t="shared" si="1973"/>
        <v>30.327</v>
      </c>
      <c r="R12993" t="s">
        <v>158</v>
      </c>
      <c r="S12993">
        <v>2048</v>
      </c>
      <c r="T12993">
        <v>22.251</v>
      </c>
      <c r="U12993">
        <v>26.699</v>
      </c>
      <c r="V12993">
        <v>30.327</v>
      </c>
    </row>
    <row r="12994" spans="17:22">
      <c r="Q12994" s="10">
        <f ca="1" t="shared" si="1973"/>
        <v>32.018</v>
      </c>
      <c r="R12994" t="s">
        <v>158</v>
      </c>
      <c r="S12994">
        <v>2049</v>
      </c>
      <c r="T12994">
        <v>23.19</v>
      </c>
      <c r="U12994">
        <v>28.021</v>
      </c>
      <c r="V12994">
        <v>32.018</v>
      </c>
    </row>
    <row r="12995" spans="17:22">
      <c r="Q12995" s="10">
        <f ca="1" t="shared" si="1973"/>
        <v>33.785</v>
      </c>
      <c r="R12995" t="s">
        <v>158</v>
      </c>
      <c r="S12995">
        <v>2050</v>
      </c>
      <c r="T12995">
        <v>24.154</v>
      </c>
      <c r="U12995">
        <v>29.39</v>
      </c>
      <c r="V12995">
        <v>33.785</v>
      </c>
    </row>
    <row r="12996" spans="17:22">
      <c r="Q12996" s="10">
        <f ca="1" t="shared" si="1973"/>
        <v>35.63</v>
      </c>
      <c r="R12996" t="s">
        <v>158</v>
      </c>
      <c r="S12996">
        <v>2051</v>
      </c>
      <c r="T12996">
        <v>25.143</v>
      </c>
      <c r="U12996">
        <v>30.809</v>
      </c>
      <c r="V12996">
        <v>35.63</v>
      </c>
    </row>
    <row r="12997" spans="17:22">
      <c r="Q12997" s="10">
        <f ca="1" t="shared" si="1973"/>
        <v>37.555</v>
      </c>
      <c r="R12997" t="s">
        <v>158</v>
      </c>
      <c r="S12997">
        <v>2052</v>
      </c>
      <c r="T12997">
        <v>26.157</v>
      </c>
      <c r="U12997">
        <v>32.276</v>
      </c>
      <c r="V12997">
        <v>37.555</v>
      </c>
    </row>
    <row r="12998" spans="17:22">
      <c r="Q12998" s="10">
        <f ca="1" t="shared" si="1973"/>
        <v>39.563</v>
      </c>
      <c r="R12998" t="s">
        <v>158</v>
      </c>
      <c r="S12998">
        <v>2053</v>
      </c>
      <c r="T12998">
        <v>27.195</v>
      </c>
      <c r="U12998">
        <v>33.794</v>
      </c>
      <c r="V12998">
        <v>39.563</v>
      </c>
    </row>
    <row r="12999" spans="17:22">
      <c r="Q12999" s="10">
        <f ca="1" t="shared" si="1973"/>
        <v>41.656</v>
      </c>
      <c r="R12999" t="s">
        <v>158</v>
      </c>
      <c r="S12999">
        <v>2054</v>
      </c>
      <c r="T12999">
        <v>28.257</v>
      </c>
      <c r="U12999">
        <v>35.362</v>
      </c>
      <c r="V12999">
        <v>41.656</v>
      </c>
    </row>
    <row r="13000" spans="17:22">
      <c r="Q13000" s="10">
        <f ca="1" t="shared" si="1973"/>
        <v>43.834</v>
      </c>
      <c r="R13000" t="s">
        <v>158</v>
      </c>
      <c r="S13000">
        <v>2055</v>
      </c>
      <c r="T13000">
        <v>29.342</v>
      </c>
      <c r="U13000">
        <v>36.981</v>
      </c>
      <c r="V13000">
        <v>43.834</v>
      </c>
    </row>
    <row r="13001" spans="17:22">
      <c r="Q13001" s="10">
        <f ca="1" t="shared" si="1973"/>
        <v>46.102</v>
      </c>
      <c r="R13001" t="s">
        <v>158</v>
      </c>
      <c r="S13001">
        <v>2056</v>
      </c>
      <c r="T13001">
        <v>30.45</v>
      </c>
      <c r="U13001">
        <v>38.651</v>
      </c>
      <c r="V13001">
        <v>46.102</v>
      </c>
    </row>
    <row r="13002" spans="17:22">
      <c r="Q13002" s="10">
        <f ca="1" t="shared" si="1973"/>
        <v>48.46</v>
      </c>
      <c r="R13002" t="s">
        <v>158</v>
      </c>
      <c r="S13002">
        <v>2057</v>
      </c>
      <c r="T13002">
        <v>31.581</v>
      </c>
      <c r="U13002">
        <v>40.372</v>
      </c>
      <c r="V13002">
        <v>48.46</v>
      </c>
    </row>
    <row r="13003" spans="17:22">
      <c r="Q13003" s="10">
        <f ca="1" t="shared" si="1973"/>
        <v>50.91</v>
      </c>
      <c r="R13003" t="s">
        <v>158</v>
      </c>
      <c r="S13003">
        <v>2058</v>
      </c>
      <c r="T13003">
        <v>32.734</v>
      </c>
      <c r="U13003">
        <v>42.145</v>
      </c>
      <c r="V13003">
        <v>50.91</v>
      </c>
    </row>
    <row r="13004" spans="17:22">
      <c r="Q13004" s="10">
        <f ca="1" t="shared" si="1973"/>
        <v>53.455</v>
      </c>
      <c r="R13004" t="s">
        <v>158</v>
      </c>
      <c r="S13004">
        <v>2059</v>
      </c>
      <c r="T13004">
        <v>33.911</v>
      </c>
      <c r="U13004">
        <v>43.971</v>
      </c>
      <c r="V13004">
        <v>53.455</v>
      </c>
    </row>
    <row r="13005" spans="17:22">
      <c r="Q13005" s="10">
        <f ca="1" t="shared" si="1973"/>
        <v>56.095</v>
      </c>
      <c r="R13005" t="s">
        <v>158</v>
      </c>
      <c r="S13005">
        <v>2060</v>
      </c>
      <c r="T13005">
        <v>35.11</v>
      </c>
      <c r="U13005">
        <v>45.85</v>
      </c>
      <c r="V13005">
        <v>56.095</v>
      </c>
    </row>
    <row r="13006" spans="17:22">
      <c r="Q13006" s="10">
        <f ca="1" t="shared" ref="Q13006:Q13069" si="1974">OFFSET(S13006,0,MATCH($Q$3,$T$4:$V$4,0))</f>
        <v>58.833</v>
      </c>
      <c r="R13006" t="s">
        <v>158</v>
      </c>
      <c r="S13006">
        <v>2061</v>
      </c>
      <c r="T13006">
        <v>36.332</v>
      </c>
      <c r="U13006">
        <v>47.781</v>
      </c>
      <c r="V13006">
        <v>58.833</v>
      </c>
    </row>
    <row r="13007" spans="17:22">
      <c r="Q13007" s="10">
        <f ca="1" t="shared" si="1974"/>
        <v>61.671</v>
      </c>
      <c r="R13007" t="s">
        <v>158</v>
      </c>
      <c r="S13007">
        <v>2062</v>
      </c>
      <c r="T13007">
        <v>37.577</v>
      </c>
      <c r="U13007">
        <v>49.766</v>
      </c>
      <c r="V13007">
        <v>61.671</v>
      </c>
    </row>
    <row r="13008" spans="17:22">
      <c r="Q13008" s="10">
        <f ca="1" t="shared" si="1974"/>
        <v>64.608</v>
      </c>
      <c r="R13008" t="s">
        <v>158</v>
      </c>
      <c r="S13008">
        <v>2063</v>
      </c>
      <c r="T13008">
        <v>38.844</v>
      </c>
      <c r="U13008">
        <v>51.803</v>
      </c>
      <c r="V13008">
        <v>64.608</v>
      </c>
    </row>
    <row r="13009" spans="17:22">
      <c r="Q13009" s="10">
        <f ca="1" t="shared" si="1974"/>
        <v>67.648</v>
      </c>
      <c r="R13009" t="s">
        <v>158</v>
      </c>
      <c r="S13009">
        <v>2064</v>
      </c>
      <c r="T13009">
        <v>40.134</v>
      </c>
      <c r="U13009">
        <v>53.893</v>
      </c>
      <c r="V13009">
        <v>67.648</v>
      </c>
    </row>
    <row r="13010" spans="17:22">
      <c r="Q13010" s="10">
        <f ca="1" t="shared" si="1974"/>
        <v>70.791</v>
      </c>
      <c r="R13010" t="s">
        <v>158</v>
      </c>
      <c r="S13010">
        <v>2065</v>
      </c>
      <c r="T13010">
        <v>41.446</v>
      </c>
      <c r="U13010">
        <v>56.035</v>
      </c>
      <c r="V13010">
        <v>70.791</v>
      </c>
    </row>
    <row r="13011" spans="17:22">
      <c r="Q13011" s="10">
        <f ca="1" t="shared" si="1974"/>
        <v>74.037</v>
      </c>
      <c r="R13011" t="s">
        <v>158</v>
      </c>
      <c r="S13011">
        <v>2066</v>
      </c>
      <c r="T13011">
        <v>42.781</v>
      </c>
      <c r="U13011">
        <v>58.229</v>
      </c>
      <c r="V13011">
        <v>74.037</v>
      </c>
    </row>
    <row r="13012" spans="17:22">
      <c r="Q13012" s="10">
        <f ca="1" t="shared" si="1974"/>
        <v>77.388</v>
      </c>
      <c r="R13012" t="s">
        <v>158</v>
      </c>
      <c r="S13012">
        <v>2067</v>
      </c>
      <c r="T13012">
        <v>44.137</v>
      </c>
      <c r="U13012">
        <v>60.474</v>
      </c>
      <c r="V13012">
        <v>77.388</v>
      </c>
    </row>
    <row r="13013" spans="17:22">
      <c r="Q13013" s="10">
        <f ca="1" t="shared" si="1974"/>
        <v>80.845</v>
      </c>
      <c r="R13013" t="s">
        <v>158</v>
      </c>
      <c r="S13013">
        <v>2068</v>
      </c>
      <c r="T13013">
        <v>45.514</v>
      </c>
      <c r="U13013">
        <v>62.769</v>
      </c>
      <c r="V13013">
        <v>80.845</v>
      </c>
    </row>
    <row r="13014" spans="17:22">
      <c r="Q13014" s="10">
        <f ca="1" t="shared" si="1974"/>
        <v>84.408</v>
      </c>
      <c r="R13014" t="s">
        <v>158</v>
      </c>
      <c r="S13014">
        <v>2069</v>
      </c>
      <c r="T13014">
        <v>46.91</v>
      </c>
      <c r="U13014">
        <v>65.112</v>
      </c>
      <c r="V13014">
        <v>84.408</v>
      </c>
    </row>
    <row r="13015" spans="17:22">
      <c r="Q13015" s="10">
        <f ca="1" t="shared" si="1974"/>
        <v>88.077</v>
      </c>
      <c r="R13015" t="s">
        <v>158</v>
      </c>
      <c r="S13015">
        <v>2070</v>
      </c>
      <c r="T13015">
        <v>48.323</v>
      </c>
      <c r="U13015">
        <v>67.504</v>
      </c>
      <c r="V13015">
        <v>88.077</v>
      </c>
    </row>
    <row r="13016" spans="17:22">
      <c r="Q13016" s="10">
        <f ca="1" t="shared" si="1974"/>
        <v>91.852</v>
      </c>
      <c r="R13016" t="s">
        <v>158</v>
      </c>
      <c r="S13016">
        <v>2071</v>
      </c>
      <c r="T13016">
        <v>49.753</v>
      </c>
      <c r="U13016">
        <v>69.942</v>
      </c>
      <c r="V13016">
        <v>91.852</v>
      </c>
    </row>
    <row r="13017" spans="17:22">
      <c r="Q13017" s="10">
        <f ca="1" t="shared" si="1974"/>
        <v>95.734</v>
      </c>
      <c r="R13017" t="s">
        <v>158</v>
      </c>
      <c r="S13017">
        <v>2072</v>
      </c>
      <c r="T13017">
        <v>51.197</v>
      </c>
      <c r="U13017">
        <v>72.424</v>
      </c>
      <c r="V13017">
        <v>95.734</v>
      </c>
    </row>
    <row r="13018" spans="17:22">
      <c r="Q13018" s="10">
        <f ca="1" t="shared" si="1974"/>
        <v>99.721</v>
      </c>
      <c r="R13018" t="s">
        <v>158</v>
      </c>
      <c r="S13018">
        <v>2073</v>
      </c>
      <c r="T13018">
        <v>52.653</v>
      </c>
      <c r="U13018">
        <v>74.95</v>
      </c>
      <c r="V13018">
        <v>99.721</v>
      </c>
    </row>
    <row r="13019" spans="17:22">
      <c r="Q13019" s="10">
        <f ca="1" t="shared" si="1974"/>
        <v>103.813</v>
      </c>
      <c r="R13019" t="s">
        <v>158</v>
      </c>
      <c r="S13019">
        <v>2074</v>
      </c>
      <c r="T13019">
        <v>54.12</v>
      </c>
      <c r="U13019">
        <v>77.517</v>
      </c>
      <c r="V13019">
        <v>103.813</v>
      </c>
    </row>
    <row r="13020" spans="17:22">
      <c r="Q13020" s="10">
        <f ca="1" t="shared" si="1974"/>
        <v>108.008</v>
      </c>
      <c r="R13020" t="s">
        <v>158</v>
      </c>
      <c r="S13020">
        <v>2075</v>
      </c>
      <c r="T13020">
        <v>55.595</v>
      </c>
      <c r="U13020">
        <v>80.124</v>
      </c>
      <c r="V13020">
        <v>108.008</v>
      </c>
    </row>
    <row r="13021" spans="17:22">
      <c r="Q13021" s="10">
        <f ca="1" t="shared" si="1974"/>
        <v>112.306</v>
      </c>
      <c r="R13021" t="s">
        <v>158</v>
      </c>
      <c r="S13021">
        <v>2076</v>
      </c>
      <c r="T13021">
        <v>57.076</v>
      </c>
      <c r="U13021">
        <v>82.767</v>
      </c>
      <c r="V13021">
        <v>112.306</v>
      </c>
    </row>
    <row r="13022" spans="17:22">
      <c r="Q13022" s="10">
        <f ca="1" t="shared" si="1974"/>
        <v>116.704</v>
      </c>
      <c r="R13022" t="s">
        <v>158</v>
      </c>
      <c r="S13022">
        <v>2077</v>
      </c>
      <c r="T13022">
        <v>58.56</v>
      </c>
      <c r="U13022">
        <v>85.444</v>
      </c>
      <c r="V13022">
        <v>116.704</v>
      </c>
    </row>
    <row r="13023" spans="17:22">
      <c r="Q13023" s="10">
        <f ca="1" t="shared" si="1974"/>
        <v>121.203</v>
      </c>
      <c r="R13023" t="s">
        <v>158</v>
      </c>
      <c r="S13023">
        <v>2078</v>
      </c>
      <c r="T13023">
        <v>60.045</v>
      </c>
      <c r="U13023">
        <v>88.153</v>
      </c>
      <c r="V13023">
        <v>121.203</v>
      </c>
    </row>
    <row r="13024" spans="17:22">
      <c r="Q13024" s="10">
        <f ca="1" t="shared" si="1974"/>
        <v>125.799</v>
      </c>
      <c r="R13024" t="s">
        <v>158</v>
      </c>
      <c r="S13024">
        <v>2079</v>
      </c>
      <c r="T13024">
        <v>61.527</v>
      </c>
      <c r="U13024">
        <v>90.889</v>
      </c>
      <c r="V13024">
        <v>125.799</v>
      </c>
    </row>
    <row r="13025" spans="17:22">
      <c r="Q13025" s="10">
        <f ca="1" t="shared" si="1974"/>
        <v>130.49</v>
      </c>
      <c r="R13025" t="s">
        <v>158</v>
      </c>
      <c r="S13025">
        <v>2080</v>
      </c>
      <c r="T13025">
        <v>63.005</v>
      </c>
      <c r="U13025">
        <v>93.649</v>
      </c>
      <c r="V13025">
        <v>130.49</v>
      </c>
    </row>
    <row r="13026" spans="17:22">
      <c r="Q13026" s="10">
        <f ca="1" t="shared" si="1974"/>
        <v>135.275</v>
      </c>
      <c r="R13026" t="s">
        <v>158</v>
      </c>
      <c r="S13026">
        <v>2081</v>
      </c>
      <c r="T13026">
        <v>64.476</v>
      </c>
      <c r="U13026">
        <v>96.429</v>
      </c>
      <c r="V13026">
        <v>135.275</v>
      </c>
    </row>
    <row r="13027" spans="17:22">
      <c r="Q13027" s="10">
        <f ca="1" t="shared" si="1974"/>
        <v>140.149</v>
      </c>
      <c r="R13027" t="s">
        <v>158</v>
      </c>
      <c r="S13027">
        <v>2082</v>
      </c>
      <c r="T13027">
        <v>65.936</v>
      </c>
      <c r="U13027">
        <v>99.227</v>
      </c>
      <c r="V13027">
        <v>140.149</v>
      </c>
    </row>
    <row r="13028" spans="17:22">
      <c r="Q13028" s="10">
        <f ca="1" t="shared" si="1974"/>
        <v>145.111</v>
      </c>
      <c r="R13028" t="s">
        <v>158</v>
      </c>
      <c r="S13028">
        <v>2083</v>
      </c>
      <c r="T13028">
        <v>67.383</v>
      </c>
      <c r="U13028">
        <v>102.039</v>
      </c>
      <c r="V13028">
        <v>145.111</v>
      </c>
    </row>
    <row r="13029" spans="17:22">
      <c r="Q13029" s="10">
        <f ca="1" t="shared" si="1974"/>
        <v>150.157</v>
      </c>
      <c r="R13029" t="s">
        <v>158</v>
      </c>
      <c r="S13029">
        <v>2084</v>
      </c>
      <c r="T13029">
        <v>68.814</v>
      </c>
      <c r="U13029">
        <v>104.861</v>
      </c>
      <c r="V13029">
        <v>150.157</v>
      </c>
    </row>
    <row r="13030" spans="17:22">
      <c r="Q13030" s="10">
        <f ca="1" t="shared" si="1974"/>
        <v>155.283</v>
      </c>
      <c r="R13030" t="s">
        <v>158</v>
      </c>
      <c r="S13030">
        <v>2085</v>
      </c>
      <c r="T13030">
        <v>70.225</v>
      </c>
      <c r="U13030">
        <v>107.69</v>
      </c>
      <c r="V13030">
        <v>155.283</v>
      </c>
    </row>
    <row r="13031" spans="17:22">
      <c r="Q13031" s="10">
        <f ca="1" t="shared" si="1974"/>
        <v>160.485</v>
      </c>
      <c r="R13031" t="s">
        <v>158</v>
      </c>
      <c r="S13031">
        <v>2086</v>
      </c>
      <c r="T13031">
        <v>71.615</v>
      </c>
      <c r="U13031">
        <v>110.522</v>
      </c>
      <c r="V13031">
        <v>160.485</v>
      </c>
    </row>
    <row r="13032" spans="17:22">
      <c r="Q13032" s="10">
        <f ca="1" t="shared" si="1974"/>
        <v>165.759</v>
      </c>
      <c r="R13032" t="s">
        <v>158</v>
      </c>
      <c r="S13032">
        <v>2087</v>
      </c>
      <c r="T13032">
        <v>72.979</v>
      </c>
      <c r="U13032">
        <v>113.353</v>
      </c>
      <c r="V13032">
        <v>165.759</v>
      </c>
    </row>
    <row r="13033" spans="17:22">
      <c r="Q13033" s="10">
        <f ca="1" t="shared" si="1974"/>
        <v>171.102</v>
      </c>
      <c r="R13033" t="s">
        <v>158</v>
      </c>
      <c r="S13033">
        <v>2088</v>
      </c>
      <c r="T13033">
        <v>74.316</v>
      </c>
      <c r="U13033">
        <v>116.18</v>
      </c>
      <c r="V13033">
        <v>171.102</v>
      </c>
    </row>
    <row r="13034" spans="17:22">
      <c r="Q13034" s="10">
        <f ca="1" t="shared" si="1974"/>
        <v>176.509</v>
      </c>
      <c r="R13034" t="s">
        <v>158</v>
      </c>
      <c r="S13034">
        <v>2089</v>
      </c>
      <c r="T13034">
        <v>75.622</v>
      </c>
      <c r="U13034">
        <v>118.997</v>
      </c>
      <c r="V13034">
        <v>176.509</v>
      </c>
    </row>
    <row r="13035" spans="17:22">
      <c r="Q13035" s="10">
        <f ca="1" t="shared" si="1974"/>
        <v>181.977</v>
      </c>
      <c r="R13035" t="s">
        <v>158</v>
      </c>
      <c r="S13035">
        <v>2090</v>
      </c>
      <c r="T13035">
        <v>76.896</v>
      </c>
      <c r="U13035">
        <v>121.801</v>
      </c>
      <c r="V13035">
        <v>181.977</v>
      </c>
    </row>
    <row r="13036" spans="17:22">
      <c r="Q13036" s="10">
        <f ca="1" t="shared" si="1974"/>
        <v>187.501</v>
      </c>
      <c r="R13036" t="s">
        <v>158</v>
      </c>
      <c r="S13036">
        <v>2091</v>
      </c>
      <c r="T13036">
        <v>78.133</v>
      </c>
      <c r="U13036">
        <v>124.587</v>
      </c>
      <c r="V13036">
        <v>187.501</v>
      </c>
    </row>
    <row r="13037" spans="17:22">
      <c r="Q13037" s="10">
        <f ca="1" t="shared" si="1974"/>
        <v>193.077</v>
      </c>
      <c r="R13037" t="s">
        <v>158</v>
      </c>
      <c r="S13037">
        <v>2092</v>
      </c>
      <c r="T13037">
        <v>79.333</v>
      </c>
      <c r="U13037">
        <v>127.351</v>
      </c>
      <c r="V13037">
        <v>193.077</v>
      </c>
    </row>
    <row r="13038" spans="17:22">
      <c r="Q13038" s="10">
        <f ca="1" t="shared" si="1974"/>
        <v>198.7</v>
      </c>
      <c r="R13038" t="s">
        <v>158</v>
      </c>
      <c r="S13038">
        <v>2093</v>
      </c>
      <c r="T13038">
        <v>80.492</v>
      </c>
      <c r="U13038">
        <v>130.09</v>
      </c>
      <c r="V13038">
        <v>198.7</v>
      </c>
    </row>
    <row r="13039" spans="17:22">
      <c r="Q13039" s="10">
        <f ca="1" t="shared" si="1974"/>
        <v>204.366</v>
      </c>
      <c r="R13039" t="s">
        <v>158</v>
      </c>
      <c r="S13039">
        <v>2094</v>
      </c>
      <c r="T13039">
        <v>81.607</v>
      </c>
      <c r="U13039">
        <v>132.8</v>
      </c>
      <c r="V13039">
        <v>204.366</v>
      </c>
    </row>
    <row r="13040" spans="17:22">
      <c r="Q13040" s="10">
        <f ca="1" t="shared" si="1974"/>
        <v>210.069</v>
      </c>
      <c r="R13040" t="s">
        <v>158</v>
      </c>
      <c r="S13040">
        <v>2095</v>
      </c>
      <c r="T13040">
        <v>82.675</v>
      </c>
      <c r="U13040">
        <v>135.479</v>
      </c>
      <c r="V13040">
        <v>210.069</v>
      </c>
    </row>
    <row r="13041" spans="17:22">
      <c r="Q13041" s="10">
        <f ca="1" t="shared" si="1974"/>
        <v>215.804</v>
      </c>
      <c r="R13041" t="s">
        <v>158</v>
      </c>
      <c r="S13041">
        <v>2096</v>
      </c>
      <c r="T13041">
        <v>83.696</v>
      </c>
      <c r="U13041">
        <v>138.121</v>
      </c>
      <c r="V13041">
        <v>215.804</v>
      </c>
    </row>
    <row r="13042" spans="17:22">
      <c r="Q13042" s="10">
        <f ca="1" t="shared" si="1974"/>
        <v>221.567</v>
      </c>
      <c r="R13042" t="s">
        <v>158</v>
      </c>
      <c r="S13042">
        <v>2097</v>
      </c>
      <c r="T13042">
        <v>84.664</v>
      </c>
      <c r="U13042">
        <v>140.724</v>
      </c>
      <c r="V13042">
        <v>221.567</v>
      </c>
    </row>
    <row r="13043" spans="17:22">
      <c r="Q13043" s="10">
        <f ca="1" t="shared" si="1974"/>
        <v>227.352</v>
      </c>
      <c r="R13043" t="s">
        <v>158</v>
      </c>
      <c r="S13043">
        <v>2098</v>
      </c>
      <c r="T13043">
        <v>85.579</v>
      </c>
      <c r="U13043">
        <v>143.285</v>
      </c>
      <c r="V13043">
        <v>227.352</v>
      </c>
    </row>
    <row r="13044" spans="17:22">
      <c r="Q13044" s="10">
        <f ca="1" t="shared" si="1974"/>
        <v>233.154</v>
      </c>
      <c r="R13044" t="s">
        <v>158</v>
      </c>
      <c r="S13044">
        <v>2099</v>
      </c>
      <c r="T13044">
        <v>86.439</v>
      </c>
      <c r="U13044">
        <v>145.801</v>
      </c>
      <c r="V13044">
        <v>233.154</v>
      </c>
    </row>
    <row r="13045" spans="17:22">
      <c r="Q13045" s="10">
        <f ca="1" t="shared" si="1974"/>
        <v>238.968</v>
      </c>
      <c r="R13045" t="s">
        <v>158</v>
      </c>
      <c r="S13045">
        <v>2100</v>
      </c>
      <c r="T13045">
        <v>87.24</v>
      </c>
      <c r="U13045">
        <v>148.268</v>
      </c>
      <c r="V13045">
        <v>238.968</v>
      </c>
    </row>
    <row r="13046" spans="17:22">
      <c r="Q13046" s="10">
        <f ca="1" t="shared" si="1974"/>
        <v>51.555</v>
      </c>
      <c r="R13046" t="s">
        <v>159</v>
      </c>
      <c r="S13046">
        <v>2020</v>
      </c>
      <c r="T13046">
        <v>51.555</v>
      </c>
      <c r="U13046">
        <v>51.555</v>
      </c>
      <c r="V13046">
        <v>51.555</v>
      </c>
    </row>
    <row r="13047" spans="17:22">
      <c r="Q13047" s="10">
        <f ca="1" t="shared" si="1974"/>
        <v>52.177</v>
      </c>
      <c r="R13047" t="s">
        <v>159</v>
      </c>
      <c r="S13047">
        <v>2021</v>
      </c>
      <c r="T13047">
        <v>52.177</v>
      </c>
      <c r="U13047">
        <v>52.177</v>
      </c>
      <c r="V13047">
        <v>52.177</v>
      </c>
    </row>
    <row r="13048" spans="17:22">
      <c r="Q13048" s="10">
        <f ca="1" t="shared" si="1974"/>
        <v>52.782</v>
      </c>
      <c r="R13048" t="s">
        <v>159</v>
      </c>
      <c r="S13048">
        <v>2022</v>
      </c>
      <c r="T13048">
        <v>52.782</v>
      </c>
      <c r="U13048">
        <v>52.782</v>
      </c>
      <c r="V13048">
        <v>52.782</v>
      </c>
    </row>
    <row r="13049" spans="17:22">
      <c r="Q13049" s="10">
        <f ca="1" t="shared" si="1974"/>
        <v>53.356</v>
      </c>
      <c r="R13049" t="s">
        <v>159</v>
      </c>
      <c r="S13049">
        <v>2023</v>
      </c>
      <c r="T13049">
        <v>53.356</v>
      </c>
      <c r="U13049">
        <v>53.356</v>
      </c>
      <c r="V13049">
        <v>53.356</v>
      </c>
    </row>
    <row r="13050" spans="17:22">
      <c r="Q13050" s="10">
        <f ca="1" t="shared" si="1974"/>
        <v>53.917</v>
      </c>
      <c r="R13050" t="s">
        <v>159</v>
      </c>
      <c r="S13050">
        <v>2024</v>
      </c>
      <c r="T13050">
        <v>53.917</v>
      </c>
      <c r="U13050">
        <v>53.917</v>
      </c>
      <c r="V13050">
        <v>53.917</v>
      </c>
    </row>
    <row r="13051" spans="17:22">
      <c r="Q13051" s="10">
        <f ca="1" t="shared" si="1974"/>
        <v>54.439</v>
      </c>
      <c r="R13051" t="s">
        <v>159</v>
      </c>
      <c r="S13051">
        <v>2025</v>
      </c>
      <c r="T13051">
        <v>54.439</v>
      </c>
      <c r="U13051">
        <v>54.439</v>
      </c>
      <c r="V13051">
        <v>54.439</v>
      </c>
    </row>
    <row r="13052" spans="17:22">
      <c r="Q13052" s="10">
        <f ca="1" t="shared" si="1974"/>
        <v>54.949</v>
      </c>
      <c r="R13052" t="s">
        <v>159</v>
      </c>
      <c r="S13052">
        <v>2026</v>
      </c>
      <c r="T13052">
        <v>54.949</v>
      </c>
      <c r="U13052">
        <v>54.949</v>
      </c>
      <c r="V13052">
        <v>54.949</v>
      </c>
    </row>
    <row r="13053" spans="17:22">
      <c r="Q13053" s="10">
        <f ca="1" t="shared" si="1974"/>
        <v>55.186</v>
      </c>
      <c r="R13053" t="s">
        <v>159</v>
      </c>
      <c r="S13053">
        <v>2027</v>
      </c>
      <c r="T13053">
        <v>55.532</v>
      </c>
      <c r="U13053">
        <v>55.554</v>
      </c>
      <c r="V13053">
        <v>55.186</v>
      </c>
    </row>
    <row r="13054" spans="17:22">
      <c r="Q13054" s="10">
        <f ca="1" t="shared" si="1974"/>
        <v>55.375</v>
      </c>
      <c r="R13054" t="s">
        <v>159</v>
      </c>
      <c r="S13054">
        <v>2028</v>
      </c>
      <c r="T13054">
        <v>56.094</v>
      </c>
      <c r="U13054">
        <v>56.138</v>
      </c>
      <c r="V13054">
        <v>55.375</v>
      </c>
    </row>
    <row r="13055" spans="17:22">
      <c r="Q13055" s="10">
        <f ca="1" t="shared" si="1974"/>
        <v>55.521</v>
      </c>
      <c r="R13055" t="s">
        <v>159</v>
      </c>
      <c r="S13055">
        <v>2029</v>
      </c>
      <c r="T13055">
        <v>56.633</v>
      </c>
      <c r="U13055">
        <v>56.701</v>
      </c>
      <c r="V13055">
        <v>55.521</v>
      </c>
    </row>
    <row r="13056" spans="17:22">
      <c r="Q13056" s="10">
        <f ca="1" t="shared" si="1974"/>
        <v>55.634</v>
      </c>
      <c r="R13056" t="s">
        <v>159</v>
      </c>
      <c r="S13056">
        <v>2030</v>
      </c>
      <c r="T13056">
        <v>57.15</v>
      </c>
      <c r="U13056">
        <v>57.244</v>
      </c>
      <c r="V13056">
        <v>55.634</v>
      </c>
    </row>
    <row r="13057" spans="17:22">
      <c r="Q13057" s="10">
        <f ca="1" t="shared" si="1974"/>
        <v>55.718</v>
      </c>
      <c r="R13057" t="s">
        <v>159</v>
      </c>
      <c r="S13057">
        <v>2031</v>
      </c>
      <c r="T13057">
        <v>57.643</v>
      </c>
      <c r="U13057">
        <v>57.764</v>
      </c>
      <c r="V13057">
        <v>55.718</v>
      </c>
    </row>
    <row r="13058" spans="17:22">
      <c r="Q13058" s="10">
        <f ca="1" t="shared" si="1974"/>
        <v>55.774</v>
      </c>
      <c r="R13058" t="s">
        <v>159</v>
      </c>
      <c r="S13058">
        <v>2032</v>
      </c>
      <c r="T13058">
        <v>58.112</v>
      </c>
      <c r="U13058">
        <v>58.263</v>
      </c>
      <c r="V13058">
        <v>55.774</v>
      </c>
    </row>
    <row r="13059" spans="17:22">
      <c r="Q13059" s="10">
        <f ca="1" t="shared" si="1974"/>
        <v>55.8</v>
      </c>
      <c r="R13059" t="s">
        <v>159</v>
      </c>
      <c r="S13059">
        <v>2033</v>
      </c>
      <c r="T13059">
        <v>58.559</v>
      </c>
      <c r="U13059">
        <v>58.74</v>
      </c>
      <c r="V13059">
        <v>55.8</v>
      </c>
    </row>
    <row r="13060" spans="17:22">
      <c r="Q13060" s="10">
        <f ca="1" t="shared" si="1974"/>
        <v>55.793</v>
      </c>
      <c r="R13060" t="s">
        <v>159</v>
      </c>
      <c r="S13060">
        <v>2034</v>
      </c>
      <c r="T13060">
        <v>58.983</v>
      </c>
      <c r="U13060">
        <v>59.195</v>
      </c>
      <c r="V13060">
        <v>55.793</v>
      </c>
    </row>
    <row r="13061" spans="17:22">
      <c r="Q13061" s="10">
        <f ca="1" t="shared" si="1974"/>
        <v>55.753</v>
      </c>
      <c r="R13061" t="s">
        <v>159</v>
      </c>
      <c r="S13061">
        <v>2035</v>
      </c>
      <c r="T13061">
        <v>59.386</v>
      </c>
      <c r="U13061">
        <v>59.629</v>
      </c>
      <c r="V13061">
        <v>55.753</v>
      </c>
    </row>
    <row r="13062" spans="17:22">
      <c r="Q13062" s="10">
        <f ca="1" t="shared" si="1974"/>
        <v>55.678</v>
      </c>
      <c r="R13062" t="s">
        <v>159</v>
      </c>
      <c r="S13062">
        <v>2036</v>
      </c>
      <c r="T13062">
        <v>59.768</v>
      </c>
      <c r="U13062">
        <v>60.042</v>
      </c>
      <c r="V13062">
        <v>55.678</v>
      </c>
    </row>
    <row r="13063" spans="17:22">
      <c r="Q13063" s="10">
        <f ca="1" t="shared" si="1974"/>
        <v>55.572</v>
      </c>
      <c r="R13063" t="s">
        <v>159</v>
      </c>
      <c r="S13063">
        <v>2037</v>
      </c>
      <c r="T13063">
        <v>60.131</v>
      </c>
      <c r="U13063">
        <v>60.436</v>
      </c>
      <c r="V13063">
        <v>55.572</v>
      </c>
    </row>
    <row r="13064" spans="17:22">
      <c r="Q13064" s="10">
        <f ca="1" t="shared" si="1974"/>
        <v>55.439</v>
      </c>
      <c r="R13064" t="s">
        <v>159</v>
      </c>
      <c r="S13064">
        <v>2038</v>
      </c>
      <c r="T13064">
        <v>60.477</v>
      </c>
      <c r="U13064">
        <v>60.813</v>
      </c>
      <c r="V13064">
        <v>55.439</v>
      </c>
    </row>
    <row r="13065" spans="17:22">
      <c r="Q13065" s="10">
        <f ca="1" t="shared" si="1974"/>
        <v>55.282</v>
      </c>
      <c r="R13065" t="s">
        <v>159</v>
      </c>
      <c r="S13065">
        <v>2039</v>
      </c>
      <c r="T13065">
        <v>60.808</v>
      </c>
      <c r="U13065">
        <v>61.176</v>
      </c>
      <c r="V13065">
        <v>55.282</v>
      </c>
    </row>
    <row r="13066" spans="17:22">
      <c r="Q13066" s="10">
        <f ca="1" t="shared" si="1974"/>
        <v>55.106</v>
      </c>
      <c r="R13066" t="s">
        <v>159</v>
      </c>
      <c r="S13066">
        <v>2040</v>
      </c>
      <c r="T13066">
        <v>61.125</v>
      </c>
      <c r="U13066">
        <v>61.526</v>
      </c>
      <c r="V13066">
        <v>55.106</v>
      </c>
    </row>
    <row r="13067" spans="17:22">
      <c r="Q13067" s="10">
        <f ca="1" t="shared" si="1974"/>
        <v>54.914</v>
      </c>
      <c r="R13067" t="s">
        <v>159</v>
      </c>
      <c r="S13067">
        <v>2041</v>
      </c>
      <c r="T13067">
        <v>61.43</v>
      </c>
      <c r="U13067">
        <v>61.867</v>
      </c>
      <c r="V13067">
        <v>54.914</v>
      </c>
    </row>
    <row r="13068" spans="17:22">
      <c r="Q13068" s="10">
        <f ca="1" t="shared" si="1974"/>
        <v>54.706</v>
      </c>
      <c r="R13068" t="s">
        <v>159</v>
      </c>
      <c r="S13068">
        <v>2042</v>
      </c>
      <c r="T13068">
        <v>61.724</v>
      </c>
      <c r="U13068">
        <v>62.198</v>
      </c>
      <c r="V13068">
        <v>54.706</v>
      </c>
    </row>
    <row r="13069" spans="17:22">
      <c r="Q13069" s="10">
        <f ca="1" t="shared" si="1974"/>
        <v>54.485</v>
      </c>
      <c r="R13069" t="s">
        <v>159</v>
      </c>
      <c r="S13069">
        <v>2043</v>
      </c>
      <c r="T13069">
        <v>62.006</v>
      </c>
      <c r="U13069">
        <v>62.519</v>
      </c>
      <c r="V13069">
        <v>54.485</v>
      </c>
    </row>
    <row r="13070" spans="17:22">
      <c r="Q13070" s="10">
        <f ca="1" t="shared" ref="Q13070:Q13133" si="1975">OFFSET(S13070,0,MATCH($Q$3,$T$4:$V$4,0))</f>
        <v>54.25</v>
      </c>
      <c r="R13070" t="s">
        <v>159</v>
      </c>
      <c r="S13070">
        <v>2044</v>
      </c>
      <c r="T13070">
        <v>62.276</v>
      </c>
      <c r="U13070">
        <v>62.83</v>
      </c>
      <c r="V13070">
        <v>54.25</v>
      </c>
    </row>
    <row r="13071" spans="17:22">
      <c r="Q13071" s="10">
        <f ca="1" t="shared" si="1975"/>
        <v>54.002</v>
      </c>
      <c r="R13071" t="s">
        <v>159</v>
      </c>
      <c r="S13071">
        <v>2045</v>
      </c>
      <c r="T13071">
        <v>62.534</v>
      </c>
      <c r="U13071">
        <v>63.131</v>
      </c>
      <c r="V13071">
        <v>54.002</v>
      </c>
    </row>
    <row r="13072" spans="17:22">
      <c r="Q13072" s="10">
        <f ca="1" t="shared" si="1975"/>
        <v>53.741</v>
      </c>
      <c r="R13072" t="s">
        <v>159</v>
      </c>
      <c r="S13072">
        <v>2046</v>
      </c>
      <c r="T13072">
        <v>62.781</v>
      </c>
      <c r="U13072">
        <v>63.422</v>
      </c>
      <c r="V13072">
        <v>53.741</v>
      </c>
    </row>
    <row r="13073" spans="17:22">
      <c r="Q13073" s="10">
        <f ca="1" t="shared" si="1975"/>
        <v>53.471</v>
      </c>
      <c r="R13073" t="s">
        <v>159</v>
      </c>
      <c r="S13073">
        <v>2047</v>
      </c>
      <c r="T13073">
        <v>63.017</v>
      </c>
      <c r="U13073">
        <v>63.705</v>
      </c>
      <c r="V13073">
        <v>53.471</v>
      </c>
    </row>
    <row r="13074" spans="17:22">
      <c r="Q13074" s="10">
        <f ca="1" t="shared" si="1975"/>
        <v>53.192</v>
      </c>
      <c r="R13074" t="s">
        <v>159</v>
      </c>
      <c r="S13074">
        <v>2048</v>
      </c>
      <c r="T13074">
        <v>63.244</v>
      </c>
      <c r="U13074">
        <v>63.982</v>
      </c>
      <c r="V13074">
        <v>53.192</v>
      </c>
    </row>
    <row r="13075" spans="17:22">
      <c r="Q13075" s="10">
        <f ca="1" t="shared" si="1975"/>
        <v>52.909</v>
      </c>
      <c r="R13075" t="s">
        <v>159</v>
      </c>
      <c r="S13075">
        <v>2049</v>
      </c>
      <c r="T13075">
        <v>63.463</v>
      </c>
      <c r="U13075">
        <v>64.255</v>
      </c>
      <c r="V13075">
        <v>52.909</v>
      </c>
    </row>
    <row r="13076" spans="17:22">
      <c r="Q13076" s="10">
        <f ca="1" t="shared" si="1975"/>
        <v>52.621</v>
      </c>
      <c r="R13076" t="s">
        <v>159</v>
      </c>
      <c r="S13076">
        <v>2050</v>
      </c>
      <c r="T13076">
        <v>63.675</v>
      </c>
      <c r="U13076">
        <v>64.525</v>
      </c>
      <c r="V13076">
        <v>52.621</v>
      </c>
    </row>
    <row r="13077" spans="17:22">
      <c r="Q13077" s="10">
        <f ca="1" t="shared" si="1975"/>
        <v>52.333</v>
      </c>
      <c r="R13077" t="s">
        <v>159</v>
      </c>
      <c r="S13077">
        <v>2051</v>
      </c>
      <c r="T13077">
        <v>63.881</v>
      </c>
      <c r="U13077">
        <v>64.795</v>
      </c>
      <c r="V13077">
        <v>52.333</v>
      </c>
    </row>
    <row r="13078" spans="17:22">
      <c r="Q13078" s="10">
        <f ca="1" t="shared" si="1975"/>
        <v>52.045</v>
      </c>
      <c r="R13078" t="s">
        <v>159</v>
      </c>
      <c r="S13078">
        <v>2052</v>
      </c>
      <c r="T13078">
        <v>64.083</v>
      </c>
      <c r="U13078">
        <v>65.065</v>
      </c>
      <c r="V13078">
        <v>52.045</v>
      </c>
    </row>
    <row r="13079" spans="17:22">
      <c r="Q13079" s="10">
        <f ca="1" t="shared" si="1975"/>
        <v>51.756</v>
      </c>
      <c r="R13079" t="s">
        <v>159</v>
      </c>
      <c r="S13079">
        <v>2053</v>
      </c>
      <c r="T13079">
        <v>64.279</v>
      </c>
      <c r="U13079">
        <v>65.336</v>
      </c>
      <c r="V13079">
        <v>51.756</v>
      </c>
    </row>
    <row r="13080" spans="17:22">
      <c r="Q13080" s="10">
        <f ca="1" t="shared" si="1975"/>
        <v>51.469</v>
      </c>
      <c r="R13080" t="s">
        <v>159</v>
      </c>
      <c r="S13080">
        <v>2054</v>
      </c>
      <c r="T13080">
        <v>64.472</v>
      </c>
      <c r="U13080">
        <v>65.608</v>
      </c>
      <c r="V13080">
        <v>51.469</v>
      </c>
    </row>
    <row r="13081" spans="17:22">
      <c r="Q13081" s="10">
        <f ca="1" t="shared" si="1975"/>
        <v>51.183</v>
      </c>
      <c r="R13081" t="s">
        <v>159</v>
      </c>
      <c r="S13081">
        <v>2055</v>
      </c>
      <c r="T13081">
        <v>64.661</v>
      </c>
      <c r="U13081">
        <v>65.882</v>
      </c>
      <c r="V13081">
        <v>51.183</v>
      </c>
    </row>
    <row r="13082" spans="17:22">
      <c r="Q13082" s="10">
        <f ca="1" t="shared" si="1975"/>
        <v>50.899</v>
      </c>
      <c r="R13082" t="s">
        <v>159</v>
      </c>
      <c r="S13082">
        <v>2056</v>
      </c>
      <c r="T13082">
        <v>64.846</v>
      </c>
      <c r="U13082">
        <v>66.157</v>
      </c>
      <c r="V13082">
        <v>50.899</v>
      </c>
    </row>
    <row r="13083" spans="17:22">
      <c r="Q13083" s="10">
        <f ca="1" t="shared" si="1975"/>
        <v>50.617</v>
      </c>
      <c r="R13083" t="s">
        <v>159</v>
      </c>
      <c r="S13083">
        <v>2057</v>
      </c>
      <c r="T13083">
        <v>65.028</v>
      </c>
      <c r="U13083">
        <v>66.435</v>
      </c>
      <c r="V13083">
        <v>50.617</v>
      </c>
    </row>
    <row r="13084" spans="17:22">
      <c r="Q13084" s="10">
        <f ca="1" t="shared" si="1975"/>
        <v>50.337</v>
      </c>
      <c r="R13084" t="s">
        <v>159</v>
      </c>
      <c r="S13084">
        <v>2058</v>
      </c>
      <c r="T13084">
        <v>65.208</v>
      </c>
      <c r="U13084">
        <v>66.715</v>
      </c>
      <c r="V13084">
        <v>50.337</v>
      </c>
    </row>
    <row r="13085" spans="17:22">
      <c r="Q13085" s="10">
        <f ca="1" t="shared" si="1975"/>
        <v>50.058</v>
      </c>
      <c r="R13085" t="s">
        <v>159</v>
      </c>
      <c r="S13085">
        <v>2059</v>
      </c>
      <c r="T13085">
        <v>65.387</v>
      </c>
      <c r="U13085">
        <v>66.998</v>
      </c>
      <c r="V13085">
        <v>50.058</v>
      </c>
    </row>
    <row r="13086" spans="17:22">
      <c r="Q13086" s="10">
        <f ca="1" t="shared" si="1975"/>
        <v>49.781</v>
      </c>
      <c r="R13086" t="s">
        <v>159</v>
      </c>
      <c r="S13086">
        <v>2060</v>
      </c>
      <c r="T13086">
        <v>65.565</v>
      </c>
      <c r="U13086">
        <v>67.284</v>
      </c>
      <c r="V13086">
        <v>49.781</v>
      </c>
    </row>
    <row r="13087" spans="17:22">
      <c r="Q13087" s="10">
        <f ca="1" t="shared" si="1975"/>
        <v>49.506</v>
      </c>
      <c r="R13087" t="s">
        <v>159</v>
      </c>
      <c r="S13087">
        <v>2061</v>
      </c>
      <c r="T13087">
        <v>65.742</v>
      </c>
      <c r="U13087">
        <v>67.572</v>
      </c>
      <c r="V13087">
        <v>49.506</v>
      </c>
    </row>
    <row r="13088" spans="17:22">
      <c r="Q13088" s="10">
        <f ca="1" t="shared" si="1975"/>
        <v>49.231</v>
      </c>
      <c r="R13088" t="s">
        <v>159</v>
      </c>
      <c r="S13088">
        <v>2062</v>
      </c>
      <c r="T13088">
        <v>65.916</v>
      </c>
      <c r="U13088">
        <v>67.862</v>
      </c>
      <c r="V13088">
        <v>49.231</v>
      </c>
    </row>
    <row r="13089" spans="17:22">
      <c r="Q13089" s="10">
        <f ca="1" t="shared" si="1975"/>
        <v>48.953</v>
      </c>
      <c r="R13089" t="s">
        <v>159</v>
      </c>
      <c r="S13089">
        <v>2063</v>
      </c>
      <c r="T13089">
        <v>66.084</v>
      </c>
      <c r="U13089">
        <v>68.15</v>
      </c>
      <c r="V13089">
        <v>48.953</v>
      </c>
    </row>
    <row r="13090" spans="17:22">
      <c r="Q13090" s="10">
        <f ca="1" t="shared" si="1975"/>
        <v>48.671</v>
      </c>
      <c r="R13090" t="s">
        <v>159</v>
      </c>
      <c r="S13090">
        <v>2064</v>
      </c>
      <c r="T13090">
        <v>66.244</v>
      </c>
      <c r="U13090">
        <v>68.435</v>
      </c>
      <c r="V13090">
        <v>48.671</v>
      </c>
    </row>
    <row r="13091" spans="17:22">
      <c r="Q13091" s="10">
        <f ca="1" t="shared" si="1975"/>
        <v>48.382</v>
      </c>
      <c r="R13091" t="s">
        <v>159</v>
      </c>
      <c r="S13091">
        <v>2065</v>
      </c>
      <c r="T13091">
        <v>66.394</v>
      </c>
      <c r="U13091">
        <v>68.714</v>
      </c>
      <c r="V13091">
        <v>48.382</v>
      </c>
    </row>
    <row r="13092" spans="17:22">
      <c r="Q13092" s="10">
        <f ca="1" t="shared" si="1975"/>
        <v>48.086</v>
      </c>
      <c r="R13092" t="s">
        <v>159</v>
      </c>
      <c r="S13092">
        <v>2066</v>
      </c>
      <c r="T13092">
        <v>66.53</v>
      </c>
      <c r="U13092">
        <v>68.985</v>
      </c>
      <c r="V13092">
        <v>48.086</v>
      </c>
    </row>
    <row r="13093" spans="17:22">
      <c r="Q13093" s="10">
        <f ca="1" t="shared" si="1975"/>
        <v>47.784</v>
      </c>
      <c r="R13093" t="s">
        <v>159</v>
      </c>
      <c r="S13093">
        <v>2067</v>
      </c>
      <c r="T13093">
        <v>66.655</v>
      </c>
      <c r="U13093">
        <v>69.25</v>
      </c>
      <c r="V13093">
        <v>47.784</v>
      </c>
    </row>
    <row r="13094" spans="17:22">
      <c r="Q13094" s="10">
        <f ca="1" t="shared" si="1975"/>
        <v>47.477</v>
      </c>
      <c r="R13094" t="s">
        <v>159</v>
      </c>
      <c r="S13094">
        <v>2068</v>
      </c>
      <c r="T13094">
        <v>66.77</v>
      </c>
      <c r="U13094">
        <v>69.509</v>
      </c>
      <c r="V13094">
        <v>47.477</v>
      </c>
    </row>
    <row r="13095" spans="17:22">
      <c r="Q13095" s="10">
        <f ca="1" t="shared" si="1975"/>
        <v>47.169</v>
      </c>
      <c r="R13095" t="s">
        <v>159</v>
      </c>
      <c r="S13095">
        <v>2069</v>
      </c>
      <c r="T13095">
        <v>66.877</v>
      </c>
      <c r="U13095">
        <v>69.764</v>
      </c>
      <c r="V13095">
        <v>47.169</v>
      </c>
    </row>
    <row r="13096" spans="17:22">
      <c r="Q13096" s="10">
        <f ca="1" t="shared" si="1975"/>
        <v>46.86</v>
      </c>
      <c r="R13096" t="s">
        <v>159</v>
      </c>
      <c r="S13096">
        <v>2070</v>
      </c>
      <c r="T13096">
        <v>66.978</v>
      </c>
      <c r="U13096">
        <v>70.015</v>
      </c>
      <c r="V13096">
        <v>46.86</v>
      </c>
    </row>
    <row r="13097" spans="17:22">
      <c r="Q13097" s="10">
        <f ca="1" t="shared" si="1975"/>
        <v>46.554</v>
      </c>
      <c r="R13097" t="s">
        <v>159</v>
      </c>
      <c r="S13097">
        <v>2071</v>
      </c>
      <c r="T13097">
        <v>67.074</v>
      </c>
      <c r="U13097">
        <v>70.263</v>
      </c>
      <c r="V13097">
        <v>46.554</v>
      </c>
    </row>
    <row r="13098" spans="17:22">
      <c r="Q13098" s="10">
        <f ca="1" t="shared" si="1975"/>
        <v>46.25</v>
      </c>
      <c r="R13098" t="s">
        <v>159</v>
      </c>
      <c r="S13098">
        <v>2072</v>
      </c>
      <c r="T13098">
        <v>67.167</v>
      </c>
      <c r="U13098">
        <v>70.511</v>
      </c>
      <c r="V13098">
        <v>46.25</v>
      </c>
    </row>
    <row r="13099" spans="17:22">
      <c r="Q13099" s="10">
        <f ca="1" t="shared" si="1975"/>
        <v>45.952</v>
      </c>
      <c r="R13099" t="s">
        <v>159</v>
      </c>
      <c r="S13099">
        <v>2073</v>
      </c>
      <c r="T13099">
        <v>67.258</v>
      </c>
      <c r="U13099">
        <v>70.759</v>
      </c>
      <c r="V13099">
        <v>45.952</v>
      </c>
    </row>
    <row r="13100" spans="17:22">
      <c r="Q13100" s="10">
        <f ca="1" t="shared" si="1975"/>
        <v>45.659</v>
      </c>
      <c r="R13100" t="s">
        <v>159</v>
      </c>
      <c r="S13100">
        <v>2074</v>
      </c>
      <c r="T13100">
        <v>67.347</v>
      </c>
      <c r="U13100">
        <v>71.008</v>
      </c>
      <c r="V13100">
        <v>45.659</v>
      </c>
    </row>
    <row r="13101" spans="17:22">
      <c r="Q13101" s="10">
        <f ca="1" t="shared" si="1975"/>
        <v>45.373</v>
      </c>
      <c r="R13101" t="s">
        <v>159</v>
      </c>
      <c r="S13101">
        <v>2075</v>
      </c>
      <c r="T13101">
        <v>67.435</v>
      </c>
      <c r="U13101">
        <v>71.261</v>
      </c>
      <c r="V13101">
        <v>45.373</v>
      </c>
    </row>
    <row r="13102" spans="17:22">
      <c r="Q13102" s="10">
        <f ca="1" t="shared" si="1975"/>
        <v>45.096</v>
      </c>
      <c r="R13102" t="s">
        <v>159</v>
      </c>
      <c r="S13102">
        <v>2076</v>
      </c>
      <c r="T13102">
        <v>67.523</v>
      </c>
      <c r="U13102">
        <v>71.518</v>
      </c>
      <c r="V13102">
        <v>45.096</v>
      </c>
    </row>
    <row r="13103" spans="17:22">
      <c r="Q13103" s="10">
        <f ca="1" t="shared" si="1975"/>
        <v>44.827</v>
      </c>
      <c r="R13103" t="s">
        <v>159</v>
      </c>
      <c r="S13103">
        <v>2077</v>
      </c>
      <c r="T13103">
        <v>67.611</v>
      </c>
      <c r="U13103">
        <v>71.78</v>
      </c>
      <c r="V13103">
        <v>44.827</v>
      </c>
    </row>
    <row r="13104" spans="17:22">
      <c r="Q13104" s="10">
        <f ca="1" t="shared" si="1975"/>
        <v>44.566</v>
      </c>
      <c r="R13104" t="s">
        <v>159</v>
      </c>
      <c r="S13104">
        <v>2078</v>
      </c>
      <c r="T13104">
        <v>67.701</v>
      </c>
      <c r="U13104">
        <v>72.046</v>
      </c>
      <c r="V13104">
        <v>44.566</v>
      </c>
    </row>
    <row r="13105" spans="17:22">
      <c r="Q13105" s="10">
        <f ca="1" t="shared" si="1975"/>
        <v>44.315</v>
      </c>
      <c r="R13105" t="s">
        <v>159</v>
      </c>
      <c r="S13105">
        <v>2079</v>
      </c>
      <c r="T13105">
        <v>67.792</v>
      </c>
      <c r="U13105">
        <v>72.315</v>
      </c>
      <c r="V13105">
        <v>44.315</v>
      </c>
    </row>
    <row r="13106" spans="17:22">
      <c r="Q13106" s="10">
        <f ca="1" t="shared" si="1975"/>
        <v>44.072</v>
      </c>
      <c r="R13106" t="s">
        <v>159</v>
      </c>
      <c r="S13106">
        <v>2080</v>
      </c>
      <c r="T13106">
        <v>67.884</v>
      </c>
      <c r="U13106">
        <v>72.589</v>
      </c>
      <c r="V13106">
        <v>44.072</v>
      </c>
    </row>
    <row r="13107" spans="17:22">
      <c r="Q13107" s="10">
        <f ca="1" t="shared" si="1975"/>
        <v>43.838</v>
      </c>
      <c r="R13107" t="s">
        <v>159</v>
      </c>
      <c r="S13107">
        <v>2081</v>
      </c>
      <c r="T13107">
        <v>67.979</v>
      </c>
      <c r="U13107">
        <v>72.866</v>
      </c>
      <c r="V13107">
        <v>43.838</v>
      </c>
    </row>
    <row r="13108" spans="17:22">
      <c r="Q13108" s="10">
        <f ca="1" t="shared" si="1975"/>
        <v>43.613</v>
      </c>
      <c r="R13108" t="s">
        <v>159</v>
      </c>
      <c r="S13108">
        <v>2082</v>
      </c>
      <c r="T13108">
        <v>68.075</v>
      </c>
      <c r="U13108">
        <v>73.146</v>
      </c>
      <c r="V13108">
        <v>43.613</v>
      </c>
    </row>
    <row r="13109" spans="17:22">
      <c r="Q13109" s="10">
        <f ca="1" t="shared" si="1975"/>
        <v>43.396</v>
      </c>
      <c r="R13109" t="s">
        <v>159</v>
      </c>
      <c r="S13109">
        <v>2083</v>
      </c>
      <c r="T13109">
        <v>68.171</v>
      </c>
      <c r="U13109">
        <v>73.428</v>
      </c>
      <c r="V13109">
        <v>43.396</v>
      </c>
    </row>
    <row r="13110" spans="17:22">
      <c r="Q13110" s="10">
        <f ca="1" t="shared" si="1975"/>
        <v>43.187</v>
      </c>
      <c r="R13110" t="s">
        <v>159</v>
      </c>
      <c r="S13110">
        <v>2084</v>
      </c>
      <c r="T13110">
        <v>68.265</v>
      </c>
      <c r="U13110">
        <v>73.711</v>
      </c>
      <c r="V13110">
        <v>43.187</v>
      </c>
    </row>
    <row r="13111" spans="17:22">
      <c r="Q13111" s="10">
        <f ca="1" t="shared" si="1975"/>
        <v>42.985</v>
      </c>
      <c r="R13111" t="s">
        <v>159</v>
      </c>
      <c r="S13111">
        <v>2085</v>
      </c>
      <c r="T13111">
        <v>68.356</v>
      </c>
      <c r="U13111">
        <v>73.996</v>
      </c>
      <c r="V13111">
        <v>42.985</v>
      </c>
    </row>
    <row r="13112" spans="17:22">
      <c r="Q13112" s="10">
        <f ca="1" t="shared" si="1975"/>
        <v>42.79</v>
      </c>
      <c r="R13112" t="s">
        <v>159</v>
      </c>
      <c r="S13112">
        <v>2086</v>
      </c>
      <c r="T13112">
        <v>68.443</v>
      </c>
      <c r="U13112">
        <v>74.28</v>
      </c>
      <c r="V13112">
        <v>42.79</v>
      </c>
    </row>
    <row r="13113" spans="17:22">
      <c r="Q13113" s="10">
        <f ca="1" t="shared" si="1975"/>
        <v>42.602</v>
      </c>
      <c r="R13113" t="s">
        <v>159</v>
      </c>
      <c r="S13113">
        <v>2087</v>
      </c>
      <c r="T13113">
        <v>68.527</v>
      </c>
      <c r="U13113">
        <v>74.564</v>
      </c>
      <c r="V13113">
        <v>42.602</v>
      </c>
    </row>
    <row r="13114" spans="17:22">
      <c r="Q13114" s="10">
        <f ca="1" t="shared" si="1975"/>
        <v>42.419</v>
      </c>
      <c r="R13114" t="s">
        <v>159</v>
      </c>
      <c r="S13114">
        <v>2088</v>
      </c>
      <c r="T13114">
        <v>68.608</v>
      </c>
      <c r="U13114">
        <v>74.848</v>
      </c>
      <c r="V13114">
        <v>42.419</v>
      </c>
    </row>
    <row r="13115" spans="17:22">
      <c r="Q13115" s="10">
        <f ca="1" t="shared" si="1975"/>
        <v>42.242</v>
      </c>
      <c r="R13115" t="s">
        <v>159</v>
      </c>
      <c r="S13115">
        <v>2089</v>
      </c>
      <c r="T13115">
        <v>68.686</v>
      </c>
      <c r="U13115">
        <v>75.131</v>
      </c>
      <c r="V13115">
        <v>42.242</v>
      </c>
    </row>
    <row r="13116" spans="17:22">
      <c r="Q13116" s="10">
        <f ca="1" t="shared" si="1975"/>
        <v>42.069</v>
      </c>
      <c r="R13116" t="s">
        <v>159</v>
      </c>
      <c r="S13116">
        <v>2090</v>
      </c>
      <c r="T13116">
        <v>68.763</v>
      </c>
      <c r="U13116">
        <v>75.415</v>
      </c>
      <c r="V13116">
        <v>42.069</v>
      </c>
    </row>
    <row r="13117" spans="17:22">
      <c r="Q13117" s="10">
        <f ca="1" t="shared" si="1975"/>
        <v>41.901</v>
      </c>
      <c r="R13117" t="s">
        <v>159</v>
      </c>
      <c r="S13117">
        <v>2091</v>
      </c>
      <c r="T13117">
        <v>68.839</v>
      </c>
      <c r="U13117">
        <v>75.698</v>
      </c>
      <c r="V13117">
        <v>41.901</v>
      </c>
    </row>
    <row r="13118" spans="17:22">
      <c r="Q13118" s="10">
        <f ca="1" t="shared" si="1975"/>
        <v>41.737</v>
      </c>
      <c r="R13118" t="s">
        <v>159</v>
      </c>
      <c r="S13118">
        <v>2092</v>
      </c>
      <c r="T13118">
        <v>68.913</v>
      </c>
      <c r="U13118">
        <v>75.981</v>
      </c>
      <c r="V13118">
        <v>41.737</v>
      </c>
    </row>
    <row r="13119" spans="17:22">
      <c r="Q13119" s="10">
        <f ca="1" t="shared" si="1975"/>
        <v>41.576</v>
      </c>
      <c r="R13119" t="s">
        <v>159</v>
      </c>
      <c r="S13119">
        <v>2093</v>
      </c>
      <c r="T13119">
        <v>68.984</v>
      </c>
      <c r="U13119">
        <v>76.262</v>
      </c>
      <c r="V13119">
        <v>41.576</v>
      </c>
    </row>
    <row r="13120" spans="17:22">
      <c r="Q13120" s="10">
        <f ca="1" t="shared" si="1975"/>
        <v>41.419</v>
      </c>
      <c r="R13120" t="s">
        <v>159</v>
      </c>
      <c r="S13120">
        <v>2094</v>
      </c>
      <c r="T13120">
        <v>69.051</v>
      </c>
      <c r="U13120">
        <v>76.543</v>
      </c>
      <c r="V13120">
        <v>41.419</v>
      </c>
    </row>
    <row r="13121" spans="17:22">
      <c r="Q13121" s="10">
        <f ca="1" t="shared" si="1975"/>
        <v>41.265</v>
      </c>
      <c r="R13121" t="s">
        <v>159</v>
      </c>
      <c r="S13121">
        <v>2095</v>
      </c>
      <c r="T13121">
        <v>69.113</v>
      </c>
      <c r="U13121">
        <v>76.821</v>
      </c>
      <c r="V13121">
        <v>41.265</v>
      </c>
    </row>
    <row r="13122" spans="17:22">
      <c r="Q13122" s="10">
        <f ca="1" t="shared" si="1975"/>
        <v>41.112</v>
      </c>
      <c r="R13122" t="s">
        <v>159</v>
      </c>
      <c r="S13122">
        <v>2096</v>
      </c>
      <c r="T13122">
        <v>69.169</v>
      </c>
      <c r="U13122">
        <v>77.098</v>
      </c>
      <c r="V13122">
        <v>41.112</v>
      </c>
    </row>
    <row r="13123" spans="17:22">
      <c r="Q13123" s="10">
        <f ca="1" t="shared" si="1975"/>
        <v>40.963</v>
      </c>
      <c r="R13123" t="s">
        <v>159</v>
      </c>
      <c r="S13123">
        <v>2097</v>
      </c>
      <c r="T13123">
        <v>69.218</v>
      </c>
      <c r="U13123">
        <v>77.372</v>
      </c>
      <c r="V13123">
        <v>40.963</v>
      </c>
    </row>
    <row r="13124" spans="17:22">
      <c r="Q13124" s="10">
        <f ca="1" t="shared" si="1975"/>
        <v>40.814</v>
      </c>
      <c r="R13124" t="s">
        <v>159</v>
      </c>
      <c r="S13124">
        <v>2098</v>
      </c>
      <c r="T13124">
        <v>69.259</v>
      </c>
      <c r="U13124">
        <v>77.642</v>
      </c>
      <c r="V13124">
        <v>40.814</v>
      </c>
    </row>
    <row r="13125" spans="17:22">
      <c r="Q13125" s="10">
        <f ca="1" t="shared" si="1975"/>
        <v>40.667</v>
      </c>
      <c r="R13125" t="s">
        <v>159</v>
      </c>
      <c r="S13125">
        <v>2099</v>
      </c>
      <c r="T13125">
        <v>69.292</v>
      </c>
      <c r="U13125">
        <v>77.91</v>
      </c>
      <c r="V13125">
        <v>40.667</v>
      </c>
    </row>
    <row r="13126" spans="17:22">
      <c r="Q13126" s="10">
        <f ca="1" t="shared" si="1975"/>
        <v>40.521</v>
      </c>
      <c r="R13126" t="s">
        <v>159</v>
      </c>
      <c r="S13126">
        <v>2100</v>
      </c>
      <c r="T13126">
        <v>69.314</v>
      </c>
      <c r="U13126">
        <v>78.174</v>
      </c>
      <c r="V13126">
        <v>40.521</v>
      </c>
    </row>
    <row r="13127" spans="17:22">
      <c r="Q13127" s="10">
        <f ca="1" t="shared" si="1975"/>
        <v>0.349</v>
      </c>
      <c r="R13127" t="s">
        <v>548</v>
      </c>
      <c r="S13127">
        <v>2020</v>
      </c>
      <c r="T13127">
        <v>0.349</v>
      </c>
      <c r="U13127">
        <v>0.349</v>
      </c>
      <c r="V13127">
        <v>0.349</v>
      </c>
    </row>
    <row r="13128" spans="17:22">
      <c r="Q13128" s="10">
        <f ca="1" t="shared" si="1975"/>
        <v>0.369</v>
      </c>
      <c r="R13128" t="s">
        <v>548</v>
      </c>
      <c r="S13128">
        <v>2021</v>
      </c>
      <c r="T13128">
        <v>0.369</v>
      </c>
      <c r="U13128">
        <v>0.369</v>
      </c>
      <c r="V13128">
        <v>0.369</v>
      </c>
    </row>
    <row r="13129" spans="17:22">
      <c r="Q13129" s="10">
        <f ca="1" t="shared" si="1975"/>
        <v>0.39</v>
      </c>
      <c r="R13129" t="s">
        <v>548</v>
      </c>
      <c r="S13129">
        <v>2022</v>
      </c>
      <c r="T13129">
        <v>0.39</v>
      </c>
      <c r="U13129">
        <v>0.39</v>
      </c>
      <c r="V13129">
        <v>0.39</v>
      </c>
    </row>
    <row r="13130" spans="17:22">
      <c r="Q13130" s="10">
        <f ca="1" t="shared" si="1975"/>
        <v>0.412</v>
      </c>
      <c r="R13130" t="s">
        <v>548</v>
      </c>
      <c r="S13130">
        <v>2023</v>
      </c>
      <c r="T13130">
        <v>0.412</v>
      </c>
      <c r="U13130">
        <v>0.412</v>
      </c>
      <c r="V13130">
        <v>0.412</v>
      </c>
    </row>
    <row r="13131" spans="17:22">
      <c r="Q13131" s="10">
        <f ca="1" t="shared" si="1975"/>
        <v>0.435</v>
      </c>
      <c r="R13131" t="s">
        <v>548</v>
      </c>
      <c r="S13131">
        <v>2024</v>
      </c>
      <c r="T13131">
        <v>0.435</v>
      </c>
      <c r="U13131">
        <v>0.435</v>
      </c>
      <c r="V13131">
        <v>0.435</v>
      </c>
    </row>
    <row r="13132" spans="17:22">
      <c r="Q13132" s="10">
        <f ca="1" t="shared" si="1975"/>
        <v>0.459</v>
      </c>
      <c r="R13132" t="s">
        <v>548</v>
      </c>
      <c r="S13132">
        <v>2025</v>
      </c>
      <c r="T13132">
        <v>0.459</v>
      </c>
      <c r="U13132">
        <v>0.459</v>
      </c>
      <c r="V13132">
        <v>0.459</v>
      </c>
    </row>
    <row r="13133" spans="17:22">
      <c r="Q13133" s="10">
        <f ca="1" t="shared" si="1975"/>
        <v>0.485</v>
      </c>
      <c r="R13133" t="s">
        <v>548</v>
      </c>
      <c r="S13133">
        <v>2026</v>
      </c>
      <c r="T13133">
        <v>0.485</v>
      </c>
      <c r="U13133">
        <v>0.485</v>
      </c>
      <c r="V13133">
        <v>0.485</v>
      </c>
    </row>
    <row r="13134" spans="17:22">
      <c r="Q13134" s="10">
        <f ca="1" t="shared" ref="Q13134:Q13197" si="1976">OFFSET(S13134,0,MATCH($Q$3,$T$4:$V$4,0))</f>
        <v>0.511</v>
      </c>
      <c r="R13134" t="s">
        <v>548</v>
      </c>
      <c r="S13134">
        <v>2027</v>
      </c>
      <c r="T13134">
        <v>0.503</v>
      </c>
      <c r="U13134">
        <v>0.508</v>
      </c>
      <c r="V13134">
        <v>0.511</v>
      </c>
    </row>
    <row r="13135" spans="17:22">
      <c r="Q13135" s="10">
        <f ca="1" t="shared" si="1976"/>
        <v>0.539</v>
      </c>
      <c r="R13135" t="s">
        <v>548</v>
      </c>
      <c r="S13135">
        <v>2028</v>
      </c>
      <c r="T13135">
        <v>0.523</v>
      </c>
      <c r="U13135">
        <v>0.532</v>
      </c>
      <c r="V13135">
        <v>0.539</v>
      </c>
    </row>
    <row r="13136" spans="17:22">
      <c r="Q13136" s="10">
        <f ca="1" t="shared" si="1976"/>
        <v>0.568</v>
      </c>
      <c r="R13136" t="s">
        <v>548</v>
      </c>
      <c r="S13136">
        <v>2029</v>
      </c>
      <c r="T13136">
        <v>0.543</v>
      </c>
      <c r="U13136">
        <v>0.557</v>
      </c>
      <c r="V13136">
        <v>0.568</v>
      </c>
    </row>
    <row r="13137" spans="17:22">
      <c r="Q13137" s="10">
        <f ca="1" t="shared" si="1976"/>
        <v>0.598</v>
      </c>
      <c r="R13137" t="s">
        <v>548</v>
      </c>
      <c r="S13137">
        <v>2030</v>
      </c>
      <c r="T13137">
        <v>0.563</v>
      </c>
      <c r="U13137">
        <v>0.582</v>
      </c>
      <c r="V13137">
        <v>0.598</v>
      </c>
    </row>
    <row r="13138" spans="17:22">
      <c r="Q13138" s="10">
        <f ca="1" t="shared" si="1976"/>
        <v>0.629</v>
      </c>
      <c r="R13138" t="s">
        <v>548</v>
      </c>
      <c r="S13138">
        <v>2031</v>
      </c>
      <c r="T13138">
        <v>0.584</v>
      </c>
      <c r="U13138">
        <v>0.609</v>
      </c>
      <c r="V13138">
        <v>0.629</v>
      </c>
    </row>
    <row r="13139" spans="17:22">
      <c r="Q13139" s="10">
        <f ca="1" t="shared" si="1976"/>
        <v>0.662</v>
      </c>
      <c r="R13139" t="s">
        <v>548</v>
      </c>
      <c r="S13139">
        <v>2032</v>
      </c>
      <c r="T13139">
        <v>0.606</v>
      </c>
      <c r="U13139">
        <v>0.636</v>
      </c>
      <c r="V13139">
        <v>0.662</v>
      </c>
    </row>
    <row r="13140" spans="17:22">
      <c r="Q13140" s="10">
        <f ca="1" t="shared" si="1976"/>
        <v>0.695</v>
      </c>
      <c r="R13140" t="s">
        <v>548</v>
      </c>
      <c r="S13140">
        <v>2033</v>
      </c>
      <c r="T13140">
        <v>0.629</v>
      </c>
      <c r="U13140">
        <v>0.665</v>
      </c>
      <c r="V13140">
        <v>0.695</v>
      </c>
    </row>
    <row r="13141" spans="17:22">
      <c r="Q13141" s="10">
        <f ca="1" t="shared" si="1976"/>
        <v>0.731</v>
      </c>
      <c r="R13141" t="s">
        <v>548</v>
      </c>
      <c r="S13141">
        <v>2034</v>
      </c>
      <c r="T13141">
        <v>0.652</v>
      </c>
      <c r="U13141">
        <v>0.694</v>
      </c>
      <c r="V13141">
        <v>0.731</v>
      </c>
    </row>
    <row r="13142" spans="17:22">
      <c r="Q13142" s="10">
        <f ca="1" t="shared" si="1976"/>
        <v>0.767</v>
      </c>
      <c r="R13142" t="s">
        <v>548</v>
      </c>
      <c r="S13142">
        <v>2035</v>
      </c>
      <c r="T13142">
        <v>0.676</v>
      </c>
      <c r="U13142">
        <v>0.724</v>
      </c>
      <c r="V13142">
        <v>0.767</v>
      </c>
    </row>
    <row r="13143" spans="17:22">
      <c r="Q13143" s="10">
        <f ca="1" t="shared" si="1976"/>
        <v>0.805</v>
      </c>
      <c r="R13143" t="s">
        <v>548</v>
      </c>
      <c r="S13143">
        <v>2036</v>
      </c>
      <c r="T13143">
        <v>0.701</v>
      </c>
      <c r="U13143">
        <v>0.756</v>
      </c>
      <c r="V13143">
        <v>0.805</v>
      </c>
    </row>
    <row r="13144" spans="17:22">
      <c r="Q13144" s="10">
        <f ca="1" t="shared" si="1976"/>
        <v>0.844</v>
      </c>
      <c r="R13144" t="s">
        <v>548</v>
      </c>
      <c r="S13144">
        <v>2037</v>
      </c>
      <c r="T13144">
        <v>0.726</v>
      </c>
      <c r="U13144">
        <v>0.788</v>
      </c>
      <c r="V13144">
        <v>0.844</v>
      </c>
    </row>
    <row r="13145" spans="17:22">
      <c r="Q13145" s="10">
        <f ca="1" t="shared" si="1976"/>
        <v>0.885</v>
      </c>
      <c r="R13145" t="s">
        <v>548</v>
      </c>
      <c r="S13145">
        <v>2038</v>
      </c>
      <c r="T13145">
        <v>0.752</v>
      </c>
      <c r="U13145">
        <v>0.821</v>
      </c>
      <c r="V13145">
        <v>0.885</v>
      </c>
    </row>
    <row r="13146" spans="17:22">
      <c r="Q13146" s="10">
        <f ca="1" t="shared" si="1976"/>
        <v>0.927</v>
      </c>
      <c r="R13146" t="s">
        <v>548</v>
      </c>
      <c r="S13146">
        <v>2039</v>
      </c>
      <c r="T13146">
        <v>0.779</v>
      </c>
      <c r="U13146">
        <v>0.855</v>
      </c>
      <c r="V13146">
        <v>0.927</v>
      </c>
    </row>
    <row r="13147" spans="17:22">
      <c r="Q13147" s="10">
        <f ca="1" t="shared" si="1976"/>
        <v>0.97</v>
      </c>
      <c r="R13147" t="s">
        <v>548</v>
      </c>
      <c r="S13147">
        <v>2040</v>
      </c>
      <c r="T13147">
        <v>0.806</v>
      </c>
      <c r="U13147">
        <v>0.889</v>
      </c>
      <c r="V13147">
        <v>0.97</v>
      </c>
    </row>
    <row r="13148" spans="17:22">
      <c r="Q13148" s="10">
        <f ca="1" t="shared" si="1976"/>
        <v>1.015</v>
      </c>
      <c r="R13148" t="s">
        <v>548</v>
      </c>
      <c r="S13148">
        <v>2041</v>
      </c>
      <c r="T13148">
        <v>0.834</v>
      </c>
      <c r="U13148">
        <v>0.925</v>
      </c>
      <c r="V13148">
        <v>1.015</v>
      </c>
    </row>
    <row r="13149" spans="17:22">
      <c r="Q13149" s="10">
        <f ca="1" t="shared" si="1976"/>
        <v>1.061</v>
      </c>
      <c r="R13149" t="s">
        <v>548</v>
      </c>
      <c r="S13149">
        <v>2042</v>
      </c>
      <c r="T13149">
        <v>0.863</v>
      </c>
      <c r="U13149">
        <v>0.961</v>
      </c>
      <c r="V13149">
        <v>1.061</v>
      </c>
    </row>
    <row r="13150" spans="17:22">
      <c r="Q13150" s="10">
        <f ca="1" t="shared" si="1976"/>
        <v>1.109</v>
      </c>
      <c r="R13150" t="s">
        <v>548</v>
      </c>
      <c r="S13150">
        <v>2043</v>
      </c>
      <c r="T13150">
        <v>0.892</v>
      </c>
      <c r="U13150">
        <v>0.998</v>
      </c>
      <c r="V13150">
        <v>1.109</v>
      </c>
    </row>
    <row r="13151" spans="17:22">
      <c r="Q13151" s="10">
        <f ca="1" t="shared" si="1976"/>
        <v>1.158</v>
      </c>
      <c r="R13151" t="s">
        <v>548</v>
      </c>
      <c r="S13151">
        <v>2044</v>
      </c>
      <c r="T13151">
        <v>0.921</v>
      </c>
      <c r="U13151">
        <v>1.036</v>
      </c>
      <c r="V13151">
        <v>1.158</v>
      </c>
    </row>
    <row r="13152" spans="17:22">
      <c r="Q13152" s="10">
        <f ca="1" t="shared" si="1976"/>
        <v>1.208</v>
      </c>
      <c r="R13152" t="s">
        <v>548</v>
      </c>
      <c r="S13152">
        <v>2045</v>
      </c>
      <c r="T13152">
        <v>0.951</v>
      </c>
      <c r="U13152">
        <v>1.075</v>
      </c>
      <c r="V13152">
        <v>1.208</v>
      </c>
    </row>
    <row r="13153" spans="17:22">
      <c r="Q13153" s="10">
        <f ca="1" t="shared" si="1976"/>
        <v>1.26</v>
      </c>
      <c r="R13153" t="s">
        <v>548</v>
      </c>
      <c r="S13153">
        <v>2046</v>
      </c>
      <c r="T13153">
        <v>0.981</v>
      </c>
      <c r="U13153">
        <v>1.115</v>
      </c>
      <c r="V13153">
        <v>1.26</v>
      </c>
    </row>
    <row r="13154" spans="17:22">
      <c r="Q13154" s="10">
        <f ca="1" t="shared" si="1976"/>
        <v>1.314</v>
      </c>
      <c r="R13154" t="s">
        <v>548</v>
      </c>
      <c r="S13154">
        <v>2047</v>
      </c>
      <c r="T13154">
        <v>1.012</v>
      </c>
      <c r="U13154">
        <v>1.155</v>
      </c>
      <c r="V13154">
        <v>1.314</v>
      </c>
    </row>
    <row r="13155" spans="17:22">
      <c r="Q13155" s="10">
        <f ca="1" t="shared" si="1976"/>
        <v>1.369</v>
      </c>
      <c r="R13155" t="s">
        <v>548</v>
      </c>
      <c r="S13155">
        <v>2048</v>
      </c>
      <c r="T13155">
        <v>1.043</v>
      </c>
      <c r="U13155">
        <v>1.197</v>
      </c>
      <c r="V13155">
        <v>1.369</v>
      </c>
    </row>
    <row r="13156" spans="17:22">
      <c r="Q13156" s="10">
        <f ca="1" t="shared" si="1976"/>
        <v>1.426</v>
      </c>
      <c r="R13156" t="s">
        <v>548</v>
      </c>
      <c r="S13156">
        <v>2049</v>
      </c>
      <c r="T13156">
        <v>1.074</v>
      </c>
      <c r="U13156">
        <v>1.239</v>
      </c>
      <c r="V13156">
        <v>1.426</v>
      </c>
    </row>
    <row r="13157" spans="17:22">
      <c r="Q13157" s="10">
        <f ca="1" t="shared" si="1976"/>
        <v>1.484</v>
      </c>
      <c r="R13157" t="s">
        <v>548</v>
      </c>
      <c r="S13157">
        <v>2050</v>
      </c>
      <c r="T13157">
        <v>1.106</v>
      </c>
      <c r="U13157">
        <v>1.281</v>
      </c>
      <c r="V13157">
        <v>1.484</v>
      </c>
    </row>
    <row r="13158" spans="17:22">
      <c r="Q13158" s="10">
        <f ca="1" t="shared" si="1976"/>
        <v>1.544</v>
      </c>
      <c r="R13158" t="s">
        <v>548</v>
      </c>
      <c r="S13158">
        <v>2051</v>
      </c>
      <c r="T13158">
        <v>1.137</v>
      </c>
      <c r="U13158">
        <v>1.325</v>
      </c>
      <c r="V13158">
        <v>1.544</v>
      </c>
    </row>
    <row r="13159" spans="17:22">
      <c r="Q13159" s="10">
        <f ca="1" t="shared" si="1976"/>
        <v>1.605</v>
      </c>
      <c r="R13159" t="s">
        <v>548</v>
      </c>
      <c r="S13159">
        <v>2052</v>
      </c>
      <c r="T13159">
        <v>1.169</v>
      </c>
      <c r="U13159">
        <v>1.368</v>
      </c>
      <c r="V13159">
        <v>1.605</v>
      </c>
    </row>
    <row r="13160" spans="17:22">
      <c r="Q13160" s="10">
        <f ca="1" t="shared" si="1976"/>
        <v>1.669</v>
      </c>
      <c r="R13160" t="s">
        <v>548</v>
      </c>
      <c r="S13160">
        <v>2053</v>
      </c>
      <c r="T13160">
        <v>1.201</v>
      </c>
      <c r="U13160">
        <v>1.413</v>
      </c>
      <c r="V13160">
        <v>1.669</v>
      </c>
    </row>
    <row r="13161" spans="17:22">
      <c r="Q13161" s="10">
        <f ca="1" t="shared" si="1976"/>
        <v>1.733</v>
      </c>
      <c r="R13161" t="s">
        <v>548</v>
      </c>
      <c r="S13161">
        <v>2054</v>
      </c>
      <c r="T13161">
        <v>1.233</v>
      </c>
      <c r="U13161">
        <v>1.458</v>
      </c>
      <c r="V13161">
        <v>1.733</v>
      </c>
    </row>
    <row r="13162" spans="17:22">
      <c r="Q13162" s="10">
        <f ca="1" t="shared" si="1976"/>
        <v>1.8</v>
      </c>
      <c r="R13162" t="s">
        <v>548</v>
      </c>
      <c r="S13162">
        <v>2055</v>
      </c>
      <c r="T13162">
        <v>1.265</v>
      </c>
      <c r="U13162">
        <v>1.504</v>
      </c>
      <c r="V13162">
        <v>1.8</v>
      </c>
    </row>
    <row r="13163" spans="17:22">
      <c r="Q13163" s="10">
        <f ca="1" t="shared" si="1976"/>
        <v>1.868</v>
      </c>
      <c r="R13163" t="s">
        <v>548</v>
      </c>
      <c r="S13163">
        <v>2056</v>
      </c>
      <c r="T13163">
        <v>1.297</v>
      </c>
      <c r="U13163">
        <v>1.55</v>
      </c>
      <c r="V13163">
        <v>1.868</v>
      </c>
    </row>
    <row r="13164" spans="17:22">
      <c r="Q13164" s="10">
        <f ca="1" t="shared" si="1976"/>
        <v>1.937</v>
      </c>
      <c r="R13164" t="s">
        <v>548</v>
      </c>
      <c r="S13164">
        <v>2057</v>
      </c>
      <c r="T13164">
        <v>1.329</v>
      </c>
      <c r="U13164">
        <v>1.597</v>
      </c>
      <c r="V13164">
        <v>1.937</v>
      </c>
    </row>
    <row r="13165" spans="17:22">
      <c r="Q13165" s="10">
        <f ca="1" t="shared" si="1976"/>
        <v>2.008</v>
      </c>
      <c r="R13165" t="s">
        <v>548</v>
      </c>
      <c r="S13165">
        <v>2058</v>
      </c>
      <c r="T13165">
        <v>1.361</v>
      </c>
      <c r="U13165">
        <v>1.644</v>
      </c>
      <c r="V13165">
        <v>2.008</v>
      </c>
    </row>
    <row r="13166" spans="17:22">
      <c r="Q13166" s="10">
        <f ca="1" t="shared" si="1976"/>
        <v>2.081</v>
      </c>
      <c r="R13166" t="s">
        <v>548</v>
      </c>
      <c r="S13166">
        <v>2059</v>
      </c>
      <c r="T13166">
        <v>1.393</v>
      </c>
      <c r="U13166">
        <v>1.692</v>
      </c>
      <c r="V13166">
        <v>2.081</v>
      </c>
    </row>
    <row r="13167" spans="17:22">
      <c r="Q13167" s="10">
        <f ca="1" t="shared" si="1976"/>
        <v>2.155</v>
      </c>
      <c r="R13167" t="s">
        <v>548</v>
      </c>
      <c r="S13167">
        <v>2060</v>
      </c>
      <c r="T13167">
        <v>1.424</v>
      </c>
      <c r="U13167">
        <v>1.74</v>
      </c>
      <c r="V13167">
        <v>2.155</v>
      </c>
    </row>
    <row r="13168" spans="17:22">
      <c r="Q13168" s="10">
        <f ca="1" t="shared" si="1976"/>
        <v>2.231</v>
      </c>
      <c r="R13168" t="s">
        <v>548</v>
      </c>
      <c r="S13168">
        <v>2061</v>
      </c>
      <c r="T13168">
        <v>1.456</v>
      </c>
      <c r="U13168">
        <v>1.789</v>
      </c>
      <c r="V13168">
        <v>2.231</v>
      </c>
    </row>
    <row r="13169" spans="17:22">
      <c r="Q13169" s="10">
        <f ca="1" t="shared" si="1976"/>
        <v>2.307</v>
      </c>
      <c r="R13169" t="s">
        <v>548</v>
      </c>
      <c r="S13169">
        <v>2062</v>
      </c>
      <c r="T13169">
        <v>1.488</v>
      </c>
      <c r="U13169">
        <v>1.838</v>
      </c>
      <c r="V13169">
        <v>2.307</v>
      </c>
    </row>
    <row r="13170" spans="17:22">
      <c r="Q13170" s="10">
        <f ca="1" t="shared" si="1976"/>
        <v>2.386</v>
      </c>
      <c r="R13170" t="s">
        <v>548</v>
      </c>
      <c r="S13170">
        <v>2063</v>
      </c>
      <c r="T13170">
        <v>1.519</v>
      </c>
      <c r="U13170">
        <v>1.887</v>
      </c>
      <c r="V13170">
        <v>2.386</v>
      </c>
    </row>
    <row r="13171" spans="17:22">
      <c r="Q13171" s="10">
        <f ca="1" t="shared" si="1976"/>
        <v>2.466</v>
      </c>
      <c r="R13171" t="s">
        <v>548</v>
      </c>
      <c r="S13171">
        <v>2064</v>
      </c>
      <c r="T13171">
        <v>1.551</v>
      </c>
      <c r="U13171">
        <v>1.936</v>
      </c>
      <c r="V13171">
        <v>2.466</v>
      </c>
    </row>
    <row r="13172" spans="17:22">
      <c r="Q13172" s="10">
        <f ca="1" t="shared" si="1976"/>
        <v>2.547</v>
      </c>
      <c r="R13172" t="s">
        <v>548</v>
      </c>
      <c r="S13172">
        <v>2065</v>
      </c>
      <c r="T13172">
        <v>1.582</v>
      </c>
      <c r="U13172">
        <v>1.985</v>
      </c>
      <c r="V13172">
        <v>2.547</v>
      </c>
    </row>
    <row r="13173" spans="17:22">
      <c r="Q13173" s="10">
        <f ca="1" t="shared" si="1976"/>
        <v>2.629</v>
      </c>
      <c r="R13173" t="s">
        <v>548</v>
      </c>
      <c r="S13173">
        <v>2066</v>
      </c>
      <c r="T13173">
        <v>1.613</v>
      </c>
      <c r="U13173">
        <v>2.035</v>
      </c>
      <c r="V13173">
        <v>2.629</v>
      </c>
    </row>
    <row r="13174" spans="17:22">
      <c r="Q13174" s="10">
        <f ca="1" t="shared" si="1976"/>
        <v>2.712</v>
      </c>
      <c r="R13174" t="s">
        <v>548</v>
      </c>
      <c r="S13174">
        <v>2067</v>
      </c>
      <c r="T13174">
        <v>1.644</v>
      </c>
      <c r="U13174">
        <v>2.085</v>
      </c>
      <c r="V13174">
        <v>2.712</v>
      </c>
    </row>
    <row r="13175" spans="17:22">
      <c r="Q13175" s="10">
        <f ca="1" t="shared" si="1976"/>
        <v>2.797</v>
      </c>
      <c r="R13175" t="s">
        <v>548</v>
      </c>
      <c r="S13175">
        <v>2068</v>
      </c>
      <c r="T13175">
        <v>1.675</v>
      </c>
      <c r="U13175">
        <v>2.134</v>
      </c>
      <c r="V13175">
        <v>2.797</v>
      </c>
    </row>
    <row r="13176" spans="17:22">
      <c r="Q13176" s="10">
        <f ca="1" t="shared" si="1976"/>
        <v>2.882</v>
      </c>
      <c r="R13176" t="s">
        <v>548</v>
      </c>
      <c r="S13176">
        <v>2069</v>
      </c>
      <c r="T13176">
        <v>1.706</v>
      </c>
      <c r="U13176">
        <v>2.184</v>
      </c>
      <c r="V13176">
        <v>2.882</v>
      </c>
    </row>
    <row r="13177" spans="17:22">
      <c r="Q13177" s="10">
        <f ca="1" t="shared" si="1976"/>
        <v>2.969</v>
      </c>
      <c r="R13177" t="s">
        <v>548</v>
      </c>
      <c r="S13177">
        <v>2070</v>
      </c>
      <c r="T13177">
        <v>1.736</v>
      </c>
      <c r="U13177">
        <v>2.234</v>
      </c>
      <c r="V13177">
        <v>2.969</v>
      </c>
    </row>
    <row r="13178" spans="17:22">
      <c r="Q13178" s="10">
        <f ca="1" t="shared" si="1976"/>
        <v>3.056</v>
      </c>
      <c r="R13178" t="s">
        <v>548</v>
      </c>
      <c r="S13178">
        <v>2071</v>
      </c>
      <c r="T13178">
        <v>1.766</v>
      </c>
      <c r="U13178">
        <v>2.284</v>
      </c>
      <c r="V13178">
        <v>3.056</v>
      </c>
    </row>
    <row r="13179" spans="17:22">
      <c r="Q13179" s="10">
        <f ca="1" t="shared" si="1976"/>
        <v>3.144</v>
      </c>
      <c r="R13179" t="s">
        <v>548</v>
      </c>
      <c r="S13179">
        <v>2072</v>
      </c>
      <c r="T13179">
        <v>1.796</v>
      </c>
      <c r="U13179">
        <v>2.333</v>
      </c>
      <c r="V13179">
        <v>3.144</v>
      </c>
    </row>
    <row r="13180" spans="17:22">
      <c r="Q13180" s="10">
        <f ca="1" t="shared" si="1976"/>
        <v>3.233</v>
      </c>
      <c r="R13180" t="s">
        <v>548</v>
      </c>
      <c r="S13180">
        <v>2073</v>
      </c>
      <c r="T13180">
        <v>1.826</v>
      </c>
      <c r="U13180">
        <v>2.382</v>
      </c>
      <c r="V13180">
        <v>3.233</v>
      </c>
    </row>
    <row r="13181" spans="17:22">
      <c r="Q13181" s="10">
        <f ca="1" t="shared" si="1976"/>
        <v>3.323</v>
      </c>
      <c r="R13181" t="s">
        <v>548</v>
      </c>
      <c r="S13181">
        <v>2074</v>
      </c>
      <c r="T13181">
        <v>1.855</v>
      </c>
      <c r="U13181">
        <v>2.431</v>
      </c>
      <c r="V13181">
        <v>3.323</v>
      </c>
    </row>
    <row r="13182" spans="17:22">
      <c r="Q13182" s="10">
        <f ca="1" t="shared" si="1976"/>
        <v>3.413</v>
      </c>
      <c r="R13182" t="s">
        <v>548</v>
      </c>
      <c r="S13182">
        <v>2075</v>
      </c>
      <c r="T13182">
        <v>1.884</v>
      </c>
      <c r="U13182">
        <v>2.48</v>
      </c>
      <c r="V13182">
        <v>3.413</v>
      </c>
    </row>
    <row r="13183" spans="17:22">
      <c r="Q13183" s="10">
        <f ca="1" t="shared" si="1976"/>
        <v>3.504</v>
      </c>
      <c r="R13183" t="s">
        <v>548</v>
      </c>
      <c r="S13183">
        <v>2076</v>
      </c>
      <c r="T13183">
        <v>1.913</v>
      </c>
      <c r="U13183">
        <v>2.528</v>
      </c>
      <c r="V13183">
        <v>3.504</v>
      </c>
    </row>
    <row r="13184" spans="17:22">
      <c r="Q13184" s="10">
        <f ca="1" t="shared" si="1976"/>
        <v>3.596</v>
      </c>
      <c r="R13184" t="s">
        <v>548</v>
      </c>
      <c r="S13184">
        <v>2077</v>
      </c>
      <c r="T13184">
        <v>1.94</v>
      </c>
      <c r="U13184">
        <v>2.576</v>
      </c>
      <c r="V13184">
        <v>3.596</v>
      </c>
    </row>
    <row r="13185" spans="17:22">
      <c r="Q13185" s="10">
        <f ca="1" t="shared" si="1976"/>
        <v>3.688</v>
      </c>
      <c r="R13185" t="s">
        <v>548</v>
      </c>
      <c r="S13185">
        <v>2078</v>
      </c>
      <c r="T13185">
        <v>1.968</v>
      </c>
      <c r="U13185">
        <v>2.623</v>
      </c>
      <c r="V13185">
        <v>3.688</v>
      </c>
    </row>
    <row r="13186" spans="17:22">
      <c r="Q13186" s="10">
        <f ca="1" t="shared" si="1976"/>
        <v>3.781</v>
      </c>
      <c r="R13186" t="s">
        <v>548</v>
      </c>
      <c r="S13186">
        <v>2079</v>
      </c>
      <c r="T13186">
        <v>1.994</v>
      </c>
      <c r="U13186">
        <v>2.67</v>
      </c>
      <c r="V13186">
        <v>3.781</v>
      </c>
    </row>
    <row r="13187" spans="17:22">
      <c r="Q13187" s="10">
        <f ca="1" t="shared" si="1976"/>
        <v>3.874</v>
      </c>
      <c r="R13187" t="s">
        <v>548</v>
      </c>
      <c r="S13187">
        <v>2080</v>
      </c>
      <c r="T13187">
        <v>2.02</v>
      </c>
      <c r="U13187">
        <v>2.715</v>
      </c>
      <c r="V13187">
        <v>3.874</v>
      </c>
    </row>
    <row r="13188" spans="17:22">
      <c r="Q13188" s="10">
        <f ca="1" t="shared" si="1976"/>
        <v>3.967</v>
      </c>
      <c r="R13188" t="s">
        <v>548</v>
      </c>
      <c r="S13188">
        <v>2081</v>
      </c>
      <c r="T13188">
        <v>2.045</v>
      </c>
      <c r="U13188">
        <v>2.76</v>
      </c>
      <c r="V13188">
        <v>3.967</v>
      </c>
    </row>
    <row r="13189" spans="17:22">
      <c r="Q13189" s="10">
        <f ca="1" t="shared" si="1976"/>
        <v>4.061</v>
      </c>
      <c r="R13189" t="s">
        <v>548</v>
      </c>
      <c r="S13189">
        <v>2082</v>
      </c>
      <c r="T13189">
        <v>2.069</v>
      </c>
      <c r="U13189">
        <v>2.804</v>
      </c>
      <c r="V13189">
        <v>4.061</v>
      </c>
    </row>
    <row r="13190" spans="17:22">
      <c r="Q13190" s="10">
        <f ca="1" t="shared" si="1976"/>
        <v>4.155</v>
      </c>
      <c r="R13190" t="s">
        <v>548</v>
      </c>
      <c r="S13190">
        <v>2083</v>
      </c>
      <c r="T13190">
        <v>2.092</v>
      </c>
      <c r="U13190">
        <v>2.846</v>
      </c>
      <c r="V13190">
        <v>4.155</v>
      </c>
    </row>
    <row r="13191" spans="17:22">
      <c r="Q13191" s="10">
        <f ca="1" t="shared" si="1976"/>
        <v>4.249</v>
      </c>
      <c r="R13191" t="s">
        <v>548</v>
      </c>
      <c r="S13191">
        <v>2084</v>
      </c>
      <c r="T13191">
        <v>2.113</v>
      </c>
      <c r="U13191">
        <v>2.888</v>
      </c>
      <c r="V13191">
        <v>4.249</v>
      </c>
    </row>
    <row r="13192" spans="17:22">
      <c r="Q13192" s="10">
        <f ca="1" t="shared" si="1976"/>
        <v>4.343</v>
      </c>
      <c r="R13192" t="s">
        <v>548</v>
      </c>
      <c r="S13192">
        <v>2085</v>
      </c>
      <c r="T13192">
        <v>2.134</v>
      </c>
      <c r="U13192">
        <v>2.929</v>
      </c>
      <c r="V13192">
        <v>4.343</v>
      </c>
    </row>
    <row r="13193" spans="17:22">
      <c r="Q13193" s="10">
        <f ca="1" t="shared" si="1976"/>
        <v>4.437</v>
      </c>
      <c r="R13193" t="s">
        <v>548</v>
      </c>
      <c r="S13193">
        <v>2086</v>
      </c>
      <c r="T13193">
        <v>2.154</v>
      </c>
      <c r="U13193">
        <v>2.969</v>
      </c>
      <c r="V13193">
        <v>4.437</v>
      </c>
    </row>
    <row r="13194" spans="17:22">
      <c r="Q13194" s="10">
        <f ca="1" t="shared" si="1976"/>
        <v>4.531</v>
      </c>
      <c r="R13194" t="s">
        <v>548</v>
      </c>
      <c r="S13194">
        <v>2087</v>
      </c>
      <c r="T13194">
        <v>2.173</v>
      </c>
      <c r="U13194">
        <v>3.008</v>
      </c>
      <c r="V13194">
        <v>4.531</v>
      </c>
    </row>
    <row r="13195" spans="17:22">
      <c r="Q13195" s="10">
        <f ca="1" t="shared" si="1976"/>
        <v>4.625</v>
      </c>
      <c r="R13195" t="s">
        <v>548</v>
      </c>
      <c r="S13195">
        <v>2088</v>
      </c>
      <c r="T13195">
        <v>2.19</v>
      </c>
      <c r="U13195">
        <v>3.046</v>
      </c>
      <c r="V13195">
        <v>4.625</v>
      </c>
    </row>
    <row r="13196" spans="17:22">
      <c r="Q13196" s="10">
        <f ca="1" t="shared" si="1976"/>
        <v>4.72</v>
      </c>
      <c r="R13196" t="s">
        <v>548</v>
      </c>
      <c r="S13196">
        <v>2089</v>
      </c>
      <c r="T13196">
        <v>2.206</v>
      </c>
      <c r="U13196">
        <v>3.082</v>
      </c>
      <c r="V13196">
        <v>4.72</v>
      </c>
    </row>
    <row r="13197" spans="17:22">
      <c r="Q13197" s="10">
        <f ca="1" t="shared" si="1976"/>
        <v>4.814</v>
      </c>
      <c r="R13197" t="s">
        <v>548</v>
      </c>
      <c r="S13197">
        <v>2090</v>
      </c>
      <c r="T13197">
        <v>2.221</v>
      </c>
      <c r="U13197">
        <v>3.118</v>
      </c>
      <c r="V13197">
        <v>4.814</v>
      </c>
    </row>
    <row r="13198" spans="17:22">
      <c r="Q13198" s="10">
        <f ca="1" t="shared" ref="Q13198:Q13261" si="1977">OFFSET(S13198,0,MATCH($Q$3,$T$4:$V$4,0))</f>
        <v>4.908</v>
      </c>
      <c r="R13198" t="s">
        <v>548</v>
      </c>
      <c r="S13198">
        <v>2091</v>
      </c>
      <c r="T13198">
        <v>2.235</v>
      </c>
      <c r="U13198">
        <v>3.152</v>
      </c>
      <c r="V13198">
        <v>4.908</v>
      </c>
    </row>
    <row r="13199" spans="17:22">
      <c r="Q13199" s="10">
        <f ca="1" t="shared" si="1977"/>
        <v>5.002</v>
      </c>
      <c r="R13199" t="s">
        <v>548</v>
      </c>
      <c r="S13199">
        <v>2092</v>
      </c>
      <c r="T13199">
        <v>2.247</v>
      </c>
      <c r="U13199">
        <v>3.185</v>
      </c>
      <c r="V13199">
        <v>5.002</v>
      </c>
    </row>
    <row r="13200" spans="17:22">
      <c r="Q13200" s="10">
        <f ca="1" t="shared" si="1977"/>
        <v>5.096</v>
      </c>
      <c r="R13200" t="s">
        <v>548</v>
      </c>
      <c r="S13200">
        <v>2093</v>
      </c>
      <c r="T13200">
        <v>2.258</v>
      </c>
      <c r="U13200">
        <v>3.217</v>
      </c>
      <c r="V13200">
        <v>5.096</v>
      </c>
    </row>
    <row r="13201" spans="17:22">
      <c r="Q13201" s="10">
        <f ca="1" t="shared" si="1977"/>
        <v>5.189</v>
      </c>
      <c r="R13201" t="s">
        <v>548</v>
      </c>
      <c r="S13201">
        <v>2094</v>
      </c>
      <c r="T13201">
        <v>2.267</v>
      </c>
      <c r="U13201">
        <v>3.247</v>
      </c>
      <c r="V13201">
        <v>5.189</v>
      </c>
    </row>
    <row r="13202" spans="17:22">
      <c r="Q13202" s="10">
        <f ca="1" t="shared" si="1977"/>
        <v>5.282</v>
      </c>
      <c r="R13202" t="s">
        <v>548</v>
      </c>
      <c r="S13202">
        <v>2095</v>
      </c>
      <c r="T13202">
        <v>2.275</v>
      </c>
      <c r="U13202">
        <v>3.276</v>
      </c>
      <c r="V13202">
        <v>5.282</v>
      </c>
    </row>
    <row r="13203" spans="17:22">
      <c r="Q13203" s="10">
        <f ca="1" t="shared" si="1977"/>
        <v>5.375</v>
      </c>
      <c r="R13203" t="s">
        <v>548</v>
      </c>
      <c r="S13203">
        <v>2096</v>
      </c>
      <c r="T13203">
        <v>2.281</v>
      </c>
      <c r="U13203">
        <v>3.304</v>
      </c>
      <c r="V13203">
        <v>5.375</v>
      </c>
    </row>
    <row r="13204" spans="17:22">
      <c r="Q13204" s="10">
        <f ca="1" t="shared" si="1977"/>
        <v>5.468</v>
      </c>
      <c r="R13204" t="s">
        <v>548</v>
      </c>
      <c r="S13204">
        <v>2097</v>
      </c>
      <c r="T13204">
        <v>2.286</v>
      </c>
      <c r="U13204">
        <v>3.331</v>
      </c>
      <c r="V13204">
        <v>5.468</v>
      </c>
    </row>
    <row r="13205" spans="17:22">
      <c r="Q13205" s="10">
        <f ca="1" t="shared" si="1977"/>
        <v>5.56</v>
      </c>
      <c r="R13205" t="s">
        <v>548</v>
      </c>
      <c r="S13205">
        <v>2098</v>
      </c>
      <c r="T13205">
        <v>2.289</v>
      </c>
      <c r="U13205">
        <v>3.357</v>
      </c>
      <c r="V13205">
        <v>5.56</v>
      </c>
    </row>
    <row r="13206" spans="17:22">
      <c r="Q13206" s="10">
        <f ca="1" t="shared" si="1977"/>
        <v>5.651</v>
      </c>
      <c r="R13206" t="s">
        <v>548</v>
      </c>
      <c r="S13206">
        <v>2099</v>
      </c>
      <c r="T13206">
        <v>2.29</v>
      </c>
      <c r="U13206">
        <v>3.382</v>
      </c>
      <c r="V13206">
        <v>5.651</v>
      </c>
    </row>
    <row r="13207" spans="17:22">
      <c r="Q13207" s="10">
        <f ca="1" t="shared" si="1977"/>
        <v>5.742</v>
      </c>
      <c r="R13207" t="s">
        <v>548</v>
      </c>
      <c r="S13207">
        <v>2100</v>
      </c>
      <c r="T13207">
        <v>2.29</v>
      </c>
      <c r="U13207">
        <v>3.405</v>
      </c>
      <c r="V13207">
        <v>5.742</v>
      </c>
    </row>
    <row r="13208" spans="17:22">
      <c r="Q13208" s="10">
        <f ca="1" t="shared" si="1977"/>
        <v>1.01</v>
      </c>
      <c r="R13208" t="s">
        <v>160</v>
      </c>
      <c r="S13208">
        <v>2020</v>
      </c>
      <c r="T13208">
        <v>1.01</v>
      </c>
      <c r="U13208">
        <v>1.01</v>
      </c>
      <c r="V13208">
        <v>1.01</v>
      </c>
    </row>
    <row r="13209" spans="17:22">
      <c r="Q13209" s="10">
        <f ca="1" t="shared" si="1977"/>
        <v>1.075</v>
      </c>
      <c r="R13209" t="s">
        <v>160</v>
      </c>
      <c r="S13209">
        <v>2021</v>
      </c>
      <c r="T13209">
        <v>1.075</v>
      </c>
      <c r="U13209">
        <v>1.075</v>
      </c>
      <c r="V13209">
        <v>1.075</v>
      </c>
    </row>
    <row r="13210" spans="17:22">
      <c r="Q13210" s="10">
        <f ca="1" t="shared" si="1977"/>
        <v>1.144</v>
      </c>
      <c r="R13210" t="s">
        <v>160</v>
      </c>
      <c r="S13210">
        <v>2022</v>
      </c>
      <c r="T13210">
        <v>1.144</v>
      </c>
      <c r="U13210">
        <v>1.144</v>
      </c>
      <c r="V13210">
        <v>1.144</v>
      </c>
    </row>
    <row r="13211" spans="17:22">
      <c r="Q13211" s="10">
        <f ca="1" t="shared" si="1977"/>
        <v>1.218</v>
      </c>
      <c r="R13211" t="s">
        <v>160</v>
      </c>
      <c r="S13211">
        <v>2023</v>
      </c>
      <c r="T13211">
        <v>1.218</v>
      </c>
      <c r="U13211">
        <v>1.218</v>
      </c>
      <c r="V13211">
        <v>1.218</v>
      </c>
    </row>
    <row r="13212" spans="17:22">
      <c r="Q13212" s="10">
        <f ca="1" t="shared" si="1977"/>
        <v>1.295</v>
      </c>
      <c r="R13212" t="s">
        <v>160</v>
      </c>
      <c r="S13212">
        <v>2024</v>
      </c>
      <c r="T13212">
        <v>1.295</v>
      </c>
      <c r="U13212">
        <v>1.295</v>
      </c>
      <c r="V13212">
        <v>1.295</v>
      </c>
    </row>
    <row r="13213" spans="17:22">
      <c r="Q13213" s="10">
        <f ca="1" t="shared" si="1977"/>
        <v>1.377</v>
      </c>
      <c r="R13213" t="s">
        <v>160</v>
      </c>
      <c r="S13213">
        <v>2025</v>
      </c>
      <c r="T13213">
        <v>1.377</v>
      </c>
      <c r="U13213">
        <v>1.377</v>
      </c>
      <c r="V13213">
        <v>1.377</v>
      </c>
    </row>
    <row r="13214" spans="17:22">
      <c r="Q13214" s="10">
        <f ca="1" t="shared" si="1977"/>
        <v>1.464</v>
      </c>
      <c r="R13214" t="s">
        <v>160</v>
      </c>
      <c r="S13214">
        <v>2026</v>
      </c>
      <c r="T13214">
        <v>1.464</v>
      </c>
      <c r="U13214">
        <v>1.464</v>
      </c>
      <c r="V13214">
        <v>1.464</v>
      </c>
    </row>
    <row r="13215" spans="17:22">
      <c r="Q13215" s="10">
        <f ca="1" t="shared" si="1977"/>
        <v>1.561</v>
      </c>
      <c r="R13215" t="s">
        <v>160</v>
      </c>
      <c r="S13215">
        <v>2027</v>
      </c>
      <c r="T13215">
        <v>1.531</v>
      </c>
      <c r="U13215">
        <v>1.553</v>
      </c>
      <c r="V13215">
        <v>1.561</v>
      </c>
    </row>
    <row r="13216" spans="17:22">
      <c r="Q13216" s="10">
        <f ca="1" t="shared" si="1977"/>
        <v>1.663</v>
      </c>
      <c r="R13216" t="s">
        <v>160</v>
      </c>
      <c r="S13216">
        <v>2028</v>
      </c>
      <c r="T13216">
        <v>1.601</v>
      </c>
      <c r="U13216">
        <v>1.647</v>
      </c>
      <c r="V13216">
        <v>1.663</v>
      </c>
    </row>
    <row r="13217" spans="17:22">
      <c r="Q13217" s="10">
        <f ca="1" t="shared" si="1977"/>
        <v>1.772</v>
      </c>
      <c r="R13217" t="s">
        <v>160</v>
      </c>
      <c r="S13217">
        <v>2029</v>
      </c>
      <c r="T13217">
        <v>1.673</v>
      </c>
      <c r="U13217">
        <v>1.746</v>
      </c>
      <c r="V13217">
        <v>1.772</v>
      </c>
    </row>
    <row r="13218" spans="17:22">
      <c r="Q13218" s="10">
        <f ca="1" t="shared" si="1977"/>
        <v>1.887</v>
      </c>
      <c r="R13218" t="s">
        <v>160</v>
      </c>
      <c r="S13218">
        <v>2030</v>
      </c>
      <c r="T13218">
        <v>1.749</v>
      </c>
      <c r="U13218">
        <v>1.85</v>
      </c>
      <c r="V13218">
        <v>1.887</v>
      </c>
    </row>
    <row r="13219" spans="17:22">
      <c r="Q13219" s="10">
        <f ca="1" t="shared" si="1977"/>
        <v>2.008</v>
      </c>
      <c r="R13219" t="s">
        <v>160</v>
      </c>
      <c r="S13219">
        <v>2031</v>
      </c>
      <c r="T13219">
        <v>1.829</v>
      </c>
      <c r="U13219">
        <v>1.959</v>
      </c>
      <c r="V13219">
        <v>2.008</v>
      </c>
    </row>
    <row r="13220" spans="17:22">
      <c r="Q13220" s="10">
        <f ca="1" t="shared" si="1977"/>
        <v>2.137</v>
      </c>
      <c r="R13220" t="s">
        <v>160</v>
      </c>
      <c r="S13220">
        <v>2032</v>
      </c>
      <c r="T13220">
        <v>1.911</v>
      </c>
      <c r="U13220">
        <v>2.073</v>
      </c>
      <c r="V13220">
        <v>2.137</v>
      </c>
    </row>
    <row r="13221" spans="17:22">
      <c r="Q13221" s="10">
        <f ca="1" t="shared" si="1977"/>
        <v>2.272</v>
      </c>
      <c r="R13221" t="s">
        <v>160</v>
      </c>
      <c r="S13221">
        <v>2033</v>
      </c>
      <c r="T13221">
        <v>1.997</v>
      </c>
      <c r="U13221">
        <v>2.193</v>
      </c>
      <c r="V13221">
        <v>2.272</v>
      </c>
    </row>
    <row r="13222" spans="17:22">
      <c r="Q13222" s="10">
        <f ca="1" t="shared" si="1977"/>
        <v>2.416</v>
      </c>
      <c r="R13222" t="s">
        <v>160</v>
      </c>
      <c r="S13222">
        <v>2034</v>
      </c>
      <c r="T13222">
        <v>2.086</v>
      </c>
      <c r="U13222">
        <v>2.319</v>
      </c>
      <c r="V13222">
        <v>2.416</v>
      </c>
    </row>
    <row r="13223" spans="17:22">
      <c r="Q13223" s="10">
        <f ca="1" t="shared" si="1977"/>
        <v>2.566</v>
      </c>
      <c r="R13223" t="s">
        <v>160</v>
      </c>
      <c r="S13223">
        <v>2035</v>
      </c>
      <c r="T13223">
        <v>2.179</v>
      </c>
      <c r="U13223">
        <v>2.45</v>
      </c>
      <c r="V13223">
        <v>2.566</v>
      </c>
    </row>
    <row r="13224" spans="17:22">
      <c r="Q13224" s="10">
        <f ca="1" t="shared" si="1977"/>
        <v>2.725</v>
      </c>
      <c r="R13224" t="s">
        <v>160</v>
      </c>
      <c r="S13224">
        <v>2036</v>
      </c>
      <c r="T13224">
        <v>2.276</v>
      </c>
      <c r="U13224">
        <v>2.588</v>
      </c>
      <c r="V13224">
        <v>2.725</v>
      </c>
    </row>
    <row r="13225" spans="17:22">
      <c r="Q13225" s="10">
        <f ca="1" t="shared" si="1977"/>
        <v>2.893</v>
      </c>
      <c r="R13225" t="s">
        <v>160</v>
      </c>
      <c r="S13225">
        <v>2037</v>
      </c>
      <c r="T13225">
        <v>2.376</v>
      </c>
      <c r="U13225">
        <v>2.731</v>
      </c>
      <c r="V13225">
        <v>2.893</v>
      </c>
    </row>
    <row r="13226" spans="17:22">
      <c r="Q13226" s="10">
        <f ca="1" t="shared" si="1977"/>
        <v>3.069</v>
      </c>
      <c r="R13226" t="s">
        <v>160</v>
      </c>
      <c r="S13226">
        <v>2038</v>
      </c>
      <c r="T13226">
        <v>2.48</v>
      </c>
      <c r="U13226">
        <v>2.881</v>
      </c>
      <c r="V13226">
        <v>3.069</v>
      </c>
    </row>
    <row r="13227" spans="17:22">
      <c r="Q13227" s="10">
        <f ca="1" t="shared" si="1977"/>
        <v>3.254</v>
      </c>
      <c r="R13227" t="s">
        <v>160</v>
      </c>
      <c r="S13227">
        <v>2039</v>
      </c>
      <c r="T13227">
        <v>2.588</v>
      </c>
      <c r="U13227">
        <v>3.038</v>
      </c>
      <c r="V13227">
        <v>3.254</v>
      </c>
    </row>
    <row r="13228" spans="17:22">
      <c r="Q13228" s="10">
        <f ca="1" t="shared" si="1977"/>
        <v>3.449</v>
      </c>
      <c r="R13228" t="s">
        <v>160</v>
      </c>
      <c r="S13228">
        <v>2040</v>
      </c>
      <c r="T13228">
        <v>2.7</v>
      </c>
      <c r="U13228">
        <v>3.202</v>
      </c>
      <c r="V13228">
        <v>3.449</v>
      </c>
    </row>
    <row r="13229" spans="17:22">
      <c r="Q13229" s="10">
        <f ca="1" t="shared" si="1977"/>
        <v>3.654</v>
      </c>
      <c r="R13229" t="s">
        <v>160</v>
      </c>
      <c r="S13229">
        <v>2041</v>
      </c>
      <c r="T13229">
        <v>2.816</v>
      </c>
      <c r="U13229">
        <v>3.372</v>
      </c>
      <c r="V13229">
        <v>3.654</v>
      </c>
    </row>
    <row r="13230" spans="17:22">
      <c r="Q13230" s="10">
        <f ca="1" t="shared" si="1977"/>
        <v>3.869</v>
      </c>
      <c r="R13230" t="s">
        <v>160</v>
      </c>
      <c r="S13230">
        <v>2042</v>
      </c>
      <c r="T13230">
        <v>2.936</v>
      </c>
      <c r="U13230">
        <v>3.549</v>
      </c>
      <c r="V13230">
        <v>3.869</v>
      </c>
    </row>
    <row r="13231" spans="17:22">
      <c r="Q13231" s="10">
        <f ca="1" t="shared" si="1977"/>
        <v>4.095</v>
      </c>
      <c r="R13231" t="s">
        <v>160</v>
      </c>
      <c r="S13231">
        <v>2043</v>
      </c>
      <c r="T13231">
        <v>3.06</v>
      </c>
      <c r="U13231">
        <v>3.734</v>
      </c>
      <c r="V13231">
        <v>4.095</v>
      </c>
    </row>
    <row r="13232" spans="17:22">
      <c r="Q13232" s="10">
        <f ca="1" t="shared" si="1977"/>
        <v>4.332</v>
      </c>
      <c r="R13232" t="s">
        <v>160</v>
      </c>
      <c r="S13232">
        <v>2044</v>
      </c>
      <c r="T13232">
        <v>3.188</v>
      </c>
      <c r="U13232">
        <v>3.926</v>
      </c>
      <c r="V13232">
        <v>4.332</v>
      </c>
    </row>
    <row r="13233" spans="17:22">
      <c r="Q13233" s="10">
        <f ca="1" t="shared" si="1977"/>
        <v>4.58</v>
      </c>
      <c r="R13233" t="s">
        <v>160</v>
      </c>
      <c r="S13233">
        <v>2045</v>
      </c>
      <c r="T13233">
        <v>3.32</v>
      </c>
      <c r="U13233">
        <v>4.126</v>
      </c>
      <c r="V13233">
        <v>4.58</v>
      </c>
    </row>
    <row r="13234" spans="17:22">
      <c r="Q13234" s="10">
        <f ca="1" t="shared" si="1977"/>
        <v>4.841</v>
      </c>
      <c r="R13234" t="s">
        <v>160</v>
      </c>
      <c r="S13234">
        <v>2046</v>
      </c>
      <c r="T13234">
        <v>3.456</v>
      </c>
      <c r="U13234">
        <v>4.333</v>
      </c>
      <c r="V13234">
        <v>4.841</v>
      </c>
    </row>
    <row r="13235" spans="17:22">
      <c r="Q13235" s="10">
        <f ca="1" t="shared" si="1977"/>
        <v>5.114</v>
      </c>
      <c r="R13235" t="s">
        <v>160</v>
      </c>
      <c r="S13235">
        <v>2047</v>
      </c>
      <c r="T13235">
        <v>3.596</v>
      </c>
      <c r="U13235">
        <v>4.549</v>
      </c>
      <c r="V13235">
        <v>5.114</v>
      </c>
    </row>
    <row r="13236" spans="17:22">
      <c r="Q13236" s="10">
        <f ca="1" t="shared" si="1977"/>
        <v>5.4</v>
      </c>
      <c r="R13236" t="s">
        <v>160</v>
      </c>
      <c r="S13236">
        <v>2048</v>
      </c>
      <c r="T13236">
        <v>3.74</v>
      </c>
      <c r="U13236">
        <v>4.773</v>
      </c>
      <c r="V13236">
        <v>5.4</v>
      </c>
    </row>
    <row r="13237" spans="17:22">
      <c r="Q13237" s="10">
        <f ca="1" t="shared" si="1977"/>
        <v>5.699</v>
      </c>
      <c r="R13237" t="s">
        <v>160</v>
      </c>
      <c r="S13237">
        <v>2049</v>
      </c>
      <c r="T13237">
        <v>3.887</v>
      </c>
      <c r="U13237">
        <v>5.006</v>
      </c>
      <c r="V13237">
        <v>5.699</v>
      </c>
    </row>
    <row r="13238" spans="17:22">
      <c r="Q13238" s="10">
        <f ca="1" t="shared" si="1977"/>
        <v>6.012</v>
      </c>
      <c r="R13238" t="s">
        <v>160</v>
      </c>
      <c r="S13238">
        <v>2050</v>
      </c>
      <c r="T13238">
        <v>4.038</v>
      </c>
      <c r="U13238">
        <v>5.247</v>
      </c>
      <c r="V13238">
        <v>6.012</v>
      </c>
    </row>
    <row r="13239" spans="17:22">
      <c r="Q13239" s="10">
        <f ca="1" t="shared" si="1977"/>
        <v>6.34</v>
      </c>
      <c r="R13239" t="s">
        <v>160</v>
      </c>
      <c r="S13239">
        <v>2051</v>
      </c>
      <c r="T13239">
        <v>4.193</v>
      </c>
      <c r="U13239">
        <v>5.496</v>
      </c>
      <c r="V13239">
        <v>6.34</v>
      </c>
    </row>
    <row r="13240" spans="17:22">
      <c r="Q13240" s="10">
        <f ca="1" t="shared" si="1977"/>
        <v>6.682</v>
      </c>
      <c r="R13240" t="s">
        <v>160</v>
      </c>
      <c r="S13240">
        <v>2052</v>
      </c>
      <c r="T13240">
        <v>4.352</v>
      </c>
      <c r="U13240">
        <v>5.755</v>
      </c>
      <c r="V13240">
        <v>6.682</v>
      </c>
    </row>
    <row r="13241" spans="17:22">
      <c r="Q13241" s="10">
        <f ca="1" t="shared" si="1977"/>
        <v>7.039</v>
      </c>
      <c r="R13241" t="s">
        <v>160</v>
      </c>
      <c r="S13241">
        <v>2053</v>
      </c>
      <c r="T13241">
        <v>4.514</v>
      </c>
      <c r="U13241">
        <v>6.023</v>
      </c>
      <c r="V13241">
        <v>7.039</v>
      </c>
    </row>
    <row r="13242" spans="17:22">
      <c r="Q13242" s="10">
        <f ca="1" t="shared" si="1977"/>
        <v>7.412</v>
      </c>
      <c r="R13242" t="s">
        <v>160</v>
      </c>
      <c r="S13242">
        <v>2054</v>
      </c>
      <c r="T13242">
        <v>4.679</v>
      </c>
      <c r="U13242">
        <v>6.3</v>
      </c>
      <c r="V13242">
        <v>7.412</v>
      </c>
    </row>
    <row r="13243" spans="17:22">
      <c r="Q13243" s="10">
        <f ca="1" t="shared" si="1977"/>
        <v>7.801</v>
      </c>
      <c r="R13243" t="s">
        <v>160</v>
      </c>
      <c r="S13243">
        <v>2055</v>
      </c>
      <c r="T13243">
        <v>4.849</v>
      </c>
      <c r="U13243">
        <v>6.586</v>
      </c>
      <c r="V13243">
        <v>7.801</v>
      </c>
    </row>
    <row r="13244" spans="17:22">
      <c r="Q13244" s="10">
        <f ca="1" t="shared" si="1977"/>
        <v>8.206</v>
      </c>
      <c r="R13244" t="s">
        <v>160</v>
      </c>
      <c r="S13244">
        <v>2056</v>
      </c>
      <c r="T13244">
        <v>5.021</v>
      </c>
      <c r="U13244">
        <v>6.881</v>
      </c>
      <c r="V13244">
        <v>8.206</v>
      </c>
    </row>
    <row r="13245" spans="17:22">
      <c r="Q13245" s="10">
        <f ca="1" t="shared" si="1977"/>
        <v>8.627</v>
      </c>
      <c r="R13245" t="s">
        <v>160</v>
      </c>
      <c r="S13245">
        <v>2057</v>
      </c>
      <c r="T13245">
        <v>5.198</v>
      </c>
      <c r="U13245">
        <v>7.187</v>
      </c>
      <c r="V13245">
        <v>8.627</v>
      </c>
    </row>
    <row r="13246" spans="17:22">
      <c r="Q13246" s="10">
        <f ca="1" t="shared" si="1977"/>
        <v>9.066</v>
      </c>
      <c r="R13246" t="s">
        <v>160</v>
      </c>
      <c r="S13246">
        <v>2058</v>
      </c>
      <c r="T13246">
        <v>5.378</v>
      </c>
      <c r="U13246">
        <v>7.501</v>
      </c>
      <c r="V13246">
        <v>9.066</v>
      </c>
    </row>
    <row r="13247" spans="17:22">
      <c r="Q13247" s="10">
        <f ca="1" t="shared" si="1977"/>
        <v>9.521</v>
      </c>
      <c r="R13247" t="s">
        <v>160</v>
      </c>
      <c r="S13247">
        <v>2059</v>
      </c>
      <c r="T13247">
        <v>5.561</v>
      </c>
      <c r="U13247">
        <v>7.826</v>
      </c>
      <c r="V13247">
        <v>9.521</v>
      </c>
    </row>
    <row r="13248" spans="17:22">
      <c r="Q13248" s="10">
        <f ca="1" t="shared" si="1977"/>
        <v>9.994</v>
      </c>
      <c r="R13248" t="s">
        <v>160</v>
      </c>
      <c r="S13248">
        <v>2060</v>
      </c>
      <c r="T13248">
        <v>5.749</v>
      </c>
      <c r="U13248">
        <v>8.16</v>
      </c>
      <c r="V13248">
        <v>9.994</v>
      </c>
    </row>
    <row r="13249" spans="17:22">
      <c r="Q13249" s="10">
        <f ca="1" t="shared" si="1977"/>
        <v>10.485</v>
      </c>
      <c r="R13249" t="s">
        <v>160</v>
      </c>
      <c r="S13249">
        <v>2061</v>
      </c>
      <c r="T13249">
        <v>5.94</v>
      </c>
      <c r="U13249">
        <v>8.503</v>
      </c>
      <c r="V13249">
        <v>10.485</v>
      </c>
    </row>
    <row r="13250" spans="17:22">
      <c r="Q13250" s="10">
        <f ca="1" t="shared" si="1977"/>
        <v>10.994</v>
      </c>
      <c r="R13250" t="s">
        <v>160</v>
      </c>
      <c r="S13250">
        <v>2062</v>
      </c>
      <c r="T13250">
        <v>6.134</v>
      </c>
      <c r="U13250">
        <v>8.857</v>
      </c>
      <c r="V13250">
        <v>10.994</v>
      </c>
    </row>
    <row r="13251" spans="17:22">
      <c r="Q13251" s="10">
        <f ca="1" t="shared" si="1977"/>
        <v>11.522</v>
      </c>
      <c r="R13251" t="s">
        <v>160</v>
      </c>
      <c r="S13251">
        <v>2063</v>
      </c>
      <c r="T13251">
        <v>6.333</v>
      </c>
      <c r="U13251">
        <v>9.22</v>
      </c>
      <c r="V13251">
        <v>11.522</v>
      </c>
    </row>
    <row r="13252" spans="17:22">
      <c r="Q13252" s="10">
        <f ca="1" t="shared" si="1977"/>
        <v>12.067</v>
      </c>
      <c r="R13252" t="s">
        <v>160</v>
      </c>
      <c r="S13252">
        <v>2064</v>
      </c>
      <c r="T13252">
        <v>6.535</v>
      </c>
      <c r="U13252">
        <v>9.592</v>
      </c>
      <c r="V13252">
        <v>12.067</v>
      </c>
    </row>
    <row r="13253" spans="17:22">
      <c r="Q13253" s="10">
        <f ca="1" t="shared" si="1977"/>
        <v>12.632</v>
      </c>
      <c r="R13253" t="s">
        <v>160</v>
      </c>
      <c r="S13253">
        <v>2065</v>
      </c>
      <c r="T13253">
        <v>6.741</v>
      </c>
      <c r="U13253">
        <v>9.974</v>
      </c>
      <c r="V13253">
        <v>12.632</v>
      </c>
    </row>
    <row r="13254" spans="17:22">
      <c r="Q13254" s="10">
        <f ca="1" t="shared" si="1977"/>
        <v>13.215</v>
      </c>
      <c r="R13254" t="s">
        <v>160</v>
      </c>
      <c r="S13254">
        <v>2066</v>
      </c>
      <c r="T13254">
        <v>6.95</v>
      </c>
      <c r="U13254">
        <v>10.365</v>
      </c>
      <c r="V13254">
        <v>13.215</v>
      </c>
    </row>
    <row r="13255" spans="17:22">
      <c r="Q13255" s="10">
        <f ca="1" t="shared" si="1977"/>
        <v>13.817</v>
      </c>
      <c r="R13255" t="s">
        <v>160</v>
      </c>
      <c r="S13255">
        <v>2067</v>
      </c>
      <c r="T13255">
        <v>7.162</v>
      </c>
      <c r="U13255">
        <v>10.765</v>
      </c>
      <c r="V13255">
        <v>13.817</v>
      </c>
    </row>
    <row r="13256" spans="17:22">
      <c r="Q13256" s="10">
        <f ca="1" t="shared" si="1977"/>
        <v>14.439</v>
      </c>
      <c r="R13256" t="s">
        <v>160</v>
      </c>
      <c r="S13256">
        <v>2068</v>
      </c>
      <c r="T13256">
        <v>7.378</v>
      </c>
      <c r="U13256">
        <v>11.173</v>
      </c>
      <c r="V13256">
        <v>14.439</v>
      </c>
    </row>
    <row r="13257" spans="17:22">
      <c r="Q13257" s="10">
        <f ca="1" t="shared" si="1977"/>
        <v>15.079</v>
      </c>
      <c r="R13257" t="s">
        <v>160</v>
      </c>
      <c r="S13257">
        <v>2069</v>
      </c>
      <c r="T13257">
        <v>7.597</v>
      </c>
      <c r="U13257">
        <v>11.59</v>
      </c>
      <c r="V13257">
        <v>15.079</v>
      </c>
    </row>
    <row r="13258" spans="17:22">
      <c r="Q13258" s="10">
        <f ca="1" t="shared" si="1977"/>
        <v>15.739</v>
      </c>
      <c r="R13258" t="s">
        <v>160</v>
      </c>
      <c r="S13258">
        <v>2070</v>
      </c>
      <c r="T13258">
        <v>7.818</v>
      </c>
      <c r="U13258">
        <v>12.016</v>
      </c>
      <c r="V13258">
        <v>15.739</v>
      </c>
    </row>
    <row r="13259" spans="17:22">
      <c r="Q13259" s="10">
        <f ca="1" t="shared" si="1977"/>
        <v>16.418</v>
      </c>
      <c r="R13259" t="s">
        <v>160</v>
      </c>
      <c r="S13259">
        <v>2071</v>
      </c>
      <c r="T13259">
        <v>8.042</v>
      </c>
      <c r="U13259">
        <v>12.45</v>
      </c>
      <c r="V13259">
        <v>16.418</v>
      </c>
    </row>
    <row r="13260" spans="17:22">
      <c r="Q13260" s="10">
        <f ca="1" t="shared" si="1977"/>
        <v>17.116</v>
      </c>
      <c r="R13260" t="s">
        <v>160</v>
      </c>
      <c r="S13260">
        <v>2072</v>
      </c>
      <c r="T13260">
        <v>8.267</v>
      </c>
      <c r="U13260">
        <v>12.892</v>
      </c>
      <c r="V13260">
        <v>17.116</v>
      </c>
    </row>
    <row r="13261" spans="17:22">
      <c r="Q13261" s="10">
        <f ca="1" t="shared" si="1977"/>
        <v>17.833</v>
      </c>
      <c r="R13261" t="s">
        <v>160</v>
      </c>
      <c r="S13261">
        <v>2073</v>
      </c>
      <c r="T13261">
        <v>8.495</v>
      </c>
      <c r="U13261">
        <v>13.341</v>
      </c>
      <c r="V13261">
        <v>17.833</v>
      </c>
    </row>
    <row r="13262" spans="17:22">
      <c r="Q13262" s="10">
        <f ca="1" t="shared" ref="Q13262:Q13325" si="1978">OFFSET(S13262,0,MATCH($Q$3,$T$4:$V$4,0))</f>
        <v>18.57</v>
      </c>
      <c r="R13262" t="s">
        <v>160</v>
      </c>
      <c r="S13262">
        <v>2074</v>
      </c>
      <c r="T13262">
        <v>8.724</v>
      </c>
      <c r="U13262">
        <v>13.798</v>
      </c>
      <c r="V13262">
        <v>18.57</v>
      </c>
    </row>
    <row r="13263" spans="17:22">
      <c r="Q13263" s="10">
        <f ca="1" t="shared" si="1978"/>
        <v>19.326</v>
      </c>
      <c r="R13263" t="s">
        <v>160</v>
      </c>
      <c r="S13263">
        <v>2075</v>
      </c>
      <c r="T13263">
        <v>8.954</v>
      </c>
      <c r="U13263">
        <v>14.261</v>
      </c>
      <c r="V13263">
        <v>19.326</v>
      </c>
    </row>
    <row r="13264" spans="17:22">
      <c r="Q13264" s="10">
        <f ca="1" t="shared" si="1978"/>
        <v>20.1</v>
      </c>
      <c r="R13264" t="s">
        <v>160</v>
      </c>
      <c r="S13264">
        <v>2076</v>
      </c>
      <c r="T13264">
        <v>9.184</v>
      </c>
      <c r="U13264">
        <v>14.731</v>
      </c>
      <c r="V13264">
        <v>20.1</v>
      </c>
    </row>
    <row r="13265" spans="17:22">
      <c r="Q13265" s="10">
        <f ca="1" t="shared" si="1978"/>
        <v>20.894</v>
      </c>
      <c r="R13265" t="s">
        <v>160</v>
      </c>
      <c r="S13265">
        <v>2077</v>
      </c>
      <c r="T13265">
        <v>9.416</v>
      </c>
      <c r="U13265">
        <v>15.208</v>
      </c>
      <c r="V13265">
        <v>20.894</v>
      </c>
    </row>
    <row r="13266" spans="17:22">
      <c r="Q13266" s="10">
        <f ca="1" t="shared" si="1978"/>
        <v>21.706</v>
      </c>
      <c r="R13266" t="s">
        <v>160</v>
      </c>
      <c r="S13266">
        <v>2078</v>
      </c>
      <c r="T13266">
        <v>9.648</v>
      </c>
      <c r="U13266">
        <v>15.69</v>
      </c>
      <c r="V13266">
        <v>21.706</v>
      </c>
    </row>
    <row r="13267" spans="17:22">
      <c r="Q13267" s="10">
        <f ca="1" t="shared" si="1978"/>
        <v>22.536</v>
      </c>
      <c r="R13267" t="s">
        <v>160</v>
      </c>
      <c r="S13267">
        <v>2079</v>
      </c>
      <c r="T13267">
        <v>9.879</v>
      </c>
      <c r="U13267">
        <v>16.177</v>
      </c>
      <c r="V13267">
        <v>22.536</v>
      </c>
    </row>
    <row r="13268" spans="17:22">
      <c r="Q13268" s="10">
        <f ca="1" t="shared" si="1978"/>
        <v>23.383</v>
      </c>
      <c r="R13268" t="s">
        <v>160</v>
      </c>
      <c r="S13268">
        <v>2080</v>
      </c>
      <c r="T13268">
        <v>10.111</v>
      </c>
      <c r="U13268">
        <v>16.669</v>
      </c>
      <c r="V13268">
        <v>23.383</v>
      </c>
    </row>
    <row r="13269" spans="17:22">
      <c r="Q13269" s="10">
        <f ca="1" t="shared" si="1978"/>
        <v>24.248</v>
      </c>
      <c r="R13269" t="s">
        <v>160</v>
      </c>
      <c r="S13269">
        <v>2081</v>
      </c>
      <c r="T13269">
        <v>10.342</v>
      </c>
      <c r="U13269">
        <v>17.166</v>
      </c>
      <c r="V13269">
        <v>24.248</v>
      </c>
    </row>
    <row r="13270" spans="17:22">
      <c r="Q13270" s="10">
        <f ca="1" t="shared" si="1978"/>
        <v>25.129</v>
      </c>
      <c r="R13270" t="s">
        <v>160</v>
      </c>
      <c r="S13270">
        <v>2082</v>
      </c>
      <c r="T13270">
        <v>10.572</v>
      </c>
      <c r="U13270">
        <v>17.667</v>
      </c>
      <c r="V13270">
        <v>25.129</v>
      </c>
    </row>
    <row r="13271" spans="17:22">
      <c r="Q13271" s="10">
        <f ca="1" t="shared" si="1978"/>
        <v>26.027</v>
      </c>
      <c r="R13271" t="s">
        <v>160</v>
      </c>
      <c r="S13271">
        <v>2083</v>
      </c>
      <c r="T13271">
        <v>10.8</v>
      </c>
      <c r="U13271">
        <v>18.171</v>
      </c>
      <c r="V13271">
        <v>26.027</v>
      </c>
    </row>
    <row r="13272" spans="17:22">
      <c r="Q13272" s="10">
        <f ca="1" t="shared" si="1978"/>
        <v>26.94</v>
      </c>
      <c r="R13272" t="s">
        <v>160</v>
      </c>
      <c r="S13272">
        <v>2084</v>
      </c>
      <c r="T13272">
        <v>11.028</v>
      </c>
      <c r="U13272">
        <v>18.677</v>
      </c>
      <c r="V13272">
        <v>26.94</v>
      </c>
    </row>
    <row r="13273" spans="17:22">
      <c r="Q13273" s="10">
        <f ca="1" t="shared" si="1978"/>
        <v>27.867</v>
      </c>
      <c r="R13273" t="s">
        <v>160</v>
      </c>
      <c r="S13273">
        <v>2085</v>
      </c>
      <c r="T13273">
        <v>11.253</v>
      </c>
      <c r="U13273">
        <v>19.185</v>
      </c>
      <c r="V13273">
        <v>27.867</v>
      </c>
    </row>
    <row r="13274" spans="17:22">
      <c r="Q13274" s="10">
        <f ca="1" t="shared" si="1978"/>
        <v>28.809</v>
      </c>
      <c r="R13274" t="s">
        <v>160</v>
      </c>
      <c r="S13274">
        <v>2086</v>
      </c>
      <c r="T13274">
        <v>11.476</v>
      </c>
      <c r="U13274">
        <v>19.695</v>
      </c>
      <c r="V13274">
        <v>28.809</v>
      </c>
    </row>
    <row r="13275" spans="17:22">
      <c r="Q13275" s="10">
        <f ca="1" t="shared" si="1978"/>
        <v>29.764</v>
      </c>
      <c r="R13275" t="s">
        <v>160</v>
      </c>
      <c r="S13275">
        <v>2087</v>
      </c>
      <c r="T13275">
        <v>11.697</v>
      </c>
      <c r="U13275">
        <v>20.205</v>
      </c>
      <c r="V13275">
        <v>29.764</v>
      </c>
    </row>
    <row r="13276" spans="17:22">
      <c r="Q13276" s="10">
        <f ca="1" t="shared" si="1978"/>
        <v>30.732</v>
      </c>
      <c r="R13276" t="s">
        <v>160</v>
      </c>
      <c r="S13276">
        <v>2088</v>
      </c>
      <c r="T13276">
        <v>11.914</v>
      </c>
      <c r="U13276">
        <v>20.716</v>
      </c>
      <c r="V13276">
        <v>30.732</v>
      </c>
    </row>
    <row r="13277" spans="17:22">
      <c r="Q13277" s="10">
        <f ca="1" t="shared" si="1978"/>
        <v>31.711</v>
      </c>
      <c r="R13277" t="s">
        <v>160</v>
      </c>
      <c r="S13277">
        <v>2089</v>
      </c>
      <c r="T13277">
        <v>12.127</v>
      </c>
      <c r="U13277">
        <v>21.225</v>
      </c>
      <c r="V13277">
        <v>31.711</v>
      </c>
    </row>
    <row r="13278" spans="17:22">
      <c r="Q13278" s="10">
        <f ca="1" t="shared" si="1978"/>
        <v>32.701</v>
      </c>
      <c r="R13278" t="s">
        <v>160</v>
      </c>
      <c r="S13278">
        <v>2090</v>
      </c>
      <c r="T13278">
        <v>12.336</v>
      </c>
      <c r="U13278">
        <v>21.732</v>
      </c>
      <c r="V13278">
        <v>32.701</v>
      </c>
    </row>
    <row r="13279" spans="17:22">
      <c r="Q13279" s="10">
        <f ca="1" t="shared" si="1978"/>
        <v>33.7</v>
      </c>
      <c r="R13279" t="s">
        <v>160</v>
      </c>
      <c r="S13279">
        <v>2091</v>
      </c>
      <c r="T13279">
        <v>12.541</v>
      </c>
      <c r="U13279">
        <v>22.237</v>
      </c>
      <c r="V13279">
        <v>33.7</v>
      </c>
    </row>
    <row r="13280" spans="17:22">
      <c r="Q13280" s="10">
        <f ca="1" t="shared" si="1978"/>
        <v>34.708</v>
      </c>
      <c r="R13280" t="s">
        <v>160</v>
      </c>
      <c r="S13280">
        <v>2092</v>
      </c>
      <c r="T13280">
        <v>12.739</v>
      </c>
      <c r="U13280">
        <v>22.739</v>
      </c>
      <c r="V13280">
        <v>34.708</v>
      </c>
    </row>
    <row r="13281" spans="17:22">
      <c r="Q13281" s="10">
        <f ca="1" t="shared" si="1978"/>
        <v>35.723</v>
      </c>
      <c r="R13281" t="s">
        <v>160</v>
      </c>
      <c r="S13281">
        <v>2093</v>
      </c>
      <c r="T13281">
        <v>12.931</v>
      </c>
      <c r="U13281">
        <v>23.237</v>
      </c>
      <c r="V13281">
        <v>35.723</v>
      </c>
    </row>
    <row r="13282" spans="17:22">
      <c r="Q13282" s="10">
        <f ca="1" t="shared" si="1978"/>
        <v>36.746</v>
      </c>
      <c r="R13282" t="s">
        <v>160</v>
      </c>
      <c r="S13282">
        <v>2094</v>
      </c>
      <c r="T13282">
        <v>13.116</v>
      </c>
      <c r="U13282">
        <v>23.731</v>
      </c>
      <c r="V13282">
        <v>36.746</v>
      </c>
    </row>
    <row r="13283" spans="17:22">
      <c r="Q13283" s="10">
        <f ca="1" t="shared" si="1978"/>
        <v>37.775</v>
      </c>
      <c r="R13283" t="s">
        <v>160</v>
      </c>
      <c r="S13283">
        <v>2095</v>
      </c>
      <c r="T13283">
        <v>13.293</v>
      </c>
      <c r="U13283">
        <v>24.22</v>
      </c>
      <c r="V13283">
        <v>37.775</v>
      </c>
    </row>
    <row r="13284" spans="17:22">
      <c r="Q13284" s="10">
        <f ca="1" t="shared" si="1978"/>
        <v>38.808</v>
      </c>
      <c r="R13284" t="s">
        <v>160</v>
      </c>
      <c r="S13284">
        <v>2096</v>
      </c>
      <c r="T13284">
        <v>13.461</v>
      </c>
      <c r="U13284">
        <v>24.703</v>
      </c>
      <c r="V13284">
        <v>38.808</v>
      </c>
    </row>
    <row r="13285" spans="17:22">
      <c r="Q13285" s="10">
        <f ca="1" t="shared" si="1978"/>
        <v>39.846</v>
      </c>
      <c r="R13285" t="s">
        <v>160</v>
      </c>
      <c r="S13285">
        <v>2097</v>
      </c>
      <c r="T13285">
        <v>13.62</v>
      </c>
      <c r="U13285">
        <v>25.18</v>
      </c>
      <c r="V13285">
        <v>39.846</v>
      </c>
    </row>
    <row r="13286" spans="17:22">
      <c r="Q13286" s="10">
        <f ca="1" t="shared" si="1978"/>
        <v>40.886</v>
      </c>
      <c r="R13286" t="s">
        <v>160</v>
      </c>
      <c r="S13286">
        <v>2098</v>
      </c>
      <c r="T13286">
        <v>13.767</v>
      </c>
      <c r="U13286">
        <v>25.65</v>
      </c>
      <c r="V13286">
        <v>40.886</v>
      </c>
    </row>
    <row r="13287" spans="17:22">
      <c r="Q13287" s="10">
        <f ca="1" t="shared" si="1978"/>
        <v>41.929</v>
      </c>
      <c r="R13287" t="s">
        <v>160</v>
      </c>
      <c r="S13287">
        <v>2099</v>
      </c>
      <c r="T13287">
        <v>13.904</v>
      </c>
      <c r="U13287">
        <v>26.113</v>
      </c>
      <c r="V13287">
        <v>41.929</v>
      </c>
    </row>
    <row r="13288" spans="17:22">
      <c r="Q13288" s="10">
        <f ca="1" t="shared" si="1978"/>
        <v>42.973</v>
      </c>
      <c r="R13288" t="s">
        <v>160</v>
      </c>
      <c r="S13288">
        <v>2100</v>
      </c>
      <c r="T13288">
        <v>14.028</v>
      </c>
      <c r="U13288">
        <v>26.568</v>
      </c>
      <c r="V13288">
        <v>42.973</v>
      </c>
    </row>
    <row r="13289" spans="17:22">
      <c r="Q13289" s="10">
        <f ca="1" t="shared" si="1978"/>
        <v>7.791</v>
      </c>
      <c r="R13289" t="s">
        <v>162</v>
      </c>
      <c r="S13289">
        <v>2020</v>
      </c>
      <c r="T13289">
        <v>7.791</v>
      </c>
      <c r="U13289">
        <v>7.791</v>
      </c>
      <c r="V13289">
        <v>7.791</v>
      </c>
    </row>
    <row r="13290" spans="17:22">
      <c r="Q13290" s="10">
        <f ca="1" t="shared" si="1978"/>
        <v>8.076</v>
      </c>
      <c r="R13290" t="s">
        <v>162</v>
      </c>
      <c r="S13290">
        <v>2021</v>
      </c>
      <c r="T13290">
        <v>8.076</v>
      </c>
      <c r="U13290">
        <v>8.076</v>
      </c>
      <c r="V13290">
        <v>8.076</v>
      </c>
    </row>
    <row r="13291" spans="17:22">
      <c r="Q13291" s="10">
        <f ca="1" t="shared" si="1978"/>
        <v>8.367</v>
      </c>
      <c r="R13291" t="s">
        <v>162</v>
      </c>
      <c r="S13291">
        <v>2022</v>
      </c>
      <c r="T13291">
        <v>8.367</v>
      </c>
      <c r="U13291">
        <v>8.367</v>
      </c>
      <c r="V13291">
        <v>8.367</v>
      </c>
    </row>
    <row r="13292" spans="17:22">
      <c r="Q13292" s="10">
        <f ca="1" t="shared" si="1978"/>
        <v>8.663</v>
      </c>
      <c r="R13292" t="s">
        <v>162</v>
      </c>
      <c r="S13292">
        <v>2023</v>
      </c>
      <c r="T13292">
        <v>8.663</v>
      </c>
      <c r="U13292">
        <v>8.663</v>
      </c>
      <c r="V13292">
        <v>8.663</v>
      </c>
    </row>
    <row r="13293" spans="17:22">
      <c r="Q13293" s="10">
        <f ca="1" t="shared" si="1978"/>
        <v>8.964</v>
      </c>
      <c r="R13293" t="s">
        <v>162</v>
      </c>
      <c r="S13293">
        <v>2024</v>
      </c>
      <c r="T13293">
        <v>8.964</v>
      </c>
      <c r="U13293">
        <v>8.964</v>
      </c>
      <c r="V13293">
        <v>8.964</v>
      </c>
    </row>
    <row r="13294" spans="17:22">
      <c r="Q13294" s="10">
        <f ca="1" t="shared" si="1978"/>
        <v>9.27</v>
      </c>
      <c r="R13294" t="s">
        <v>162</v>
      </c>
      <c r="S13294">
        <v>2025</v>
      </c>
      <c r="T13294">
        <v>9.27</v>
      </c>
      <c r="U13294">
        <v>9.27</v>
      </c>
      <c r="V13294">
        <v>9.27</v>
      </c>
    </row>
    <row r="13295" spans="17:22">
      <c r="Q13295" s="10">
        <f ca="1" t="shared" si="1978"/>
        <v>9.582</v>
      </c>
      <c r="R13295" t="s">
        <v>162</v>
      </c>
      <c r="S13295">
        <v>2026</v>
      </c>
      <c r="T13295">
        <v>9.582</v>
      </c>
      <c r="U13295">
        <v>9.582</v>
      </c>
      <c r="V13295">
        <v>9.582</v>
      </c>
    </row>
    <row r="13296" spans="17:22">
      <c r="Q13296" s="10">
        <f ca="1" t="shared" si="1978"/>
        <v>9.978</v>
      </c>
      <c r="R13296" t="s">
        <v>162</v>
      </c>
      <c r="S13296">
        <v>2027</v>
      </c>
      <c r="T13296">
        <v>9.859</v>
      </c>
      <c r="U13296">
        <v>9.884</v>
      </c>
      <c r="V13296">
        <v>9.978</v>
      </c>
    </row>
    <row r="13297" spans="17:22">
      <c r="Q13297" s="10">
        <f ca="1" t="shared" si="1978"/>
        <v>10.385</v>
      </c>
      <c r="R13297" t="s">
        <v>162</v>
      </c>
      <c r="S13297">
        <v>2028</v>
      </c>
      <c r="T13297">
        <v>10.137</v>
      </c>
      <c r="U13297">
        <v>10.186</v>
      </c>
      <c r="V13297">
        <v>10.385</v>
      </c>
    </row>
    <row r="13298" spans="17:22">
      <c r="Q13298" s="10">
        <f ca="1" t="shared" si="1978"/>
        <v>10.802</v>
      </c>
      <c r="R13298" t="s">
        <v>162</v>
      </c>
      <c r="S13298">
        <v>2029</v>
      </c>
      <c r="T13298">
        <v>10.414</v>
      </c>
      <c r="U13298">
        <v>10.489</v>
      </c>
      <c r="V13298">
        <v>10.802</v>
      </c>
    </row>
    <row r="13299" spans="17:22">
      <c r="Q13299" s="10">
        <f ca="1" t="shared" si="1978"/>
        <v>11.228</v>
      </c>
      <c r="R13299" t="s">
        <v>162</v>
      </c>
      <c r="S13299">
        <v>2030</v>
      </c>
      <c r="T13299">
        <v>10.69</v>
      </c>
      <c r="U13299">
        <v>10.792</v>
      </c>
      <c r="V13299">
        <v>11.228</v>
      </c>
    </row>
    <row r="13300" spans="17:22">
      <c r="Q13300" s="10">
        <f ca="1" t="shared" si="1978"/>
        <v>11.661</v>
      </c>
      <c r="R13300" t="s">
        <v>162</v>
      </c>
      <c r="S13300">
        <v>2031</v>
      </c>
      <c r="T13300">
        <v>10.965</v>
      </c>
      <c r="U13300">
        <v>11.095</v>
      </c>
      <c r="V13300">
        <v>11.661</v>
      </c>
    </row>
    <row r="13301" spans="17:22">
      <c r="Q13301" s="10">
        <f ca="1" t="shared" si="1978"/>
        <v>12.099</v>
      </c>
      <c r="R13301" t="s">
        <v>162</v>
      </c>
      <c r="S13301">
        <v>2032</v>
      </c>
      <c r="T13301">
        <v>11.239</v>
      </c>
      <c r="U13301">
        <v>11.396</v>
      </c>
      <c r="V13301">
        <v>12.099</v>
      </c>
    </row>
    <row r="13302" spans="17:22">
      <c r="Q13302" s="10">
        <f ca="1" t="shared" si="1978"/>
        <v>12.544</v>
      </c>
      <c r="R13302" t="s">
        <v>162</v>
      </c>
      <c r="S13302">
        <v>2033</v>
      </c>
      <c r="T13302">
        <v>11.511</v>
      </c>
      <c r="U13302">
        <v>11.696</v>
      </c>
      <c r="V13302">
        <v>12.544</v>
      </c>
    </row>
    <row r="13303" spans="17:22">
      <c r="Q13303" s="10">
        <f ca="1" t="shared" si="1978"/>
        <v>12.994</v>
      </c>
      <c r="R13303" t="s">
        <v>162</v>
      </c>
      <c r="S13303">
        <v>2034</v>
      </c>
      <c r="T13303">
        <v>11.781</v>
      </c>
      <c r="U13303">
        <v>11.993</v>
      </c>
      <c r="V13303">
        <v>12.994</v>
      </c>
    </row>
    <row r="13304" spans="17:22">
      <c r="Q13304" s="10">
        <f ca="1" t="shared" si="1978"/>
        <v>13.45</v>
      </c>
      <c r="R13304" t="s">
        <v>162</v>
      </c>
      <c r="S13304">
        <v>2035</v>
      </c>
      <c r="T13304">
        <v>12.047</v>
      </c>
      <c r="U13304">
        <v>12.287</v>
      </c>
      <c r="V13304">
        <v>13.45</v>
      </c>
    </row>
    <row r="13305" spans="17:22">
      <c r="Q13305" s="10">
        <f ca="1" t="shared" si="1978"/>
        <v>13.912</v>
      </c>
      <c r="R13305" t="s">
        <v>162</v>
      </c>
      <c r="S13305">
        <v>2036</v>
      </c>
      <c r="T13305">
        <v>12.31</v>
      </c>
      <c r="U13305">
        <v>12.578</v>
      </c>
      <c r="V13305">
        <v>13.912</v>
      </c>
    </row>
    <row r="13306" spans="17:22">
      <c r="Q13306" s="10">
        <f ca="1" t="shared" si="1978"/>
        <v>14.378</v>
      </c>
      <c r="R13306" t="s">
        <v>162</v>
      </c>
      <c r="S13306">
        <v>2037</v>
      </c>
      <c r="T13306">
        <v>12.57</v>
      </c>
      <c r="U13306">
        <v>12.866</v>
      </c>
      <c r="V13306">
        <v>14.378</v>
      </c>
    </row>
    <row r="13307" spans="17:22">
      <c r="Q13307" s="10">
        <f ca="1" t="shared" si="1978"/>
        <v>14.85</v>
      </c>
      <c r="R13307" t="s">
        <v>162</v>
      </c>
      <c r="S13307">
        <v>2038</v>
      </c>
      <c r="T13307">
        <v>12.825</v>
      </c>
      <c r="U13307">
        <v>13.149</v>
      </c>
      <c r="V13307">
        <v>14.85</v>
      </c>
    </row>
    <row r="13308" spans="17:22">
      <c r="Q13308" s="10">
        <f ca="1" t="shared" si="1978"/>
        <v>15.326</v>
      </c>
      <c r="R13308" t="s">
        <v>162</v>
      </c>
      <c r="S13308">
        <v>2039</v>
      </c>
      <c r="T13308">
        <v>13.075</v>
      </c>
      <c r="U13308">
        <v>13.428</v>
      </c>
      <c r="V13308">
        <v>15.326</v>
      </c>
    </row>
    <row r="13309" spans="17:22">
      <c r="Q13309" s="10">
        <f ca="1" t="shared" si="1978"/>
        <v>15.807</v>
      </c>
      <c r="R13309" t="s">
        <v>162</v>
      </c>
      <c r="S13309">
        <v>2040</v>
      </c>
      <c r="T13309">
        <v>13.32</v>
      </c>
      <c r="U13309">
        <v>13.702</v>
      </c>
      <c r="V13309">
        <v>15.807</v>
      </c>
    </row>
    <row r="13310" spans="17:22">
      <c r="Q13310" s="10">
        <f ca="1" t="shared" si="1978"/>
        <v>16.291</v>
      </c>
      <c r="R13310" t="s">
        <v>162</v>
      </c>
      <c r="S13310">
        <v>2041</v>
      </c>
      <c r="T13310">
        <v>13.559</v>
      </c>
      <c r="U13310">
        <v>13.972</v>
      </c>
      <c r="V13310">
        <v>16.291</v>
      </c>
    </row>
    <row r="13311" spans="17:22">
      <c r="Q13311" s="10">
        <f ca="1" t="shared" si="1978"/>
        <v>16.78</v>
      </c>
      <c r="R13311" t="s">
        <v>162</v>
      </c>
      <c r="S13311">
        <v>2042</v>
      </c>
      <c r="T13311">
        <v>13.791</v>
      </c>
      <c r="U13311">
        <v>14.237</v>
      </c>
      <c r="V13311">
        <v>16.78</v>
      </c>
    </row>
    <row r="13312" spans="17:22">
      <c r="Q13312" s="10">
        <f ca="1" t="shared" si="1978"/>
        <v>17.272</v>
      </c>
      <c r="R13312" t="s">
        <v>162</v>
      </c>
      <c r="S13312">
        <v>2043</v>
      </c>
      <c r="T13312">
        <v>14.017</v>
      </c>
      <c r="U13312">
        <v>14.497</v>
      </c>
      <c r="V13312">
        <v>17.272</v>
      </c>
    </row>
    <row r="13313" spans="17:22">
      <c r="Q13313" s="10">
        <f ca="1" t="shared" si="1978"/>
        <v>17.767</v>
      </c>
      <c r="R13313" t="s">
        <v>162</v>
      </c>
      <c r="S13313">
        <v>2044</v>
      </c>
      <c r="T13313">
        <v>14.236</v>
      </c>
      <c r="U13313">
        <v>14.75</v>
      </c>
      <c r="V13313">
        <v>17.767</v>
      </c>
    </row>
    <row r="13314" spans="17:22">
      <c r="Q13314" s="10">
        <f ca="1" t="shared" si="1978"/>
        <v>18.265</v>
      </c>
      <c r="R13314" t="s">
        <v>162</v>
      </c>
      <c r="S13314">
        <v>2045</v>
      </c>
      <c r="T13314">
        <v>14.446</v>
      </c>
      <c r="U13314">
        <v>14.996</v>
      </c>
      <c r="V13314">
        <v>18.265</v>
      </c>
    </row>
    <row r="13315" spans="17:22">
      <c r="Q13315" s="10">
        <f ca="1" t="shared" si="1978"/>
        <v>18.766</v>
      </c>
      <c r="R13315" t="s">
        <v>162</v>
      </c>
      <c r="S13315">
        <v>2046</v>
      </c>
      <c r="T13315">
        <v>14.649</v>
      </c>
      <c r="U13315">
        <v>15.235</v>
      </c>
      <c r="V13315">
        <v>18.766</v>
      </c>
    </row>
    <row r="13316" spans="17:22">
      <c r="Q13316" s="10">
        <f ca="1" t="shared" si="1978"/>
        <v>19.268</v>
      </c>
      <c r="R13316" t="s">
        <v>162</v>
      </c>
      <c r="S13316">
        <v>2047</v>
      </c>
      <c r="T13316">
        <v>14.842</v>
      </c>
      <c r="U13316">
        <v>15.467</v>
      </c>
      <c r="V13316">
        <v>19.268</v>
      </c>
    </row>
    <row r="13317" spans="17:22">
      <c r="Q13317" s="10">
        <f ca="1" t="shared" si="1978"/>
        <v>19.772</v>
      </c>
      <c r="R13317" t="s">
        <v>162</v>
      </c>
      <c r="S13317">
        <v>2048</v>
      </c>
      <c r="T13317">
        <v>15.027</v>
      </c>
      <c r="U13317">
        <v>15.691</v>
      </c>
      <c r="V13317">
        <v>19.772</v>
      </c>
    </row>
    <row r="13318" spans="17:22">
      <c r="Q13318" s="10">
        <f ca="1" t="shared" si="1978"/>
        <v>20.278</v>
      </c>
      <c r="R13318" t="s">
        <v>162</v>
      </c>
      <c r="S13318">
        <v>2049</v>
      </c>
      <c r="T13318">
        <v>15.202</v>
      </c>
      <c r="U13318">
        <v>15.907</v>
      </c>
      <c r="V13318">
        <v>20.278</v>
      </c>
    </row>
    <row r="13319" spans="17:22">
      <c r="Q13319" s="10">
        <f ca="1" t="shared" si="1978"/>
        <v>20.784</v>
      </c>
      <c r="R13319" t="s">
        <v>162</v>
      </c>
      <c r="S13319">
        <v>2050</v>
      </c>
      <c r="T13319">
        <v>15.367</v>
      </c>
      <c r="U13319">
        <v>16.114</v>
      </c>
      <c r="V13319">
        <v>20.784</v>
      </c>
    </row>
    <row r="13320" spans="17:22">
      <c r="Q13320" s="10">
        <f ca="1" t="shared" si="1978"/>
        <v>21.29</v>
      </c>
      <c r="R13320" t="s">
        <v>162</v>
      </c>
      <c r="S13320">
        <v>2051</v>
      </c>
      <c r="T13320">
        <v>15.522</v>
      </c>
      <c r="U13320">
        <v>16.312</v>
      </c>
      <c r="V13320">
        <v>21.29</v>
      </c>
    </row>
    <row r="13321" spans="17:22">
      <c r="Q13321" s="10">
        <f ca="1" t="shared" si="1978"/>
        <v>21.796</v>
      </c>
      <c r="R13321" t="s">
        <v>162</v>
      </c>
      <c r="S13321">
        <v>2052</v>
      </c>
      <c r="T13321">
        <v>15.666</v>
      </c>
      <c r="U13321">
        <v>16.501</v>
      </c>
      <c r="V13321">
        <v>21.796</v>
      </c>
    </row>
    <row r="13322" spans="17:22">
      <c r="Q13322" s="10">
        <f ca="1" t="shared" si="1978"/>
        <v>22.301</v>
      </c>
      <c r="R13322" t="s">
        <v>162</v>
      </c>
      <c r="S13322">
        <v>2053</v>
      </c>
      <c r="T13322">
        <v>15.8</v>
      </c>
      <c r="U13322">
        <v>16.681</v>
      </c>
      <c r="V13322">
        <v>22.301</v>
      </c>
    </row>
    <row r="13323" spans="17:22">
      <c r="Q13323" s="10">
        <f ca="1" t="shared" si="1978"/>
        <v>22.804</v>
      </c>
      <c r="R13323" t="s">
        <v>162</v>
      </c>
      <c r="S13323">
        <v>2054</v>
      </c>
      <c r="T13323">
        <v>15.923</v>
      </c>
      <c r="U13323">
        <v>16.851</v>
      </c>
      <c r="V13323">
        <v>22.804</v>
      </c>
    </row>
    <row r="13324" spans="17:22">
      <c r="Q13324" s="10">
        <f ca="1" t="shared" si="1978"/>
        <v>23.305</v>
      </c>
      <c r="R13324" t="s">
        <v>162</v>
      </c>
      <c r="S13324">
        <v>2055</v>
      </c>
      <c r="T13324">
        <v>16.036</v>
      </c>
      <c r="U13324">
        <v>17.01</v>
      </c>
      <c r="V13324">
        <v>23.305</v>
      </c>
    </row>
    <row r="13325" spans="17:22">
      <c r="Q13325" s="10">
        <f ca="1" t="shared" si="1978"/>
        <v>23.803</v>
      </c>
      <c r="R13325" t="s">
        <v>162</v>
      </c>
      <c r="S13325">
        <v>2056</v>
      </c>
      <c r="T13325">
        <v>16.138</v>
      </c>
      <c r="U13325">
        <v>17.159</v>
      </c>
      <c r="V13325">
        <v>23.803</v>
      </c>
    </row>
    <row r="13326" spans="17:22">
      <c r="Q13326" s="10">
        <f ca="1" t="shared" ref="Q13326:Q13389" si="1979">OFFSET(S13326,0,MATCH($Q$3,$T$4:$V$4,0))</f>
        <v>24.297</v>
      </c>
      <c r="R13326" t="s">
        <v>162</v>
      </c>
      <c r="S13326">
        <v>2057</v>
      </c>
      <c r="T13326">
        <v>16.229</v>
      </c>
      <c r="U13326">
        <v>17.296</v>
      </c>
      <c r="V13326">
        <v>24.297</v>
      </c>
    </row>
    <row r="13327" spans="17:22">
      <c r="Q13327" s="10">
        <f ca="1" t="shared" si="1979"/>
        <v>24.788</v>
      </c>
      <c r="R13327" t="s">
        <v>162</v>
      </c>
      <c r="S13327">
        <v>2058</v>
      </c>
      <c r="T13327">
        <v>16.309</v>
      </c>
      <c r="U13327">
        <v>17.423</v>
      </c>
      <c r="V13327">
        <v>24.788</v>
      </c>
    </row>
    <row r="13328" spans="17:22">
      <c r="Q13328" s="10">
        <f ca="1" t="shared" si="1979"/>
        <v>25.274</v>
      </c>
      <c r="R13328" t="s">
        <v>162</v>
      </c>
      <c r="S13328">
        <v>2059</v>
      </c>
      <c r="T13328">
        <v>16.378</v>
      </c>
      <c r="U13328">
        <v>17.539</v>
      </c>
      <c r="V13328">
        <v>25.274</v>
      </c>
    </row>
    <row r="13329" spans="17:22">
      <c r="Q13329" s="10">
        <f ca="1" t="shared" si="1979"/>
        <v>25.756</v>
      </c>
      <c r="R13329" t="s">
        <v>162</v>
      </c>
      <c r="S13329">
        <v>2060</v>
      </c>
      <c r="T13329">
        <v>16.437</v>
      </c>
      <c r="U13329">
        <v>17.644</v>
      </c>
      <c r="V13329">
        <v>25.756</v>
      </c>
    </row>
    <row r="13330" spans="17:22">
      <c r="Q13330" s="10">
        <f ca="1" t="shared" si="1979"/>
        <v>26.232</v>
      </c>
      <c r="R13330" t="s">
        <v>162</v>
      </c>
      <c r="S13330">
        <v>2061</v>
      </c>
      <c r="T13330">
        <v>16.487</v>
      </c>
      <c r="U13330">
        <v>17.738</v>
      </c>
      <c r="V13330">
        <v>26.232</v>
      </c>
    </row>
    <row r="13331" spans="17:22">
      <c r="Q13331" s="10">
        <f ca="1" t="shared" si="1979"/>
        <v>26.703</v>
      </c>
      <c r="R13331" t="s">
        <v>162</v>
      </c>
      <c r="S13331">
        <v>2062</v>
      </c>
      <c r="T13331">
        <v>16.526</v>
      </c>
      <c r="U13331">
        <v>17.822</v>
      </c>
      <c r="V13331">
        <v>26.703</v>
      </c>
    </row>
    <row r="13332" spans="17:22">
      <c r="Q13332" s="10">
        <f ca="1" t="shared" si="1979"/>
        <v>27.168</v>
      </c>
      <c r="R13332" t="s">
        <v>162</v>
      </c>
      <c r="S13332">
        <v>2063</v>
      </c>
      <c r="T13332">
        <v>16.555</v>
      </c>
      <c r="U13332">
        <v>17.895</v>
      </c>
      <c r="V13332">
        <v>27.168</v>
      </c>
    </row>
    <row r="13333" spans="17:22">
      <c r="Q13333" s="10">
        <f ca="1" t="shared" si="1979"/>
        <v>27.627</v>
      </c>
      <c r="R13333" t="s">
        <v>162</v>
      </c>
      <c r="S13333">
        <v>2064</v>
      </c>
      <c r="T13333">
        <v>16.575</v>
      </c>
      <c r="U13333">
        <v>17.957</v>
      </c>
      <c r="V13333">
        <v>27.627</v>
      </c>
    </row>
    <row r="13334" spans="17:22">
      <c r="Q13334" s="10">
        <f ca="1" t="shared" si="1979"/>
        <v>28.079</v>
      </c>
      <c r="R13334" t="s">
        <v>162</v>
      </c>
      <c r="S13334">
        <v>2065</v>
      </c>
      <c r="T13334">
        <v>16.587</v>
      </c>
      <c r="U13334">
        <v>18.008</v>
      </c>
      <c r="V13334">
        <v>28.079</v>
      </c>
    </row>
    <row r="13335" spans="17:22">
      <c r="Q13335" s="10">
        <f ca="1" t="shared" si="1979"/>
        <v>28.524</v>
      </c>
      <c r="R13335" t="s">
        <v>162</v>
      </c>
      <c r="S13335">
        <v>2066</v>
      </c>
      <c r="T13335">
        <v>16.59</v>
      </c>
      <c r="U13335">
        <v>18.049</v>
      </c>
      <c r="V13335">
        <v>28.524</v>
      </c>
    </row>
    <row r="13336" spans="17:22">
      <c r="Q13336" s="10">
        <f ca="1" t="shared" si="1979"/>
        <v>28.963</v>
      </c>
      <c r="R13336" t="s">
        <v>162</v>
      </c>
      <c r="S13336">
        <v>2067</v>
      </c>
      <c r="T13336">
        <v>16.584</v>
      </c>
      <c r="U13336">
        <v>18.079</v>
      </c>
      <c r="V13336">
        <v>28.963</v>
      </c>
    </row>
    <row r="13337" spans="17:22">
      <c r="Q13337" s="10">
        <f ca="1" t="shared" si="1979"/>
        <v>29.394</v>
      </c>
      <c r="R13337" t="s">
        <v>162</v>
      </c>
      <c r="S13337">
        <v>2068</v>
      </c>
      <c r="T13337">
        <v>16.569</v>
      </c>
      <c r="U13337">
        <v>18.099</v>
      </c>
      <c r="V13337">
        <v>29.394</v>
      </c>
    </row>
    <row r="13338" spans="17:22">
      <c r="Q13338" s="10">
        <f ca="1" t="shared" si="1979"/>
        <v>29.819</v>
      </c>
      <c r="R13338" t="s">
        <v>162</v>
      </c>
      <c r="S13338">
        <v>2069</v>
      </c>
      <c r="T13338">
        <v>16.546</v>
      </c>
      <c r="U13338">
        <v>18.108</v>
      </c>
      <c r="V13338">
        <v>29.819</v>
      </c>
    </row>
    <row r="13339" spans="17:22">
      <c r="Q13339" s="10">
        <f ca="1" t="shared" si="1979"/>
        <v>30.236</v>
      </c>
      <c r="R13339" t="s">
        <v>162</v>
      </c>
      <c r="S13339">
        <v>2070</v>
      </c>
      <c r="T13339">
        <v>16.513</v>
      </c>
      <c r="U13339">
        <v>18.107</v>
      </c>
      <c r="V13339">
        <v>30.236</v>
      </c>
    </row>
    <row r="13340" spans="17:22">
      <c r="Q13340" s="10">
        <f ca="1" t="shared" si="1979"/>
        <v>30.646</v>
      </c>
      <c r="R13340" t="s">
        <v>162</v>
      </c>
      <c r="S13340">
        <v>2071</v>
      </c>
      <c r="T13340">
        <v>16.472</v>
      </c>
      <c r="U13340">
        <v>18.097</v>
      </c>
      <c r="V13340">
        <v>30.646</v>
      </c>
    </row>
    <row r="13341" spans="17:22">
      <c r="Q13341" s="10">
        <f ca="1" t="shared" si="1979"/>
        <v>31.05</v>
      </c>
      <c r="R13341" t="s">
        <v>162</v>
      </c>
      <c r="S13341">
        <v>2072</v>
      </c>
      <c r="T13341">
        <v>16.421</v>
      </c>
      <c r="U13341">
        <v>18.076</v>
      </c>
      <c r="V13341">
        <v>31.05</v>
      </c>
    </row>
    <row r="13342" spans="17:22">
      <c r="Q13342" s="10">
        <f ca="1" t="shared" si="1979"/>
        <v>31.446</v>
      </c>
      <c r="R13342" t="s">
        <v>162</v>
      </c>
      <c r="S13342">
        <v>2073</v>
      </c>
      <c r="T13342">
        <v>16.362</v>
      </c>
      <c r="U13342">
        <v>18.045</v>
      </c>
      <c r="V13342">
        <v>31.446</v>
      </c>
    </row>
    <row r="13343" spans="17:22">
      <c r="Q13343" s="10">
        <f ca="1" t="shared" si="1979"/>
        <v>31.834</v>
      </c>
      <c r="R13343" t="s">
        <v>162</v>
      </c>
      <c r="S13343">
        <v>2074</v>
      </c>
      <c r="T13343">
        <v>16.293</v>
      </c>
      <c r="U13343">
        <v>18.005</v>
      </c>
      <c r="V13343">
        <v>31.834</v>
      </c>
    </row>
    <row r="13344" spans="17:22">
      <c r="Q13344" s="10">
        <f ca="1" t="shared" si="1979"/>
        <v>32.216</v>
      </c>
      <c r="R13344" t="s">
        <v>162</v>
      </c>
      <c r="S13344">
        <v>2075</v>
      </c>
      <c r="T13344">
        <v>16.217</v>
      </c>
      <c r="U13344">
        <v>17.956</v>
      </c>
      <c r="V13344">
        <v>32.216</v>
      </c>
    </row>
    <row r="13345" spans="17:22">
      <c r="Q13345" s="10">
        <f ca="1" t="shared" si="1979"/>
        <v>32.591</v>
      </c>
      <c r="R13345" t="s">
        <v>162</v>
      </c>
      <c r="S13345">
        <v>2076</v>
      </c>
      <c r="T13345">
        <v>16.132</v>
      </c>
      <c r="U13345">
        <v>17.898</v>
      </c>
      <c r="V13345">
        <v>32.591</v>
      </c>
    </row>
    <row r="13346" spans="17:22">
      <c r="Q13346" s="10">
        <f ca="1" t="shared" si="1979"/>
        <v>32.958</v>
      </c>
      <c r="R13346" t="s">
        <v>162</v>
      </c>
      <c r="S13346">
        <v>2077</v>
      </c>
      <c r="T13346">
        <v>16.04</v>
      </c>
      <c r="U13346">
        <v>17.831</v>
      </c>
      <c r="V13346">
        <v>32.958</v>
      </c>
    </row>
    <row r="13347" spans="17:22">
      <c r="Q13347" s="10">
        <f ca="1" t="shared" si="1979"/>
        <v>33.318</v>
      </c>
      <c r="R13347" t="s">
        <v>162</v>
      </c>
      <c r="S13347">
        <v>2078</v>
      </c>
      <c r="T13347">
        <v>15.939</v>
      </c>
      <c r="U13347">
        <v>17.755</v>
      </c>
      <c r="V13347">
        <v>33.318</v>
      </c>
    </row>
    <row r="13348" spans="17:22">
      <c r="Q13348" s="10">
        <f ca="1" t="shared" si="1979"/>
        <v>33.672</v>
      </c>
      <c r="R13348" t="s">
        <v>162</v>
      </c>
      <c r="S13348">
        <v>2079</v>
      </c>
      <c r="T13348">
        <v>15.832</v>
      </c>
      <c r="U13348">
        <v>17.671</v>
      </c>
      <c r="V13348">
        <v>33.672</v>
      </c>
    </row>
    <row r="13349" spans="17:22">
      <c r="Q13349" s="10">
        <f ca="1" t="shared" si="1979"/>
        <v>34.019</v>
      </c>
      <c r="R13349" t="s">
        <v>162</v>
      </c>
      <c r="S13349">
        <v>2080</v>
      </c>
      <c r="T13349">
        <v>15.717</v>
      </c>
      <c r="U13349">
        <v>17.579</v>
      </c>
      <c r="V13349">
        <v>34.019</v>
      </c>
    </row>
    <row r="13350" spans="17:22">
      <c r="Q13350" s="10">
        <f ca="1" t="shared" si="1979"/>
        <v>34.36</v>
      </c>
      <c r="R13350" t="s">
        <v>162</v>
      </c>
      <c r="S13350">
        <v>2081</v>
      </c>
      <c r="T13350">
        <v>15.596</v>
      </c>
      <c r="U13350">
        <v>17.479</v>
      </c>
      <c r="V13350">
        <v>34.36</v>
      </c>
    </row>
    <row r="13351" spans="17:22">
      <c r="Q13351" s="10">
        <f ca="1" t="shared" si="1979"/>
        <v>34.694</v>
      </c>
      <c r="R13351" t="s">
        <v>162</v>
      </c>
      <c r="S13351">
        <v>2082</v>
      </c>
      <c r="T13351">
        <v>15.468</v>
      </c>
      <c r="U13351">
        <v>17.372</v>
      </c>
      <c r="V13351">
        <v>34.694</v>
      </c>
    </row>
    <row r="13352" spans="17:22">
      <c r="Q13352" s="10">
        <f ca="1" t="shared" si="1979"/>
        <v>35.022</v>
      </c>
      <c r="R13352" t="s">
        <v>162</v>
      </c>
      <c r="S13352">
        <v>2083</v>
      </c>
      <c r="T13352">
        <v>15.333</v>
      </c>
      <c r="U13352">
        <v>17.258</v>
      </c>
      <c r="V13352">
        <v>35.022</v>
      </c>
    </row>
    <row r="13353" spans="17:22">
      <c r="Q13353" s="10">
        <f ca="1" t="shared" si="1979"/>
        <v>35.345</v>
      </c>
      <c r="R13353" t="s">
        <v>162</v>
      </c>
      <c r="S13353">
        <v>2084</v>
      </c>
      <c r="T13353">
        <v>15.193</v>
      </c>
      <c r="U13353">
        <v>17.138</v>
      </c>
      <c r="V13353">
        <v>35.345</v>
      </c>
    </row>
    <row r="13354" spans="17:22">
      <c r="Q13354" s="10">
        <f ca="1" t="shared" si="1979"/>
        <v>35.663</v>
      </c>
      <c r="R13354" t="s">
        <v>162</v>
      </c>
      <c r="S13354">
        <v>2085</v>
      </c>
      <c r="T13354">
        <v>15.045</v>
      </c>
      <c r="U13354">
        <v>17.012</v>
      </c>
      <c r="V13354">
        <v>35.663</v>
      </c>
    </row>
    <row r="13355" spans="17:22">
      <c r="Q13355" s="10">
        <f ca="1" t="shared" si="1979"/>
        <v>35.977</v>
      </c>
      <c r="R13355" t="s">
        <v>162</v>
      </c>
      <c r="S13355">
        <v>2086</v>
      </c>
      <c r="T13355">
        <v>14.892</v>
      </c>
      <c r="U13355">
        <v>16.882</v>
      </c>
      <c r="V13355">
        <v>35.977</v>
      </c>
    </row>
    <row r="13356" spans="17:22">
      <c r="Q13356" s="10">
        <f ca="1" t="shared" si="1979"/>
        <v>36.286</v>
      </c>
      <c r="R13356" t="s">
        <v>162</v>
      </c>
      <c r="S13356">
        <v>2087</v>
      </c>
      <c r="T13356">
        <v>14.732</v>
      </c>
      <c r="U13356">
        <v>16.747</v>
      </c>
      <c r="V13356">
        <v>36.286</v>
      </c>
    </row>
    <row r="13357" spans="17:22">
      <c r="Q13357" s="10">
        <f ca="1" t="shared" si="1979"/>
        <v>36.591</v>
      </c>
      <c r="R13357" t="s">
        <v>162</v>
      </c>
      <c r="S13357">
        <v>2088</v>
      </c>
      <c r="T13357">
        <v>14.567</v>
      </c>
      <c r="U13357">
        <v>16.607</v>
      </c>
      <c r="V13357">
        <v>36.591</v>
      </c>
    </row>
    <row r="13358" spans="17:22">
      <c r="Q13358" s="10">
        <f ca="1" t="shared" si="1979"/>
        <v>36.893</v>
      </c>
      <c r="R13358" t="s">
        <v>162</v>
      </c>
      <c r="S13358">
        <v>2089</v>
      </c>
      <c r="T13358">
        <v>14.396</v>
      </c>
      <c r="U13358">
        <v>16.462</v>
      </c>
      <c r="V13358">
        <v>36.893</v>
      </c>
    </row>
    <row r="13359" spans="17:22">
      <c r="Q13359" s="10">
        <f ca="1" t="shared" si="1979"/>
        <v>37.192</v>
      </c>
      <c r="R13359" t="s">
        <v>162</v>
      </c>
      <c r="S13359">
        <v>2090</v>
      </c>
      <c r="T13359">
        <v>14.22</v>
      </c>
      <c r="U13359">
        <v>16.313</v>
      </c>
      <c r="V13359">
        <v>37.192</v>
      </c>
    </row>
    <row r="13360" spans="17:22">
      <c r="Q13360" s="10">
        <f ca="1" t="shared" si="1979"/>
        <v>37.489</v>
      </c>
      <c r="R13360" t="s">
        <v>162</v>
      </c>
      <c r="S13360">
        <v>2091</v>
      </c>
      <c r="T13360">
        <v>14.039</v>
      </c>
      <c r="U13360">
        <v>16.158</v>
      </c>
      <c r="V13360">
        <v>37.489</v>
      </c>
    </row>
    <row r="13361" spans="17:22">
      <c r="Q13361" s="10">
        <f ca="1" t="shared" si="1979"/>
        <v>37.784</v>
      </c>
      <c r="R13361" t="s">
        <v>162</v>
      </c>
      <c r="S13361">
        <v>2092</v>
      </c>
      <c r="T13361">
        <v>13.853</v>
      </c>
      <c r="U13361">
        <v>15.999</v>
      </c>
      <c r="V13361">
        <v>37.784</v>
      </c>
    </row>
    <row r="13362" spans="17:22">
      <c r="Q13362" s="10">
        <f ca="1" t="shared" si="1979"/>
        <v>38.077</v>
      </c>
      <c r="R13362" t="s">
        <v>162</v>
      </c>
      <c r="S13362">
        <v>2093</v>
      </c>
      <c r="T13362">
        <v>13.662</v>
      </c>
      <c r="U13362">
        <v>15.836</v>
      </c>
      <c r="V13362">
        <v>38.077</v>
      </c>
    </row>
    <row r="13363" spans="17:22">
      <c r="Q13363" s="10">
        <f ca="1" t="shared" si="1979"/>
        <v>38.369</v>
      </c>
      <c r="R13363" t="s">
        <v>162</v>
      </c>
      <c r="S13363">
        <v>2094</v>
      </c>
      <c r="T13363">
        <v>13.468</v>
      </c>
      <c r="U13363">
        <v>15.669</v>
      </c>
      <c r="V13363">
        <v>38.369</v>
      </c>
    </row>
    <row r="13364" spans="17:22">
      <c r="Q13364" s="10">
        <f ca="1" t="shared" si="1979"/>
        <v>38.659</v>
      </c>
      <c r="R13364" t="s">
        <v>162</v>
      </c>
      <c r="S13364">
        <v>2095</v>
      </c>
      <c r="T13364">
        <v>13.27</v>
      </c>
      <c r="U13364">
        <v>15.5</v>
      </c>
      <c r="V13364">
        <v>38.659</v>
      </c>
    </row>
    <row r="13365" spans="17:22">
      <c r="Q13365" s="10">
        <f ca="1" t="shared" si="1979"/>
        <v>38.948</v>
      </c>
      <c r="R13365" t="s">
        <v>162</v>
      </c>
      <c r="S13365">
        <v>2096</v>
      </c>
      <c r="T13365">
        <v>13.069</v>
      </c>
      <c r="U13365">
        <v>15.328</v>
      </c>
      <c r="V13365">
        <v>38.948</v>
      </c>
    </row>
    <row r="13366" spans="17:22">
      <c r="Q13366" s="10">
        <f ca="1" t="shared" si="1979"/>
        <v>39.236</v>
      </c>
      <c r="R13366" t="s">
        <v>162</v>
      </c>
      <c r="S13366">
        <v>2097</v>
      </c>
      <c r="T13366">
        <v>12.866</v>
      </c>
      <c r="U13366">
        <v>15.155</v>
      </c>
      <c r="V13366">
        <v>39.236</v>
      </c>
    </row>
    <row r="13367" spans="17:22">
      <c r="Q13367" s="10">
        <f ca="1" t="shared" si="1979"/>
        <v>39.524</v>
      </c>
      <c r="R13367" t="s">
        <v>162</v>
      </c>
      <c r="S13367">
        <v>2098</v>
      </c>
      <c r="T13367">
        <v>12.659</v>
      </c>
      <c r="U13367">
        <v>14.98</v>
      </c>
      <c r="V13367">
        <v>39.524</v>
      </c>
    </row>
    <row r="13368" spans="17:22">
      <c r="Q13368" s="10">
        <f ca="1" t="shared" si="1979"/>
        <v>39.812</v>
      </c>
      <c r="R13368" t="s">
        <v>162</v>
      </c>
      <c r="S13368">
        <v>2099</v>
      </c>
      <c r="T13368">
        <v>12.451</v>
      </c>
      <c r="U13368">
        <v>14.804</v>
      </c>
      <c r="V13368">
        <v>39.812</v>
      </c>
    </row>
    <row r="13369" spans="17:22">
      <c r="Q13369" s="10">
        <f ca="1" t="shared" si="1979"/>
        <v>40.099</v>
      </c>
      <c r="R13369" t="s">
        <v>162</v>
      </c>
      <c r="S13369">
        <v>2100</v>
      </c>
      <c r="T13369">
        <v>12.24</v>
      </c>
      <c r="U13369">
        <v>14.628</v>
      </c>
      <c r="V13369">
        <v>40.099</v>
      </c>
    </row>
    <row r="13370" spans="17:22">
      <c r="Q13370" s="10">
        <f ca="1" t="shared" si="1979"/>
        <v>0.172</v>
      </c>
      <c r="R13370" t="s">
        <v>549</v>
      </c>
      <c r="S13370">
        <v>2020</v>
      </c>
      <c r="T13370">
        <v>0.176</v>
      </c>
      <c r="U13370">
        <v>0.175</v>
      </c>
      <c r="V13370">
        <v>0.172</v>
      </c>
    </row>
    <row r="13371" spans="17:22">
      <c r="Q13371" s="10">
        <f ca="1" t="shared" si="1979"/>
        <v>0.172</v>
      </c>
      <c r="R13371" t="s">
        <v>549</v>
      </c>
      <c r="S13371">
        <v>2021</v>
      </c>
      <c r="T13371">
        <v>0.177</v>
      </c>
      <c r="U13371">
        <v>0.176</v>
      </c>
      <c r="V13371">
        <v>0.172</v>
      </c>
    </row>
    <row r="13372" spans="17:22">
      <c r="Q13372" s="10">
        <f ca="1" t="shared" si="1979"/>
        <v>0.172</v>
      </c>
      <c r="R13372" t="s">
        <v>549</v>
      </c>
      <c r="S13372">
        <v>2022</v>
      </c>
      <c r="T13372">
        <v>0.177</v>
      </c>
      <c r="U13372">
        <v>0.176</v>
      </c>
      <c r="V13372">
        <v>0.172</v>
      </c>
    </row>
    <row r="13373" spans="17:22">
      <c r="Q13373" s="10">
        <f ca="1" t="shared" si="1979"/>
        <v>0.171</v>
      </c>
      <c r="R13373" t="s">
        <v>549</v>
      </c>
      <c r="S13373">
        <v>2023</v>
      </c>
      <c r="T13373">
        <v>0.178</v>
      </c>
      <c r="U13373">
        <v>0.176</v>
      </c>
      <c r="V13373">
        <v>0.171</v>
      </c>
    </row>
    <row r="13374" spans="17:22">
      <c r="Q13374" s="10">
        <f ca="1" t="shared" si="1979"/>
        <v>0.171</v>
      </c>
      <c r="R13374" t="s">
        <v>549</v>
      </c>
      <c r="S13374">
        <v>2024</v>
      </c>
      <c r="T13374">
        <v>0.178</v>
      </c>
      <c r="U13374">
        <v>0.177</v>
      </c>
      <c r="V13374">
        <v>0.171</v>
      </c>
    </row>
    <row r="13375" spans="17:22">
      <c r="Q13375" s="10">
        <f ca="1" t="shared" si="1979"/>
        <v>0.171</v>
      </c>
      <c r="R13375" t="s">
        <v>549</v>
      </c>
      <c r="S13375">
        <v>2025</v>
      </c>
      <c r="T13375">
        <v>0.179</v>
      </c>
      <c r="U13375">
        <v>0.177</v>
      </c>
      <c r="V13375">
        <v>0.171</v>
      </c>
    </row>
    <row r="13376" spans="17:22">
      <c r="Q13376" s="10">
        <f ca="1" t="shared" si="1979"/>
        <v>0.171</v>
      </c>
      <c r="R13376" t="s">
        <v>549</v>
      </c>
      <c r="S13376">
        <v>2026</v>
      </c>
      <c r="T13376">
        <v>0.179</v>
      </c>
      <c r="U13376">
        <v>0.177</v>
      </c>
      <c r="V13376">
        <v>0.171</v>
      </c>
    </row>
    <row r="13377" spans="17:22">
      <c r="Q13377" s="10">
        <f ca="1" t="shared" si="1979"/>
        <v>0.17</v>
      </c>
      <c r="R13377" t="s">
        <v>549</v>
      </c>
      <c r="S13377">
        <v>2027</v>
      </c>
      <c r="T13377">
        <v>0.179</v>
      </c>
      <c r="U13377">
        <v>0.178</v>
      </c>
      <c r="V13377">
        <v>0.17</v>
      </c>
    </row>
    <row r="13378" spans="17:22">
      <c r="Q13378" s="10">
        <f ca="1" t="shared" si="1979"/>
        <v>0.17</v>
      </c>
      <c r="R13378" t="s">
        <v>549</v>
      </c>
      <c r="S13378">
        <v>2028</v>
      </c>
      <c r="T13378">
        <v>0.18</v>
      </c>
      <c r="U13378">
        <v>0.178</v>
      </c>
      <c r="V13378">
        <v>0.17</v>
      </c>
    </row>
    <row r="13379" spans="17:22">
      <c r="Q13379" s="10">
        <f ca="1" t="shared" si="1979"/>
        <v>0.169</v>
      </c>
      <c r="R13379" t="s">
        <v>549</v>
      </c>
      <c r="S13379">
        <v>2029</v>
      </c>
      <c r="T13379">
        <v>0.18</v>
      </c>
      <c r="U13379">
        <v>0.178</v>
      </c>
      <c r="V13379">
        <v>0.169</v>
      </c>
    </row>
    <row r="13380" spans="17:22">
      <c r="Q13380" s="10">
        <f ca="1" t="shared" si="1979"/>
        <v>0.169</v>
      </c>
      <c r="R13380" t="s">
        <v>549</v>
      </c>
      <c r="S13380">
        <v>2030</v>
      </c>
      <c r="T13380">
        <v>0.181</v>
      </c>
      <c r="U13380">
        <v>0.179</v>
      </c>
      <c r="V13380">
        <v>0.169</v>
      </c>
    </row>
    <row r="13381" spans="17:22">
      <c r="Q13381" s="10">
        <f ca="1" t="shared" si="1979"/>
        <v>0.168</v>
      </c>
      <c r="R13381" t="s">
        <v>549</v>
      </c>
      <c r="S13381">
        <v>2031</v>
      </c>
      <c r="T13381">
        <v>0.181</v>
      </c>
      <c r="U13381">
        <v>0.179</v>
      </c>
      <c r="V13381">
        <v>0.168</v>
      </c>
    </row>
    <row r="13382" spans="17:22">
      <c r="Q13382" s="10">
        <f ca="1" t="shared" si="1979"/>
        <v>0.168</v>
      </c>
      <c r="R13382" t="s">
        <v>549</v>
      </c>
      <c r="S13382">
        <v>2032</v>
      </c>
      <c r="T13382">
        <v>0.181</v>
      </c>
      <c r="U13382">
        <v>0.179</v>
      </c>
      <c r="V13382">
        <v>0.168</v>
      </c>
    </row>
    <row r="13383" spans="17:22">
      <c r="Q13383" s="10">
        <f ca="1" t="shared" si="1979"/>
        <v>0.167</v>
      </c>
      <c r="R13383" t="s">
        <v>549</v>
      </c>
      <c r="S13383">
        <v>2033</v>
      </c>
      <c r="T13383">
        <v>0.182</v>
      </c>
      <c r="U13383">
        <v>0.179</v>
      </c>
      <c r="V13383">
        <v>0.167</v>
      </c>
    </row>
    <row r="13384" spans="17:22">
      <c r="Q13384" s="10">
        <f ca="1" t="shared" si="1979"/>
        <v>0.166</v>
      </c>
      <c r="R13384" t="s">
        <v>549</v>
      </c>
      <c r="S13384">
        <v>2034</v>
      </c>
      <c r="T13384">
        <v>0.182</v>
      </c>
      <c r="U13384">
        <v>0.179</v>
      </c>
      <c r="V13384">
        <v>0.166</v>
      </c>
    </row>
    <row r="13385" spans="17:22">
      <c r="Q13385" s="10">
        <f ca="1" t="shared" si="1979"/>
        <v>0.166</v>
      </c>
      <c r="R13385" t="s">
        <v>549</v>
      </c>
      <c r="S13385">
        <v>2035</v>
      </c>
      <c r="T13385">
        <v>0.182</v>
      </c>
      <c r="U13385">
        <v>0.179</v>
      </c>
      <c r="V13385">
        <v>0.166</v>
      </c>
    </row>
    <row r="13386" spans="17:22">
      <c r="Q13386" s="10">
        <f ca="1" t="shared" si="1979"/>
        <v>0.165</v>
      </c>
      <c r="R13386" t="s">
        <v>549</v>
      </c>
      <c r="S13386">
        <v>2036</v>
      </c>
      <c r="T13386">
        <v>0.183</v>
      </c>
      <c r="U13386">
        <v>0.18</v>
      </c>
      <c r="V13386">
        <v>0.165</v>
      </c>
    </row>
    <row r="13387" spans="17:22">
      <c r="Q13387" s="10">
        <f ca="1" t="shared" si="1979"/>
        <v>0.164</v>
      </c>
      <c r="R13387" t="s">
        <v>549</v>
      </c>
      <c r="S13387">
        <v>2037</v>
      </c>
      <c r="T13387">
        <v>0.183</v>
      </c>
      <c r="U13387">
        <v>0.18</v>
      </c>
      <c r="V13387">
        <v>0.164</v>
      </c>
    </row>
    <row r="13388" spans="17:22">
      <c r="Q13388" s="10">
        <f ca="1" t="shared" si="1979"/>
        <v>0.164</v>
      </c>
      <c r="R13388" t="s">
        <v>549</v>
      </c>
      <c r="S13388">
        <v>2038</v>
      </c>
      <c r="T13388">
        <v>0.183</v>
      </c>
      <c r="U13388">
        <v>0.18</v>
      </c>
      <c r="V13388">
        <v>0.164</v>
      </c>
    </row>
    <row r="13389" spans="17:22">
      <c r="Q13389" s="10">
        <f ca="1" t="shared" si="1979"/>
        <v>0.163</v>
      </c>
      <c r="R13389" t="s">
        <v>549</v>
      </c>
      <c r="S13389">
        <v>2039</v>
      </c>
      <c r="T13389">
        <v>0.183</v>
      </c>
      <c r="U13389">
        <v>0.18</v>
      </c>
      <c r="V13389">
        <v>0.163</v>
      </c>
    </row>
    <row r="13390" spans="17:22">
      <c r="Q13390" s="10">
        <f ca="1" t="shared" ref="Q13390:Q13453" si="1980">OFFSET(S13390,0,MATCH($Q$3,$T$4:$V$4,0))</f>
        <v>0.162</v>
      </c>
      <c r="R13390" t="s">
        <v>549</v>
      </c>
      <c r="S13390">
        <v>2040</v>
      </c>
      <c r="T13390">
        <v>0.184</v>
      </c>
      <c r="U13390">
        <v>0.18</v>
      </c>
      <c r="V13390">
        <v>0.162</v>
      </c>
    </row>
    <row r="13391" spans="17:22">
      <c r="Q13391" s="10">
        <f ca="1" t="shared" si="1980"/>
        <v>0.161</v>
      </c>
      <c r="R13391" t="s">
        <v>549</v>
      </c>
      <c r="S13391">
        <v>2041</v>
      </c>
      <c r="T13391">
        <v>0.184</v>
      </c>
      <c r="U13391">
        <v>0.18</v>
      </c>
      <c r="V13391">
        <v>0.161</v>
      </c>
    </row>
    <row r="13392" spans="17:22">
      <c r="Q13392" s="10">
        <f ca="1" t="shared" si="1980"/>
        <v>0.16</v>
      </c>
      <c r="R13392" t="s">
        <v>549</v>
      </c>
      <c r="S13392">
        <v>2042</v>
      </c>
      <c r="T13392">
        <v>0.184</v>
      </c>
      <c r="U13392">
        <v>0.18</v>
      </c>
      <c r="V13392">
        <v>0.16</v>
      </c>
    </row>
    <row r="13393" spans="17:22">
      <c r="Q13393" s="10">
        <f ca="1" t="shared" si="1980"/>
        <v>0.159</v>
      </c>
      <c r="R13393" t="s">
        <v>549</v>
      </c>
      <c r="S13393">
        <v>2043</v>
      </c>
      <c r="T13393">
        <v>0.184</v>
      </c>
      <c r="U13393">
        <v>0.18</v>
      </c>
      <c r="V13393">
        <v>0.159</v>
      </c>
    </row>
    <row r="13394" spans="17:22">
      <c r="Q13394" s="10">
        <f ca="1" t="shared" si="1980"/>
        <v>0.158</v>
      </c>
      <c r="R13394" t="s">
        <v>549</v>
      </c>
      <c r="S13394">
        <v>2044</v>
      </c>
      <c r="T13394">
        <v>0.184</v>
      </c>
      <c r="U13394">
        <v>0.18</v>
      </c>
      <c r="V13394">
        <v>0.158</v>
      </c>
    </row>
    <row r="13395" spans="17:22">
      <c r="Q13395" s="10">
        <f ca="1" t="shared" si="1980"/>
        <v>0.157</v>
      </c>
      <c r="R13395" t="s">
        <v>549</v>
      </c>
      <c r="S13395">
        <v>2045</v>
      </c>
      <c r="T13395">
        <v>0.185</v>
      </c>
      <c r="U13395">
        <v>0.18</v>
      </c>
      <c r="V13395">
        <v>0.157</v>
      </c>
    </row>
    <row r="13396" spans="17:22">
      <c r="Q13396" s="10">
        <f ca="1" t="shared" si="1980"/>
        <v>0.156</v>
      </c>
      <c r="R13396" t="s">
        <v>549</v>
      </c>
      <c r="S13396">
        <v>2046</v>
      </c>
      <c r="T13396">
        <v>0.185</v>
      </c>
      <c r="U13396">
        <v>0.18</v>
      </c>
      <c r="V13396">
        <v>0.156</v>
      </c>
    </row>
    <row r="13397" spans="17:22">
      <c r="Q13397" s="10">
        <f ca="1" t="shared" si="1980"/>
        <v>0.155</v>
      </c>
      <c r="R13397" t="s">
        <v>549</v>
      </c>
      <c r="S13397">
        <v>2047</v>
      </c>
      <c r="T13397">
        <v>0.185</v>
      </c>
      <c r="U13397">
        <v>0.179</v>
      </c>
      <c r="V13397">
        <v>0.155</v>
      </c>
    </row>
    <row r="13398" spans="17:22">
      <c r="Q13398" s="10">
        <f ca="1" t="shared" si="1980"/>
        <v>0.154</v>
      </c>
      <c r="R13398" t="s">
        <v>549</v>
      </c>
      <c r="S13398">
        <v>2048</v>
      </c>
      <c r="T13398">
        <v>0.185</v>
      </c>
      <c r="U13398">
        <v>0.179</v>
      </c>
      <c r="V13398">
        <v>0.154</v>
      </c>
    </row>
    <row r="13399" spans="17:22">
      <c r="Q13399" s="10">
        <f ca="1" t="shared" si="1980"/>
        <v>0.153</v>
      </c>
      <c r="R13399" t="s">
        <v>549</v>
      </c>
      <c r="S13399">
        <v>2049</v>
      </c>
      <c r="T13399">
        <v>0.185</v>
      </c>
      <c r="U13399">
        <v>0.179</v>
      </c>
      <c r="V13399">
        <v>0.153</v>
      </c>
    </row>
    <row r="13400" spans="17:22">
      <c r="Q13400" s="10">
        <f ca="1" t="shared" si="1980"/>
        <v>0.152</v>
      </c>
      <c r="R13400" t="s">
        <v>549</v>
      </c>
      <c r="S13400">
        <v>2050</v>
      </c>
      <c r="T13400">
        <v>0.185</v>
      </c>
      <c r="U13400">
        <v>0.179</v>
      </c>
      <c r="V13400">
        <v>0.152</v>
      </c>
    </row>
    <row r="13401" spans="17:22">
      <c r="Q13401" s="10">
        <f ca="1" t="shared" si="1980"/>
        <v>0.151</v>
      </c>
      <c r="R13401" t="s">
        <v>549</v>
      </c>
      <c r="S13401">
        <v>2051</v>
      </c>
      <c r="T13401">
        <v>0.185</v>
      </c>
      <c r="U13401">
        <v>0.178</v>
      </c>
      <c r="V13401">
        <v>0.151</v>
      </c>
    </row>
    <row r="13402" spans="17:22">
      <c r="Q13402" s="10">
        <f ca="1" t="shared" si="1980"/>
        <v>0.149</v>
      </c>
      <c r="R13402" t="s">
        <v>549</v>
      </c>
      <c r="S13402">
        <v>2052</v>
      </c>
      <c r="T13402">
        <v>0.185</v>
      </c>
      <c r="U13402">
        <v>0.178</v>
      </c>
      <c r="V13402">
        <v>0.149</v>
      </c>
    </row>
    <row r="13403" spans="17:22">
      <c r="Q13403" s="10">
        <f ca="1" t="shared" si="1980"/>
        <v>0.148</v>
      </c>
      <c r="R13403" t="s">
        <v>549</v>
      </c>
      <c r="S13403">
        <v>2053</v>
      </c>
      <c r="T13403">
        <v>0.184</v>
      </c>
      <c r="U13403">
        <v>0.178</v>
      </c>
      <c r="V13403">
        <v>0.148</v>
      </c>
    </row>
    <row r="13404" spans="17:22">
      <c r="Q13404" s="10">
        <f ca="1" t="shared" si="1980"/>
        <v>0.147</v>
      </c>
      <c r="R13404" t="s">
        <v>549</v>
      </c>
      <c r="S13404">
        <v>2054</v>
      </c>
      <c r="T13404">
        <v>0.184</v>
      </c>
      <c r="U13404">
        <v>0.178</v>
      </c>
      <c r="V13404">
        <v>0.147</v>
      </c>
    </row>
    <row r="13405" spans="17:22">
      <c r="Q13405" s="10">
        <f ca="1" t="shared" si="1980"/>
        <v>0.145</v>
      </c>
      <c r="R13405" t="s">
        <v>549</v>
      </c>
      <c r="S13405">
        <v>2055</v>
      </c>
      <c r="T13405">
        <v>0.184</v>
      </c>
      <c r="U13405">
        <v>0.177</v>
      </c>
      <c r="V13405">
        <v>0.145</v>
      </c>
    </row>
    <row r="13406" spans="17:22">
      <c r="Q13406" s="10">
        <f ca="1" t="shared" si="1980"/>
        <v>0.144</v>
      </c>
      <c r="R13406" t="s">
        <v>549</v>
      </c>
      <c r="S13406">
        <v>2056</v>
      </c>
      <c r="T13406">
        <v>0.184</v>
      </c>
      <c r="U13406">
        <v>0.177</v>
      </c>
      <c r="V13406">
        <v>0.144</v>
      </c>
    </row>
    <row r="13407" spans="17:22">
      <c r="Q13407" s="10">
        <f ca="1" t="shared" si="1980"/>
        <v>0.143</v>
      </c>
      <c r="R13407" t="s">
        <v>549</v>
      </c>
      <c r="S13407">
        <v>2057</v>
      </c>
      <c r="T13407">
        <v>0.184</v>
      </c>
      <c r="U13407">
        <v>0.176</v>
      </c>
      <c r="V13407">
        <v>0.143</v>
      </c>
    </row>
    <row r="13408" spans="17:22">
      <c r="Q13408" s="10">
        <f ca="1" t="shared" si="1980"/>
        <v>0.141</v>
      </c>
      <c r="R13408" t="s">
        <v>549</v>
      </c>
      <c r="S13408">
        <v>2058</v>
      </c>
      <c r="T13408">
        <v>0.184</v>
      </c>
      <c r="U13408">
        <v>0.176</v>
      </c>
      <c r="V13408">
        <v>0.141</v>
      </c>
    </row>
    <row r="13409" spans="17:22">
      <c r="Q13409" s="10">
        <f ca="1" t="shared" si="1980"/>
        <v>0.14</v>
      </c>
      <c r="R13409" t="s">
        <v>549</v>
      </c>
      <c r="S13409">
        <v>2059</v>
      </c>
      <c r="T13409">
        <v>0.183</v>
      </c>
      <c r="U13409">
        <v>0.176</v>
      </c>
      <c r="V13409">
        <v>0.14</v>
      </c>
    </row>
    <row r="13410" spans="17:22">
      <c r="Q13410" s="10">
        <f ca="1" t="shared" si="1980"/>
        <v>0.139</v>
      </c>
      <c r="R13410" t="s">
        <v>549</v>
      </c>
      <c r="S13410">
        <v>2060</v>
      </c>
      <c r="T13410">
        <v>0.183</v>
      </c>
      <c r="U13410">
        <v>0.175</v>
      </c>
      <c r="V13410">
        <v>0.139</v>
      </c>
    </row>
    <row r="13411" spans="17:22">
      <c r="Q13411" s="10">
        <f ca="1" t="shared" si="1980"/>
        <v>0.137</v>
      </c>
      <c r="R13411" t="s">
        <v>549</v>
      </c>
      <c r="S13411">
        <v>2061</v>
      </c>
      <c r="T13411">
        <v>0.183</v>
      </c>
      <c r="U13411">
        <v>0.175</v>
      </c>
      <c r="V13411">
        <v>0.137</v>
      </c>
    </row>
    <row r="13412" spans="17:22">
      <c r="Q13412" s="10">
        <f ca="1" t="shared" si="1980"/>
        <v>0.136</v>
      </c>
      <c r="R13412" t="s">
        <v>549</v>
      </c>
      <c r="S13412">
        <v>2062</v>
      </c>
      <c r="T13412">
        <v>0.182</v>
      </c>
      <c r="U13412">
        <v>0.174</v>
      </c>
      <c r="V13412">
        <v>0.136</v>
      </c>
    </row>
    <row r="13413" spans="17:22">
      <c r="Q13413" s="10">
        <f ca="1" t="shared" si="1980"/>
        <v>0.134</v>
      </c>
      <c r="R13413" t="s">
        <v>549</v>
      </c>
      <c r="S13413">
        <v>2063</v>
      </c>
      <c r="T13413">
        <v>0.182</v>
      </c>
      <c r="U13413">
        <v>0.174</v>
      </c>
      <c r="V13413">
        <v>0.134</v>
      </c>
    </row>
    <row r="13414" spans="17:22">
      <c r="Q13414" s="10">
        <f ca="1" t="shared" si="1980"/>
        <v>0.133</v>
      </c>
      <c r="R13414" t="s">
        <v>549</v>
      </c>
      <c r="S13414">
        <v>2064</v>
      </c>
      <c r="T13414">
        <v>0.181</v>
      </c>
      <c r="U13414">
        <v>0.173</v>
      </c>
      <c r="V13414">
        <v>0.133</v>
      </c>
    </row>
    <row r="13415" spans="17:22">
      <c r="Q13415" s="10">
        <f ca="1" t="shared" si="1980"/>
        <v>0.131</v>
      </c>
      <c r="R13415" t="s">
        <v>549</v>
      </c>
      <c r="S13415">
        <v>2065</v>
      </c>
      <c r="T13415">
        <v>0.181</v>
      </c>
      <c r="U13415">
        <v>0.173</v>
      </c>
      <c r="V13415">
        <v>0.131</v>
      </c>
    </row>
    <row r="13416" spans="17:22">
      <c r="Q13416" s="10">
        <f ca="1" t="shared" si="1980"/>
        <v>0.13</v>
      </c>
      <c r="R13416" t="s">
        <v>549</v>
      </c>
      <c r="S13416">
        <v>2066</v>
      </c>
      <c r="T13416">
        <v>0.18</v>
      </c>
      <c r="U13416">
        <v>0.172</v>
      </c>
      <c r="V13416">
        <v>0.13</v>
      </c>
    </row>
    <row r="13417" spans="17:22">
      <c r="Q13417" s="10">
        <f ca="1" t="shared" si="1980"/>
        <v>0.129</v>
      </c>
      <c r="R13417" t="s">
        <v>549</v>
      </c>
      <c r="S13417">
        <v>2067</v>
      </c>
      <c r="T13417">
        <v>0.18</v>
      </c>
      <c r="U13417">
        <v>0.172</v>
      </c>
      <c r="V13417">
        <v>0.129</v>
      </c>
    </row>
    <row r="13418" spans="17:22">
      <c r="Q13418" s="10">
        <f ca="1" t="shared" si="1980"/>
        <v>0.127</v>
      </c>
      <c r="R13418" t="s">
        <v>549</v>
      </c>
      <c r="S13418">
        <v>2068</v>
      </c>
      <c r="T13418">
        <v>0.179</v>
      </c>
      <c r="U13418">
        <v>0.171</v>
      </c>
      <c r="V13418">
        <v>0.127</v>
      </c>
    </row>
    <row r="13419" spans="17:22">
      <c r="Q13419" s="10">
        <f ca="1" t="shared" si="1980"/>
        <v>0.126</v>
      </c>
      <c r="R13419" t="s">
        <v>549</v>
      </c>
      <c r="S13419">
        <v>2069</v>
      </c>
      <c r="T13419">
        <v>0.178</v>
      </c>
      <c r="U13419">
        <v>0.17</v>
      </c>
      <c r="V13419">
        <v>0.126</v>
      </c>
    </row>
    <row r="13420" spans="17:22">
      <c r="Q13420" s="10">
        <f ca="1" t="shared" si="1980"/>
        <v>0.125</v>
      </c>
      <c r="R13420" t="s">
        <v>549</v>
      </c>
      <c r="S13420">
        <v>2070</v>
      </c>
      <c r="T13420">
        <v>0.177</v>
      </c>
      <c r="U13420">
        <v>0.17</v>
      </c>
      <c r="V13420">
        <v>0.125</v>
      </c>
    </row>
    <row r="13421" spans="17:22">
      <c r="Q13421" s="10">
        <f ca="1" t="shared" si="1980"/>
        <v>0.123</v>
      </c>
      <c r="R13421" t="s">
        <v>549</v>
      </c>
      <c r="S13421">
        <v>2071</v>
      </c>
      <c r="T13421">
        <v>0.177</v>
      </c>
      <c r="U13421">
        <v>0.169</v>
      </c>
      <c r="V13421">
        <v>0.123</v>
      </c>
    </row>
    <row r="13422" spans="17:22">
      <c r="Q13422" s="10">
        <f ca="1" t="shared" si="1980"/>
        <v>0.122</v>
      </c>
      <c r="R13422" t="s">
        <v>549</v>
      </c>
      <c r="S13422">
        <v>2072</v>
      </c>
      <c r="T13422">
        <v>0.176</v>
      </c>
      <c r="U13422">
        <v>0.169</v>
      </c>
      <c r="V13422">
        <v>0.122</v>
      </c>
    </row>
    <row r="13423" spans="17:22">
      <c r="Q13423" s="10">
        <f ca="1" t="shared" si="1980"/>
        <v>0.121</v>
      </c>
      <c r="R13423" t="s">
        <v>549</v>
      </c>
      <c r="S13423">
        <v>2073</v>
      </c>
      <c r="T13423">
        <v>0.175</v>
      </c>
      <c r="U13423">
        <v>0.168</v>
      </c>
      <c r="V13423">
        <v>0.121</v>
      </c>
    </row>
    <row r="13424" spans="17:22">
      <c r="Q13424" s="10">
        <f ca="1" t="shared" si="1980"/>
        <v>0.12</v>
      </c>
      <c r="R13424" t="s">
        <v>549</v>
      </c>
      <c r="S13424">
        <v>2074</v>
      </c>
      <c r="T13424">
        <v>0.174</v>
      </c>
      <c r="U13424">
        <v>0.168</v>
      </c>
      <c r="V13424">
        <v>0.12</v>
      </c>
    </row>
    <row r="13425" spans="17:22">
      <c r="Q13425" s="10">
        <f ca="1" t="shared" si="1980"/>
        <v>0.118</v>
      </c>
      <c r="R13425" t="s">
        <v>549</v>
      </c>
      <c r="S13425">
        <v>2075</v>
      </c>
      <c r="T13425">
        <v>0.174</v>
      </c>
      <c r="U13425">
        <v>0.167</v>
      </c>
      <c r="V13425">
        <v>0.118</v>
      </c>
    </row>
    <row r="13426" spans="17:22">
      <c r="Q13426" s="10">
        <f ca="1" t="shared" si="1980"/>
        <v>0.117</v>
      </c>
      <c r="R13426" t="s">
        <v>549</v>
      </c>
      <c r="S13426">
        <v>2076</v>
      </c>
      <c r="T13426">
        <v>0.173</v>
      </c>
      <c r="U13426">
        <v>0.166</v>
      </c>
      <c r="V13426">
        <v>0.117</v>
      </c>
    </row>
    <row r="13427" spans="17:22">
      <c r="Q13427" s="10">
        <f ca="1" t="shared" si="1980"/>
        <v>0.116</v>
      </c>
      <c r="R13427" t="s">
        <v>549</v>
      </c>
      <c r="S13427">
        <v>2077</v>
      </c>
      <c r="T13427">
        <v>0.172</v>
      </c>
      <c r="U13427">
        <v>0.166</v>
      </c>
      <c r="V13427">
        <v>0.116</v>
      </c>
    </row>
    <row r="13428" spans="17:22">
      <c r="Q13428" s="10">
        <f ca="1" t="shared" si="1980"/>
        <v>0.115</v>
      </c>
      <c r="R13428" t="s">
        <v>549</v>
      </c>
      <c r="S13428">
        <v>2078</v>
      </c>
      <c r="T13428">
        <v>0.171</v>
      </c>
      <c r="U13428">
        <v>0.165</v>
      </c>
      <c r="V13428">
        <v>0.115</v>
      </c>
    </row>
    <row r="13429" spans="17:22">
      <c r="Q13429" s="10">
        <f ca="1" t="shared" si="1980"/>
        <v>0.114</v>
      </c>
      <c r="R13429" t="s">
        <v>549</v>
      </c>
      <c r="S13429">
        <v>2079</v>
      </c>
      <c r="T13429">
        <v>0.17</v>
      </c>
      <c r="U13429">
        <v>0.165</v>
      </c>
      <c r="V13429">
        <v>0.114</v>
      </c>
    </row>
    <row r="13430" spans="17:22">
      <c r="Q13430" s="10">
        <f ca="1" t="shared" si="1980"/>
        <v>0.113</v>
      </c>
      <c r="R13430" t="s">
        <v>549</v>
      </c>
      <c r="S13430">
        <v>2080</v>
      </c>
      <c r="T13430">
        <v>0.169</v>
      </c>
      <c r="U13430">
        <v>0.164</v>
      </c>
      <c r="V13430">
        <v>0.113</v>
      </c>
    </row>
    <row r="13431" spans="17:22">
      <c r="Q13431" s="10">
        <f ca="1" t="shared" si="1980"/>
        <v>0.111</v>
      </c>
      <c r="R13431" t="s">
        <v>549</v>
      </c>
      <c r="S13431">
        <v>2081</v>
      </c>
      <c r="T13431">
        <v>0.168</v>
      </c>
      <c r="U13431">
        <v>0.164</v>
      </c>
      <c r="V13431">
        <v>0.111</v>
      </c>
    </row>
    <row r="13432" spans="17:22">
      <c r="Q13432" s="10">
        <f ca="1" t="shared" si="1980"/>
        <v>0.11</v>
      </c>
      <c r="R13432" t="s">
        <v>549</v>
      </c>
      <c r="S13432">
        <v>2082</v>
      </c>
      <c r="T13432">
        <v>0.167</v>
      </c>
      <c r="U13432">
        <v>0.163</v>
      </c>
      <c r="V13432">
        <v>0.11</v>
      </c>
    </row>
    <row r="13433" spans="17:22">
      <c r="Q13433" s="10">
        <f ca="1" t="shared" si="1980"/>
        <v>0.109</v>
      </c>
      <c r="R13433" t="s">
        <v>549</v>
      </c>
      <c r="S13433">
        <v>2083</v>
      </c>
      <c r="T13433">
        <v>0.166</v>
      </c>
      <c r="U13433">
        <v>0.163</v>
      </c>
      <c r="V13433">
        <v>0.109</v>
      </c>
    </row>
    <row r="13434" spans="17:22">
      <c r="Q13434" s="10">
        <f ca="1" t="shared" si="1980"/>
        <v>0.108</v>
      </c>
      <c r="R13434" t="s">
        <v>549</v>
      </c>
      <c r="S13434">
        <v>2084</v>
      </c>
      <c r="T13434">
        <v>0.165</v>
      </c>
      <c r="U13434">
        <v>0.162</v>
      </c>
      <c r="V13434">
        <v>0.108</v>
      </c>
    </row>
    <row r="13435" spans="17:22">
      <c r="Q13435" s="10">
        <f ca="1" t="shared" si="1980"/>
        <v>0.107</v>
      </c>
      <c r="R13435" t="s">
        <v>549</v>
      </c>
      <c r="S13435">
        <v>2085</v>
      </c>
      <c r="T13435">
        <v>0.164</v>
      </c>
      <c r="U13435">
        <v>0.161</v>
      </c>
      <c r="V13435">
        <v>0.107</v>
      </c>
    </row>
    <row r="13436" spans="17:22">
      <c r="Q13436" s="10">
        <f ca="1" t="shared" si="1980"/>
        <v>0.106</v>
      </c>
      <c r="R13436" t="s">
        <v>549</v>
      </c>
      <c r="S13436">
        <v>2086</v>
      </c>
      <c r="T13436">
        <v>0.163</v>
      </c>
      <c r="U13436">
        <v>0.161</v>
      </c>
      <c r="V13436">
        <v>0.106</v>
      </c>
    </row>
    <row r="13437" spans="17:22">
      <c r="Q13437" s="10">
        <f ca="1" t="shared" si="1980"/>
        <v>0.105</v>
      </c>
      <c r="R13437" t="s">
        <v>549</v>
      </c>
      <c r="S13437">
        <v>2087</v>
      </c>
      <c r="T13437">
        <v>0.162</v>
      </c>
      <c r="U13437">
        <v>0.16</v>
      </c>
      <c r="V13437">
        <v>0.105</v>
      </c>
    </row>
    <row r="13438" spans="17:22">
      <c r="Q13438" s="10">
        <f ca="1" t="shared" si="1980"/>
        <v>0.104</v>
      </c>
      <c r="R13438" t="s">
        <v>549</v>
      </c>
      <c r="S13438">
        <v>2088</v>
      </c>
      <c r="T13438">
        <v>0.161</v>
      </c>
      <c r="U13438">
        <v>0.16</v>
      </c>
      <c r="V13438">
        <v>0.104</v>
      </c>
    </row>
    <row r="13439" spans="17:22">
      <c r="Q13439" s="10">
        <f ca="1" t="shared" si="1980"/>
        <v>0.103</v>
      </c>
      <c r="R13439" t="s">
        <v>549</v>
      </c>
      <c r="S13439">
        <v>2089</v>
      </c>
      <c r="T13439">
        <v>0.16</v>
      </c>
      <c r="U13439">
        <v>0.159</v>
      </c>
      <c r="V13439">
        <v>0.103</v>
      </c>
    </row>
    <row r="13440" spans="17:22">
      <c r="Q13440" s="10">
        <f ca="1" t="shared" si="1980"/>
        <v>0.102</v>
      </c>
      <c r="R13440" t="s">
        <v>549</v>
      </c>
      <c r="S13440">
        <v>2090</v>
      </c>
      <c r="T13440">
        <v>0.159</v>
      </c>
      <c r="U13440">
        <v>0.158</v>
      </c>
      <c r="V13440">
        <v>0.102</v>
      </c>
    </row>
    <row r="13441" spans="17:22">
      <c r="Q13441" s="10">
        <f ca="1" t="shared" si="1980"/>
        <v>0.1</v>
      </c>
      <c r="R13441" t="s">
        <v>549</v>
      </c>
      <c r="S13441">
        <v>2091</v>
      </c>
      <c r="T13441">
        <v>0.158</v>
      </c>
      <c r="U13441">
        <v>0.158</v>
      </c>
      <c r="V13441">
        <v>0.1</v>
      </c>
    </row>
    <row r="13442" spans="17:22">
      <c r="Q13442" s="10">
        <f ca="1" t="shared" si="1980"/>
        <v>0.099</v>
      </c>
      <c r="R13442" t="s">
        <v>549</v>
      </c>
      <c r="S13442">
        <v>2092</v>
      </c>
      <c r="T13442">
        <v>0.157</v>
      </c>
      <c r="U13442">
        <v>0.157</v>
      </c>
      <c r="V13442">
        <v>0.099</v>
      </c>
    </row>
    <row r="13443" spans="17:22">
      <c r="Q13443" s="10">
        <f ca="1" t="shared" si="1980"/>
        <v>0.098</v>
      </c>
      <c r="R13443" t="s">
        <v>549</v>
      </c>
      <c r="S13443">
        <v>2093</v>
      </c>
      <c r="T13443">
        <v>0.156</v>
      </c>
      <c r="U13443">
        <v>0.156</v>
      </c>
      <c r="V13443">
        <v>0.098</v>
      </c>
    </row>
    <row r="13444" spans="17:22">
      <c r="Q13444" s="10">
        <f ca="1" t="shared" si="1980"/>
        <v>0.097</v>
      </c>
      <c r="R13444" t="s">
        <v>549</v>
      </c>
      <c r="S13444">
        <v>2094</v>
      </c>
      <c r="T13444">
        <v>0.155</v>
      </c>
      <c r="U13444">
        <v>0.156</v>
      </c>
      <c r="V13444">
        <v>0.097</v>
      </c>
    </row>
    <row r="13445" spans="17:22">
      <c r="Q13445" s="10">
        <f ca="1" t="shared" si="1980"/>
        <v>0.096</v>
      </c>
      <c r="R13445" t="s">
        <v>549</v>
      </c>
      <c r="S13445">
        <v>2095</v>
      </c>
      <c r="T13445">
        <v>0.154</v>
      </c>
      <c r="U13445">
        <v>0.155</v>
      </c>
      <c r="V13445">
        <v>0.096</v>
      </c>
    </row>
    <row r="13446" spans="17:22">
      <c r="Q13446" s="10">
        <f ca="1" t="shared" si="1980"/>
        <v>0.095</v>
      </c>
      <c r="R13446" t="s">
        <v>549</v>
      </c>
      <c r="S13446">
        <v>2096</v>
      </c>
      <c r="T13446">
        <v>0.153</v>
      </c>
      <c r="U13446">
        <v>0.154</v>
      </c>
      <c r="V13446">
        <v>0.095</v>
      </c>
    </row>
    <row r="13447" spans="17:22">
      <c r="Q13447" s="10">
        <f ca="1" t="shared" si="1980"/>
        <v>0.094</v>
      </c>
      <c r="R13447" t="s">
        <v>549</v>
      </c>
      <c r="S13447">
        <v>2097</v>
      </c>
      <c r="T13447">
        <v>0.151</v>
      </c>
      <c r="U13447">
        <v>0.153</v>
      </c>
      <c r="V13447">
        <v>0.094</v>
      </c>
    </row>
    <row r="13448" spans="17:22">
      <c r="Q13448" s="10">
        <f ca="1" t="shared" si="1980"/>
        <v>0.093</v>
      </c>
      <c r="R13448" t="s">
        <v>549</v>
      </c>
      <c r="S13448">
        <v>2098</v>
      </c>
      <c r="T13448">
        <v>0.15</v>
      </c>
      <c r="U13448">
        <v>0.153</v>
      </c>
      <c r="V13448">
        <v>0.093</v>
      </c>
    </row>
    <row r="13449" spans="17:22">
      <c r="Q13449" s="10">
        <f ca="1" t="shared" si="1980"/>
        <v>0.092</v>
      </c>
      <c r="R13449" t="s">
        <v>549</v>
      </c>
      <c r="S13449">
        <v>2099</v>
      </c>
      <c r="T13449">
        <v>0.149</v>
      </c>
      <c r="U13449">
        <v>0.152</v>
      </c>
      <c r="V13449">
        <v>0.092</v>
      </c>
    </row>
    <row r="13450" spans="17:22">
      <c r="Q13450" s="10">
        <f ca="1" t="shared" si="1980"/>
        <v>0.091</v>
      </c>
      <c r="R13450" t="s">
        <v>549</v>
      </c>
      <c r="S13450">
        <v>2100</v>
      </c>
      <c r="T13450">
        <v>0.148</v>
      </c>
      <c r="U13450">
        <v>0.151</v>
      </c>
      <c r="V13450">
        <v>0.091</v>
      </c>
    </row>
    <row r="13451" spans="17:22">
      <c r="Q13451" s="10">
        <f ca="1" t="shared" si="1980"/>
        <v>2.029</v>
      </c>
      <c r="R13451" t="s">
        <v>163</v>
      </c>
      <c r="S13451">
        <v>2020</v>
      </c>
      <c r="T13451">
        <v>2.029</v>
      </c>
      <c r="U13451">
        <v>2.029</v>
      </c>
      <c r="V13451">
        <v>2.029</v>
      </c>
    </row>
    <row r="13452" spans="17:22">
      <c r="Q13452" s="10">
        <f ca="1" t="shared" si="1980"/>
        <v>2.182</v>
      </c>
      <c r="R13452" t="s">
        <v>163</v>
      </c>
      <c r="S13452">
        <v>2021</v>
      </c>
      <c r="T13452">
        <v>2.182</v>
      </c>
      <c r="U13452">
        <v>2.182</v>
      </c>
      <c r="V13452">
        <v>2.182</v>
      </c>
    </row>
    <row r="13453" spans="17:22">
      <c r="Q13453" s="10">
        <f ca="1" t="shared" si="1980"/>
        <v>2.346</v>
      </c>
      <c r="R13453" t="s">
        <v>163</v>
      </c>
      <c r="S13453">
        <v>2022</v>
      </c>
      <c r="T13453">
        <v>2.346</v>
      </c>
      <c r="U13453">
        <v>2.346</v>
      </c>
      <c r="V13453">
        <v>2.346</v>
      </c>
    </row>
    <row r="13454" spans="17:22">
      <c r="Q13454" s="10">
        <f ca="1" t="shared" ref="Q13454:Q13517" si="1981">OFFSET(S13454,0,MATCH($Q$3,$T$4:$V$4,0))</f>
        <v>2.522</v>
      </c>
      <c r="R13454" t="s">
        <v>163</v>
      </c>
      <c r="S13454">
        <v>2023</v>
      </c>
      <c r="T13454">
        <v>2.522</v>
      </c>
      <c r="U13454">
        <v>2.522</v>
      </c>
      <c r="V13454">
        <v>2.522</v>
      </c>
    </row>
    <row r="13455" spans="17:22">
      <c r="Q13455" s="10">
        <f ca="1" t="shared" si="1981"/>
        <v>2.711</v>
      </c>
      <c r="R13455" t="s">
        <v>163</v>
      </c>
      <c r="S13455">
        <v>2024</v>
      </c>
      <c r="T13455">
        <v>2.711</v>
      </c>
      <c r="U13455">
        <v>2.711</v>
      </c>
      <c r="V13455">
        <v>2.711</v>
      </c>
    </row>
    <row r="13456" spans="17:22">
      <c r="Q13456" s="10">
        <f ca="1" t="shared" si="1981"/>
        <v>2.914</v>
      </c>
      <c r="R13456" t="s">
        <v>163</v>
      </c>
      <c r="S13456">
        <v>2025</v>
      </c>
      <c r="T13456">
        <v>2.914</v>
      </c>
      <c r="U13456">
        <v>2.914</v>
      </c>
      <c r="V13456">
        <v>2.914</v>
      </c>
    </row>
    <row r="13457" spans="17:22">
      <c r="Q13457" s="10">
        <f ca="1" t="shared" si="1981"/>
        <v>3.131</v>
      </c>
      <c r="R13457" t="s">
        <v>163</v>
      </c>
      <c r="S13457">
        <v>2026</v>
      </c>
      <c r="T13457">
        <v>3.131</v>
      </c>
      <c r="U13457">
        <v>3.131</v>
      </c>
      <c r="V13457">
        <v>3.131</v>
      </c>
    </row>
    <row r="13458" spans="17:22">
      <c r="Q13458" s="10">
        <f ca="1" t="shared" si="1981"/>
        <v>3.371</v>
      </c>
      <c r="R13458" t="s">
        <v>163</v>
      </c>
      <c r="S13458">
        <v>2027</v>
      </c>
      <c r="T13458">
        <v>3.302</v>
      </c>
      <c r="U13458">
        <v>3.349</v>
      </c>
      <c r="V13458">
        <v>3.371</v>
      </c>
    </row>
    <row r="13459" spans="17:22">
      <c r="Q13459" s="10">
        <f ca="1" t="shared" si="1981"/>
        <v>3.628</v>
      </c>
      <c r="R13459" t="s">
        <v>163</v>
      </c>
      <c r="S13459">
        <v>2028</v>
      </c>
      <c r="T13459">
        <v>3.481</v>
      </c>
      <c r="U13459">
        <v>3.581</v>
      </c>
      <c r="V13459">
        <v>3.628</v>
      </c>
    </row>
    <row r="13460" spans="17:22">
      <c r="Q13460" s="10">
        <f ca="1" t="shared" si="1981"/>
        <v>3.903</v>
      </c>
      <c r="R13460" t="s">
        <v>163</v>
      </c>
      <c r="S13460">
        <v>2029</v>
      </c>
      <c r="T13460">
        <v>3.668</v>
      </c>
      <c r="U13460">
        <v>3.826</v>
      </c>
      <c r="V13460">
        <v>3.903</v>
      </c>
    </row>
    <row r="13461" spans="17:22">
      <c r="Q13461" s="10">
        <f ca="1" t="shared" si="1981"/>
        <v>4.196</v>
      </c>
      <c r="R13461" t="s">
        <v>163</v>
      </c>
      <c r="S13461">
        <v>2030</v>
      </c>
      <c r="T13461">
        <v>3.865</v>
      </c>
      <c r="U13461">
        <v>4.085</v>
      </c>
      <c r="V13461">
        <v>4.196</v>
      </c>
    </row>
    <row r="13462" spans="17:22">
      <c r="Q13462" s="10">
        <f ca="1" t="shared" si="1981"/>
        <v>4.508</v>
      </c>
      <c r="R13462" t="s">
        <v>163</v>
      </c>
      <c r="S13462">
        <v>2031</v>
      </c>
      <c r="T13462">
        <v>4.07</v>
      </c>
      <c r="U13462">
        <v>4.359</v>
      </c>
      <c r="V13462">
        <v>4.508</v>
      </c>
    </row>
    <row r="13463" spans="17:22">
      <c r="Q13463" s="10">
        <f ca="1" t="shared" si="1981"/>
        <v>4.842</v>
      </c>
      <c r="R13463" t="s">
        <v>163</v>
      </c>
      <c r="S13463">
        <v>2032</v>
      </c>
      <c r="T13463">
        <v>4.286</v>
      </c>
      <c r="U13463">
        <v>4.648</v>
      </c>
      <c r="V13463">
        <v>4.842</v>
      </c>
    </row>
    <row r="13464" spans="17:22">
      <c r="Q13464" s="10">
        <f ca="1" t="shared" si="1981"/>
        <v>5.196</v>
      </c>
      <c r="R13464" t="s">
        <v>163</v>
      </c>
      <c r="S13464">
        <v>2033</v>
      </c>
      <c r="T13464">
        <v>4.511</v>
      </c>
      <c r="U13464">
        <v>4.954</v>
      </c>
      <c r="V13464">
        <v>5.196</v>
      </c>
    </row>
    <row r="13465" spans="17:22">
      <c r="Q13465" s="10">
        <f ca="1" t="shared" si="1981"/>
        <v>5.574</v>
      </c>
      <c r="R13465" t="s">
        <v>163</v>
      </c>
      <c r="S13465">
        <v>2034</v>
      </c>
      <c r="T13465">
        <v>4.748</v>
      </c>
      <c r="U13465">
        <v>5.276</v>
      </c>
      <c r="V13465">
        <v>5.574</v>
      </c>
    </row>
    <row r="13466" spans="17:22">
      <c r="Q13466" s="10">
        <f ca="1" t="shared" si="1981"/>
        <v>5.975</v>
      </c>
      <c r="R13466" t="s">
        <v>163</v>
      </c>
      <c r="S13466">
        <v>2035</v>
      </c>
      <c r="T13466">
        <v>4.995</v>
      </c>
      <c r="U13466">
        <v>5.616</v>
      </c>
      <c r="V13466">
        <v>5.975</v>
      </c>
    </row>
    <row r="13467" spans="17:22">
      <c r="Q13467" s="10">
        <f ca="1" t="shared" si="1981"/>
        <v>6.401</v>
      </c>
      <c r="R13467" t="s">
        <v>163</v>
      </c>
      <c r="S13467">
        <v>2036</v>
      </c>
      <c r="T13467">
        <v>5.254</v>
      </c>
      <c r="U13467">
        <v>5.975</v>
      </c>
      <c r="V13467">
        <v>6.401</v>
      </c>
    </row>
    <row r="13468" spans="17:22">
      <c r="Q13468" s="10">
        <f ca="1" t="shared" si="1981"/>
        <v>6.854</v>
      </c>
      <c r="R13468" t="s">
        <v>163</v>
      </c>
      <c r="S13468">
        <v>2037</v>
      </c>
      <c r="T13468">
        <v>5.524</v>
      </c>
      <c r="U13468">
        <v>6.352</v>
      </c>
      <c r="V13468">
        <v>6.854</v>
      </c>
    </row>
    <row r="13469" spans="17:22">
      <c r="Q13469" s="10">
        <f ca="1" t="shared" si="1981"/>
        <v>7.334</v>
      </c>
      <c r="R13469" t="s">
        <v>163</v>
      </c>
      <c r="S13469">
        <v>2038</v>
      </c>
      <c r="T13469">
        <v>5.807</v>
      </c>
      <c r="U13469">
        <v>6.748</v>
      </c>
      <c r="V13469">
        <v>7.334</v>
      </c>
    </row>
    <row r="13470" spans="17:22">
      <c r="Q13470" s="10">
        <f ca="1" t="shared" si="1981"/>
        <v>7.844</v>
      </c>
      <c r="R13470" t="s">
        <v>163</v>
      </c>
      <c r="S13470">
        <v>2039</v>
      </c>
      <c r="T13470">
        <v>6.102</v>
      </c>
      <c r="U13470">
        <v>7.165</v>
      </c>
      <c r="V13470">
        <v>7.844</v>
      </c>
    </row>
    <row r="13471" spans="17:22">
      <c r="Q13471" s="10">
        <f ca="1" t="shared" si="1981"/>
        <v>8.384</v>
      </c>
      <c r="R13471" t="s">
        <v>163</v>
      </c>
      <c r="S13471">
        <v>2040</v>
      </c>
      <c r="T13471">
        <v>6.41</v>
      </c>
      <c r="U13471">
        <v>7.603</v>
      </c>
      <c r="V13471">
        <v>8.384</v>
      </c>
    </row>
    <row r="13472" spans="17:22">
      <c r="Q13472" s="10">
        <f ca="1" t="shared" si="1981"/>
        <v>8.957</v>
      </c>
      <c r="R13472" t="s">
        <v>163</v>
      </c>
      <c r="S13472">
        <v>2041</v>
      </c>
      <c r="T13472">
        <v>6.73</v>
      </c>
      <c r="U13472">
        <v>8.063</v>
      </c>
      <c r="V13472">
        <v>8.957</v>
      </c>
    </row>
    <row r="13473" spans="17:22">
      <c r="Q13473" s="10">
        <f ca="1" t="shared" si="1981"/>
        <v>9.563</v>
      </c>
      <c r="R13473" t="s">
        <v>163</v>
      </c>
      <c r="S13473">
        <v>2042</v>
      </c>
      <c r="T13473">
        <v>7.064</v>
      </c>
      <c r="U13473">
        <v>8.544</v>
      </c>
      <c r="V13473">
        <v>9.563</v>
      </c>
    </row>
    <row r="13474" spans="17:22">
      <c r="Q13474" s="10">
        <f ca="1" t="shared" si="1981"/>
        <v>10.205</v>
      </c>
      <c r="R13474" t="s">
        <v>163</v>
      </c>
      <c r="S13474">
        <v>2043</v>
      </c>
      <c r="T13474">
        <v>7.409</v>
      </c>
      <c r="U13474">
        <v>9.049</v>
      </c>
      <c r="V13474">
        <v>10.205</v>
      </c>
    </row>
    <row r="13475" spans="17:22">
      <c r="Q13475" s="10">
        <f ca="1" t="shared" si="1981"/>
        <v>10.884</v>
      </c>
      <c r="R13475" t="s">
        <v>163</v>
      </c>
      <c r="S13475">
        <v>2044</v>
      </c>
      <c r="T13475">
        <v>7.768</v>
      </c>
      <c r="U13475">
        <v>9.578</v>
      </c>
      <c r="V13475">
        <v>10.884</v>
      </c>
    </row>
    <row r="13476" spans="17:22">
      <c r="Q13476" s="10">
        <f ca="1" t="shared" si="1981"/>
        <v>11.601</v>
      </c>
      <c r="R13476" t="s">
        <v>163</v>
      </c>
      <c r="S13476">
        <v>2045</v>
      </c>
      <c r="T13476">
        <v>8.138</v>
      </c>
      <c r="U13476">
        <v>10.131</v>
      </c>
      <c r="V13476">
        <v>11.601</v>
      </c>
    </row>
    <row r="13477" spans="17:22">
      <c r="Q13477" s="10">
        <f ca="1" t="shared" si="1981"/>
        <v>12.359</v>
      </c>
      <c r="R13477" t="s">
        <v>163</v>
      </c>
      <c r="S13477">
        <v>2046</v>
      </c>
      <c r="T13477">
        <v>8.521</v>
      </c>
      <c r="U13477">
        <v>10.709</v>
      </c>
      <c r="V13477">
        <v>12.359</v>
      </c>
    </row>
    <row r="13478" spans="17:22">
      <c r="Q13478" s="10">
        <f ca="1" t="shared" si="1981"/>
        <v>13.159</v>
      </c>
      <c r="R13478" t="s">
        <v>163</v>
      </c>
      <c r="S13478">
        <v>2047</v>
      </c>
      <c r="T13478">
        <v>8.916</v>
      </c>
      <c r="U13478">
        <v>11.312</v>
      </c>
      <c r="V13478">
        <v>13.159</v>
      </c>
    </row>
    <row r="13479" spans="17:22">
      <c r="Q13479" s="10">
        <f ca="1" t="shared" si="1981"/>
        <v>14.002</v>
      </c>
      <c r="R13479" t="s">
        <v>163</v>
      </c>
      <c r="S13479">
        <v>2048</v>
      </c>
      <c r="T13479">
        <v>9.323</v>
      </c>
      <c r="U13479">
        <v>11.943</v>
      </c>
      <c r="V13479">
        <v>14.002</v>
      </c>
    </row>
    <row r="13480" spans="17:22">
      <c r="Q13480" s="10">
        <f ca="1" t="shared" si="1981"/>
        <v>14.89</v>
      </c>
      <c r="R13480" t="s">
        <v>163</v>
      </c>
      <c r="S13480">
        <v>2049</v>
      </c>
      <c r="T13480">
        <v>9.742</v>
      </c>
      <c r="U13480">
        <v>12.6</v>
      </c>
      <c r="V13480">
        <v>14.89</v>
      </c>
    </row>
    <row r="13481" spans="17:22">
      <c r="Q13481" s="10">
        <f ca="1" t="shared" si="1981"/>
        <v>15.826</v>
      </c>
      <c r="R13481" t="s">
        <v>163</v>
      </c>
      <c r="S13481">
        <v>2050</v>
      </c>
      <c r="T13481">
        <v>10.174</v>
      </c>
      <c r="U13481">
        <v>13.286</v>
      </c>
      <c r="V13481">
        <v>15.826</v>
      </c>
    </row>
    <row r="13482" spans="17:22">
      <c r="Q13482" s="10">
        <f ca="1" t="shared" si="1981"/>
        <v>16.809</v>
      </c>
      <c r="R13482" t="s">
        <v>163</v>
      </c>
      <c r="S13482">
        <v>2051</v>
      </c>
      <c r="T13482">
        <v>10.617</v>
      </c>
      <c r="U13482">
        <v>13.999</v>
      </c>
      <c r="V13482">
        <v>16.809</v>
      </c>
    </row>
    <row r="13483" spans="17:22">
      <c r="Q13483" s="10">
        <f ca="1" t="shared" si="1981"/>
        <v>17.843</v>
      </c>
      <c r="R13483" t="s">
        <v>163</v>
      </c>
      <c r="S13483">
        <v>2052</v>
      </c>
      <c r="T13483">
        <v>11.073</v>
      </c>
      <c r="U13483">
        <v>14.742</v>
      </c>
      <c r="V13483">
        <v>17.843</v>
      </c>
    </row>
    <row r="13484" spans="17:22">
      <c r="Q13484" s="10">
        <f ca="1" t="shared" si="1981"/>
        <v>18.929</v>
      </c>
      <c r="R13484" t="s">
        <v>163</v>
      </c>
      <c r="S13484">
        <v>2053</v>
      </c>
      <c r="T13484">
        <v>11.541</v>
      </c>
      <c r="U13484">
        <v>15.515</v>
      </c>
      <c r="V13484">
        <v>18.929</v>
      </c>
    </row>
    <row r="13485" spans="17:22">
      <c r="Q13485" s="10">
        <f ca="1" t="shared" si="1981"/>
        <v>20.068</v>
      </c>
      <c r="R13485" t="s">
        <v>163</v>
      </c>
      <c r="S13485">
        <v>2054</v>
      </c>
      <c r="T13485">
        <v>12.022</v>
      </c>
      <c r="U13485">
        <v>16.318</v>
      </c>
      <c r="V13485">
        <v>20.068</v>
      </c>
    </row>
    <row r="13486" spans="17:22">
      <c r="Q13486" s="10">
        <f ca="1" t="shared" si="1981"/>
        <v>21.261</v>
      </c>
      <c r="R13486" t="s">
        <v>163</v>
      </c>
      <c r="S13486">
        <v>2055</v>
      </c>
      <c r="T13486">
        <v>12.517</v>
      </c>
      <c r="U13486">
        <v>17.152</v>
      </c>
      <c r="V13486">
        <v>21.261</v>
      </c>
    </row>
    <row r="13487" spans="17:22">
      <c r="Q13487" s="10">
        <f ca="1" t="shared" si="1981"/>
        <v>22.511</v>
      </c>
      <c r="R13487" t="s">
        <v>163</v>
      </c>
      <c r="S13487">
        <v>2056</v>
      </c>
      <c r="T13487">
        <v>13.026</v>
      </c>
      <c r="U13487">
        <v>18.018</v>
      </c>
      <c r="V13487">
        <v>22.511</v>
      </c>
    </row>
    <row r="13488" spans="17:22">
      <c r="Q13488" s="10">
        <f ca="1" t="shared" si="1981"/>
        <v>23.819</v>
      </c>
      <c r="R13488" t="s">
        <v>163</v>
      </c>
      <c r="S13488">
        <v>2057</v>
      </c>
      <c r="T13488">
        <v>13.549</v>
      </c>
      <c r="U13488">
        <v>18.917</v>
      </c>
      <c r="V13488">
        <v>23.819</v>
      </c>
    </row>
    <row r="13489" spans="17:22">
      <c r="Q13489" s="10">
        <f ca="1" t="shared" si="1981"/>
        <v>25.187</v>
      </c>
      <c r="R13489" t="s">
        <v>163</v>
      </c>
      <c r="S13489">
        <v>2058</v>
      </c>
      <c r="T13489">
        <v>14.086</v>
      </c>
      <c r="U13489">
        <v>19.848</v>
      </c>
      <c r="V13489">
        <v>25.187</v>
      </c>
    </row>
    <row r="13490" spans="17:22">
      <c r="Q13490" s="10">
        <f ca="1" t="shared" si="1981"/>
        <v>26.615</v>
      </c>
      <c r="R13490" t="s">
        <v>163</v>
      </c>
      <c r="S13490">
        <v>2059</v>
      </c>
      <c r="T13490">
        <v>14.638</v>
      </c>
      <c r="U13490">
        <v>20.812</v>
      </c>
      <c r="V13490">
        <v>26.615</v>
      </c>
    </row>
    <row r="13491" spans="17:22">
      <c r="Q13491" s="10">
        <f ca="1" t="shared" si="1981"/>
        <v>28.106</v>
      </c>
      <c r="R13491" t="s">
        <v>163</v>
      </c>
      <c r="S13491">
        <v>2060</v>
      </c>
      <c r="T13491">
        <v>15.204</v>
      </c>
      <c r="U13491">
        <v>21.81</v>
      </c>
      <c r="V13491">
        <v>28.106</v>
      </c>
    </row>
    <row r="13492" spans="17:22">
      <c r="Q13492" s="10">
        <f ca="1" t="shared" si="1981"/>
        <v>29.66</v>
      </c>
      <c r="R13492" t="s">
        <v>163</v>
      </c>
      <c r="S13492">
        <v>2061</v>
      </c>
      <c r="T13492">
        <v>15.786</v>
      </c>
      <c r="U13492">
        <v>22.841</v>
      </c>
      <c r="V13492">
        <v>29.66</v>
      </c>
    </row>
    <row r="13493" spans="17:22">
      <c r="Q13493" s="10">
        <f ca="1" t="shared" si="1981"/>
        <v>31.279</v>
      </c>
      <c r="R13493" t="s">
        <v>163</v>
      </c>
      <c r="S13493">
        <v>2062</v>
      </c>
      <c r="T13493">
        <v>16.382</v>
      </c>
      <c r="U13493">
        <v>23.905</v>
      </c>
      <c r="V13493">
        <v>31.279</v>
      </c>
    </row>
    <row r="13494" spans="17:22">
      <c r="Q13494" s="10">
        <f ca="1" t="shared" si="1981"/>
        <v>32.965</v>
      </c>
      <c r="R13494" t="s">
        <v>163</v>
      </c>
      <c r="S13494">
        <v>2063</v>
      </c>
      <c r="T13494">
        <v>16.994</v>
      </c>
      <c r="U13494">
        <v>25.004</v>
      </c>
      <c r="V13494">
        <v>32.965</v>
      </c>
    </row>
    <row r="13495" spans="17:22">
      <c r="Q13495" s="10">
        <f ca="1" t="shared" si="1981"/>
        <v>34.718</v>
      </c>
      <c r="R13495" t="s">
        <v>163</v>
      </c>
      <c r="S13495">
        <v>2064</v>
      </c>
      <c r="T13495">
        <v>17.62</v>
      </c>
      <c r="U13495">
        <v>26.136</v>
      </c>
      <c r="V13495">
        <v>34.718</v>
      </c>
    </row>
    <row r="13496" spans="17:22">
      <c r="Q13496" s="10">
        <f ca="1" t="shared" si="1981"/>
        <v>36.54</v>
      </c>
      <c r="R13496" t="s">
        <v>163</v>
      </c>
      <c r="S13496">
        <v>2065</v>
      </c>
      <c r="T13496">
        <v>18.261</v>
      </c>
      <c r="U13496">
        <v>27.301</v>
      </c>
      <c r="V13496">
        <v>36.54</v>
      </c>
    </row>
    <row r="13497" spans="17:22">
      <c r="Q13497" s="10">
        <f ca="1" t="shared" si="1981"/>
        <v>38.432</v>
      </c>
      <c r="R13497" t="s">
        <v>163</v>
      </c>
      <c r="S13497">
        <v>2066</v>
      </c>
      <c r="T13497">
        <v>18.916</v>
      </c>
      <c r="U13497">
        <v>28.499</v>
      </c>
      <c r="V13497">
        <v>38.432</v>
      </c>
    </row>
    <row r="13498" spans="17:22">
      <c r="Q13498" s="10">
        <f ca="1" t="shared" si="1981"/>
        <v>40.395</v>
      </c>
      <c r="R13498" t="s">
        <v>163</v>
      </c>
      <c r="S13498">
        <v>2067</v>
      </c>
      <c r="T13498">
        <v>19.585</v>
      </c>
      <c r="U13498">
        <v>29.73</v>
      </c>
      <c r="V13498">
        <v>40.395</v>
      </c>
    </row>
    <row r="13499" spans="17:22">
      <c r="Q13499" s="10">
        <f ca="1" t="shared" si="1981"/>
        <v>42.43</v>
      </c>
      <c r="R13499" t="s">
        <v>163</v>
      </c>
      <c r="S13499">
        <v>2068</v>
      </c>
      <c r="T13499">
        <v>20.266</v>
      </c>
      <c r="U13499">
        <v>30.993</v>
      </c>
      <c r="V13499">
        <v>42.43</v>
      </c>
    </row>
    <row r="13500" spans="17:22">
      <c r="Q13500" s="10">
        <f ca="1" t="shared" si="1981"/>
        <v>44.537</v>
      </c>
      <c r="R13500" t="s">
        <v>163</v>
      </c>
      <c r="S13500">
        <v>2069</v>
      </c>
      <c r="T13500">
        <v>20.959</v>
      </c>
      <c r="U13500">
        <v>32.288</v>
      </c>
      <c r="V13500">
        <v>44.537</v>
      </c>
    </row>
    <row r="13501" spans="17:22">
      <c r="Q13501" s="10">
        <f ca="1" t="shared" si="1981"/>
        <v>46.718</v>
      </c>
      <c r="R13501" t="s">
        <v>163</v>
      </c>
      <c r="S13501">
        <v>2070</v>
      </c>
      <c r="T13501">
        <v>21.662</v>
      </c>
      <c r="U13501">
        <v>33.613</v>
      </c>
      <c r="V13501">
        <v>46.718</v>
      </c>
    </row>
    <row r="13502" spans="17:22">
      <c r="Q13502" s="10">
        <f ca="1" t="shared" si="1981"/>
        <v>48.971</v>
      </c>
      <c r="R13502" t="s">
        <v>163</v>
      </c>
      <c r="S13502">
        <v>2071</v>
      </c>
      <c r="T13502">
        <v>22.373</v>
      </c>
      <c r="U13502">
        <v>34.969</v>
      </c>
      <c r="V13502">
        <v>48.971</v>
      </c>
    </row>
    <row r="13503" spans="17:22">
      <c r="Q13503" s="10">
        <f ca="1" t="shared" si="1981"/>
        <v>51.299</v>
      </c>
      <c r="R13503" t="s">
        <v>163</v>
      </c>
      <c r="S13503">
        <v>2072</v>
      </c>
      <c r="T13503">
        <v>23.092</v>
      </c>
      <c r="U13503">
        <v>36.355</v>
      </c>
      <c r="V13503">
        <v>51.299</v>
      </c>
    </row>
    <row r="13504" spans="17:22">
      <c r="Q13504" s="10">
        <f ca="1" t="shared" si="1981"/>
        <v>53.7</v>
      </c>
      <c r="R13504" t="s">
        <v>163</v>
      </c>
      <c r="S13504">
        <v>2073</v>
      </c>
      <c r="T13504">
        <v>23.817</v>
      </c>
      <c r="U13504">
        <v>37.769</v>
      </c>
      <c r="V13504">
        <v>53.7</v>
      </c>
    </row>
    <row r="13505" spans="17:22">
      <c r="Q13505" s="10">
        <f ca="1" t="shared" si="1981"/>
        <v>56.176</v>
      </c>
      <c r="R13505" t="s">
        <v>163</v>
      </c>
      <c r="S13505">
        <v>2074</v>
      </c>
      <c r="T13505">
        <v>24.548</v>
      </c>
      <c r="U13505">
        <v>39.21</v>
      </c>
      <c r="V13505">
        <v>56.176</v>
      </c>
    </row>
    <row r="13506" spans="17:22">
      <c r="Q13506" s="10">
        <f ca="1" t="shared" si="1981"/>
        <v>58.724</v>
      </c>
      <c r="R13506" t="s">
        <v>163</v>
      </c>
      <c r="S13506">
        <v>2075</v>
      </c>
      <c r="T13506">
        <v>25.283</v>
      </c>
      <c r="U13506">
        <v>40.676</v>
      </c>
      <c r="V13506">
        <v>58.724</v>
      </c>
    </row>
    <row r="13507" spans="17:22">
      <c r="Q13507" s="10">
        <f ca="1" t="shared" si="1981"/>
        <v>61.346</v>
      </c>
      <c r="R13507" t="s">
        <v>163</v>
      </c>
      <c r="S13507">
        <v>2076</v>
      </c>
      <c r="T13507">
        <v>26.021</v>
      </c>
      <c r="U13507">
        <v>42.168</v>
      </c>
      <c r="V13507">
        <v>61.346</v>
      </c>
    </row>
    <row r="13508" spans="17:22">
      <c r="Q13508" s="10">
        <f ca="1" t="shared" si="1981"/>
        <v>64.039</v>
      </c>
      <c r="R13508" t="s">
        <v>163</v>
      </c>
      <c r="S13508">
        <v>2077</v>
      </c>
      <c r="T13508">
        <v>26.76</v>
      </c>
      <c r="U13508">
        <v>43.682</v>
      </c>
      <c r="V13508">
        <v>64.039</v>
      </c>
    </row>
    <row r="13509" spans="17:22">
      <c r="Q13509" s="10">
        <f ca="1" t="shared" si="1981"/>
        <v>66.803</v>
      </c>
      <c r="R13509" t="s">
        <v>163</v>
      </c>
      <c r="S13509">
        <v>2078</v>
      </c>
      <c r="T13509">
        <v>27.5</v>
      </c>
      <c r="U13509">
        <v>45.218</v>
      </c>
      <c r="V13509">
        <v>66.803</v>
      </c>
    </row>
    <row r="13510" spans="17:22">
      <c r="Q13510" s="10">
        <f ca="1" t="shared" si="1981"/>
        <v>69.637</v>
      </c>
      <c r="R13510" t="s">
        <v>163</v>
      </c>
      <c r="S13510">
        <v>2079</v>
      </c>
      <c r="T13510">
        <v>28.238</v>
      </c>
      <c r="U13510">
        <v>46.774</v>
      </c>
      <c r="V13510">
        <v>69.637</v>
      </c>
    </row>
    <row r="13511" spans="17:22">
      <c r="Q13511" s="10">
        <f ca="1" t="shared" si="1981"/>
        <v>72.539</v>
      </c>
      <c r="R13511" t="s">
        <v>163</v>
      </c>
      <c r="S13511">
        <v>2080</v>
      </c>
      <c r="T13511">
        <v>28.972</v>
      </c>
      <c r="U13511">
        <v>48.348</v>
      </c>
      <c r="V13511">
        <v>72.539</v>
      </c>
    </row>
    <row r="13512" spans="17:22">
      <c r="Q13512" s="10">
        <f ca="1" t="shared" si="1981"/>
        <v>75.507</v>
      </c>
      <c r="R13512" t="s">
        <v>163</v>
      </c>
      <c r="S13512">
        <v>2081</v>
      </c>
      <c r="T13512">
        <v>29.701</v>
      </c>
      <c r="U13512">
        <v>49.939</v>
      </c>
      <c r="V13512">
        <v>75.507</v>
      </c>
    </row>
    <row r="13513" spans="17:22">
      <c r="Q13513" s="10">
        <f ca="1" t="shared" si="1981"/>
        <v>78.539</v>
      </c>
      <c r="R13513" t="s">
        <v>163</v>
      </c>
      <c r="S13513">
        <v>2082</v>
      </c>
      <c r="T13513">
        <v>30.423</v>
      </c>
      <c r="U13513">
        <v>51.545</v>
      </c>
      <c r="V13513">
        <v>78.539</v>
      </c>
    </row>
    <row r="13514" spans="17:22">
      <c r="Q13514" s="10">
        <f ca="1" t="shared" si="1981"/>
        <v>81.633</v>
      </c>
      <c r="R13514" t="s">
        <v>163</v>
      </c>
      <c r="S13514">
        <v>2083</v>
      </c>
      <c r="T13514">
        <v>31.138</v>
      </c>
      <c r="U13514">
        <v>53.163</v>
      </c>
      <c r="V13514">
        <v>81.633</v>
      </c>
    </row>
    <row r="13515" spans="17:22">
      <c r="Q13515" s="10">
        <f ca="1" t="shared" si="1981"/>
        <v>84.787</v>
      </c>
      <c r="R13515" t="s">
        <v>163</v>
      </c>
      <c r="S13515">
        <v>2084</v>
      </c>
      <c r="T13515">
        <v>31.842</v>
      </c>
      <c r="U13515">
        <v>54.791</v>
      </c>
      <c r="V13515">
        <v>84.787</v>
      </c>
    </row>
    <row r="13516" spans="17:22">
      <c r="Q13516" s="10">
        <f ca="1" t="shared" si="1981"/>
        <v>87.997</v>
      </c>
      <c r="R13516" t="s">
        <v>163</v>
      </c>
      <c r="S13516">
        <v>2085</v>
      </c>
      <c r="T13516">
        <v>32.535</v>
      </c>
      <c r="U13516">
        <v>56.427</v>
      </c>
      <c r="V13516">
        <v>87.997</v>
      </c>
    </row>
    <row r="13517" spans="17:22">
      <c r="Q13517" s="10">
        <f ca="1" t="shared" si="1981"/>
        <v>91.262</v>
      </c>
      <c r="R13517" t="s">
        <v>163</v>
      </c>
      <c r="S13517">
        <v>2086</v>
      </c>
      <c r="T13517">
        <v>33.215</v>
      </c>
      <c r="U13517">
        <v>58.068</v>
      </c>
      <c r="V13517">
        <v>91.262</v>
      </c>
    </row>
    <row r="13518" spans="17:22">
      <c r="Q13518" s="10">
        <f ca="1" t="shared" ref="Q13518:Q13581" si="1982">OFFSET(S13518,0,MATCH($Q$3,$T$4:$V$4,0))</f>
        <v>94.579</v>
      </c>
      <c r="R13518" t="s">
        <v>163</v>
      </c>
      <c r="S13518">
        <v>2087</v>
      </c>
      <c r="T13518">
        <v>33.882</v>
      </c>
      <c r="U13518">
        <v>59.712</v>
      </c>
      <c r="V13518">
        <v>94.579</v>
      </c>
    </row>
    <row r="13519" spans="17:22">
      <c r="Q13519" s="10">
        <f ca="1" t="shared" si="1982"/>
        <v>97.943</v>
      </c>
      <c r="R13519" t="s">
        <v>163</v>
      </c>
      <c r="S13519">
        <v>2088</v>
      </c>
      <c r="T13519">
        <v>34.534</v>
      </c>
      <c r="U13519">
        <v>61.357</v>
      </c>
      <c r="V13519">
        <v>97.943</v>
      </c>
    </row>
    <row r="13520" spans="17:22">
      <c r="Q13520" s="10">
        <f ca="1" t="shared" si="1982"/>
        <v>101.353</v>
      </c>
      <c r="R13520" t="s">
        <v>163</v>
      </c>
      <c r="S13520">
        <v>2089</v>
      </c>
      <c r="T13520">
        <v>35.172</v>
      </c>
      <c r="U13520">
        <v>63.002</v>
      </c>
      <c r="V13520">
        <v>101.353</v>
      </c>
    </row>
    <row r="13521" spans="17:22">
      <c r="Q13521" s="10">
        <f ca="1" t="shared" si="1982"/>
        <v>104.803</v>
      </c>
      <c r="R13521" t="s">
        <v>163</v>
      </c>
      <c r="S13521">
        <v>2090</v>
      </c>
      <c r="T13521">
        <v>35.794</v>
      </c>
      <c r="U13521">
        <v>64.644</v>
      </c>
      <c r="V13521">
        <v>104.803</v>
      </c>
    </row>
    <row r="13522" spans="17:22">
      <c r="Q13522" s="10">
        <f ca="1" t="shared" si="1982"/>
        <v>108.292</v>
      </c>
      <c r="R13522" t="s">
        <v>163</v>
      </c>
      <c r="S13522">
        <v>2091</v>
      </c>
      <c r="T13522">
        <v>36.401</v>
      </c>
      <c r="U13522">
        <v>66.282</v>
      </c>
      <c r="V13522">
        <v>108.292</v>
      </c>
    </row>
    <row r="13523" spans="17:22">
      <c r="Q13523" s="10">
        <f ca="1" t="shared" si="1982"/>
        <v>111.814</v>
      </c>
      <c r="R13523" t="s">
        <v>163</v>
      </c>
      <c r="S13523">
        <v>2092</v>
      </c>
      <c r="T13523">
        <v>36.992</v>
      </c>
      <c r="U13523">
        <v>67.913</v>
      </c>
      <c r="V13523">
        <v>111.814</v>
      </c>
    </row>
    <row r="13524" spans="17:22">
      <c r="Q13524" s="10">
        <f ca="1" t="shared" si="1982"/>
        <v>115.366</v>
      </c>
      <c r="R13524" t="s">
        <v>163</v>
      </c>
      <c r="S13524">
        <v>2093</v>
      </c>
      <c r="T13524">
        <v>37.565</v>
      </c>
      <c r="U13524">
        <v>69.534</v>
      </c>
      <c r="V13524">
        <v>115.366</v>
      </c>
    </row>
    <row r="13525" spans="17:22">
      <c r="Q13525" s="10">
        <f ca="1" t="shared" si="1982"/>
        <v>118.943</v>
      </c>
      <c r="R13525" t="s">
        <v>163</v>
      </c>
      <c r="S13525">
        <v>2094</v>
      </c>
      <c r="T13525">
        <v>38.118</v>
      </c>
      <c r="U13525">
        <v>71.142</v>
      </c>
      <c r="V13525">
        <v>118.943</v>
      </c>
    </row>
    <row r="13526" spans="17:22">
      <c r="Q13526" s="10">
        <f ca="1" t="shared" si="1982"/>
        <v>122.543</v>
      </c>
      <c r="R13526" t="s">
        <v>163</v>
      </c>
      <c r="S13526">
        <v>2095</v>
      </c>
      <c r="T13526">
        <v>38.652</v>
      </c>
      <c r="U13526">
        <v>72.734</v>
      </c>
      <c r="V13526">
        <v>122.543</v>
      </c>
    </row>
    <row r="13527" spans="17:22">
      <c r="Q13527" s="10">
        <f ca="1" t="shared" si="1982"/>
        <v>126.159</v>
      </c>
      <c r="R13527" t="s">
        <v>163</v>
      </c>
      <c r="S13527">
        <v>2096</v>
      </c>
      <c r="T13527">
        <v>39.163</v>
      </c>
      <c r="U13527">
        <v>74.306</v>
      </c>
      <c r="V13527">
        <v>126.159</v>
      </c>
    </row>
    <row r="13528" spans="17:22">
      <c r="Q13528" s="10">
        <f ca="1" t="shared" si="1982"/>
        <v>129.789</v>
      </c>
      <c r="R13528" t="s">
        <v>163</v>
      </c>
      <c r="S13528">
        <v>2097</v>
      </c>
      <c r="T13528">
        <v>39.652</v>
      </c>
      <c r="U13528">
        <v>75.855</v>
      </c>
      <c r="V13528">
        <v>129.789</v>
      </c>
    </row>
    <row r="13529" spans="17:22">
      <c r="Q13529" s="10">
        <f ca="1" t="shared" si="1982"/>
        <v>133.427</v>
      </c>
      <c r="R13529" t="s">
        <v>163</v>
      </c>
      <c r="S13529">
        <v>2098</v>
      </c>
      <c r="T13529">
        <v>40.117</v>
      </c>
      <c r="U13529">
        <v>77.378</v>
      </c>
      <c r="V13529">
        <v>133.427</v>
      </c>
    </row>
    <row r="13530" spans="17:22">
      <c r="Q13530" s="10">
        <f ca="1" t="shared" si="1982"/>
        <v>137.07</v>
      </c>
      <c r="R13530" t="s">
        <v>163</v>
      </c>
      <c r="S13530">
        <v>2099</v>
      </c>
      <c r="T13530">
        <v>40.556</v>
      </c>
      <c r="U13530">
        <v>78.873</v>
      </c>
      <c r="V13530">
        <v>137.07</v>
      </c>
    </row>
    <row r="13531" spans="17:22">
      <c r="Q13531" s="10">
        <f ca="1" t="shared" si="1982"/>
        <v>140.712</v>
      </c>
      <c r="R13531" t="s">
        <v>163</v>
      </c>
      <c r="S13531">
        <v>2100</v>
      </c>
      <c r="T13531">
        <v>40.97</v>
      </c>
      <c r="U13531">
        <v>80.334</v>
      </c>
      <c r="V13531">
        <v>140.712</v>
      </c>
    </row>
    <row r="13532" spans="17:22">
      <c r="Q13532" s="10">
        <f ca="1" t="shared" si="1982"/>
        <v>0.037</v>
      </c>
      <c r="R13532" t="s">
        <v>550</v>
      </c>
      <c r="S13532">
        <v>2020</v>
      </c>
      <c r="T13532">
        <v>0.037</v>
      </c>
      <c r="U13532">
        <v>0.037</v>
      </c>
      <c r="V13532">
        <v>0.037</v>
      </c>
    </row>
    <row r="13533" spans="17:22">
      <c r="Q13533" s="10">
        <f ca="1" t="shared" si="1982"/>
        <v>0.037</v>
      </c>
      <c r="R13533" t="s">
        <v>550</v>
      </c>
      <c r="S13533">
        <v>2021</v>
      </c>
      <c r="T13533">
        <v>0.038</v>
      </c>
      <c r="U13533">
        <v>0.038</v>
      </c>
      <c r="V13533">
        <v>0.037</v>
      </c>
    </row>
    <row r="13534" spans="17:22">
      <c r="Q13534" s="10">
        <f ca="1" t="shared" si="1982"/>
        <v>0.037</v>
      </c>
      <c r="R13534" t="s">
        <v>550</v>
      </c>
      <c r="S13534">
        <v>2022</v>
      </c>
      <c r="T13534">
        <v>0.038</v>
      </c>
      <c r="U13534">
        <v>0.038</v>
      </c>
      <c r="V13534">
        <v>0.037</v>
      </c>
    </row>
    <row r="13535" spans="17:22">
      <c r="Q13535" s="10">
        <f ca="1" t="shared" si="1982"/>
        <v>0.037</v>
      </c>
      <c r="R13535" t="s">
        <v>550</v>
      </c>
      <c r="S13535">
        <v>2023</v>
      </c>
      <c r="T13535">
        <v>0.038</v>
      </c>
      <c r="U13535">
        <v>0.038</v>
      </c>
      <c r="V13535">
        <v>0.037</v>
      </c>
    </row>
    <row r="13536" spans="17:22">
      <c r="Q13536" s="10">
        <f ca="1" t="shared" si="1982"/>
        <v>0.037</v>
      </c>
      <c r="R13536" t="s">
        <v>550</v>
      </c>
      <c r="S13536">
        <v>2024</v>
      </c>
      <c r="T13536">
        <v>0.038</v>
      </c>
      <c r="U13536">
        <v>0.038</v>
      </c>
      <c r="V13536">
        <v>0.037</v>
      </c>
    </row>
    <row r="13537" spans="17:22">
      <c r="Q13537" s="10">
        <f ca="1" t="shared" si="1982"/>
        <v>0.037</v>
      </c>
      <c r="R13537" t="s">
        <v>550</v>
      </c>
      <c r="S13537">
        <v>2025</v>
      </c>
      <c r="T13537">
        <v>0.039</v>
      </c>
      <c r="U13537">
        <v>0.038</v>
      </c>
      <c r="V13537">
        <v>0.037</v>
      </c>
    </row>
    <row r="13538" spans="17:22">
      <c r="Q13538" s="10">
        <f ca="1" t="shared" si="1982"/>
        <v>0.037</v>
      </c>
      <c r="R13538" t="s">
        <v>550</v>
      </c>
      <c r="S13538">
        <v>2026</v>
      </c>
      <c r="T13538">
        <v>0.039</v>
      </c>
      <c r="U13538">
        <v>0.039</v>
      </c>
      <c r="V13538">
        <v>0.037</v>
      </c>
    </row>
    <row r="13539" spans="17:22">
      <c r="Q13539" s="10">
        <f ca="1" t="shared" si="1982"/>
        <v>0.037</v>
      </c>
      <c r="R13539" t="s">
        <v>550</v>
      </c>
      <c r="S13539">
        <v>2027</v>
      </c>
      <c r="T13539">
        <v>0.039</v>
      </c>
      <c r="U13539">
        <v>0.039</v>
      </c>
      <c r="V13539">
        <v>0.037</v>
      </c>
    </row>
    <row r="13540" spans="17:22">
      <c r="Q13540" s="10">
        <f ca="1" t="shared" si="1982"/>
        <v>0.037</v>
      </c>
      <c r="R13540" t="s">
        <v>550</v>
      </c>
      <c r="S13540">
        <v>2028</v>
      </c>
      <c r="T13540">
        <v>0.039</v>
      </c>
      <c r="U13540">
        <v>0.039</v>
      </c>
      <c r="V13540">
        <v>0.037</v>
      </c>
    </row>
    <row r="13541" spans="17:22">
      <c r="Q13541" s="10">
        <f ca="1" t="shared" si="1982"/>
        <v>0.037</v>
      </c>
      <c r="R13541" t="s">
        <v>550</v>
      </c>
      <c r="S13541">
        <v>2029</v>
      </c>
      <c r="T13541">
        <v>0.04</v>
      </c>
      <c r="U13541">
        <v>0.039</v>
      </c>
      <c r="V13541">
        <v>0.037</v>
      </c>
    </row>
    <row r="13542" spans="17:22">
      <c r="Q13542" s="10">
        <f ca="1" t="shared" si="1982"/>
        <v>0.037</v>
      </c>
      <c r="R13542" t="s">
        <v>550</v>
      </c>
      <c r="S13542">
        <v>2030</v>
      </c>
      <c r="T13542">
        <v>0.04</v>
      </c>
      <c r="U13542">
        <v>0.039</v>
      </c>
      <c r="V13542">
        <v>0.037</v>
      </c>
    </row>
    <row r="13543" spans="17:22">
      <c r="Q13543" s="10">
        <f ca="1" t="shared" si="1982"/>
        <v>0.037</v>
      </c>
      <c r="R13543" t="s">
        <v>550</v>
      </c>
      <c r="S13543">
        <v>2031</v>
      </c>
      <c r="T13543">
        <v>0.04</v>
      </c>
      <c r="U13543">
        <v>0.04</v>
      </c>
      <c r="V13543">
        <v>0.037</v>
      </c>
    </row>
    <row r="13544" spans="17:22">
      <c r="Q13544" s="10">
        <f ca="1" t="shared" si="1982"/>
        <v>0.037</v>
      </c>
      <c r="R13544" t="s">
        <v>550</v>
      </c>
      <c r="S13544">
        <v>2032</v>
      </c>
      <c r="T13544">
        <v>0.04</v>
      </c>
      <c r="U13544">
        <v>0.04</v>
      </c>
      <c r="V13544">
        <v>0.037</v>
      </c>
    </row>
    <row r="13545" spans="17:22">
      <c r="Q13545" s="10">
        <f ca="1" t="shared" si="1982"/>
        <v>0.037</v>
      </c>
      <c r="R13545" t="s">
        <v>550</v>
      </c>
      <c r="S13545">
        <v>2033</v>
      </c>
      <c r="T13545">
        <v>0.041</v>
      </c>
      <c r="U13545">
        <v>0.04</v>
      </c>
      <c r="V13545">
        <v>0.037</v>
      </c>
    </row>
    <row r="13546" spans="17:22">
      <c r="Q13546" s="10">
        <f ca="1" t="shared" si="1982"/>
        <v>0.037</v>
      </c>
      <c r="R13546" t="s">
        <v>550</v>
      </c>
      <c r="S13546">
        <v>2034</v>
      </c>
      <c r="T13546">
        <v>0.041</v>
      </c>
      <c r="U13546">
        <v>0.04</v>
      </c>
      <c r="V13546">
        <v>0.037</v>
      </c>
    </row>
    <row r="13547" spans="17:22">
      <c r="Q13547" s="10">
        <f ca="1" t="shared" si="1982"/>
        <v>0.037</v>
      </c>
      <c r="R13547" t="s">
        <v>550</v>
      </c>
      <c r="S13547">
        <v>2035</v>
      </c>
      <c r="T13547">
        <v>0.041</v>
      </c>
      <c r="U13547">
        <v>0.04</v>
      </c>
      <c r="V13547">
        <v>0.037</v>
      </c>
    </row>
    <row r="13548" spans="17:22">
      <c r="Q13548" s="10">
        <f ca="1" t="shared" si="1982"/>
        <v>0.037</v>
      </c>
      <c r="R13548" t="s">
        <v>550</v>
      </c>
      <c r="S13548">
        <v>2036</v>
      </c>
      <c r="T13548">
        <v>0.041</v>
      </c>
      <c r="U13548">
        <v>0.04</v>
      </c>
      <c r="V13548">
        <v>0.037</v>
      </c>
    </row>
    <row r="13549" spans="17:22">
      <c r="Q13549" s="10">
        <f ca="1" t="shared" si="1982"/>
        <v>0.037</v>
      </c>
      <c r="R13549" t="s">
        <v>550</v>
      </c>
      <c r="S13549">
        <v>2037</v>
      </c>
      <c r="T13549">
        <v>0.041</v>
      </c>
      <c r="U13549">
        <v>0.041</v>
      </c>
      <c r="V13549">
        <v>0.037</v>
      </c>
    </row>
    <row r="13550" spans="17:22">
      <c r="Q13550" s="10">
        <f ca="1" t="shared" si="1982"/>
        <v>0.037</v>
      </c>
      <c r="R13550" t="s">
        <v>550</v>
      </c>
      <c r="S13550">
        <v>2038</v>
      </c>
      <c r="T13550">
        <v>0.041</v>
      </c>
      <c r="U13550">
        <v>0.041</v>
      </c>
      <c r="V13550">
        <v>0.037</v>
      </c>
    </row>
    <row r="13551" spans="17:22">
      <c r="Q13551" s="10">
        <f ca="1" t="shared" si="1982"/>
        <v>0.037</v>
      </c>
      <c r="R13551" t="s">
        <v>550</v>
      </c>
      <c r="S13551">
        <v>2039</v>
      </c>
      <c r="T13551">
        <v>0.042</v>
      </c>
      <c r="U13551">
        <v>0.041</v>
      </c>
      <c r="V13551">
        <v>0.037</v>
      </c>
    </row>
    <row r="13552" spans="17:22">
      <c r="Q13552" s="10">
        <f ca="1" t="shared" si="1982"/>
        <v>0.037</v>
      </c>
      <c r="R13552" t="s">
        <v>550</v>
      </c>
      <c r="S13552">
        <v>2040</v>
      </c>
      <c r="T13552">
        <v>0.042</v>
      </c>
      <c r="U13552">
        <v>0.041</v>
      </c>
      <c r="V13552">
        <v>0.037</v>
      </c>
    </row>
    <row r="13553" spans="17:22">
      <c r="Q13553" s="10">
        <f ca="1" t="shared" si="1982"/>
        <v>0.037</v>
      </c>
      <c r="R13553" t="s">
        <v>550</v>
      </c>
      <c r="S13553">
        <v>2041</v>
      </c>
      <c r="T13553">
        <v>0.042</v>
      </c>
      <c r="U13553">
        <v>0.041</v>
      </c>
      <c r="V13553">
        <v>0.037</v>
      </c>
    </row>
    <row r="13554" spans="17:22">
      <c r="Q13554" s="10">
        <f ca="1" t="shared" si="1982"/>
        <v>0.037</v>
      </c>
      <c r="R13554" t="s">
        <v>550</v>
      </c>
      <c r="S13554">
        <v>2042</v>
      </c>
      <c r="T13554">
        <v>0.042</v>
      </c>
      <c r="U13554">
        <v>0.041</v>
      </c>
      <c r="V13554">
        <v>0.037</v>
      </c>
    </row>
    <row r="13555" spans="17:22">
      <c r="Q13555" s="10">
        <f ca="1" t="shared" si="1982"/>
        <v>0.036</v>
      </c>
      <c r="R13555" t="s">
        <v>550</v>
      </c>
      <c r="S13555">
        <v>2043</v>
      </c>
      <c r="T13555">
        <v>0.042</v>
      </c>
      <c r="U13555">
        <v>0.041</v>
      </c>
      <c r="V13555">
        <v>0.036</v>
      </c>
    </row>
    <row r="13556" spans="17:22">
      <c r="Q13556" s="10">
        <f ca="1" t="shared" si="1982"/>
        <v>0.036</v>
      </c>
      <c r="R13556" t="s">
        <v>550</v>
      </c>
      <c r="S13556">
        <v>2044</v>
      </c>
      <c r="T13556">
        <v>0.042</v>
      </c>
      <c r="U13556">
        <v>0.042</v>
      </c>
      <c r="V13556">
        <v>0.036</v>
      </c>
    </row>
    <row r="13557" spans="17:22">
      <c r="Q13557" s="10">
        <f ca="1" t="shared" si="1982"/>
        <v>0.036</v>
      </c>
      <c r="R13557" t="s">
        <v>550</v>
      </c>
      <c r="S13557">
        <v>2045</v>
      </c>
      <c r="T13557">
        <v>0.043</v>
      </c>
      <c r="U13557">
        <v>0.042</v>
      </c>
      <c r="V13557">
        <v>0.036</v>
      </c>
    </row>
    <row r="13558" spans="17:22">
      <c r="Q13558" s="10">
        <f ca="1" t="shared" si="1982"/>
        <v>0.036</v>
      </c>
      <c r="R13558" t="s">
        <v>550</v>
      </c>
      <c r="S13558">
        <v>2046</v>
      </c>
      <c r="T13558">
        <v>0.043</v>
      </c>
      <c r="U13558">
        <v>0.042</v>
      </c>
      <c r="V13558">
        <v>0.036</v>
      </c>
    </row>
    <row r="13559" spans="17:22">
      <c r="Q13559" s="10">
        <f ca="1" t="shared" si="1982"/>
        <v>0.036</v>
      </c>
      <c r="R13559" t="s">
        <v>550</v>
      </c>
      <c r="S13559">
        <v>2047</v>
      </c>
      <c r="T13559">
        <v>0.043</v>
      </c>
      <c r="U13559">
        <v>0.042</v>
      </c>
      <c r="V13559">
        <v>0.036</v>
      </c>
    </row>
    <row r="13560" spans="17:22">
      <c r="Q13560" s="10">
        <f ca="1" t="shared" si="1982"/>
        <v>0.036</v>
      </c>
      <c r="R13560" t="s">
        <v>550</v>
      </c>
      <c r="S13560">
        <v>2048</v>
      </c>
      <c r="T13560">
        <v>0.043</v>
      </c>
      <c r="U13560">
        <v>0.042</v>
      </c>
      <c r="V13560">
        <v>0.036</v>
      </c>
    </row>
    <row r="13561" spans="17:22">
      <c r="Q13561" s="10">
        <f ca="1" t="shared" si="1982"/>
        <v>0.036</v>
      </c>
      <c r="R13561" t="s">
        <v>550</v>
      </c>
      <c r="S13561">
        <v>2049</v>
      </c>
      <c r="T13561">
        <v>0.043</v>
      </c>
      <c r="U13561">
        <v>0.042</v>
      </c>
      <c r="V13561">
        <v>0.036</v>
      </c>
    </row>
    <row r="13562" spans="17:22">
      <c r="Q13562" s="10">
        <f ca="1" t="shared" si="1982"/>
        <v>0.035</v>
      </c>
      <c r="R13562" t="s">
        <v>550</v>
      </c>
      <c r="S13562">
        <v>2050</v>
      </c>
      <c r="T13562">
        <v>0.043</v>
      </c>
      <c r="U13562">
        <v>0.042</v>
      </c>
      <c r="V13562">
        <v>0.035</v>
      </c>
    </row>
    <row r="13563" spans="17:22">
      <c r="Q13563" s="10">
        <f ca="1" t="shared" si="1982"/>
        <v>0.035</v>
      </c>
      <c r="R13563" t="s">
        <v>550</v>
      </c>
      <c r="S13563">
        <v>2051</v>
      </c>
      <c r="T13563">
        <v>0.043</v>
      </c>
      <c r="U13563">
        <v>0.042</v>
      </c>
      <c r="V13563">
        <v>0.035</v>
      </c>
    </row>
    <row r="13564" spans="17:22">
      <c r="Q13564" s="10">
        <f ca="1" t="shared" si="1982"/>
        <v>0.035</v>
      </c>
      <c r="R13564" t="s">
        <v>550</v>
      </c>
      <c r="S13564">
        <v>2052</v>
      </c>
      <c r="T13564">
        <v>0.044</v>
      </c>
      <c r="U13564">
        <v>0.042</v>
      </c>
      <c r="V13564">
        <v>0.035</v>
      </c>
    </row>
    <row r="13565" spans="17:22">
      <c r="Q13565" s="10">
        <f ca="1" t="shared" si="1982"/>
        <v>0.035</v>
      </c>
      <c r="R13565" t="s">
        <v>550</v>
      </c>
      <c r="S13565">
        <v>2053</v>
      </c>
      <c r="T13565">
        <v>0.044</v>
      </c>
      <c r="U13565">
        <v>0.042</v>
      </c>
      <c r="V13565">
        <v>0.035</v>
      </c>
    </row>
    <row r="13566" spans="17:22">
      <c r="Q13566" s="10">
        <f ca="1" t="shared" si="1982"/>
        <v>0.035</v>
      </c>
      <c r="R13566" t="s">
        <v>550</v>
      </c>
      <c r="S13566">
        <v>2054</v>
      </c>
      <c r="T13566">
        <v>0.044</v>
      </c>
      <c r="U13566">
        <v>0.043</v>
      </c>
      <c r="V13566">
        <v>0.035</v>
      </c>
    </row>
    <row r="13567" spans="17:22">
      <c r="Q13567" s="10">
        <f ca="1" t="shared" si="1982"/>
        <v>0.035</v>
      </c>
      <c r="R13567" t="s">
        <v>550</v>
      </c>
      <c r="S13567">
        <v>2055</v>
      </c>
      <c r="T13567">
        <v>0.044</v>
      </c>
      <c r="U13567">
        <v>0.043</v>
      </c>
      <c r="V13567">
        <v>0.035</v>
      </c>
    </row>
    <row r="13568" spans="17:22">
      <c r="Q13568" s="10">
        <f ca="1" t="shared" si="1982"/>
        <v>0.034</v>
      </c>
      <c r="R13568" t="s">
        <v>550</v>
      </c>
      <c r="S13568">
        <v>2056</v>
      </c>
      <c r="T13568">
        <v>0.044</v>
      </c>
      <c r="U13568">
        <v>0.043</v>
      </c>
      <c r="V13568">
        <v>0.034</v>
      </c>
    </row>
    <row r="13569" spans="17:22">
      <c r="Q13569" s="10">
        <f ca="1" t="shared" si="1982"/>
        <v>0.034</v>
      </c>
      <c r="R13569" t="s">
        <v>550</v>
      </c>
      <c r="S13569">
        <v>2057</v>
      </c>
      <c r="T13569">
        <v>0.044</v>
      </c>
      <c r="U13569">
        <v>0.043</v>
      </c>
      <c r="V13569">
        <v>0.034</v>
      </c>
    </row>
    <row r="13570" spans="17:22">
      <c r="Q13570" s="10">
        <f ca="1" t="shared" si="1982"/>
        <v>0.034</v>
      </c>
      <c r="R13570" t="s">
        <v>550</v>
      </c>
      <c r="S13570">
        <v>2058</v>
      </c>
      <c r="T13570">
        <v>0.044</v>
      </c>
      <c r="U13570">
        <v>0.043</v>
      </c>
      <c r="V13570">
        <v>0.034</v>
      </c>
    </row>
    <row r="13571" spans="17:22">
      <c r="Q13571" s="10">
        <f ca="1" t="shared" si="1982"/>
        <v>0.034</v>
      </c>
      <c r="R13571" t="s">
        <v>550</v>
      </c>
      <c r="S13571">
        <v>2059</v>
      </c>
      <c r="T13571">
        <v>0.044</v>
      </c>
      <c r="U13571">
        <v>0.043</v>
      </c>
      <c r="V13571">
        <v>0.034</v>
      </c>
    </row>
    <row r="13572" spans="17:22">
      <c r="Q13572" s="10">
        <f ca="1" t="shared" si="1982"/>
        <v>0.034</v>
      </c>
      <c r="R13572" t="s">
        <v>550</v>
      </c>
      <c r="S13572">
        <v>2060</v>
      </c>
      <c r="T13572">
        <v>0.045</v>
      </c>
      <c r="U13572">
        <v>0.043</v>
      </c>
      <c r="V13572">
        <v>0.034</v>
      </c>
    </row>
    <row r="13573" spans="17:22">
      <c r="Q13573" s="10">
        <f ca="1" t="shared" si="1982"/>
        <v>0.034</v>
      </c>
      <c r="R13573" t="s">
        <v>550</v>
      </c>
      <c r="S13573">
        <v>2061</v>
      </c>
      <c r="T13573">
        <v>0.045</v>
      </c>
      <c r="U13573">
        <v>0.043</v>
      </c>
      <c r="V13573">
        <v>0.034</v>
      </c>
    </row>
    <row r="13574" spans="17:22">
      <c r="Q13574" s="10">
        <f ca="1" t="shared" si="1982"/>
        <v>0.033</v>
      </c>
      <c r="R13574" t="s">
        <v>550</v>
      </c>
      <c r="S13574">
        <v>2062</v>
      </c>
      <c r="T13574">
        <v>0.045</v>
      </c>
      <c r="U13574">
        <v>0.043</v>
      </c>
      <c r="V13574">
        <v>0.033</v>
      </c>
    </row>
    <row r="13575" spans="17:22">
      <c r="Q13575" s="10">
        <f ca="1" t="shared" si="1982"/>
        <v>0.033</v>
      </c>
      <c r="R13575" t="s">
        <v>550</v>
      </c>
      <c r="S13575">
        <v>2063</v>
      </c>
      <c r="T13575">
        <v>0.045</v>
      </c>
      <c r="U13575">
        <v>0.043</v>
      </c>
      <c r="V13575">
        <v>0.033</v>
      </c>
    </row>
    <row r="13576" spans="17:22">
      <c r="Q13576" s="10">
        <f ca="1" t="shared" si="1982"/>
        <v>0.033</v>
      </c>
      <c r="R13576" t="s">
        <v>550</v>
      </c>
      <c r="S13576">
        <v>2064</v>
      </c>
      <c r="T13576">
        <v>0.045</v>
      </c>
      <c r="U13576">
        <v>0.043</v>
      </c>
      <c r="V13576">
        <v>0.033</v>
      </c>
    </row>
    <row r="13577" spans="17:22">
      <c r="Q13577" s="10">
        <f ca="1" t="shared" si="1982"/>
        <v>0.033</v>
      </c>
      <c r="R13577" t="s">
        <v>550</v>
      </c>
      <c r="S13577">
        <v>2065</v>
      </c>
      <c r="T13577">
        <v>0.045</v>
      </c>
      <c r="U13577">
        <v>0.043</v>
      </c>
      <c r="V13577">
        <v>0.033</v>
      </c>
    </row>
    <row r="13578" spans="17:22">
      <c r="Q13578" s="10">
        <f ca="1" t="shared" si="1982"/>
        <v>0.033</v>
      </c>
      <c r="R13578" t="s">
        <v>550</v>
      </c>
      <c r="S13578">
        <v>2066</v>
      </c>
      <c r="T13578">
        <v>0.045</v>
      </c>
      <c r="U13578">
        <v>0.043</v>
      </c>
      <c r="V13578">
        <v>0.033</v>
      </c>
    </row>
    <row r="13579" spans="17:22">
      <c r="Q13579" s="10">
        <f ca="1" t="shared" si="1982"/>
        <v>0.032</v>
      </c>
      <c r="R13579" t="s">
        <v>550</v>
      </c>
      <c r="S13579">
        <v>2067</v>
      </c>
      <c r="T13579">
        <v>0.045</v>
      </c>
      <c r="U13579">
        <v>0.043</v>
      </c>
      <c r="V13579">
        <v>0.032</v>
      </c>
    </row>
    <row r="13580" spans="17:22">
      <c r="Q13580" s="10">
        <f ca="1" t="shared" si="1982"/>
        <v>0.032</v>
      </c>
      <c r="R13580" t="s">
        <v>550</v>
      </c>
      <c r="S13580">
        <v>2068</v>
      </c>
      <c r="T13580">
        <v>0.045</v>
      </c>
      <c r="U13580">
        <v>0.043</v>
      </c>
      <c r="V13580">
        <v>0.032</v>
      </c>
    </row>
    <row r="13581" spans="17:22">
      <c r="Q13581" s="10">
        <f ca="1" t="shared" si="1982"/>
        <v>0.032</v>
      </c>
      <c r="R13581" t="s">
        <v>550</v>
      </c>
      <c r="S13581">
        <v>2069</v>
      </c>
      <c r="T13581">
        <v>0.045</v>
      </c>
      <c r="U13581">
        <v>0.043</v>
      </c>
      <c r="V13581">
        <v>0.032</v>
      </c>
    </row>
    <row r="13582" spans="17:22">
      <c r="Q13582" s="10">
        <f ca="1" t="shared" ref="Q13582:Q13645" si="1983">OFFSET(S13582,0,MATCH($Q$3,$T$4:$V$4,0))</f>
        <v>0.032</v>
      </c>
      <c r="R13582" t="s">
        <v>550</v>
      </c>
      <c r="S13582">
        <v>2070</v>
      </c>
      <c r="T13582">
        <v>0.045</v>
      </c>
      <c r="U13582">
        <v>0.043</v>
      </c>
      <c r="V13582">
        <v>0.032</v>
      </c>
    </row>
    <row r="13583" spans="17:22">
      <c r="Q13583" s="10">
        <f ca="1" t="shared" si="1983"/>
        <v>0.031</v>
      </c>
      <c r="R13583" t="s">
        <v>550</v>
      </c>
      <c r="S13583">
        <v>2071</v>
      </c>
      <c r="T13583">
        <v>0.045</v>
      </c>
      <c r="U13583">
        <v>0.044</v>
      </c>
      <c r="V13583">
        <v>0.031</v>
      </c>
    </row>
    <row r="13584" spans="17:22">
      <c r="Q13584" s="10">
        <f ca="1" t="shared" si="1983"/>
        <v>0.031</v>
      </c>
      <c r="R13584" t="s">
        <v>550</v>
      </c>
      <c r="S13584">
        <v>2072</v>
      </c>
      <c r="T13584">
        <v>0.045</v>
      </c>
      <c r="U13584">
        <v>0.044</v>
      </c>
      <c r="V13584">
        <v>0.031</v>
      </c>
    </row>
    <row r="13585" spans="17:22">
      <c r="Q13585" s="10">
        <f ca="1" t="shared" si="1983"/>
        <v>0.031</v>
      </c>
      <c r="R13585" t="s">
        <v>550</v>
      </c>
      <c r="S13585">
        <v>2073</v>
      </c>
      <c r="T13585">
        <v>0.045</v>
      </c>
      <c r="U13585">
        <v>0.044</v>
      </c>
      <c r="V13585">
        <v>0.031</v>
      </c>
    </row>
    <row r="13586" spans="17:22">
      <c r="Q13586" s="10">
        <f ca="1" t="shared" si="1983"/>
        <v>0.031</v>
      </c>
      <c r="R13586" t="s">
        <v>550</v>
      </c>
      <c r="S13586">
        <v>2074</v>
      </c>
      <c r="T13586">
        <v>0.045</v>
      </c>
      <c r="U13586">
        <v>0.044</v>
      </c>
      <c r="V13586">
        <v>0.031</v>
      </c>
    </row>
    <row r="13587" spans="17:22">
      <c r="Q13587" s="10">
        <f ca="1" t="shared" si="1983"/>
        <v>0.031</v>
      </c>
      <c r="R13587" t="s">
        <v>550</v>
      </c>
      <c r="S13587">
        <v>2075</v>
      </c>
      <c r="T13587">
        <v>0.045</v>
      </c>
      <c r="U13587">
        <v>0.044</v>
      </c>
      <c r="V13587">
        <v>0.031</v>
      </c>
    </row>
    <row r="13588" spans="17:22">
      <c r="Q13588" s="10">
        <f ca="1" t="shared" si="1983"/>
        <v>0.03</v>
      </c>
      <c r="R13588" t="s">
        <v>550</v>
      </c>
      <c r="S13588">
        <v>2076</v>
      </c>
      <c r="T13588">
        <v>0.045</v>
      </c>
      <c r="U13588">
        <v>0.044</v>
      </c>
      <c r="V13588">
        <v>0.03</v>
      </c>
    </row>
    <row r="13589" spans="17:22">
      <c r="Q13589" s="10">
        <f ca="1" t="shared" si="1983"/>
        <v>0.03</v>
      </c>
      <c r="R13589" t="s">
        <v>550</v>
      </c>
      <c r="S13589">
        <v>2077</v>
      </c>
      <c r="T13589">
        <v>0.045</v>
      </c>
      <c r="U13589">
        <v>0.044</v>
      </c>
      <c r="V13589">
        <v>0.03</v>
      </c>
    </row>
    <row r="13590" spans="17:22">
      <c r="Q13590" s="10">
        <f ca="1" t="shared" si="1983"/>
        <v>0.03</v>
      </c>
      <c r="R13590" t="s">
        <v>550</v>
      </c>
      <c r="S13590">
        <v>2078</v>
      </c>
      <c r="T13590">
        <v>0.045</v>
      </c>
      <c r="U13590">
        <v>0.044</v>
      </c>
      <c r="V13590">
        <v>0.03</v>
      </c>
    </row>
    <row r="13591" spans="17:22">
      <c r="Q13591" s="10">
        <f ca="1" t="shared" si="1983"/>
        <v>0.03</v>
      </c>
      <c r="R13591" t="s">
        <v>550</v>
      </c>
      <c r="S13591">
        <v>2079</v>
      </c>
      <c r="T13591">
        <v>0.045</v>
      </c>
      <c r="U13591">
        <v>0.044</v>
      </c>
      <c r="V13591">
        <v>0.03</v>
      </c>
    </row>
    <row r="13592" spans="17:22">
      <c r="Q13592" s="10">
        <f ca="1" t="shared" si="1983"/>
        <v>0.03</v>
      </c>
      <c r="R13592" t="s">
        <v>550</v>
      </c>
      <c r="S13592">
        <v>2080</v>
      </c>
      <c r="T13592">
        <v>0.045</v>
      </c>
      <c r="U13592">
        <v>0.044</v>
      </c>
      <c r="V13592">
        <v>0.03</v>
      </c>
    </row>
    <row r="13593" spans="17:22">
      <c r="Q13593" s="10">
        <f ca="1" t="shared" si="1983"/>
        <v>0.029</v>
      </c>
      <c r="R13593" t="s">
        <v>550</v>
      </c>
      <c r="S13593">
        <v>2081</v>
      </c>
      <c r="T13593">
        <v>0.045</v>
      </c>
      <c r="U13593">
        <v>0.044</v>
      </c>
      <c r="V13593">
        <v>0.029</v>
      </c>
    </row>
    <row r="13594" spans="17:22">
      <c r="Q13594" s="10">
        <f ca="1" t="shared" si="1983"/>
        <v>0.029</v>
      </c>
      <c r="R13594" t="s">
        <v>550</v>
      </c>
      <c r="S13594">
        <v>2082</v>
      </c>
      <c r="T13594">
        <v>0.045</v>
      </c>
      <c r="U13594">
        <v>0.044</v>
      </c>
      <c r="V13594">
        <v>0.029</v>
      </c>
    </row>
    <row r="13595" spans="17:22">
      <c r="Q13595" s="10">
        <f ca="1" t="shared" si="1983"/>
        <v>0.029</v>
      </c>
      <c r="R13595" t="s">
        <v>550</v>
      </c>
      <c r="S13595">
        <v>2083</v>
      </c>
      <c r="T13595">
        <v>0.045</v>
      </c>
      <c r="U13595">
        <v>0.044</v>
      </c>
      <c r="V13595">
        <v>0.029</v>
      </c>
    </row>
    <row r="13596" spans="17:22">
      <c r="Q13596" s="10">
        <f ca="1" t="shared" si="1983"/>
        <v>0.029</v>
      </c>
      <c r="R13596" t="s">
        <v>550</v>
      </c>
      <c r="S13596">
        <v>2084</v>
      </c>
      <c r="T13596">
        <v>0.045</v>
      </c>
      <c r="U13596">
        <v>0.044</v>
      </c>
      <c r="V13596">
        <v>0.029</v>
      </c>
    </row>
    <row r="13597" spans="17:22">
      <c r="Q13597" s="10">
        <f ca="1" t="shared" si="1983"/>
        <v>0.028</v>
      </c>
      <c r="R13597" t="s">
        <v>550</v>
      </c>
      <c r="S13597">
        <v>2085</v>
      </c>
      <c r="T13597">
        <v>0.045</v>
      </c>
      <c r="U13597">
        <v>0.043</v>
      </c>
      <c r="V13597">
        <v>0.028</v>
      </c>
    </row>
    <row r="13598" spans="17:22">
      <c r="Q13598" s="10">
        <f ca="1" t="shared" si="1983"/>
        <v>0.028</v>
      </c>
      <c r="R13598" t="s">
        <v>550</v>
      </c>
      <c r="S13598">
        <v>2086</v>
      </c>
      <c r="T13598">
        <v>0.045</v>
      </c>
      <c r="U13598">
        <v>0.043</v>
      </c>
      <c r="V13598">
        <v>0.028</v>
      </c>
    </row>
    <row r="13599" spans="17:22">
      <c r="Q13599" s="10">
        <f ca="1" t="shared" si="1983"/>
        <v>0.028</v>
      </c>
      <c r="R13599" t="s">
        <v>550</v>
      </c>
      <c r="S13599">
        <v>2087</v>
      </c>
      <c r="T13599">
        <v>0.045</v>
      </c>
      <c r="U13599">
        <v>0.043</v>
      </c>
      <c r="V13599">
        <v>0.028</v>
      </c>
    </row>
    <row r="13600" spans="17:22">
      <c r="Q13600" s="10">
        <f ca="1" t="shared" si="1983"/>
        <v>0.028</v>
      </c>
      <c r="R13600" t="s">
        <v>550</v>
      </c>
      <c r="S13600">
        <v>2088</v>
      </c>
      <c r="T13600">
        <v>0.045</v>
      </c>
      <c r="U13600">
        <v>0.043</v>
      </c>
      <c r="V13600">
        <v>0.028</v>
      </c>
    </row>
    <row r="13601" spans="17:22">
      <c r="Q13601" s="10">
        <f ca="1" t="shared" si="1983"/>
        <v>0.027</v>
      </c>
      <c r="R13601" t="s">
        <v>550</v>
      </c>
      <c r="S13601">
        <v>2089</v>
      </c>
      <c r="T13601">
        <v>0.044</v>
      </c>
      <c r="U13601">
        <v>0.043</v>
      </c>
      <c r="V13601">
        <v>0.027</v>
      </c>
    </row>
    <row r="13602" spans="17:22">
      <c r="Q13602" s="10">
        <f ca="1" t="shared" si="1983"/>
        <v>0.027</v>
      </c>
      <c r="R13602" t="s">
        <v>550</v>
      </c>
      <c r="S13602">
        <v>2090</v>
      </c>
      <c r="T13602">
        <v>0.044</v>
      </c>
      <c r="U13602">
        <v>0.043</v>
      </c>
      <c r="V13602">
        <v>0.027</v>
      </c>
    </row>
    <row r="13603" spans="17:22">
      <c r="Q13603" s="10">
        <f ca="1" t="shared" si="1983"/>
        <v>0.027</v>
      </c>
      <c r="R13603" t="s">
        <v>550</v>
      </c>
      <c r="S13603">
        <v>2091</v>
      </c>
      <c r="T13603">
        <v>0.044</v>
      </c>
      <c r="U13603">
        <v>0.043</v>
      </c>
      <c r="V13603">
        <v>0.027</v>
      </c>
    </row>
    <row r="13604" spans="17:22">
      <c r="Q13604" s="10">
        <f ca="1" t="shared" si="1983"/>
        <v>0.027</v>
      </c>
      <c r="R13604" t="s">
        <v>550</v>
      </c>
      <c r="S13604">
        <v>2092</v>
      </c>
      <c r="T13604">
        <v>0.044</v>
      </c>
      <c r="U13604">
        <v>0.043</v>
      </c>
      <c r="V13604">
        <v>0.027</v>
      </c>
    </row>
    <row r="13605" spans="17:22">
      <c r="Q13605" s="10">
        <f ca="1" t="shared" si="1983"/>
        <v>0.026</v>
      </c>
      <c r="R13605" t="s">
        <v>550</v>
      </c>
      <c r="S13605">
        <v>2093</v>
      </c>
      <c r="T13605">
        <v>0.044</v>
      </c>
      <c r="U13605">
        <v>0.043</v>
      </c>
      <c r="V13605">
        <v>0.026</v>
      </c>
    </row>
    <row r="13606" spans="17:22">
      <c r="Q13606" s="10">
        <f ca="1" t="shared" si="1983"/>
        <v>0.026</v>
      </c>
      <c r="R13606" t="s">
        <v>550</v>
      </c>
      <c r="S13606">
        <v>2094</v>
      </c>
      <c r="T13606">
        <v>0.044</v>
      </c>
      <c r="U13606">
        <v>0.043</v>
      </c>
      <c r="V13606">
        <v>0.026</v>
      </c>
    </row>
    <row r="13607" spans="17:22">
      <c r="Q13607" s="10">
        <f ca="1" t="shared" si="1983"/>
        <v>0.026</v>
      </c>
      <c r="R13607" t="s">
        <v>550</v>
      </c>
      <c r="S13607">
        <v>2095</v>
      </c>
      <c r="T13607">
        <v>0.044</v>
      </c>
      <c r="U13607">
        <v>0.043</v>
      </c>
      <c r="V13607">
        <v>0.026</v>
      </c>
    </row>
    <row r="13608" spans="17:22">
      <c r="Q13608" s="10">
        <f ca="1" t="shared" si="1983"/>
        <v>0.026</v>
      </c>
      <c r="R13608" t="s">
        <v>550</v>
      </c>
      <c r="S13608">
        <v>2096</v>
      </c>
      <c r="T13608">
        <v>0.044</v>
      </c>
      <c r="U13608">
        <v>0.043</v>
      </c>
      <c r="V13608">
        <v>0.026</v>
      </c>
    </row>
    <row r="13609" spans="17:22">
      <c r="Q13609" s="10">
        <f ca="1" t="shared" si="1983"/>
        <v>0.026</v>
      </c>
      <c r="R13609" t="s">
        <v>550</v>
      </c>
      <c r="S13609">
        <v>2097</v>
      </c>
      <c r="T13609">
        <v>0.043</v>
      </c>
      <c r="U13609">
        <v>0.043</v>
      </c>
      <c r="V13609">
        <v>0.026</v>
      </c>
    </row>
    <row r="13610" spans="17:22">
      <c r="Q13610" s="10">
        <f ca="1" t="shared" si="1983"/>
        <v>0.025</v>
      </c>
      <c r="R13610" t="s">
        <v>550</v>
      </c>
      <c r="S13610">
        <v>2098</v>
      </c>
      <c r="T13610">
        <v>0.043</v>
      </c>
      <c r="U13610">
        <v>0.043</v>
      </c>
      <c r="V13610">
        <v>0.025</v>
      </c>
    </row>
    <row r="13611" spans="17:22">
      <c r="Q13611" s="10">
        <f ca="1" t="shared" si="1983"/>
        <v>0.025</v>
      </c>
      <c r="R13611" t="s">
        <v>550</v>
      </c>
      <c r="S13611">
        <v>2099</v>
      </c>
      <c r="T13611">
        <v>0.043</v>
      </c>
      <c r="U13611">
        <v>0.043</v>
      </c>
      <c r="V13611">
        <v>0.025</v>
      </c>
    </row>
    <row r="13612" spans="17:22">
      <c r="Q13612" s="10">
        <f ca="1" t="shared" si="1983"/>
        <v>0.025</v>
      </c>
      <c r="R13612" t="s">
        <v>550</v>
      </c>
      <c r="S13612">
        <v>2100</v>
      </c>
      <c r="T13612">
        <v>0.043</v>
      </c>
      <c r="U13612">
        <v>0.043</v>
      </c>
      <c r="V13612">
        <v>0.025</v>
      </c>
    </row>
    <row r="13613" spans="17:22">
      <c r="Q13613" s="10">
        <f ca="1" t="shared" si="1983"/>
        <v>34.16</v>
      </c>
      <c r="R13613" t="s">
        <v>186</v>
      </c>
      <c r="S13613">
        <v>2020</v>
      </c>
      <c r="T13613">
        <v>34.16</v>
      </c>
      <c r="U13613">
        <v>34.16</v>
      </c>
      <c r="V13613">
        <v>34.16</v>
      </c>
    </row>
    <row r="13614" spans="17:22">
      <c r="Q13614" s="10">
        <f ca="1" t="shared" si="1983"/>
        <v>34.339</v>
      </c>
      <c r="R13614" t="s">
        <v>186</v>
      </c>
      <c r="S13614">
        <v>2021</v>
      </c>
      <c r="T13614">
        <v>34.339</v>
      </c>
      <c r="U13614">
        <v>34.339</v>
      </c>
      <c r="V13614">
        <v>34.339</v>
      </c>
    </row>
    <row r="13615" spans="17:22">
      <c r="Q13615" s="10">
        <f ca="1" t="shared" si="1983"/>
        <v>34.491</v>
      </c>
      <c r="R13615" t="s">
        <v>186</v>
      </c>
      <c r="S13615">
        <v>2022</v>
      </c>
      <c r="T13615">
        <v>34.491</v>
      </c>
      <c r="U13615">
        <v>34.491</v>
      </c>
      <c r="V13615">
        <v>34.491</v>
      </c>
    </row>
    <row r="13616" spans="17:22">
      <c r="Q13616" s="10">
        <f ca="1" t="shared" si="1983"/>
        <v>34.621</v>
      </c>
      <c r="R13616" t="s">
        <v>186</v>
      </c>
      <c r="S13616">
        <v>2023</v>
      </c>
      <c r="T13616">
        <v>34.621</v>
      </c>
      <c r="U13616">
        <v>34.621</v>
      </c>
      <c r="V13616">
        <v>34.621</v>
      </c>
    </row>
    <row r="13617" spans="17:22">
      <c r="Q13617" s="10">
        <f ca="1" t="shared" si="1983"/>
        <v>34.728</v>
      </c>
      <c r="R13617" t="s">
        <v>186</v>
      </c>
      <c r="S13617">
        <v>2024</v>
      </c>
      <c r="T13617">
        <v>34.728</v>
      </c>
      <c r="U13617">
        <v>34.728</v>
      </c>
      <c r="V13617">
        <v>34.728</v>
      </c>
    </row>
    <row r="13618" spans="17:22">
      <c r="Q13618" s="10">
        <f ca="1" t="shared" si="1983"/>
        <v>34.814</v>
      </c>
      <c r="R13618" t="s">
        <v>186</v>
      </c>
      <c r="S13618">
        <v>2025</v>
      </c>
      <c r="T13618">
        <v>34.814</v>
      </c>
      <c r="U13618">
        <v>34.814</v>
      </c>
      <c r="V13618">
        <v>34.814</v>
      </c>
    </row>
    <row r="13619" spans="17:22">
      <c r="Q13619" s="10">
        <f ca="1" t="shared" si="1983"/>
        <v>34.877</v>
      </c>
      <c r="R13619" t="s">
        <v>186</v>
      </c>
      <c r="S13619">
        <v>2026</v>
      </c>
      <c r="T13619">
        <v>34.877</v>
      </c>
      <c r="U13619">
        <v>34.877</v>
      </c>
      <c r="V13619">
        <v>34.877</v>
      </c>
    </row>
    <row r="13620" spans="17:22">
      <c r="Q13620" s="10">
        <f ca="1" t="shared" si="1983"/>
        <v>35.093</v>
      </c>
      <c r="R13620" t="s">
        <v>186</v>
      </c>
      <c r="S13620">
        <v>2027</v>
      </c>
      <c r="T13620">
        <v>34.961</v>
      </c>
      <c r="U13620">
        <v>34.965</v>
      </c>
      <c r="V13620">
        <v>35.093</v>
      </c>
    </row>
    <row r="13621" spans="17:22">
      <c r="Q13621" s="10">
        <f ca="1" t="shared" si="1983"/>
        <v>35.299</v>
      </c>
      <c r="R13621" t="s">
        <v>186</v>
      </c>
      <c r="S13621">
        <v>2028</v>
      </c>
      <c r="T13621">
        <v>35.028</v>
      </c>
      <c r="U13621">
        <v>35.035</v>
      </c>
      <c r="V13621">
        <v>35.299</v>
      </c>
    </row>
    <row r="13622" spans="17:22">
      <c r="Q13622" s="10">
        <f ca="1" t="shared" si="1983"/>
        <v>35.494</v>
      </c>
      <c r="R13622" t="s">
        <v>186</v>
      </c>
      <c r="S13622">
        <v>2029</v>
      </c>
      <c r="T13622">
        <v>35.078</v>
      </c>
      <c r="U13622">
        <v>35.089</v>
      </c>
      <c r="V13622">
        <v>35.494</v>
      </c>
    </row>
    <row r="13623" spans="17:22">
      <c r="Q13623" s="10">
        <f ca="1" t="shared" si="1983"/>
        <v>35.676</v>
      </c>
      <c r="R13623" t="s">
        <v>186</v>
      </c>
      <c r="S13623">
        <v>2030</v>
      </c>
      <c r="T13623">
        <v>35.112</v>
      </c>
      <c r="U13623">
        <v>35.127</v>
      </c>
      <c r="V13623">
        <v>35.676</v>
      </c>
    </row>
    <row r="13624" spans="17:22">
      <c r="Q13624" s="10">
        <f ca="1" t="shared" si="1983"/>
        <v>35.842</v>
      </c>
      <c r="R13624" t="s">
        <v>186</v>
      </c>
      <c r="S13624">
        <v>2031</v>
      </c>
      <c r="T13624">
        <v>35.13</v>
      </c>
      <c r="U13624">
        <v>35.148</v>
      </c>
      <c r="V13624">
        <v>35.842</v>
      </c>
    </row>
    <row r="13625" spans="17:22">
      <c r="Q13625" s="10">
        <f ca="1" t="shared" si="1983"/>
        <v>35.992</v>
      </c>
      <c r="R13625" t="s">
        <v>186</v>
      </c>
      <c r="S13625">
        <v>2032</v>
      </c>
      <c r="T13625">
        <v>35.132</v>
      </c>
      <c r="U13625">
        <v>35.153</v>
      </c>
      <c r="V13625">
        <v>35.992</v>
      </c>
    </row>
    <row r="13626" spans="17:22">
      <c r="Q13626" s="10">
        <f ca="1" t="shared" si="1983"/>
        <v>36.128</v>
      </c>
      <c r="R13626" t="s">
        <v>186</v>
      </c>
      <c r="S13626">
        <v>2033</v>
      </c>
      <c r="T13626">
        <v>35.119</v>
      </c>
      <c r="U13626">
        <v>35.141</v>
      </c>
      <c r="V13626">
        <v>36.128</v>
      </c>
    </row>
    <row r="13627" spans="17:22">
      <c r="Q13627" s="10">
        <f ca="1" t="shared" si="1983"/>
        <v>36.249</v>
      </c>
      <c r="R13627" t="s">
        <v>186</v>
      </c>
      <c r="S13627">
        <v>2034</v>
      </c>
      <c r="T13627">
        <v>35.092</v>
      </c>
      <c r="U13627">
        <v>35.114</v>
      </c>
      <c r="V13627">
        <v>36.249</v>
      </c>
    </row>
    <row r="13628" spans="17:22">
      <c r="Q13628" s="10">
        <f ca="1" t="shared" si="1983"/>
        <v>36.357</v>
      </c>
      <c r="R13628" t="s">
        <v>186</v>
      </c>
      <c r="S13628">
        <v>2035</v>
      </c>
      <c r="T13628">
        <v>35.05</v>
      </c>
      <c r="U13628">
        <v>35.072</v>
      </c>
      <c r="V13628">
        <v>36.357</v>
      </c>
    </row>
    <row r="13629" spans="17:22">
      <c r="Q13629" s="10">
        <f ca="1" t="shared" si="1983"/>
        <v>36.451</v>
      </c>
      <c r="R13629" t="s">
        <v>186</v>
      </c>
      <c r="S13629">
        <v>2036</v>
      </c>
      <c r="T13629">
        <v>34.993</v>
      </c>
      <c r="U13629">
        <v>35.014</v>
      </c>
      <c r="V13629">
        <v>36.451</v>
      </c>
    </row>
    <row r="13630" spans="17:22">
      <c r="Q13630" s="10">
        <f ca="1" t="shared" si="1983"/>
        <v>36.534</v>
      </c>
      <c r="R13630" t="s">
        <v>186</v>
      </c>
      <c r="S13630">
        <v>2037</v>
      </c>
      <c r="T13630">
        <v>34.924</v>
      </c>
      <c r="U13630">
        <v>34.942</v>
      </c>
      <c r="V13630">
        <v>36.534</v>
      </c>
    </row>
    <row r="13631" spans="17:22">
      <c r="Q13631" s="10">
        <f ca="1" t="shared" si="1983"/>
        <v>36.606</v>
      </c>
      <c r="R13631" t="s">
        <v>186</v>
      </c>
      <c r="S13631">
        <v>2038</v>
      </c>
      <c r="T13631">
        <v>34.842</v>
      </c>
      <c r="U13631">
        <v>34.857</v>
      </c>
      <c r="V13631">
        <v>36.606</v>
      </c>
    </row>
    <row r="13632" spans="17:22">
      <c r="Q13632" s="10">
        <f ca="1" t="shared" si="1983"/>
        <v>36.668</v>
      </c>
      <c r="R13632" t="s">
        <v>186</v>
      </c>
      <c r="S13632">
        <v>2039</v>
      </c>
      <c r="T13632">
        <v>34.749</v>
      </c>
      <c r="U13632">
        <v>34.761</v>
      </c>
      <c r="V13632">
        <v>36.668</v>
      </c>
    </row>
    <row r="13633" spans="17:22">
      <c r="Q13633" s="10">
        <f ca="1" t="shared" si="1983"/>
        <v>36.722</v>
      </c>
      <c r="R13633" t="s">
        <v>186</v>
      </c>
      <c r="S13633">
        <v>2040</v>
      </c>
      <c r="T13633">
        <v>34.646</v>
      </c>
      <c r="U13633">
        <v>34.654</v>
      </c>
      <c r="V13633">
        <v>36.722</v>
      </c>
    </row>
    <row r="13634" spans="17:22">
      <c r="Q13634" s="10">
        <f ca="1" t="shared" si="1983"/>
        <v>36.768</v>
      </c>
      <c r="R13634" t="s">
        <v>186</v>
      </c>
      <c r="S13634">
        <v>2041</v>
      </c>
      <c r="T13634">
        <v>34.535</v>
      </c>
      <c r="U13634">
        <v>34.539</v>
      </c>
      <c r="V13634">
        <v>36.768</v>
      </c>
    </row>
    <row r="13635" spans="17:22">
      <c r="Q13635" s="10">
        <f ca="1" t="shared" si="1983"/>
        <v>36.809</v>
      </c>
      <c r="R13635" t="s">
        <v>186</v>
      </c>
      <c r="S13635">
        <v>2042</v>
      </c>
      <c r="T13635">
        <v>34.415</v>
      </c>
      <c r="U13635">
        <v>34.415</v>
      </c>
      <c r="V13635">
        <v>36.809</v>
      </c>
    </row>
    <row r="13636" spans="17:22">
      <c r="Q13636" s="10">
        <f ca="1" t="shared" si="1983"/>
        <v>36.846</v>
      </c>
      <c r="R13636" t="s">
        <v>186</v>
      </c>
      <c r="S13636">
        <v>2043</v>
      </c>
      <c r="T13636">
        <v>34.286</v>
      </c>
      <c r="U13636">
        <v>34.285</v>
      </c>
      <c r="V13636">
        <v>36.846</v>
      </c>
    </row>
    <row r="13637" spans="17:22">
      <c r="Q13637" s="10">
        <f ca="1" t="shared" si="1983"/>
        <v>36.879</v>
      </c>
      <c r="R13637" t="s">
        <v>186</v>
      </c>
      <c r="S13637">
        <v>2044</v>
      </c>
      <c r="T13637">
        <v>34.151</v>
      </c>
      <c r="U13637">
        <v>34.149</v>
      </c>
      <c r="V13637">
        <v>36.879</v>
      </c>
    </row>
    <row r="13638" spans="17:22">
      <c r="Q13638" s="10">
        <f ca="1" t="shared" si="1983"/>
        <v>36.91</v>
      </c>
      <c r="R13638" t="s">
        <v>186</v>
      </c>
      <c r="S13638">
        <v>2045</v>
      </c>
      <c r="T13638">
        <v>34.008</v>
      </c>
      <c r="U13638">
        <v>34.008</v>
      </c>
      <c r="V13638">
        <v>36.91</v>
      </c>
    </row>
    <row r="13639" spans="17:22">
      <c r="Q13639" s="10">
        <f ca="1" t="shared" si="1983"/>
        <v>36.942</v>
      </c>
      <c r="R13639" t="s">
        <v>186</v>
      </c>
      <c r="S13639">
        <v>2046</v>
      </c>
      <c r="T13639">
        <v>33.859</v>
      </c>
      <c r="U13639">
        <v>33.863</v>
      </c>
      <c r="V13639">
        <v>36.942</v>
      </c>
    </row>
    <row r="13640" spans="17:22">
      <c r="Q13640" s="10">
        <f ca="1" t="shared" si="1983"/>
        <v>36.973</v>
      </c>
      <c r="R13640" t="s">
        <v>186</v>
      </c>
      <c r="S13640">
        <v>2047</v>
      </c>
      <c r="T13640">
        <v>33.704</v>
      </c>
      <c r="U13640">
        <v>33.715</v>
      </c>
      <c r="V13640">
        <v>36.973</v>
      </c>
    </row>
    <row r="13641" spans="17:22">
      <c r="Q13641" s="10">
        <f ca="1" t="shared" si="1983"/>
        <v>37.004</v>
      </c>
      <c r="R13641" t="s">
        <v>186</v>
      </c>
      <c r="S13641">
        <v>2048</v>
      </c>
      <c r="T13641">
        <v>33.543</v>
      </c>
      <c r="U13641">
        <v>33.563</v>
      </c>
      <c r="V13641">
        <v>37.004</v>
      </c>
    </row>
    <row r="13642" spans="17:22">
      <c r="Q13642" s="10">
        <f ca="1" t="shared" si="1983"/>
        <v>37.036</v>
      </c>
      <c r="R13642" t="s">
        <v>186</v>
      </c>
      <c r="S13642">
        <v>2049</v>
      </c>
      <c r="T13642">
        <v>33.378</v>
      </c>
      <c r="U13642">
        <v>33.408</v>
      </c>
      <c r="V13642">
        <v>37.036</v>
      </c>
    </row>
    <row r="13643" spans="17:22">
      <c r="Q13643" s="10">
        <f ca="1" t="shared" si="1983"/>
        <v>37.069</v>
      </c>
      <c r="R13643" t="s">
        <v>186</v>
      </c>
      <c r="S13643">
        <v>2050</v>
      </c>
      <c r="T13643">
        <v>33.208</v>
      </c>
      <c r="U13643">
        <v>33.25</v>
      </c>
      <c r="V13643">
        <v>37.069</v>
      </c>
    </row>
    <row r="13644" spans="17:22">
      <c r="Q13644" s="10">
        <f ca="1" t="shared" si="1983"/>
        <v>37.103</v>
      </c>
      <c r="R13644" t="s">
        <v>186</v>
      </c>
      <c r="S13644">
        <v>2051</v>
      </c>
      <c r="T13644">
        <v>33.034</v>
      </c>
      <c r="U13644">
        <v>33.089</v>
      </c>
      <c r="V13644">
        <v>37.103</v>
      </c>
    </row>
    <row r="13645" spans="17:22">
      <c r="Q13645" s="10">
        <f ca="1" t="shared" si="1983"/>
        <v>37.138</v>
      </c>
      <c r="R13645" t="s">
        <v>186</v>
      </c>
      <c r="S13645">
        <v>2052</v>
      </c>
      <c r="T13645">
        <v>32.856</v>
      </c>
      <c r="U13645">
        <v>32.925</v>
      </c>
      <c r="V13645">
        <v>37.138</v>
      </c>
    </row>
    <row r="13646" spans="17:22">
      <c r="Q13646" s="10">
        <f ca="1" t="shared" ref="Q13646:Q13709" si="1984">OFFSET(S13646,0,MATCH($Q$3,$T$4:$V$4,0))</f>
        <v>37.173</v>
      </c>
      <c r="R13646" t="s">
        <v>186</v>
      </c>
      <c r="S13646">
        <v>2053</v>
      </c>
      <c r="T13646">
        <v>32.675</v>
      </c>
      <c r="U13646">
        <v>32.758</v>
      </c>
      <c r="V13646">
        <v>37.173</v>
      </c>
    </row>
    <row r="13647" spans="17:22">
      <c r="Q13647" s="10">
        <f ca="1" t="shared" si="1984"/>
        <v>37.209</v>
      </c>
      <c r="R13647" t="s">
        <v>186</v>
      </c>
      <c r="S13647">
        <v>2054</v>
      </c>
      <c r="T13647">
        <v>32.489</v>
      </c>
      <c r="U13647">
        <v>32.588</v>
      </c>
      <c r="V13647">
        <v>37.209</v>
      </c>
    </row>
    <row r="13648" spans="17:22">
      <c r="Q13648" s="10">
        <f ca="1" t="shared" si="1984"/>
        <v>37.246</v>
      </c>
      <c r="R13648" t="s">
        <v>186</v>
      </c>
      <c r="S13648">
        <v>2055</v>
      </c>
      <c r="T13648">
        <v>32.299</v>
      </c>
      <c r="U13648">
        <v>32.416</v>
      </c>
      <c r="V13648">
        <v>37.246</v>
      </c>
    </row>
    <row r="13649" spans="17:22">
      <c r="Q13649" s="10">
        <f ca="1" t="shared" si="1984"/>
        <v>37.283</v>
      </c>
      <c r="R13649" t="s">
        <v>186</v>
      </c>
      <c r="S13649">
        <v>2056</v>
      </c>
      <c r="T13649">
        <v>32.104</v>
      </c>
      <c r="U13649">
        <v>32.24</v>
      </c>
      <c r="V13649">
        <v>37.283</v>
      </c>
    </row>
    <row r="13650" spans="17:22">
      <c r="Q13650" s="10">
        <f ca="1" t="shared" si="1984"/>
        <v>37.32</v>
      </c>
      <c r="R13650" t="s">
        <v>186</v>
      </c>
      <c r="S13650">
        <v>2057</v>
      </c>
      <c r="T13650">
        <v>31.905</v>
      </c>
      <c r="U13650">
        <v>32.061</v>
      </c>
      <c r="V13650">
        <v>37.32</v>
      </c>
    </row>
    <row r="13651" spans="17:22">
      <c r="Q13651" s="10">
        <f ca="1" t="shared" si="1984"/>
        <v>37.357</v>
      </c>
      <c r="R13651" t="s">
        <v>186</v>
      </c>
      <c r="S13651">
        <v>2058</v>
      </c>
      <c r="T13651">
        <v>31.702</v>
      </c>
      <c r="U13651">
        <v>31.879</v>
      </c>
      <c r="V13651">
        <v>37.357</v>
      </c>
    </row>
    <row r="13652" spans="17:22">
      <c r="Q13652" s="10">
        <f ca="1" t="shared" si="1984"/>
        <v>37.393</v>
      </c>
      <c r="R13652" t="s">
        <v>186</v>
      </c>
      <c r="S13652">
        <v>2059</v>
      </c>
      <c r="T13652">
        <v>31.495</v>
      </c>
      <c r="U13652">
        <v>31.693</v>
      </c>
      <c r="V13652">
        <v>37.393</v>
      </c>
    </row>
    <row r="13653" spans="17:22">
      <c r="Q13653" s="10">
        <f ca="1" t="shared" si="1984"/>
        <v>37.429</v>
      </c>
      <c r="R13653" t="s">
        <v>186</v>
      </c>
      <c r="S13653">
        <v>2060</v>
      </c>
      <c r="T13653">
        <v>31.283</v>
      </c>
      <c r="U13653">
        <v>31.504</v>
      </c>
      <c r="V13653">
        <v>37.429</v>
      </c>
    </row>
    <row r="13654" spans="17:22">
      <c r="Q13654" s="10">
        <f ca="1" t="shared" si="1984"/>
        <v>37.463</v>
      </c>
      <c r="R13654" t="s">
        <v>186</v>
      </c>
      <c r="S13654">
        <v>2061</v>
      </c>
      <c r="T13654">
        <v>31.069</v>
      </c>
      <c r="U13654">
        <v>31.311</v>
      </c>
      <c r="V13654">
        <v>37.463</v>
      </c>
    </row>
    <row r="13655" spans="17:22">
      <c r="Q13655" s="10">
        <f ca="1" t="shared" si="1984"/>
        <v>37.497</v>
      </c>
      <c r="R13655" t="s">
        <v>186</v>
      </c>
      <c r="S13655">
        <v>2062</v>
      </c>
      <c r="T13655">
        <v>30.85</v>
      </c>
      <c r="U13655">
        <v>31.114</v>
      </c>
      <c r="V13655">
        <v>37.497</v>
      </c>
    </row>
    <row r="13656" spans="17:22">
      <c r="Q13656" s="10">
        <f ca="1" t="shared" si="1984"/>
        <v>37.529</v>
      </c>
      <c r="R13656" t="s">
        <v>186</v>
      </c>
      <c r="S13656">
        <v>2063</v>
      </c>
      <c r="T13656">
        <v>30.628</v>
      </c>
      <c r="U13656">
        <v>30.914</v>
      </c>
      <c r="V13656">
        <v>37.529</v>
      </c>
    </row>
    <row r="13657" spans="17:22">
      <c r="Q13657" s="10">
        <f ca="1" t="shared" si="1984"/>
        <v>37.561</v>
      </c>
      <c r="R13657" t="s">
        <v>186</v>
      </c>
      <c r="S13657">
        <v>2064</v>
      </c>
      <c r="T13657">
        <v>30.403</v>
      </c>
      <c r="U13657">
        <v>30.712</v>
      </c>
      <c r="V13657">
        <v>37.561</v>
      </c>
    </row>
    <row r="13658" spans="17:22">
      <c r="Q13658" s="10">
        <f ca="1" t="shared" si="1984"/>
        <v>37.593</v>
      </c>
      <c r="R13658" t="s">
        <v>186</v>
      </c>
      <c r="S13658">
        <v>2065</v>
      </c>
      <c r="T13658">
        <v>30.176</v>
      </c>
      <c r="U13658">
        <v>30.508</v>
      </c>
      <c r="V13658">
        <v>37.593</v>
      </c>
    </row>
    <row r="13659" spans="17:22">
      <c r="Q13659" s="10">
        <f ca="1" t="shared" si="1984"/>
        <v>37.624</v>
      </c>
      <c r="R13659" t="s">
        <v>186</v>
      </c>
      <c r="S13659">
        <v>2066</v>
      </c>
      <c r="T13659">
        <v>29.945</v>
      </c>
      <c r="U13659">
        <v>30.302</v>
      </c>
      <c r="V13659">
        <v>37.624</v>
      </c>
    </row>
    <row r="13660" spans="17:22">
      <c r="Q13660" s="10">
        <f ca="1" t="shared" si="1984"/>
        <v>37.655</v>
      </c>
      <c r="R13660" t="s">
        <v>186</v>
      </c>
      <c r="S13660">
        <v>2067</v>
      </c>
      <c r="T13660">
        <v>29.712</v>
      </c>
      <c r="U13660">
        <v>30.095</v>
      </c>
      <c r="V13660">
        <v>37.655</v>
      </c>
    </row>
    <row r="13661" spans="17:22">
      <c r="Q13661" s="10">
        <f ca="1" t="shared" si="1984"/>
        <v>37.686</v>
      </c>
      <c r="R13661" t="s">
        <v>186</v>
      </c>
      <c r="S13661">
        <v>2068</v>
      </c>
      <c r="T13661">
        <v>29.477</v>
      </c>
      <c r="U13661">
        <v>29.886</v>
      </c>
      <c r="V13661">
        <v>37.686</v>
      </c>
    </row>
    <row r="13662" spans="17:22">
      <c r="Q13662" s="10">
        <f ca="1" t="shared" si="1984"/>
        <v>37.717</v>
      </c>
      <c r="R13662" t="s">
        <v>186</v>
      </c>
      <c r="S13662">
        <v>2069</v>
      </c>
      <c r="T13662">
        <v>29.24</v>
      </c>
      <c r="U13662">
        <v>29.676</v>
      </c>
      <c r="V13662">
        <v>37.717</v>
      </c>
    </row>
    <row r="13663" spans="17:22">
      <c r="Q13663" s="10">
        <f ca="1" t="shared" si="1984"/>
        <v>37.749</v>
      </c>
      <c r="R13663" t="s">
        <v>186</v>
      </c>
      <c r="S13663">
        <v>2070</v>
      </c>
      <c r="T13663">
        <v>29.001</v>
      </c>
      <c r="U13663">
        <v>29.465</v>
      </c>
      <c r="V13663">
        <v>37.749</v>
      </c>
    </row>
    <row r="13664" spans="17:22">
      <c r="Q13664" s="10">
        <f ca="1" t="shared" si="1984"/>
        <v>37.782</v>
      </c>
      <c r="R13664" t="s">
        <v>186</v>
      </c>
      <c r="S13664">
        <v>2071</v>
      </c>
      <c r="T13664">
        <v>28.76</v>
      </c>
      <c r="U13664">
        <v>29.253</v>
      </c>
      <c r="V13664">
        <v>37.782</v>
      </c>
    </row>
    <row r="13665" spans="17:22">
      <c r="Q13665" s="10">
        <f ca="1" t="shared" si="1984"/>
        <v>37.817</v>
      </c>
      <c r="R13665" t="s">
        <v>186</v>
      </c>
      <c r="S13665">
        <v>2072</v>
      </c>
      <c r="T13665">
        <v>28.517</v>
      </c>
      <c r="U13665">
        <v>29.04</v>
      </c>
      <c r="V13665">
        <v>37.817</v>
      </c>
    </row>
    <row r="13666" spans="17:22">
      <c r="Q13666" s="10">
        <f ca="1" t="shared" si="1984"/>
        <v>37.853</v>
      </c>
      <c r="R13666" t="s">
        <v>186</v>
      </c>
      <c r="S13666">
        <v>2073</v>
      </c>
      <c r="T13666">
        <v>28.273</v>
      </c>
      <c r="U13666">
        <v>28.827</v>
      </c>
      <c r="V13666">
        <v>37.853</v>
      </c>
    </row>
    <row r="13667" spans="17:22">
      <c r="Q13667" s="10">
        <f ca="1" t="shared" si="1984"/>
        <v>37.891</v>
      </c>
      <c r="R13667" t="s">
        <v>186</v>
      </c>
      <c r="S13667">
        <v>2074</v>
      </c>
      <c r="T13667">
        <v>28.028</v>
      </c>
      <c r="U13667">
        <v>28.614</v>
      </c>
      <c r="V13667">
        <v>37.891</v>
      </c>
    </row>
    <row r="13668" spans="17:22">
      <c r="Q13668" s="10">
        <f ca="1" t="shared" si="1984"/>
        <v>37.932</v>
      </c>
      <c r="R13668" t="s">
        <v>186</v>
      </c>
      <c r="S13668">
        <v>2075</v>
      </c>
      <c r="T13668">
        <v>27.782</v>
      </c>
      <c r="U13668">
        <v>28.402</v>
      </c>
      <c r="V13668">
        <v>37.932</v>
      </c>
    </row>
    <row r="13669" spans="17:22">
      <c r="Q13669" s="10">
        <f ca="1" t="shared" si="1984"/>
        <v>37.976</v>
      </c>
      <c r="R13669" t="s">
        <v>186</v>
      </c>
      <c r="S13669">
        <v>2076</v>
      </c>
      <c r="T13669">
        <v>27.536</v>
      </c>
      <c r="U13669">
        <v>28.191</v>
      </c>
      <c r="V13669">
        <v>37.976</v>
      </c>
    </row>
    <row r="13670" spans="17:22">
      <c r="Q13670" s="10">
        <f ca="1" t="shared" si="1984"/>
        <v>38.023</v>
      </c>
      <c r="R13670" t="s">
        <v>186</v>
      </c>
      <c r="S13670">
        <v>2077</v>
      </c>
      <c r="T13670">
        <v>27.289</v>
      </c>
      <c r="U13670">
        <v>27.98</v>
      </c>
      <c r="V13670">
        <v>38.023</v>
      </c>
    </row>
    <row r="13671" spans="17:22">
      <c r="Q13671" s="10">
        <f ca="1" t="shared" si="1984"/>
        <v>38.074</v>
      </c>
      <c r="R13671" t="s">
        <v>186</v>
      </c>
      <c r="S13671">
        <v>2078</v>
      </c>
      <c r="T13671">
        <v>27.042</v>
      </c>
      <c r="U13671">
        <v>27.771</v>
      </c>
      <c r="V13671">
        <v>38.074</v>
      </c>
    </row>
    <row r="13672" spans="17:22">
      <c r="Q13672" s="10">
        <f ca="1" t="shared" si="1984"/>
        <v>38.128</v>
      </c>
      <c r="R13672" t="s">
        <v>186</v>
      </c>
      <c r="S13672">
        <v>2079</v>
      </c>
      <c r="T13672">
        <v>26.795</v>
      </c>
      <c r="U13672">
        <v>27.563</v>
      </c>
      <c r="V13672">
        <v>38.128</v>
      </c>
    </row>
    <row r="13673" spans="17:22">
      <c r="Q13673" s="10">
        <f ca="1" t="shared" si="1984"/>
        <v>38.187</v>
      </c>
      <c r="R13673" t="s">
        <v>186</v>
      </c>
      <c r="S13673">
        <v>2080</v>
      </c>
      <c r="T13673">
        <v>26.548</v>
      </c>
      <c r="U13673">
        <v>27.355</v>
      </c>
      <c r="V13673">
        <v>38.187</v>
      </c>
    </row>
    <row r="13674" spans="17:22">
      <c r="Q13674" s="10">
        <f ca="1" t="shared" si="1984"/>
        <v>38.249</v>
      </c>
      <c r="R13674" t="s">
        <v>186</v>
      </c>
      <c r="S13674">
        <v>2081</v>
      </c>
      <c r="T13674">
        <v>26.302</v>
      </c>
      <c r="U13674">
        <v>27.149</v>
      </c>
      <c r="V13674">
        <v>38.249</v>
      </c>
    </row>
    <row r="13675" spans="17:22">
      <c r="Q13675" s="10">
        <f ca="1" t="shared" si="1984"/>
        <v>38.315</v>
      </c>
      <c r="R13675" t="s">
        <v>186</v>
      </c>
      <c r="S13675">
        <v>2082</v>
      </c>
      <c r="T13675">
        <v>26.056</v>
      </c>
      <c r="U13675">
        <v>26.944</v>
      </c>
      <c r="V13675">
        <v>38.315</v>
      </c>
    </row>
    <row r="13676" spans="17:22">
      <c r="Q13676" s="10">
        <f ca="1" t="shared" si="1984"/>
        <v>38.386</v>
      </c>
      <c r="R13676" t="s">
        <v>186</v>
      </c>
      <c r="S13676">
        <v>2083</v>
      </c>
      <c r="T13676">
        <v>25.811</v>
      </c>
      <c r="U13676">
        <v>26.741</v>
      </c>
      <c r="V13676">
        <v>38.386</v>
      </c>
    </row>
    <row r="13677" spans="17:22">
      <c r="Q13677" s="10">
        <f ca="1" t="shared" si="1984"/>
        <v>38.461</v>
      </c>
      <c r="R13677" t="s">
        <v>186</v>
      </c>
      <c r="S13677">
        <v>2084</v>
      </c>
      <c r="T13677">
        <v>25.567</v>
      </c>
      <c r="U13677">
        <v>26.539</v>
      </c>
      <c r="V13677">
        <v>38.461</v>
      </c>
    </row>
    <row r="13678" spans="17:22">
      <c r="Q13678" s="10">
        <f ca="1" t="shared" si="1984"/>
        <v>38.539</v>
      </c>
      <c r="R13678" t="s">
        <v>186</v>
      </c>
      <c r="S13678">
        <v>2085</v>
      </c>
      <c r="T13678">
        <v>25.323</v>
      </c>
      <c r="U13678">
        <v>26.34</v>
      </c>
      <c r="V13678">
        <v>38.539</v>
      </c>
    </row>
    <row r="13679" spans="17:22">
      <c r="Q13679" s="10">
        <f ca="1" t="shared" si="1984"/>
        <v>38.622</v>
      </c>
      <c r="R13679" t="s">
        <v>186</v>
      </c>
      <c r="S13679">
        <v>2086</v>
      </c>
      <c r="T13679">
        <v>25.081</v>
      </c>
      <c r="U13679">
        <v>26.144</v>
      </c>
      <c r="V13679">
        <v>38.622</v>
      </c>
    </row>
    <row r="13680" spans="17:22">
      <c r="Q13680" s="10">
        <f ca="1" t="shared" si="1984"/>
        <v>38.709</v>
      </c>
      <c r="R13680" t="s">
        <v>186</v>
      </c>
      <c r="S13680">
        <v>2087</v>
      </c>
      <c r="T13680">
        <v>24.839</v>
      </c>
      <c r="U13680">
        <v>25.95</v>
      </c>
      <c r="V13680">
        <v>38.709</v>
      </c>
    </row>
    <row r="13681" spans="17:22">
      <c r="Q13681" s="10">
        <f ca="1" t="shared" si="1984"/>
        <v>38.8</v>
      </c>
      <c r="R13681" t="s">
        <v>186</v>
      </c>
      <c r="S13681">
        <v>2088</v>
      </c>
      <c r="T13681">
        <v>24.598</v>
      </c>
      <c r="U13681">
        <v>25.758</v>
      </c>
      <c r="V13681">
        <v>38.8</v>
      </c>
    </row>
    <row r="13682" spans="17:22">
      <c r="Q13682" s="10">
        <f ca="1" t="shared" si="1984"/>
        <v>38.895</v>
      </c>
      <c r="R13682" t="s">
        <v>186</v>
      </c>
      <c r="S13682">
        <v>2089</v>
      </c>
      <c r="T13682">
        <v>24.358</v>
      </c>
      <c r="U13682">
        <v>25.569</v>
      </c>
      <c r="V13682">
        <v>38.895</v>
      </c>
    </row>
    <row r="13683" spans="17:22">
      <c r="Q13683" s="10">
        <f ca="1" t="shared" si="1984"/>
        <v>38.993</v>
      </c>
      <c r="R13683" t="s">
        <v>186</v>
      </c>
      <c r="S13683">
        <v>2090</v>
      </c>
      <c r="T13683">
        <v>24.12</v>
      </c>
      <c r="U13683">
        <v>25.382</v>
      </c>
      <c r="V13683">
        <v>38.993</v>
      </c>
    </row>
    <row r="13684" spans="17:22">
      <c r="Q13684" s="10">
        <f ca="1" t="shared" si="1984"/>
        <v>39.096</v>
      </c>
      <c r="R13684" t="s">
        <v>186</v>
      </c>
      <c r="S13684">
        <v>2091</v>
      </c>
      <c r="T13684">
        <v>23.884</v>
      </c>
      <c r="U13684">
        <v>25.197</v>
      </c>
      <c r="V13684">
        <v>39.096</v>
      </c>
    </row>
    <row r="13685" spans="17:22">
      <c r="Q13685" s="10">
        <f ca="1" t="shared" si="1984"/>
        <v>39.203</v>
      </c>
      <c r="R13685" t="s">
        <v>186</v>
      </c>
      <c r="S13685">
        <v>2092</v>
      </c>
      <c r="T13685">
        <v>23.649</v>
      </c>
      <c r="U13685">
        <v>25.014</v>
      </c>
      <c r="V13685">
        <v>39.203</v>
      </c>
    </row>
    <row r="13686" spans="17:22">
      <c r="Q13686" s="10">
        <f ca="1" t="shared" si="1984"/>
        <v>39.312</v>
      </c>
      <c r="R13686" t="s">
        <v>186</v>
      </c>
      <c r="S13686">
        <v>2093</v>
      </c>
      <c r="T13686">
        <v>23.416</v>
      </c>
      <c r="U13686">
        <v>24.833</v>
      </c>
      <c r="V13686">
        <v>39.312</v>
      </c>
    </row>
    <row r="13687" spans="17:22">
      <c r="Q13687" s="10">
        <f ca="1" t="shared" si="1984"/>
        <v>39.426</v>
      </c>
      <c r="R13687" t="s">
        <v>186</v>
      </c>
      <c r="S13687">
        <v>2094</v>
      </c>
      <c r="T13687">
        <v>23.184</v>
      </c>
      <c r="U13687">
        <v>24.654</v>
      </c>
      <c r="V13687">
        <v>39.426</v>
      </c>
    </row>
    <row r="13688" spans="17:22">
      <c r="Q13688" s="10">
        <f ca="1" t="shared" si="1984"/>
        <v>39.542</v>
      </c>
      <c r="R13688" t="s">
        <v>186</v>
      </c>
      <c r="S13688">
        <v>2095</v>
      </c>
      <c r="T13688">
        <v>22.954</v>
      </c>
      <c r="U13688">
        <v>24.477</v>
      </c>
      <c r="V13688">
        <v>39.542</v>
      </c>
    </row>
    <row r="13689" spans="17:22">
      <c r="Q13689" s="10">
        <f ca="1" t="shared" si="1984"/>
        <v>39.66</v>
      </c>
      <c r="R13689" t="s">
        <v>186</v>
      </c>
      <c r="S13689">
        <v>2096</v>
      </c>
      <c r="T13689">
        <v>22.726</v>
      </c>
      <c r="U13689">
        <v>24.301</v>
      </c>
      <c r="V13689">
        <v>39.66</v>
      </c>
    </row>
    <row r="13690" spans="17:22">
      <c r="Q13690" s="10">
        <f ca="1" t="shared" si="1984"/>
        <v>39.781</v>
      </c>
      <c r="R13690" t="s">
        <v>186</v>
      </c>
      <c r="S13690">
        <v>2097</v>
      </c>
      <c r="T13690">
        <v>22.5</v>
      </c>
      <c r="U13690">
        <v>24.128</v>
      </c>
      <c r="V13690">
        <v>39.781</v>
      </c>
    </row>
    <row r="13691" spans="17:22">
      <c r="Q13691" s="10">
        <f ca="1" t="shared" si="1984"/>
        <v>39.905</v>
      </c>
      <c r="R13691" t="s">
        <v>186</v>
      </c>
      <c r="S13691">
        <v>2098</v>
      </c>
      <c r="T13691">
        <v>22.275</v>
      </c>
      <c r="U13691">
        <v>23.956</v>
      </c>
      <c r="V13691">
        <v>39.905</v>
      </c>
    </row>
    <row r="13692" spans="17:22">
      <c r="Q13692" s="10">
        <f ca="1" t="shared" si="1984"/>
        <v>40.03</v>
      </c>
      <c r="R13692" t="s">
        <v>186</v>
      </c>
      <c r="S13692">
        <v>2099</v>
      </c>
      <c r="T13692">
        <v>22.051</v>
      </c>
      <c r="U13692">
        <v>23.786</v>
      </c>
      <c r="V13692">
        <v>40.03</v>
      </c>
    </row>
    <row r="13693" spans="17:22">
      <c r="Q13693" s="10">
        <f ca="1" t="shared" si="1984"/>
        <v>40.157</v>
      </c>
      <c r="R13693" t="s">
        <v>186</v>
      </c>
      <c r="S13693">
        <v>2100</v>
      </c>
      <c r="T13693">
        <v>21.83</v>
      </c>
      <c r="U13693">
        <v>23.617</v>
      </c>
      <c r="V13693">
        <v>40.157</v>
      </c>
    </row>
    <row r="13694" spans="17:22">
      <c r="Q13694" s="10">
        <f ca="1" t="shared" si="1984"/>
        <v>0.028</v>
      </c>
      <c r="R13694" t="s">
        <v>551</v>
      </c>
      <c r="S13694">
        <v>2020</v>
      </c>
      <c r="T13694">
        <v>0.028</v>
      </c>
      <c r="U13694">
        <v>0.028</v>
      </c>
      <c r="V13694">
        <v>0.028</v>
      </c>
    </row>
    <row r="13695" spans="17:22">
      <c r="Q13695" s="10">
        <f ca="1" t="shared" si="1984"/>
        <v>0.03</v>
      </c>
      <c r="R13695" t="s">
        <v>551</v>
      </c>
      <c r="S13695">
        <v>2021</v>
      </c>
      <c r="T13695">
        <v>0.03</v>
      </c>
      <c r="U13695">
        <v>0.03</v>
      </c>
      <c r="V13695">
        <v>0.03</v>
      </c>
    </row>
    <row r="13696" spans="17:22">
      <c r="Q13696" s="10">
        <f ca="1" t="shared" si="1984"/>
        <v>0.031</v>
      </c>
      <c r="R13696" t="s">
        <v>551</v>
      </c>
      <c r="S13696">
        <v>2022</v>
      </c>
      <c r="T13696">
        <v>0.031</v>
      </c>
      <c r="U13696">
        <v>0.031</v>
      </c>
      <c r="V13696">
        <v>0.031</v>
      </c>
    </row>
    <row r="13697" spans="17:22">
      <c r="Q13697" s="10">
        <f ca="1" t="shared" si="1984"/>
        <v>0.033</v>
      </c>
      <c r="R13697" t="s">
        <v>551</v>
      </c>
      <c r="S13697">
        <v>2023</v>
      </c>
      <c r="T13697">
        <v>0.033</v>
      </c>
      <c r="U13697">
        <v>0.033</v>
      </c>
      <c r="V13697">
        <v>0.033</v>
      </c>
    </row>
    <row r="13698" spans="17:22">
      <c r="Q13698" s="10">
        <f ca="1" t="shared" si="1984"/>
        <v>0.035</v>
      </c>
      <c r="R13698" t="s">
        <v>551</v>
      </c>
      <c r="S13698">
        <v>2024</v>
      </c>
      <c r="T13698">
        <v>0.035</v>
      </c>
      <c r="U13698">
        <v>0.035</v>
      </c>
      <c r="V13698">
        <v>0.035</v>
      </c>
    </row>
    <row r="13699" spans="17:22">
      <c r="Q13699" s="10">
        <f ca="1" t="shared" si="1984"/>
        <v>0.038</v>
      </c>
      <c r="R13699" t="s">
        <v>551</v>
      </c>
      <c r="S13699">
        <v>2025</v>
      </c>
      <c r="T13699">
        <v>0.038</v>
      </c>
      <c r="U13699">
        <v>0.038</v>
      </c>
      <c r="V13699">
        <v>0.038</v>
      </c>
    </row>
    <row r="13700" spans="17:22">
      <c r="Q13700" s="10">
        <f ca="1" t="shared" si="1984"/>
        <v>0.04</v>
      </c>
      <c r="R13700" t="s">
        <v>551</v>
      </c>
      <c r="S13700">
        <v>2026</v>
      </c>
      <c r="T13700">
        <v>0.04</v>
      </c>
      <c r="U13700">
        <v>0.04</v>
      </c>
      <c r="V13700">
        <v>0.04</v>
      </c>
    </row>
    <row r="13701" spans="17:22">
      <c r="Q13701" s="10">
        <f ca="1" t="shared" si="1984"/>
        <v>0.043</v>
      </c>
      <c r="R13701" t="s">
        <v>551</v>
      </c>
      <c r="S13701">
        <v>2027</v>
      </c>
      <c r="T13701">
        <v>0.042</v>
      </c>
      <c r="U13701">
        <v>0.042</v>
      </c>
      <c r="V13701">
        <v>0.043</v>
      </c>
    </row>
    <row r="13702" spans="17:22">
      <c r="Q13702" s="10">
        <f ca="1" t="shared" si="1984"/>
        <v>0.046</v>
      </c>
      <c r="R13702" t="s">
        <v>551</v>
      </c>
      <c r="S13702">
        <v>2028</v>
      </c>
      <c r="T13702">
        <v>0.044</v>
      </c>
      <c r="U13702">
        <v>0.045</v>
      </c>
      <c r="V13702">
        <v>0.046</v>
      </c>
    </row>
    <row r="13703" spans="17:22">
      <c r="Q13703" s="10">
        <f ca="1" t="shared" si="1984"/>
        <v>0.049</v>
      </c>
      <c r="R13703" t="s">
        <v>551</v>
      </c>
      <c r="S13703">
        <v>2029</v>
      </c>
      <c r="T13703">
        <v>0.046</v>
      </c>
      <c r="U13703">
        <v>0.047</v>
      </c>
      <c r="V13703">
        <v>0.049</v>
      </c>
    </row>
    <row r="13704" spans="17:22">
      <c r="Q13704" s="10">
        <f ca="1" t="shared" si="1984"/>
        <v>0.052</v>
      </c>
      <c r="R13704" t="s">
        <v>551</v>
      </c>
      <c r="S13704">
        <v>2030</v>
      </c>
      <c r="T13704">
        <v>0.048</v>
      </c>
      <c r="U13704">
        <v>0.05</v>
      </c>
      <c r="V13704">
        <v>0.052</v>
      </c>
    </row>
    <row r="13705" spans="17:22">
      <c r="Q13705" s="10">
        <f ca="1" t="shared" si="1984"/>
        <v>0.055</v>
      </c>
      <c r="R13705" t="s">
        <v>551</v>
      </c>
      <c r="S13705">
        <v>2031</v>
      </c>
      <c r="T13705">
        <v>0.05</v>
      </c>
      <c r="U13705">
        <v>0.053</v>
      </c>
      <c r="V13705">
        <v>0.055</v>
      </c>
    </row>
    <row r="13706" spans="17:22">
      <c r="Q13706" s="10">
        <f ca="1" t="shared" si="1984"/>
        <v>0.059</v>
      </c>
      <c r="R13706" t="s">
        <v>551</v>
      </c>
      <c r="S13706">
        <v>2032</v>
      </c>
      <c r="T13706">
        <v>0.053</v>
      </c>
      <c r="U13706">
        <v>0.055</v>
      </c>
      <c r="V13706">
        <v>0.059</v>
      </c>
    </row>
    <row r="13707" spans="17:22">
      <c r="Q13707" s="10">
        <f ca="1" t="shared" si="1984"/>
        <v>0.062</v>
      </c>
      <c r="R13707" t="s">
        <v>551</v>
      </c>
      <c r="S13707">
        <v>2033</v>
      </c>
      <c r="T13707">
        <v>0.055</v>
      </c>
      <c r="U13707">
        <v>0.058</v>
      </c>
      <c r="V13707">
        <v>0.062</v>
      </c>
    </row>
    <row r="13708" spans="17:22">
      <c r="Q13708" s="10">
        <f ca="1" t="shared" si="1984"/>
        <v>0.066</v>
      </c>
      <c r="R13708" t="s">
        <v>551</v>
      </c>
      <c r="S13708">
        <v>2034</v>
      </c>
      <c r="T13708">
        <v>0.058</v>
      </c>
      <c r="U13708">
        <v>0.061</v>
      </c>
      <c r="V13708">
        <v>0.066</v>
      </c>
    </row>
    <row r="13709" spans="17:22">
      <c r="Q13709" s="10">
        <f ca="1" t="shared" si="1984"/>
        <v>0.07</v>
      </c>
      <c r="R13709" t="s">
        <v>551</v>
      </c>
      <c r="S13709">
        <v>2035</v>
      </c>
      <c r="T13709">
        <v>0.06</v>
      </c>
      <c r="U13709">
        <v>0.065</v>
      </c>
      <c r="V13709">
        <v>0.07</v>
      </c>
    </row>
    <row r="13710" spans="17:22">
      <c r="Q13710" s="10">
        <f ca="1" t="shared" ref="Q13710:Q13773" si="1985">OFFSET(S13710,0,MATCH($Q$3,$T$4:$V$4,0))</f>
        <v>0.075</v>
      </c>
      <c r="R13710" t="s">
        <v>551</v>
      </c>
      <c r="S13710">
        <v>2036</v>
      </c>
      <c r="T13710">
        <v>0.063</v>
      </c>
      <c r="U13710">
        <v>0.068</v>
      </c>
      <c r="V13710">
        <v>0.075</v>
      </c>
    </row>
    <row r="13711" spans="17:22">
      <c r="Q13711" s="10">
        <f ca="1" t="shared" si="1985"/>
        <v>0.079</v>
      </c>
      <c r="R13711" t="s">
        <v>551</v>
      </c>
      <c r="S13711">
        <v>2037</v>
      </c>
      <c r="T13711">
        <v>0.066</v>
      </c>
      <c r="U13711">
        <v>0.072</v>
      </c>
      <c r="V13711">
        <v>0.079</v>
      </c>
    </row>
    <row r="13712" spans="17:22">
      <c r="Q13712" s="10">
        <f ca="1" t="shared" si="1985"/>
        <v>0.084</v>
      </c>
      <c r="R13712" t="s">
        <v>551</v>
      </c>
      <c r="S13712">
        <v>2038</v>
      </c>
      <c r="T13712">
        <v>0.069</v>
      </c>
      <c r="U13712">
        <v>0.075</v>
      </c>
      <c r="V13712">
        <v>0.084</v>
      </c>
    </row>
    <row r="13713" spans="17:22">
      <c r="Q13713" s="10">
        <f ca="1" t="shared" si="1985"/>
        <v>0.089</v>
      </c>
      <c r="R13713" t="s">
        <v>551</v>
      </c>
      <c r="S13713">
        <v>2039</v>
      </c>
      <c r="T13713">
        <v>0.072</v>
      </c>
      <c r="U13713">
        <v>0.079</v>
      </c>
      <c r="V13713">
        <v>0.089</v>
      </c>
    </row>
    <row r="13714" spans="17:22">
      <c r="Q13714" s="10">
        <f ca="1" t="shared" si="1985"/>
        <v>0.094</v>
      </c>
      <c r="R13714" t="s">
        <v>551</v>
      </c>
      <c r="S13714">
        <v>2040</v>
      </c>
      <c r="T13714">
        <v>0.075</v>
      </c>
      <c r="U13714">
        <v>0.083</v>
      </c>
      <c r="V13714">
        <v>0.094</v>
      </c>
    </row>
    <row r="13715" spans="17:22">
      <c r="Q13715" s="10">
        <f ca="1" t="shared" si="1985"/>
        <v>0.099</v>
      </c>
      <c r="R13715" t="s">
        <v>551</v>
      </c>
      <c r="S13715">
        <v>2041</v>
      </c>
      <c r="T13715">
        <v>0.078</v>
      </c>
      <c r="U13715">
        <v>0.087</v>
      </c>
      <c r="V13715">
        <v>0.099</v>
      </c>
    </row>
    <row r="13716" spans="17:22">
      <c r="Q13716" s="10">
        <f ca="1" t="shared" si="1985"/>
        <v>0.105</v>
      </c>
      <c r="R13716" t="s">
        <v>551</v>
      </c>
      <c r="S13716">
        <v>2042</v>
      </c>
      <c r="T13716">
        <v>0.082</v>
      </c>
      <c r="U13716">
        <v>0.091</v>
      </c>
      <c r="V13716">
        <v>0.105</v>
      </c>
    </row>
    <row r="13717" spans="17:22">
      <c r="Q13717" s="10">
        <f ca="1" t="shared" si="1985"/>
        <v>0.111</v>
      </c>
      <c r="R13717" t="s">
        <v>551</v>
      </c>
      <c r="S13717">
        <v>2043</v>
      </c>
      <c r="T13717">
        <v>0.085</v>
      </c>
      <c r="U13717">
        <v>0.096</v>
      </c>
      <c r="V13717">
        <v>0.111</v>
      </c>
    </row>
    <row r="13718" spans="17:22">
      <c r="Q13718" s="10">
        <f ca="1" t="shared" si="1985"/>
        <v>0.118</v>
      </c>
      <c r="R13718" t="s">
        <v>551</v>
      </c>
      <c r="S13718">
        <v>2044</v>
      </c>
      <c r="T13718">
        <v>0.089</v>
      </c>
      <c r="U13718">
        <v>0.1</v>
      </c>
      <c r="V13718">
        <v>0.118</v>
      </c>
    </row>
    <row r="13719" spans="17:22">
      <c r="Q13719" s="10">
        <f ca="1" t="shared" si="1985"/>
        <v>0.124</v>
      </c>
      <c r="R13719" t="s">
        <v>551</v>
      </c>
      <c r="S13719">
        <v>2045</v>
      </c>
      <c r="T13719">
        <v>0.093</v>
      </c>
      <c r="U13719">
        <v>0.105</v>
      </c>
      <c r="V13719">
        <v>0.124</v>
      </c>
    </row>
    <row r="13720" spans="17:22">
      <c r="Q13720" s="10">
        <f ca="1" t="shared" si="1985"/>
        <v>0.131</v>
      </c>
      <c r="R13720" t="s">
        <v>551</v>
      </c>
      <c r="S13720">
        <v>2046</v>
      </c>
      <c r="T13720">
        <v>0.097</v>
      </c>
      <c r="U13720">
        <v>0.11</v>
      </c>
      <c r="V13720">
        <v>0.131</v>
      </c>
    </row>
    <row r="13721" spans="17:22">
      <c r="Q13721" s="10">
        <f ca="1" t="shared" si="1985"/>
        <v>0.138</v>
      </c>
      <c r="R13721" t="s">
        <v>551</v>
      </c>
      <c r="S13721">
        <v>2047</v>
      </c>
      <c r="T13721">
        <v>0.1</v>
      </c>
      <c r="U13721">
        <v>0.115</v>
      </c>
      <c r="V13721">
        <v>0.138</v>
      </c>
    </row>
    <row r="13722" spans="17:22">
      <c r="Q13722" s="10">
        <f ca="1" t="shared" si="1985"/>
        <v>0.146</v>
      </c>
      <c r="R13722" t="s">
        <v>551</v>
      </c>
      <c r="S13722">
        <v>2048</v>
      </c>
      <c r="T13722">
        <v>0.104</v>
      </c>
      <c r="U13722">
        <v>0.12</v>
      </c>
      <c r="V13722">
        <v>0.146</v>
      </c>
    </row>
    <row r="13723" spans="17:22">
      <c r="Q13723" s="10">
        <f ca="1" t="shared" si="1985"/>
        <v>0.154</v>
      </c>
      <c r="R13723" t="s">
        <v>551</v>
      </c>
      <c r="S13723">
        <v>2049</v>
      </c>
      <c r="T13723">
        <v>0.109</v>
      </c>
      <c r="U13723">
        <v>0.126</v>
      </c>
      <c r="V13723">
        <v>0.154</v>
      </c>
    </row>
    <row r="13724" spans="17:22">
      <c r="Q13724" s="10">
        <f ca="1" t="shared" si="1985"/>
        <v>0.162</v>
      </c>
      <c r="R13724" t="s">
        <v>551</v>
      </c>
      <c r="S13724">
        <v>2050</v>
      </c>
      <c r="T13724">
        <v>0.113</v>
      </c>
      <c r="U13724">
        <v>0.131</v>
      </c>
      <c r="V13724">
        <v>0.162</v>
      </c>
    </row>
    <row r="13725" spans="17:22">
      <c r="Q13725" s="10">
        <f ca="1" t="shared" si="1985"/>
        <v>0.171</v>
      </c>
      <c r="R13725" t="s">
        <v>551</v>
      </c>
      <c r="S13725">
        <v>2051</v>
      </c>
      <c r="T13725">
        <v>0.117</v>
      </c>
      <c r="U13725">
        <v>0.137</v>
      </c>
      <c r="V13725">
        <v>0.171</v>
      </c>
    </row>
    <row r="13726" spans="17:22">
      <c r="Q13726" s="10">
        <f ca="1" t="shared" si="1985"/>
        <v>0.18</v>
      </c>
      <c r="R13726" t="s">
        <v>551</v>
      </c>
      <c r="S13726">
        <v>2052</v>
      </c>
      <c r="T13726">
        <v>0.122</v>
      </c>
      <c r="U13726">
        <v>0.143</v>
      </c>
      <c r="V13726">
        <v>0.18</v>
      </c>
    </row>
    <row r="13727" spans="17:22">
      <c r="Q13727" s="10">
        <f ca="1" t="shared" si="1985"/>
        <v>0.189</v>
      </c>
      <c r="R13727" t="s">
        <v>551</v>
      </c>
      <c r="S13727">
        <v>2053</v>
      </c>
      <c r="T13727">
        <v>0.127</v>
      </c>
      <c r="U13727">
        <v>0.149</v>
      </c>
      <c r="V13727">
        <v>0.189</v>
      </c>
    </row>
    <row r="13728" spans="17:22">
      <c r="Q13728" s="10">
        <f ca="1" t="shared" si="1985"/>
        <v>0.199</v>
      </c>
      <c r="R13728" t="s">
        <v>551</v>
      </c>
      <c r="S13728">
        <v>2054</v>
      </c>
      <c r="T13728">
        <v>0.131</v>
      </c>
      <c r="U13728">
        <v>0.156</v>
      </c>
      <c r="V13728">
        <v>0.199</v>
      </c>
    </row>
    <row r="13729" spans="17:22">
      <c r="Q13729" s="10">
        <f ca="1" t="shared" si="1985"/>
        <v>0.209</v>
      </c>
      <c r="R13729" t="s">
        <v>551</v>
      </c>
      <c r="S13729">
        <v>2055</v>
      </c>
      <c r="T13729">
        <v>0.136</v>
      </c>
      <c r="U13729">
        <v>0.162</v>
      </c>
      <c r="V13729">
        <v>0.209</v>
      </c>
    </row>
    <row r="13730" spans="17:22">
      <c r="Q13730" s="10">
        <f ca="1" t="shared" si="1985"/>
        <v>0.22</v>
      </c>
      <c r="R13730" t="s">
        <v>551</v>
      </c>
      <c r="S13730">
        <v>2056</v>
      </c>
      <c r="T13730">
        <v>0.141</v>
      </c>
      <c r="U13730">
        <v>0.169</v>
      </c>
      <c r="V13730">
        <v>0.22</v>
      </c>
    </row>
    <row r="13731" spans="17:22">
      <c r="Q13731" s="10">
        <f ca="1" t="shared" si="1985"/>
        <v>0.231</v>
      </c>
      <c r="R13731" t="s">
        <v>551</v>
      </c>
      <c r="S13731">
        <v>2057</v>
      </c>
      <c r="T13731">
        <v>0.146</v>
      </c>
      <c r="U13731">
        <v>0.176</v>
      </c>
      <c r="V13731">
        <v>0.231</v>
      </c>
    </row>
    <row r="13732" spans="17:22">
      <c r="Q13732" s="10">
        <f ca="1" t="shared" si="1985"/>
        <v>0.243</v>
      </c>
      <c r="R13732" t="s">
        <v>551</v>
      </c>
      <c r="S13732">
        <v>2058</v>
      </c>
      <c r="T13732">
        <v>0.15</v>
      </c>
      <c r="U13732">
        <v>0.183</v>
      </c>
      <c r="V13732">
        <v>0.243</v>
      </c>
    </row>
    <row r="13733" spans="17:22">
      <c r="Q13733" s="10">
        <f ca="1" t="shared" si="1985"/>
        <v>0.255</v>
      </c>
      <c r="R13733" t="s">
        <v>551</v>
      </c>
      <c r="S13733">
        <v>2059</v>
      </c>
      <c r="T13733">
        <v>0.155</v>
      </c>
      <c r="U13733">
        <v>0.19</v>
      </c>
      <c r="V13733">
        <v>0.255</v>
      </c>
    </row>
    <row r="13734" spans="17:22">
      <c r="Q13734" s="10">
        <f ca="1" t="shared" si="1985"/>
        <v>0.267</v>
      </c>
      <c r="R13734" t="s">
        <v>551</v>
      </c>
      <c r="S13734">
        <v>2060</v>
      </c>
      <c r="T13734">
        <v>0.16</v>
      </c>
      <c r="U13734">
        <v>0.198</v>
      </c>
      <c r="V13734">
        <v>0.267</v>
      </c>
    </row>
    <row r="13735" spans="17:22">
      <c r="Q13735" s="10">
        <f ca="1" t="shared" si="1985"/>
        <v>0.28</v>
      </c>
      <c r="R13735" t="s">
        <v>551</v>
      </c>
      <c r="S13735">
        <v>2061</v>
      </c>
      <c r="T13735">
        <v>0.166</v>
      </c>
      <c r="U13735">
        <v>0.205</v>
      </c>
      <c r="V13735">
        <v>0.28</v>
      </c>
    </row>
    <row r="13736" spans="17:22">
      <c r="Q13736" s="10">
        <f ca="1" t="shared" si="1985"/>
        <v>0.293</v>
      </c>
      <c r="R13736" t="s">
        <v>551</v>
      </c>
      <c r="S13736">
        <v>2062</v>
      </c>
      <c r="T13736">
        <v>0.171</v>
      </c>
      <c r="U13736">
        <v>0.213</v>
      </c>
      <c r="V13736">
        <v>0.293</v>
      </c>
    </row>
    <row r="13737" spans="17:22">
      <c r="Q13737" s="10">
        <f ca="1" t="shared" si="1985"/>
        <v>0.307</v>
      </c>
      <c r="R13737" t="s">
        <v>551</v>
      </c>
      <c r="S13737">
        <v>2063</v>
      </c>
      <c r="T13737">
        <v>0.177</v>
      </c>
      <c r="U13737">
        <v>0.221</v>
      </c>
      <c r="V13737">
        <v>0.307</v>
      </c>
    </row>
    <row r="13738" spans="17:22">
      <c r="Q13738" s="10">
        <f ca="1" t="shared" si="1985"/>
        <v>0.322</v>
      </c>
      <c r="R13738" t="s">
        <v>551</v>
      </c>
      <c r="S13738">
        <v>2064</v>
      </c>
      <c r="T13738">
        <v>0.182</v>
      </c>
      <c r="U13738">
        <v>0.229</v>
      </c>
      <c r="V13738">
        <v>0.322</v>
      </c>
    </row>
    <row r="13739" spans="17:22">
      <c r="Q13739" s="10">
        <f ca="1" t="shared" si="1985"/>
        <v>0.336</v>
      </c>
      <c r="R13739" t="s">
        <v>551</v>
      </c>
      <c r="S13739">
        <v>2065</v>
      </c>
      <c r="T13739">
        <v>0.188</v>
      </c>
      <c r="U13739">
        <v>0.238</v>
      </c>
      <c r="V13739">
        <v>0.336</v>
      </c>
    </row>
    <row r="13740" spans="17:22">
      <c r="Q13740" s="10">
        <f ca="1" t="shared" si="1985"/>
        <v>0.352</v>
      </c>
      <c r="R13740" t="s">
        <v>551</v>
      </c>
      <c r="S13740">
        <v>2066</v>
      </c>
      <c r="T13740">
        <v>0.194</v>
      </c>
      <c r="U13740">
        <v>0.246</v>
      </c>
      <c r="V13740">
        <v>0.352</v>
      </c>
    </row>
    <row r="13741" spans="17:22">
      <c r="Q13741" s="10">
        <f ca="1" t="shared" si="1985"/>
        <v>0.367</v>
      </c>
      <c r="R13741" t="s">
        <v>551</v>
      </c>
      <c r="S13741">
        <v>2067</v>
      </c>
      <c r="T13741">
        <v>0.199</v>
      </c>
      <c r="U13741">
        <v>0.255</v>
      </c>
      <c r="V13741">
        <v>0.367</v>
      </c>
    </row>
    <row r="13742" spans="17:22">
      <c r="Q13742" s="10">
        <f ca="1" t="shared" si="1985"/>
        <v>0.384</v>
      </c>
      <c r="R13742" t="s">
        <v>551</v>
      </c>
      <c r="S13742">
        <v>2068</v>
      </c>
      <c r="T13742">
        <v>0.205</v>
      </c>
      <c r="U13742">
        <v>0.264</v>
      </c>
      <c r="V13742">
        <v>0.384</v>
      </c>
    </row>
    <row r="13743" spans="17:22">
      <c r="Q13743" s="10">
        <f ca="1" t="shared" si="1985"/>
        <v>0.4</v>
      </c>
      <c r="R13743" t="s">
        <v>551</v>
      </c>
      <c r="S13743">
        <v>2069</v>
      </c>
      <c r="T13743">
        <v>0.211</v>
      </c>
      <c r="U13743">
        <v>0.273</v>
      </c>
      <c r="V13743">
        <v>0.4</v>
      </c>
    </row>
    <row r="13744" spans="17:22">
      <c r="Q13744" s="10">
        <f ca="1" t="shared" si="1985"/>
        <v>0.418</v>
      </c>
      <c r="R13744" t="s">
        <v>551</v>
      </c>
      <c r="S13744">
        <v>2070</v>
      </c>
      <c r="T13744">
        <v>0.217</v>
      </c>
      <c r="U13744">
        <v>0.282</v>
      </c>
      <c r="V13744">
        <v>0.418</v>
      </c>
    </row>
    <row r="13745" spans="17:22">
      <c r="Q13745" s="10">
        <f ca="1" t="shared" si="1985"/>
        <v>0.436</v>
      </c>
      <c r="R13745" t="s">
        <v>551</v>
      </c>
      <c r="S13745">
        <v>2071</v>
      </c>
      <c r="T13745">
        <v>0.223</v>
      </c>
      <c r="U13745">
        <v>0.291</v>
      </c>
      <c r="V13745">
        <v>0.436</v>
      </c>
    </row>
    <row r="13746" spans="17:22">
      <c r="Q13746" s="10">
        <f ca="1" t="shared" si="1985"/>
        <v>0.454</v>
      </c>
      <c r="R13746" t="s">
        <v>551</v>
      </c>
      <c r="S13746">
        <v>2072</v>
      </c>
      <c r="T13746">
        <v>0.229</v>
      </c>
      <c r="U13746">
        <v>0.3</v>
      </c>
      <c r="V13746">
        <v>0.454</v>
      </c>
    </row>
    <row r="13747" spans="17:22">
      <c r="Q13747" s="10">
        <f ca="1" t="shared" si="1985"/>
        <v>0.473</v>
      </c>
      <c r="R13747" t="s">
        <v>551</v>
      </c>
      <c r="S13747">
        <v>2073</v>
      </c>
      <c r="T13747">
        <v>0.234</v>
      </c>
      <c r="U13747">
        <v>0.31</v>
      </c>
      <c r="V13747">
        <v>0.473</v>
      </c>
    </row>
    <row r="13748" spans="17:22">
      <c r="Q13748" s="10">
        <f ca="1" t="shared" si="1985"/>
        <v>0.492</v>
      </c>
      <c r="R13748" t="s">
        <v>551</v>
      </c>
      <c r="S13748">
        <v>2074</v>
      </c>
      <c r="T13748">
        <v>0.24</v>
      </c>
      <c r="U13748">
        <v>0.319</v>
      </c>
      <c r="V13748">
        <v>0.492</v>
      </c>
    </row>
    <row r="13749" spans="17:22">
      <c r="Q13749" s="10">
        <f ca="1" t="shared" si="1985"/>
        <v>0.512</v>
      </c>
      <c r="R13749" t="s">
        <v>551</v>
      </c>
      <c r="S13749">
        <v>2075</v>
      </c>
      <c r="T13749">
        <v>0.246</v>
      </c>
      <c r="U13749">
        <v>0.329</v>
      </c>
      <c r="V13749">
        <v>0.512</v>
      </c>
    </row>
    <row r="13750" spans="17:22">
      <c r="Q13750" s="10">
        <f ca="1" t="shared" si="1985"/>
        <v>0.532</v>
      </c>
      <c r="R13750" t="s">
        <v>551</v>
      </c>
      <c r="S13750">
        <v>2076</v>
      </c>
      <c r="T13750">
        <v>0.252</v>
      </c>
      <c r="U13750">
        <v>0.339</v>
      </c>
      <c r="V13750">
        <v>0.532</v>
      </c>
    </row>
    <row r="13751" spans="17:22">
      <c r="Q13751" s="10">
        <f ca="1" t="shared" si="1985"/>
        <v>0.552</v>
      </c>
      <c r="R13751" t="s">
        <v>551</v>
      </c>
      <c r="S13751">
        <v>2077</v>
      </c>
      <c r="T13751">
        <v>0.257</v>
      </c>
      <c r="U13751">
        <v>0.348</v>
      </c>
      <c r="V13751">
        <v>0.552</v>
      </c>
    </row>
    <row r="13752" spans="17:22">
      <c r="Q13752" s="10">
        <f ca="1" t="shared" si="1985"/>
        <v>0.573</v>
      </c>
      <c r="R13752" t="s">
        <v>551</v>
      </c>
      <c r="S13752">
        <v>2078</v>
      </c>
      <c r="T13752">
        <v>0.263</v>
      </c>
      <c r="U13752">
        <v>0.358</v>
      </c>
      <c r="V13752">
        <v>0.573</v>
      </c>
    </row>
    <row r="13753" spans="17:22">
      <c r="Q13753" s="10">
        <f ca="1" t="shared" si="1985"/>
        <v>0.594</v>
      </c>
      <c r="R13753" t="s">
        <v>551</v>
      </c>
      <c r="S13753">
        <v>2079</v>
      </c>
      <c r="T13753">
        <v>0.268</v>
      </c>
      <c r="U13753">
        <v>0.368</v>
      </c>
      <c r="V13753">
        <v>0.594</v>
      </c>
    </row>
    <row r="13754" spans="17:22">
      <c r="Q13754" s="10">
        <f ca="1" t="shared" si="1985"/>
        <v>0.616</v>
      </c>
      <c r="R13754" t="s">
        <v>551</v>
      </c>
      <c r="S13754">
        <v>2080</v>
      </c>
      <c r="T13754">
        <v>0.274</v>
      </c>
      <c r="U13754">
        <v>0.377</v>
      </c>
      <c r="V13754">
        <v>0.616</v>
      </c>
    </row>
    <row r="13755" spans="17:22">
      <c r="Q13755" s="10">
        <f ca="1" t="shared" si="1985"/>
        <v>0.637</v>
      </c>
      <c r="R13755" t="s">
        <v>551</v>
      </c>
      <c r="S13755">
        <v>2081</v>
      </c>
      <c r="T13755">
        <v>0.279</v>
      </c>
      <c r="U13755">
        <v>0.387</v>
      </c>
      <c r="V13755">
        <v>0.637</v>
      </c>
    </row>
    <row r="13756" spans="17:22">
      <c r="Q13756" s="10">
        <f ca="1" t="shared" si="1985"/>
        <v>0.66</v>
      </c>
      <c r="R13756" t="s">
        <v>551</v>
      </c>
      <c r="S13756">
        <v>2082</v>
      </c>
      <c r="T13756">
        <v>0.284</v>
      </c>
      <c r="U13756">
        <v>0.396</v>
      </c>
      <c r="V13756">
        <v>0.66</v>
      </c>
    </row>
    <row r="13757" spans="17:22">
      <c r="Q13757" s="10">
        <f ca="1" t="shared" si="1985"/>
        <v>0.683</v>
      </c>
      <c r="R13757" t="s">
        <v>551</v>
      </c>
      <c r="S13757">
        <v>2083</v>
      </c>
      <c r="T13757">
        <v>0.288</v>
      </c>
      <c r="U13757">
        <v>0.405</v>
      </c>
      <c r="V13757">
        <v>0.683</v>
      </c>
    </row>
    <row r="13758" spans="17:22">
      <c r="Q13758" s="10">
        <f ca="1" t="shared" si="1985"/>
        <v>0.706</v>
      </c>
      <c r="R13758" t="s">
        <v>551</v>
      </c>
      <c r="S13758">
        <v>2084</v>
      </c>
      <c r="T13758">
        <v>0.293</v>
      </c>
      <c r="U13758">
        <v>0.415</v>
      </c>
      <c r="V13758">
        <v>0.706</v>
      </c>
    </row>
    <row r="13759" spans="17:22">
      <c r="Q13759" s="10">
        <f ca="1" t="shared" si="1985"/>
        <v>0.729</v>
      </c>
      <c r="R13759" t="s">
        <v>551</v>
      </c>
      <c r="S13759">
        <v>2085</v>
      </c>
      <c r="T13759">
        <v>0.297</v>
      </c>
      <c r="U13759">
        <v>0.424</v>
      </c>
      <c r="V13759">
        <v>0.729</v>
      </c>
    </row>
    <row r="13760" spans="17:22">
      <c r="Q13760" s="10">
        <f ca="1" t="shared" si="1985"/>
        <v>0.753</v>
      </c>
      <c r="R13760" t="s">
        <v>551</v>
      </c>
      <c r="S13760">
        <v>2086</v>
      </c>
      <c r="T13760">
        <v>0.301</v>
      </c>
      <c r="U13760">
        <v>0.432</v>
      </c>
      <c r="V13760">
        <v>0.753</v>
      </c>
    </row>
    <row r="13761" spans="17:22">
      <c r="Q13761" s="10">
        <f ca="1" t="shared" si="1985"/>
        <v>0.776</v>
      </c>
      <c r="R13761" t="s">
        <v>551</v>
      </c>
      <c r="S13761">
        <v>2087</v>
      </c>
      <c r="T13761">
        <v>0.305</v>
      </c>
      <c r="U13761">
        <v>0.441</v>
      </c>
      <c r="V13761">
        <v>0.776</v>
      </c>
    </row>
    <row r="13762" spans="17:22">
      <c r="Q13762" s="10">
        <f ca="1" t="shared" si="1985"/>
        <v>0.801</v>
      </c>
      <c r="R13762" t="s">
        <v>551</v>
      </c>
      <c r="S13762">
        <v>2088</v>
      </c>
      <c r="T13762">
        <v>0.309</v>
      </c>
      <c r="U13762">
        <v>0.449</v>
      </c>
      <c r="V13762">
        <v>0.801</v>
      </c>
    </row>
    <row r="13763" spans="17:22">
      <c r="Q13763" s="10">
        <f ca="1" t="shared" si="1985"/>
        <v>0.825</v>
      </c>
      <c r="R13763" t="s">
        <v>551</v>
      </c>
      <c r="S13763">
        <v>2089</v>
      </c>
      <c r="T13763">
        <v>0.312</v>
      </c>
      <c r="U13763">
        <v>0.458</v>
      </c>
      <c r="V13763">
        <v>0.825</v>
      </c>
    </row>
    <row r="13764" spans="17:22">
      <c r="Q13764" s="10">
        <f ca="1" t="shared" si="1985"/>
        <v>0.849</v>
      </c>
      <c r="R13764" t="s">
        <v>551</v>
      </c>
      <c r="S13764">
        <v>2090</v>
      </c>
      <c r="T13764">
        <v>0.315</v>
      </c>
      <c r="U13764">
        <v>0.466</v>
      </c>
      <c r="V13764">
        <v>0.849</v>
      </c>
    </row>
    <row r="13765" spans="17:22">
      <c r="Q13765" s="10">
        <f ca="1" t="shared" si="1985"/>
        <v>0.874</v>
      </c>
      <c r="R13765" t="s">
        <v>551</v>
      </c>
      <c r="S13765">
        <v>2091</v>
      </c>
      <c r="T13765">
        <v>0.317</v>
      </c>
      <c r="U13765">
        <v>0.474</v>
      </c>
      <c r="V13765">
        <v>0.874</v>
      </c>
    </row>
    <row r="13766" spans="17:22">
      <c r="Q13766" s="10">
        <f ca="1" t="shared" si="1985"/>
        <v>0.899</v>
      </c>
      <c r="R13766" t="s">
        <v>551</v>
      </c>
      <c r="S13766">
        <v>2092</v>
      </c>
      <c r="T13766">
        <v>0.319</v>
      </c>
      <c r="U13766">
        <v>0.482</v>
      </c>
      <c r="V13766">
        <v>0.899</v>
      </c>
    </row>
    <row r="13767" spans="17:22">
      <c r="Q13767" s="10">
        <f ca="1" t="shared" si="1985"/>
        <v>0.924</v>
      </c>
      <c r="R13767" t="s">
        <v>551</v>
      </c>
      <c r="S13767">
        <v>2093</v>
      </c>
      <c r="T13767">
        <v>0.32</v>
      </c>
      <c r="U13767">
        <v>0.489</v>
      </c>
      <c r="V13767">
        <v>0.924</v>
      </c>
    </row>
    <row r="13768" spans="17:22">
      <c r="Q13768" s="10">
        <f ca="1" t="shared" si="1985"/>
        <v>0.949</v>
      </c>
      <c r="R13768" t="s">
        <v>551</v>
      </c>
      <c r="S13768">
        <v>2094</v>
      </c>
      <c r="T13768">
        <v>0.321</v>
      </c>
      <c r="U13768">
        <v>0.497</v>
      </c>
      <c r="V13768">
        <v>0.949</v>
      </c>
    </row>
    <row r="13769" spans="17:22">
      <c r="Q13769" s="10">
        <f ca="1" t="shared" si="1985"/>
        <v>0.975</v>
      </c>
      <c r="R13769" t="s">
        <v>551</v>
      </c>
      <c r="S13769">
        <v>2095</v>
      </c>
      <c r="T13769">
        <v>0.322</v>
      </c>
      <c r="U13769">
        <v>0.504</v>
      </c>
      <c r="V13769">
        <v>0.975</v>
      </c>
    </row>
    <row r="13770" spans="17:22">
      <c r="Q13770" s="10">
        <f ca="1" t="shared" si="1985"/>
        <v>1</v>
      </c>
      <c r="R13770" t="s">
        <v>551</v>
      </c>
      <c r="S13770">
        <v>2096</v>
      </c>
      <c r="T13770">
        <v>0.323</v>
      </c>
      <c r="U13770">
        <v>0.51</v>
      </c>
      <c r="V13770">
        <v>1</v>
      </c>
    </row>
    <row r="13771" spans="17:22">
      <c r="Q13771" s="10">
        <f ca="1" t="shared" si="1985"/>
        <v>1.026</v>
      </c>
      <c r="R13771" t="s">
        <v>551</v>
      </c>
      <c r="S13771">
        <v>2097</v>
      </c>
      <c r="T13771">
        <v>0.323</v>
      </c>
      <c r="U13771">
        <v>0.516</v>
      </c>
      <c r="V13771">
        <v>1.026</v>
      </c>
    </row>
    <row r="13772" spans="17:22">
      <c r="Q13772" s="10">
        <f ca="1" t="shared" si="1985"/>
        <v>1.051</v>
      </c>
      <c r="R13772" t="s">
        <v>551</v>
      </c>
      <c r="S13772">
        <v>2098</v>
      </c>
      <c r="T13772">
        <v>0.324</v>
      </c>
      <c r="U13772">
        <v>0.522</v>
      </c>
      <c r="V13772">
        <v>1.051</v>
      </c>
    </row>
    <row r="13773" spans="17:22">
      <c r="Q13773" s="10">
        <f ca="1" t="shared" si="1985"/>
        <v>1.077</v>
      </c>
      <c r="R13773" t="s">
        <v>551</v>
      </c>
      <c r="S13773">
        <v>2099</v>
      </c>
      <c r="T13773">
        <v>0.324</v>
      </c>
      <c r="U13773">
        <v>0.528</v>
      </c>
      <c r="V13773">
        <v>1.077</v>
      </c>
    </row>
    <row r="13774" spans="17:22">
      <c r="Q13774" s="10">
        <f ca="1" t="shared" ref="Q13774:Q13837" si="1986">OFFSET(S13774,0,MATCH($Q$3,$T$4:$V$4,0))</f>
        <v>1.102</v>
      </c>
      <c r="R13774" t="s">
        <v>551</v>
      </c>
      <c r="S13774">
        <v>2100</v>
      </c>
      <c r="T13774">
        <v>0.325</v>
      </c>
      <c r="U13774">
        <v>0.532</v>
      </c>
      <c r="V13774">
        <v>1.102</v>
      </c>
    </row>
    <row r="13775" spans="17:22">
      <c r="Q13775" s="10">
        <f ca="1" t="shared" si="1986"/>
        <v>2.168</v>
      </c>
      <c r="R13775" t="s">
        <v>164</v>
      </c>
      <c r="S13775">
        <v>2020</v>
      </c>
      <c r="T13775">
        <v>2.168</v>
      </c>
      <c r="U13775">
        <v>2.168</v>
      </c>
      <c r="V13775">
        <v>2.168</v>
      </c>
    </row>
    <row r="13776" spans="17:22">
      <c r="Q13776" s="10">
        <f ca="1" t="shared" si="1986"/>
        <v>2.21</v>
      </c>
      <c r="R13776" t="s">
        <v>164</v>
      </c>
      <c r="S13776">
        <v>2021</v>
      </c>
      <c r="T13776">
        <v>2.21</v>
      </c>
      <c r="U13776">
        <v>2.21</v>
      </c>
      <c r="V13776">
        <v>2.21</v>
      </c>
    </row>
    <row r="13777" spans="17:22">
      <c r="Q13777" s="10">
        <f ca="1" t="shared" si="1986"/>
        <v>2.257</v>
      </c>
      <c r="R13777" t="s">
        <v>164</v>
      </c>
      <c r="S13777">
        <v>2022</v>
      </c>
      <c r="T13777">
        <v>2.257</v>
      </c>
      <c r="U13777">
        <v>2.257</v>
      </c>
      <c r="V13777">
        <v>2.257</v>
      </c>
    </row>
    <row r="13778" spans="17:22">
      <c r="Q13778" s="10">
        <f ca="1" t="shared" si="1986"/>
        <v>2.299</v>
      </c>
      <c r="R13778" t="s">
        <v>164</v>
      </c>
      <c r="S13778">
        <v>2023</v>
      </c>
      <c r="T13778">
        <v>2.299</v>
      </c>
      <c r="U13778">
        <v>2.299</v>
      </c>
      <c r="V13778">
        <v>2.299</v>
      </c>
    </row>
    <row r="13779" spans="17:22">
      <c r="Q13779" s="10">
        <f ca="1" t="shared" si="1986"/>
        <v>2.336</v>
      </c>
      <c r="R13779" t="s">
        <v>164</v>
      </c>
      <c r="S13779">
        <v>2024</v>
      </c>
      <c r="T13779">
        <v>2.336</v>
      </c>
      <c r="U13779">
        <v>2.336</v>
      </c>
      <c r="V13779">
        <v>2.336</v>
      </c>
    </row>
    <row r="13780" spans="17:22">
      <c r="Q13780" s="10">
        <f ca="1" t="shared" si="1986"/>
        <v>2.38</v>
      </c>
      <c r="R13780" t="s">
        <v>164</v>
      </c>
      <c r="S13780">
        <v>2025</v>
      </c>
      <c r="T13780">
        <v>2.38</v>
      </c>
      <c r="U13780">
        <v>2.38</v>
      </c>
      <c r="V13780">
        <v>2.38</v>
      </c>
    </row>
    <row r="13781" spans="17:22">
      <c r="Q13781" s="10">
        <f ca="1" t="shared" si="1986"/>
        <v>2.416</v>
      </c>
      <c r="R13781" t="s">
        <v>164</v>
      </c>
      <c r="S13781">
        <v>2026</v>
      </c>
      <c r="T13781">
        <v>2.416</v>
      </c>
      <c r="U13781">
        <v>2.416</v>
      </c>
      <c r="V13781">
        <v>2.416</v>
      </c>
    </row>
    <row r="13782" spans="17:22">
      <c r="Q13782" s="10">
        <f ca="1" t="shared" si="1986"/>
        <v>2.459</v>
      </c>
      <c r="R13782" t="s">
        <v>164</v>
      </c>
      <c r="S13782">
        <v>2027</v>
      </c>
      <c r="T13782">
        <v>2.43</v>
      </c>
      <c r="U13782">
        <v>2.436</v>
      </c>
      <c r="V13782">
        <v>2.459</v>
      </c>
    </row>
    <row r="13783" spans="17:22">
      <c r="Q13783" s="10">
        <f ca="1" t="shared" si="1986"/>
        <v>2.501</v>
      </c>
      <c r="R13783" t="s">
        <v>164</v>
      </c>
      <c r="S13783">
        <v>2028</v>
      </c>
      <c r="T13783">
        <v>2.443</v>
      </c>
      <c r="U13783">
        <v>2.454</v>
      </c>
      <c r="V13783">
        <v>2.501</v>
      </c>
    </row>
    <row r="13784" spans="17:22">
      <c r="Q13784" s="10">
        <f ca="1" t="shared" si="1986"/>
        <v>2.543</v>
      </c>
      <c r="R13784" t="s">
        <v>164</v>
      </c>
      <c r="S13784">
        <v>2029</v>
      </c>
      <c r="T13784">
        <v>2.454</v>
      </c>
      <c r="U13784">
        <v>2.471</v>
      </c>
      <c r="V13784">
        <v>2.543</v>
      </c>
    </row>
    <row r="13785" spans="17:22">
      <c r="Q13785" s="10">
        <f ca="1" t="shared" si="1986"/>
        <v>2.585</v>
      </c>
      <c r="R13785" t="s">
        <v>164</v>
      </c>
      <c r="S13785">
        <v>2030</v>
      </c>
      <c r="T13785">
        <v>2.463</v>
      </c>
      <c r="U13785">
        <v>2.486</v>
      </c>
      <c r="V13785">
        <v>2.585</v>
      </c>
    </row>
    <row r="13786" spans="17:22">
      <c r="Q13786" s="10">
        <f ca="1" t="shared" si="1986"/>
        <v>2.625</v>
      </c>
      <c r="R13786" t="s">
        <v>164</v>
      </c>
      <c r="S13786">
        <v>2031</v>
      </c>
      <c r="T13786">
        <v>2.471</v>
      </c>
      <c r="U13786">
        <v>2.5</v>
      </c>
      <c r="V13786">
        <v>2.625</v>
      </c>
    </row>
    <row r="13787" spans="17:22">
      <c r="Q13787" s="10">
        <f ca="1" t="shared" si="1986"/>
        <v>2.664</v>
      </c>
      <c r="R13787" t="s">
        <v>164</v>
      </c>
      <c r="S13787">
        <v>2032</v>
      </c>
      <c r="T13787">
        <v>2.478</v>
      </c>
      <c r="U13787">
        <v>2.512</v>
      </c>
      <c r="V13787">
        <v>2.664</v>
      </c>
    </row>
    <row r="13788" spans="17:22">
      <c r="Q13788" s="10">
        <f ca="1" t="shared" si="1986"/>
        <v>2.703</v>
      </c>
      <c r="R13788" t="s">
        <v>164</v>
      </c>
      <c r="S13788">
        <v>2033</v>
      </c>
      <c r="T13788">
        <v>2.483</v>
      </c>
      <c r="U13788">
        <v>2.522</v>
      </c>
      <c r="V13788">
        <v>2.703</v>
      </c>
    </row>
    <row r="13789" spans="17:22">
      <c r="Q13789" s="10">
        <f ca="1" t="shared" si="1986"/>
        <v>2.74</v>
      </c>
      <c r="R13789" t="s">
        <v>164</v>
      </c>
      <c r="S13789">
        <v>2034</v>
      </c>
      <c r="T13789">
        <v>2.487</v>
      </c>
      <c r="U13789">
        <v>2.531</v>
      </c>
      <c r="V13789">
        <v>2.74</v>
      </c>
    </row>
    <row r="13790" spans="17:22">
      <c r="Q13790" s="10">
        <f ca="1" t="shared" si="1986"/>
        <v>2.777</v>
      </c>
      <c r="R13790" t="s">
        <v>164</v>
      </c>
      <c r="S13790">
        <v>2035</v>
      </c>
      <c r="T13790">
        <v>2.489</v>
      </c>
      <c r="U13790">
        <v>2.539</v>
      </c>
      <c r="V13790">
        <v>2.777</v>
      </c>
    </row>
    <row r="13791" spans="17:22">
      <c r="Q13791" s="10">
        <f ca="1" t="shared" si="1986"/>
        <v>2.813</v>
      </c>
      <c r="R13791" t="s">
        <v>164</v>
      </c>
      <c r="S13791">
        <v>2036</v>
      </c>
      <c r="T13791">
        <v>2.49</v>
      </c>
      <c r="U13791">
        <v>2.546</v>
      </c>
      <c r="V13791">
        <v>2.813</v>
      </c>
    </row>
    <row r="13792" spans="17:22">
      <c r="Q13792" s="10">
        <f ca="1" t="shared" si="1986"/>
        <v>2.848</v>
      </c>
      <c r="R13792" t="s">
        <v>164</v>
      </c>
      <c r="S13792">
        <v>2037</v>
      </c>
      <c r="T13792">
        <v>2.49</v>
      </c>
      <c r="U13792">
        <v>2.551</v>
      </c>
      <c r="V13792">
        <v>2.848</v>
      </c>
    </row>
    <row r="13793" spans="17:22">
      <c r="Q13793" s="10">
        <f ca="1" t="shared" si="1986"/>
        <v>2.883</v>
      </c>
      <c r="R13793" t="s">
        <v>164</v>
      </c>
      <c r="S13793">
        <v>2038</v>
      </c>
      <c r="T13793">
        <v>2.488</v>
      </c>
      <c r="U13793">
        <v>2.554</v>
      </c>
      <c r="V13793">
        <v>2.883</v>
      </c>
    </row>
    <row r="13794" spans="17:22">
      <c r="Q13794" s="10">
        <f ca="1" t="shared" si="1986"/>
        <v>2.916</v>
      </c>
      <c r="R13794" t="s">
        <v>164</v>
      </c>
      <c r="S13794">
        <v>2039</v>
      </c>
      <c r="T13794">
        <v>2.486</v>
      </c>
      <c r="U13794">
        <v>2.557</v>
      </c>
      <c r="V13794">
        <v>2.916</v>
      </c>
    </row>
    <row r="13795" spans="17:22">
      <c r="Q13795" s="10">
        <f ca="1" t="shared" si="1986"/>
        <v>2.949</v>
      </c>
      <c r="R13795" t="s">
        <v>164</v>
      </c>
      <c r="S13795">
        <v>2040</v>
      </c>
      <c r="T13795">
        <v>2.482</v>
      </c>
      <c r="U13795">
        <v>2.559</v>
      </c>
      <c r="V13795">
        <v>2.949</v>
      </c>
    </row>
    <row r="13796" spans="17:22">
      <c r="Q13796" s="10">
        <f ca="1" t="shared" si="1986"/>
        <v>2.981</v>
      </c>
      <c r="R13796" t="s">
        <v>164</v>
      </c>
      <c r="S13796">
        <v>2041</v>
      </c>
      <c r="T13796">
        <v>2.478</v>
      </c>
      <c r="U13796">
        <v>2.559</v>
      </c>
      <c r="V13796">
        <v>2.981</v>
      </c>
    </row>
    <row r="13797" spans="17:22">
      <c r="Q13797" s="10">
        <f ca="1" t="shared" si="1986"/>
        <v>3.012</v>
      </c>
      <c r="R13797" t="s">
        <v>164</v>
      </c>
      <c r="S13797">
        <v>2042</v>
      </c>
      <c r="T13797">
        <v>2.472</v>
      </c>
      <c r="U13797">
        <v>2.559</v>
      </c>
      <c r="V13797">
        <v>3.012</v>
      </c>
    </row>
    <row r="13798" spans="17:22">
      <c r="Q13798" s="10">
        <f ca="1" t="shared" si="1986"/>
        <v>3.043</v>
      </c>
      <c r="R13798" t="s">
        <v>164</v>
      </c>
      <c r="S13798">
        <v>2043</v>
      </c>
      <c r="T13798">
        <v>2.466</v>
      </c>
      <c r="U13798">
        <v>2.558</v>
      </c>
      <c r="V13798">
        <v>3.043</v>
      </c>
    </row>
    <row r="13799" spans="17:22">
      <c r="Q13799" s="10">
        <f ca="1" t="shared" si="1986"/>
        <v>3.073</v>
      </c>
      <c r="R13799" t="s">
        <v>164</v>
      </c>
      <c r="S13799">
        <v>2044</v>
      </c>
      <c r="T13799">
        <v>2.459</v>
      </c>
      <c r="U13799">
        <v>2.556</v>
      </c>
      <c r="V13799">
        <v>3.073</v>
      </c>
    </row>
    <row r="13800" spans="17:22">
      <c r="Q13800" s="10">
        <f ca="1" t="shared" si="1986"/>
        <v>3.102</v>
      </c>
      <c r="R13800" t="s">
        <v>164</v>
      </c>
      <c r="S13800">
        <v>2045</v>
      </c>
      <c r="T13800">
        <v>2.45</v>
      </c>
      <c r="U13800">
        <v>2.553</v>
      </c>
      <c r="V13800">
        <v>3.102</v>
      </c>
    </row>
    <row r="13801" spans="17:22">
      <c r="Q13801" s="10">
        <f ca="1" t="shared" si="1986"/>
        <v>3.131</v>
      </c>
      <c r="R13801" t="s">
        <v>164</v>
      </c>
      <c r="S13801">
        <v>2046</v>
      </c>
      <c r="T13801">
        <v>2.441</v>
      </c>
      <c r="U13801">
        <v>2.549</v>
      </c>
      <c r="V13801">
        <v>3.131</v>
      </c>
    </row>
    <row r="13802" spans="17:22">
      <c r="Q13802" s="10">
        <f ca="1" t="shared" si="1986"/>
        <v>3.159</v>
      </c>
      <c r="R13802" t="s">
        <v>164</v>
      </c>
      <c r="S13802">
        <v>2047</v>
      </c>
      <c r="T13802">
        <v>2.43</v>
      </c>
      <c r="U13802">
        <v>2.544</v>
      </c>
      <c r="V13802">
        <v>3.159</v>
      </c>
    </row>
    <row r="13803" spans="17:22">
      <c r="Q13803" s="10">
        <f ca="1" t="shared" si="1986"/>
        <v>3.187</v>
      </c>
      <c r="R13803" t="s">
        <v>164</v>
      </c>
      <c r="S13803">
        <v>2048</v>
      </c>
      <c r="T13803">
        <v>2.419</v>
      </c>
      <c r="U13803">
        <v>2.538</v>
      </c>
      <c r="V13803">
        <v>3.187</v>
      </c>
    </row>
    <row r="13804" spans="17:22">
      <c r="Q13804" s="10">
        <f ca="1" t="shared" si="1986"/>
        <v>3.215</v>
      </c>
      <c r="R13804" t="s">
        <v>164</v>
      </c>
      <c r="S13804">
        <v>2049</v>
      </c>
      <c r="T13804">
        <v>2.406</v>
      </c>
      <c r="U13804">
        <v>2.531</v>
      </c>
      <c r="V13804">
        <v>3.215</v>
      </c>
    </row>
    <row r="13805" spans="17:22">
      <c r="Q13805" s="10">
        <f ca="1" t="shared" si="1986"/>
        <v>3.243</v>
      </c>
      <c r="R13805" t="s">
        <v>164</v>
      </c>
      <c r="S13805">
        <v>2050</v>
      </c>
      <c r="T13805">
        <v>2.393</v>
      </c>
      <c r="U13805">
        <v>2.524</v>
      </c>
      <c r="V13805">
        <v>3.243</v>
      </c>
    </row>
    <row r="13806" spans="17:22">
      <c r="Q13806" s="10">
        <f ca="1" t="shared" si="1986"/>
        <v>3.271</v>
      </c>
      <c r="R13806" t="s">
        <v>164</v>
      </c>
      <c r="S13806">
        <v>2051</v>
      </c>
      <c r="T13806">
        <v>2.379</v>
      </c>
      <c r="U13806">
        <v>2.515</v>
      </c>
      <c r="V13806">
        <v>3.271</v>
      </c>
    </row>
    <row r="13807" spans="17:22">
      <c r="Q13807" s="10">
        <f ca="1" t="shared" si="1986"/>
        <v>3.299</v>
      </c>
      <c r="R13807" t="s">
        <v>164</v>
      </c>
      <c r="S13807">
        <v>2052</v>
      </c>
      <c r="T13807">
        <v>2.364</v>
      </c>
      <c r="U13807">
        <v>2.506</v>
      </c>
      <c r="V13807">
        <v>3.299</v>
      </c>
    </row>
    <row r="13808" spans="17:22">
      <c r="Q13808" s="10">
        <f ca="1" t="shared" si="1986"/>
        <v>3.327</v>
      </c>
      <c r="R13808" t="s">
        <v>164</v>
      </c>
      <c r="S13808">
        <v>2053</v>
      </c>
      <c r="T13808">
        <v>2.348</v>
      </c>
      <c r="U13808">
        <v>2.496</v>
      </c>
      <c r="V13808">
        <v>3.327</v>
      </c>
    </row>
    <row r="13809" spans="17:22">
      <c r="Q13809" s="10">
        <f ca="1" t="shared" si="1986"/>
        <v>3.355</v>
      </c>
      <c r="R13809" t="s">
        <v>164</v>
      </c>
      <c r="S13809">
        <v>2054</v>
      </c>
      <c r="T13809">
        <v>2.332</v>
      </c>
      <c r="U13809">
        <v>2.486</v>
      </c>
      <c r="V13809">
        <v>3.355</v>
      </c>
    </row>
    <row r="13810" spans="17:22">
      <c r="Q13810" s="10">
        <f ca="1" t="shared" si="1986"/>
        <v>3.382</v>
      </c>
      <c r="R13810" t="s">
        <v>164</v>
      </c>
      <c r="S13810">
        <v>2055</v>
      </c>
      <c r="T13810">
        <v>2.315</v>
      </c>
      <c r="U13810">
        <v>2.475</v>
      </c>
      <c r="V13810">
        <v>3.382</v>
      </c>
    </row>
    <row r="13811" spans="17:22">
      <c r="Q13811" s="10">
        <f ca="1" t="shared" si="1986"/>
        <v>3.41</v>
      </c>
      <c r="R13811" t="s">
        <v>164</v>
      </c>
      <c r="S13811">
        <v>2056</v>
      </c>
      <c r="T13811">
        <v>2.298</v>
      </c>
      <c r="U13811">
        <v>2.464</v>
      </c>
      <c r="V13811">
        <v>3.41</v>
      </c>
    </row>
    <row r="13812" spans="17:22">
      <c r="Q13812" s="10">
        <f ca="1" t="shared" si="1986"/>
        <v>3.436</v>
      </c>
      <c r="R13812" t="s">
        <v>164</v>
      </c>
      <c r="S13812">
        <v>2057</v>
      </c>
      <c r="T13812">
        <v>2.28</v>
      </c>
      <c r="U13812">
        <v>2.452</v>
      </c>
      <c r="V13812">
        <v>3.436</v>
      </c>
    </row>
    <row r="13813" spans="17:22">
      <c r="Q13813" s="10">
        <f ca="1" t="shared" si="1986"/>
        <v>3.463</v>
      </c>
      <c r="R13813" t="s">
        <v>164</v>
      </c>
      <c r="S13813">
        <v>2058</v>
      </c>
      <c r="T13813">
        <v>2.262</v>
      </c>
      <c r="U13813">
        <v>2.44</v>
      </c>
      <c r="V13813">
        <v>3.463</v>
      </c>
    </row>
    <row r="13814" spans="17:22">
      <c r="Q13814" s="10">
        <f ca="1" t="shared" si="1986"/>
        <v>3.489</v>
      </c>
      <c r="R13814" t="s">
        <v>164</v>
      </c>
      <c r="S13814">
        <v>2059</v>
      </c>
      <c r="T13814">
        <v>2.244</v>
      </c>
      <c r="U13814">
        <v>2.428</v>
      </c>
      <c r="V13814">
        <v>3.489</v>
      </c>
    </row>
    <row r="13815" spans="17:22">
      <c r="Q13815" s="10">
        <f ca="1" t="shared" si="1986"/>
        <v>3.515</v>
      </c>
      <c r="R13815" t="s">
        <v>164</v>
      </c>
      <c r="S13815">
        <v>2060</v>
      </c>
      <c r="T13815">
        <v>2.225</v>
      </c>
      <c r="U13815">
        <v>2.415</v>
      </c>
      <c r="V13815">
        <v>3.515</v>
      </c>
    </row>
    <row r="13816" spans="17:22">
      <c r="Q13816" s="10">
        <f ca="1" t="shared" si="1986"/>
        <v>3.541</v>
      </c>
      <c r="R13816" t="s">
        <v>164</v>
      </c>
      <c r="S13816">
        <v>2061</v>
      </c>
      <c r="T13816">
        <v>2.205</v>
      </c>
      <c r="U13816">
        <v>2.402</v>
      </c>
      <c r="V13816">
        <v>3.541</v>
      </c>
    </row>
    <row r="13817" spans="17:22">
      <c r="Q13817" s="10">
        <f ca="1" t="shared" si="1986"/>
        <v>3.567</v>
      </c>
      <c r="R13817" t="s">
        <v>164</v>
      </c>
      <c r="S13817">
        <v>2062</v>
      </c>
      <c r="T13817">
        <v>2.186</v>
      </c>
      <c r="U13817">
        <v>2.388</v>
      </c>
      <c r="V13817">
        <v>3.567</v>
      </c>
    </row>
    <row r="13818" spans="17:22">
      <c r="Q13818" s="10">
        <f ca="1" t="shared" si="1986"/>
        <v>3.593</v>
      </c>
      <c r="R13818" t="s">
        <v>164</v>
      </c>
      <c r="S13818">
        <v>2063</v>
      </c>
      <c r="T13818">
        <v>2.166</v>
      </c>
      <c r="U13818">
        <v>2.374</v>
      </c>
      <c r="V13818">
        <v>3.593</v>
      </c>
    </row>
    <row r="13819" spans="17:22">
      <c r="Q13819" s="10">
        <f ca="1" t="shared" si="1986"/>
        <v>3.618</v>
      </c>
      <c r="R13819" t="s">
        <v>164</v>
      </c>
      <c r="S13819">
        <v>2064</v>
      </c>
      <c r="T13819">
        <v>2.146</v>
      </c>
      <c r="U13819">
        <v>2.36</v>
      </c>
      <c r="V13819">
        <v>3.618</v>
      </c>
    </row>
    <row r="13820" spans="17:22">
      <c r="Q13820" s="10">
        <f ca="1" t="shared" si="1986"/>
        <v>3.644</v>
      </c>
      <c r="R13820" t="s">
        <v>164</v>
      </c>
      <c r="S13820">
        <v>2065</v>
      </c>
      <c r="T13820">
        <v>2.126</v>
      </c>
      <c r="U13820">
        <v>2.345</v>
      </c>
      <c r="V13820">
        <v>3.644</v>
      </c>
    </row>
    <row r="13821" spans="17:22">
      <c r="Q13821" s="10">
        <f ca="1" t="shared" si="1986"/>
        <v>3.67</v>
      </c>
      <c r="R13821" t="s">
        <v>164</v>
      </c>
      <c r="S13821">
        <v>2066</v>
      </c>
      <c r="T13821">
        <v>2.105</v>
      </c>
      <c r="U13821">
        <v>2.331</v>
      </c>
      <c r="V13821">
        <v>3.67</v>
      </c>
    </row>
    <row r="13822" spans="17:22">
      <c r="Q13822" s="10">
        <f ca="1" t="shared" si="1986"/>
        <v>3.695</v>
      </c>
      <c r="R13822" t="s">
        <v>164</v>
      </c>
      <c r="S13822">
        <v>2067</v>
      </c>
      <c r="T13822">
        <v>2.085</v>
      </c>
      <c r="U13822">
        <v>2.316</v>
      </c>
      <c r="V13822">
        <v>3.695</v>
      </c>
    </row>
    <row r="13823" spans="17:22">
      <c r="Q13823" s="10">
        <f ca="1" t="shared" si="1986"/>
        <v>3.721</v>
      </c>
      <c r="R13823" t="s">
        <v>164</v>
      </c>
      <c r="S13823">
        <v>2068</v>
      </c>
      <c r="T13823">
        <v>2.064</v>
      </c>
      <c r="U13823">
        <v>2.301</v>
      </c>
      <c r="V13823">
        <v>3.721</v>
      </c>
    </row>
    <row r="13824" spans="17:22">
      <c r="Q13824" s="10">
        <f ca="1" t="shared" si="1986"/>
        <v>3.746</v>
      </c>
      <c r="R13824" t="s">
        <v>164</v>
      </c>
      <c r="S13824">
        <v>2069</v>
      </c>
      <c r="T13824">
        <v>2.044</v>
      </c>
      <c r="U13824">
        <v>2.286</v>
      </c>
      <c r="V13824">
        <v>3.746</v>
      </c>
    </row>
    <row r="13825" spans="17:22">
      <c r="Q13825" s="10">
        <f ca="1" t="shared" si="1986"/>
        <v>3.772</v>
      </c>
      <c r="R13825" t="s">
        <v>164</v>
      </c>
      <c r="S13825">
        <v>2070</v>
      </c>
      <c r="T13825">
        <v>2.024</v>
      </c>
      <c r="U13825">
        <v>2.271</v>
      </c>
      <c r="V13825">
        <v>3.772</v>
      </c>
    </row>
    <row r="13826" spans="17:22">
      <c r="Q13826" s="10">
        <f ca="1" t="shared" si="1986"/>
        <v>3.797</v>
      </c>
      <c r="R13826" t="s">
        <v>164</v>
      </c>
      <c r="S13826">
        <v>2071</v>
      </c>
      <c r="T13826">
        <v>2.004</v>
      </c>
      <c r="U13826">
        <v>2.255</v>
      </c>
      <c r="V13826">
        <v>3.797</v>
      </c>
    </row>
    <row r="13827" spans="17:22">
      <c r="Q13827" s="10">
        <f ca="1" t="shared" si="1986"/>
        <v>3.822</v>
      </c>
      <c r="R13827" t="s">
        <v>164</v>
      </c>
      <c r="S13827">
        <v>2072</v>
      </c>
      <c r="T13827">
        <v>1.984</v>
      </c>
      <c r="U13827">
        <v>2.239</v>
      </c>
      <c r="V13827">
        <v>3.822</v>
      </c>
    </row>
    <row r="13828" spans="17:22">
      <c r="Q13828" s="10">
        <f ca="1" t="shared" si="1986"/>
        <v>3.847</v>
      </c>
      <c r="R13828" t="s">
        <v>164</v>
      </c>
      <c r="S13828">
        <v>2073</v>
      </c>
      <c r="T13828">
        <v>1.964</v>
      </c>
      <c r="U13828">
        <v>2.223</v>
      </c>
      <c r="V13828">
        <v>3.847</v>
      </c>
    </row>
    <row r="13829" spans="17:22">
      <c r="Q13829" s="10">
        <f ca="1" t="shared" si="1986"/>
        <v>3.871</v>
      </c>
      <c r="R13829" t="s">
        <v>164</v>
      </c>
      <c r="S13829">
        <v>2074</v>
      </c>
      <c r="T13829">
        <v>1.944</v>
      </c>
      <c r="U13829">
        <v>2.206</v>
      </c>
      <c r="V13829">
        <v>3.871</v>
      </c>
    </row>
    <row r="13830" spans="17:22">
      <c r="Q13830" s="10">
        <f ca="1" t="shared" si="1986"/>
        <v>3.896</v>
      </c>
      <c r="R13830" t="s">
        <v>164</v>
      </c>
      <c r="S13830">
        <v>2075</v>
      </c>
      <c r="T13830">
        <v>1.923</v>
      </c>
      <c r="U13830">
        <v>2.19</v>
      </c>
      <c r="V13830">
        <v>3.896</v>
      </c>
    </row>
    <row r="13831" spans="17:22">
      <c r="Q13831" s="10">
        <f ca="1" t="shared" si="1986"/>
        <v>3.92</v>
      </c>
      <c r="R13831" t="s">
        <v>164</v>
      </c>
      <c r="S13831">
        <v>2076</v>
      </c>
      <c r="T13831">
        <v>1.902</v>
      </c>
      <c r="U13831">
        <v>2.173</v>
      </c>
      <c r="V13831">
        <v>3.92</v>
      </c>
    </row>
    <row r="13832" spans="17:22">
      <c r="Q13832" s="10">
        <f ca="1" t="shared" si="1986"/>
        <v>3.944</v>
      </c>
      <c r="R13832" t="s">
        <v>164</v>
      </c>
      <c r="S13832">
        <v>2077</v>
      </c>
      <c r="T13832">
        <v>1.881</v>
      </c>
      <c r="U13832">
        <v>2.156</v>
      </c>
      <c r="V13832">
        <v>3.944</v>
      </c>
    </row>
    <row r="13833" spans="17:22">
      <c r="Q13833" s="10">
        <f ca="1" t="shared" si="1986"/>
        <v>3.968</v>
      </c>
      <c r="R13833" t="s">
        <v>164</v>
      </c>
      <c r="S13833">
        <v>2078</v>
      </c>
      <c r="T13833">
        <v>1.86</v>
      </c>
      <c r="U13833">
        <v>2.139</v>
      </c>
      <c r="V13833">
        <v>3.968</v>
      </c>
    </row>
    <row r="13834" spans="17:22">
      <c r="Q13834" s="10">
        <f ca="1" t="shared" si="1986"/>
        <v>3.992</v>
      </c>
      <c r="R13834" t="s">
        <v>164</v>
      </c>
      <c r="S13834">
        <v>2079</v>
      </c>
      <c r="T13834">
        <v>1.839</v>
      </c>
      <c r="U13834">
        <v>2.122</v>
      </c>
      <c r="V13834">
        <v>3.992</v>
      </c>
    </row>
    <row r="13835" spans="17:22">
      <c r="Q13835" s="10">
        <f ca="1" t="shared" si="1986"/>
        <v>4.016</v>
      </c>
      <c r="R13835" t="s">
        <v>164</v>
      </c>
      <c r="S13835">
        <v>2080</v>
      </c>
      <c r="T13835">
        <v>1.817</v>
      </c>
      <c r="U13835">
        <v>2.105</v>
      </c>
      <c r="V13835">
        <v>4.016</v>
      </c>
    </row>
    <row r="13836" spans="17:22">
      <c r="Q13836" s="10">
        <f ca="1" t="shared" si="1986"/>
        <v>4.04</v>
      </c>
      <c r="R13836" t="s">
        <v>164</v>
      </c>
      <c r="S13836">
        <v>2081</v>
      </c>
      <c r="T13836">
        <v>1.796</v>
      </c>
      <c r="U13836">
        <v>2.088</v>
      </c>
      <c r="V13836">
        <v>4.04</v>
      </c>
    </row>
    <row r="13837" spans="17:22">
      <c r="Q13837" s="10">
        <f ca="1" t="shared" si="1986"/>
        <v>4.064</v>
      </c>
      <c r="R13837" t="s">
        <v>164</v>
      </c>
      <c r="S13837">
        <v>2082</v>
      </c>
      <c r="T13837">
        <v>1.775</v>
      </c>
      <c r="U13837">
        <v>2.071</v>
      </c>
      <c r="V13837">
        <v>4.064</v>
      </c>
    </row>
    <row r="13838" spans="17:22">
      <c r="Q13838" s="10">
        <f ca="1" t="shared" ref="Q13838:Q13901" si="1987">OFFSET(S13838,0,MATCH($Q$3,$T$4:$V$4,0))</f>
        <v>4.088</v>
      </c>
      <c r="R13838" t="s">
        <v>164</v>
      </c>
      <c r="S13838">
        <v>2083</v>
      </c>
      <c r="T13838">
        <v>1.753</v>
      </c>
      <c r="U13838">
        <v>2.054</v>
      </c>
      <c r="V13838">
        <v>4.088</v>
      </c>
    </row>
    <row r="13839" spans="17:22">
      <c r="Q13839" s="10">
        <f ca="1" t="shared" si="1987"/>
        <v>4.112</v>
      </c>
      <c r="R13839" t="s">
        <v>164</v>
      </c>
      <c r="S13839">
        <v>2084</v>
      </c>
      <c r="T13839">
        <v>1.732</v>
      </c>
      <c r="U13839">
        <v>2.036</v>
      </c>
      <c r="V13839">
        <v>4.112</v>
      </c>
    </row>
    <row r="13840" spans="17:22">
      <c r="Q13840" s="10">
        <f ca="1" t="shared" si="1987"/>
        <v>4.136</v>
      </c>
      <c r="R13840" t="s">
        <v>164</v>
      </c>
      <c r="S13840">
        <v>2085</v>
      </c>
      <c r="T13840">
        <v>1.71</v>
      </c>
      <c r="U13840">
        <v>2.018</v>
      </c>
      <c r="V13840">
        <v>4.136</v>
      </c>
    </row>
    <row r="13841" spans="17:22">
      <c r="Q13841" s="10">
        <f ca="1" t="shared" si="1987"/>
        <v>4.159</v>
      </c>
      <c r="R13841" t="s">
        <v>164</v>
      </c>
      <c r="S13841">
        <v>2086</v>
      </c>
      <c r="T13841">
        <v>1.688</v>
      </c>
      <c r="U13841">
        <v>1.999</v>
      </c>
      <c r="V13841">
        <v>4.159</v>
      </c>
    </row>
    <row r="13842" spans="17:22">
      <c r="Q13842" s="10">
        <f ca="1" t="shared" si="1987"/>
        <v>4.182</v>
      </c>
      <c r="R13842" t="s">
        <v>164</v>
      </c>
      <c r="S13842">
        <v>2087</v>
      </c>
      <c r="T13842">
        <v>1.666</v>
      </c>
      <c r="U13842">
        <v>1.98</v>
      </c>
      <c r="V13842">
        <v>4.182</v>
      </c>
    </row>
    <row r="13843" spans="17:22">
      <c r="Q13843" s="10">
        <f ca="1" t="shared" si="1987"/>
        <v>4.205</v>
      </c>
      <c r="R13843" t="s">
        <v>164</v>
      </c>
      <c r="S13843">
        <v>2088</v>
      </c>
      <c r="T13843">
        <v>1.644</v>
      </c>
      <c r="U13843">
        <v>1.961</v>
      </c>
      <c r="V13843">
        <v>4.205</v>
      </c>
    </row>
    <row r="13844" spans="17:22">
      <c r="Q13844" s="10">
        <f ca="1" t="shared" si="1987"/>
        <v>4.227</v>
      </c>
      <c r="R13844" t="s">
        <v>164</v>
      </c>
      <c r="S13844">
        <v>2089</v>
      </c>
      <c r="T13844">
        <v>1.622</v>
      </c>
      <c r="U13844">
        <v>1.942</v>
      </c>
      <c r="V13844">
        <v>4.227</v>
      </c>
    </row>
    <row r="13845" spans="17:22">
      <c r="Q13845" s="10">
        <f ca="1" t="shared" si="1987"/>
        <v>4.25</v>
      </c>
      <c r="R13845" t="s">
        <v>164</v>
      </c>
      <c r="S13845">
        <v>2090</v>
      </c>
      <c r="T13845">
        <v>1.6</v>
      </c>
      <c r="U13845">
        <v>1.923</v>
      </c>
      <c r="V13845">
        <v>4.25</v>
      </c>
    </row>
    <row r="13846" spans="17:22">
      <c r="Q13846" s="10">
        <f ca="1" t="shared" si="1987"/>
        <v>4.273</v>
      </c>
      <c r="R13846" t="s">
        <v>164</v>
      </c>
      <c r="S13846">
        <v>2091</v>
      </c>
      <c r="T13846">
        <v>1.578</v>
      </c>
      <c r="U13846">
        <v>1.904</v>
      </c>
      <c r="V13846">
        <v>4.273</v>
      </c>
    </row>
    <row r="13847" spans="17:22">
      <c r="Q13847" s="10">
        <f ca="1" t="shared" si="1987"/>
        <v>4.296</v>
      </c>
      <c r="R13847" t="s">
        <v>164</v>
      </c>
      <c r="S13847">
        <v>2092</v>
      </c>
      <c r="T13847">
        <v>1.557</v>
      </c>
      <c r="U13847">
        <v>1.885</v>
      </c>
      <c r="V13847">
        <v>4.296</v>
      </c>
    </row>
    <row r="13848" spans="17:22">
      <c r="Q13848" s="10">
        <f ca="1" t="shared" si="1987"/>
        <v>4.318</v>
      </c>
      <c r="R13848" t="s">
        <v>164</v>
      </c>
      <c r="S13848">
        <v>2093</v>
      </c>
      <c r="T13848">
        <v>1.536</v>
      </c>
      <c r="U13848">
        <v>1.867</v>
      </c>
      <c r="V13848">
        <v>4.318</v>
      </c>
    </row>
    <row r="13849" spans="17:22">
      <c r="Q13849" s="10">
        <f ca="1" t="shared" si="1987"/>
        <v>4.341</v>
      </c>
      <c r="R13849" t="s">
        <v>164</v>
      </c>
      <c r="S13849">
        <v>2094</v>
      </c>
      <c r="T13849">
        <v>1.515</v>
      </c>
      <c r="U13849">
        <v>1.848</v>
      </c>
      <c r="V13849">
        <v>4.341</v>
      </c>
    </row>
    <row r="13850" spans="17:22">
      <c r="Q13850" s="10">
        <f ca="1" t="shared" si="1987"/>
        <v>4.363</v>
      </c>
      <c r="R13850" t="s">
        <v>164</v>
      </c>
      <c r="S13850">
        <v>2095</v>
      </c>
      <c r="T13850">
        <v>1.494</v>
      </c>
      <c r="U13850">
        <v>1.83</v>
      </c>
      <c r="V13850">
        <v>4.363</v>
      </c>
    </row>
    <row r="13851" spans="17:22">
      <c r="Q13851" s="10">
        <f ca="1" t="shared" si="1987"/>
        <v>4.385</v>
      </c>
      <c r="R13851" t="s">
        <v>164</v>
      </c>
      <c r="S13851">
        <v>2096</v>
      </c>
      <c r="T13851">
        <v>1.472</v>
      </c>
      <c r="U13851">
        <v>1.812</v>
      </c>
      <c r="V13851">
        <v>4.385</v>
      </c>
    </row>
    <row r="13852" spans="17:22">
      <c r="Q13852" s="10">
        <f ca="1" t="shared" si="1987"/>
        <v>4.407</v>
      </c>
      <c r="R13852" t="s">
        <v>164</v>
      </c>
      <c r="S13852">
        <v>2097</v>
      </c>
      <c r="T13852">
        <v>1.451</v>
      </c>
      <c r="U13852">
        <v>1.793</v>
      </c>
      <c r="V13852">
        <v>4.407</v>
      </c>
    </row>
    <row r="13853" spans="17:22">
      <c r="Q13853" s="10">
        <f ca="1" t="shared" si="1987"/>
        <v>4.429</v>
      </c>
      <c r="R13853" t="s">
        <v>164</v>
      </c>
      <c r="S13853">
        <v>2098</v>
      </c>
      <c r="T13853">
        <v>1.429</v>
      </c>
      <c r="U13853">
        <v>1.774</v>
      </c>
      <c r="V13853">
        <v>4.429</v>
      </c>
    </row>
    <row r="13854" spans="17:22">
      <c r="Q13854" s="10">
        <f ca="1" t="shared" si="1987"/>
        <v>4.45</v>
      </c>
      <c r="R13854" t="s">
        <v>164</v>
      </c>
      <c r="S13854">
        <v>2099</v>
      </c>
      <c r="T13854">
        <v>1.406</v>
      </c>
      <c r="U13854">
        <v>1.755</v>
      </c>
      <c r="V13854">
        <v>4.45</v>
      </c>
    </row>
    <row r="13855" spans="17:22">
      <c r="Q13855" s="10">
        <f ca="1" t="shared" si="1987"/>
        <v>4.471</v>
      </c>
      <c r="R13855" t="s">
        <v>164</v>
      </c>
      <c r="S13855">
        <v>2100</v>
      </c>
      <c r="T13855">
        <v>1.383</v>
      </c>
      <c r="U13855">
        <v>1.736</v>
      </c>
      <c r="V13855">
        <v>4.471</v>
      </c>
    </row>
    <row r="13856" spans="17:22">
      <c r="Q13856" s="10">
        <f ca="1" t="shared" si="1987"/>
        <v>28.595</v>
      </c>
      <c r="R13856" t="s">
        <v>188</v>
      </c>
      <c r="S13856">
        <v>2020</v>
      </c>
      <c r="T13856">
        <v>28.595</v>
      </c>
      <c r="U13856">
        <v>28.595</v>
      </c>
      <c r="V13856">
        <v>28.595</v>
      </c>
    </row>
    <row r="13857" spans="17:22">
      <c r="Q13857" s="10">
        <f ca="1" t="shared" si="1987"/>
        <v>28.639</v>
      </c>
      <c r="R13857" t="s">
        <v>188</v>
      </c>
      <c r="S13857">
        <v>2021</v>
      </c>
      <c r="T13857">
        <v>28.639</v>
      </c>
      <c r="U13857">
        <v>28.639</v>
      </c>
      <c r="V13857">
        <v>28.639</v>
      </c>
    </row>
    <row r="13858" spans="17:22">
      <c r="Q13858" s="10">
        <f ca="1" t="shared" si="1987"/>
        <v>28.664</v>
      </c>
      <c r="R13858" t="s">
        <v>188</v>
      </c>
      <c r="S13858">
        <v>2022</v>
      </c>
      <c r="T13858">
        <v>28.664</v>
      </c>
      <c r="U13858">
        <v>28.664</v>
      </c>
      <c r="V13858">
        <v>28.664</v>
      </c>
    </row>
    <row r="13859" spans="17:22">
      <c r="Q13859" s="10">
        <f ca="1" t="shared" si="1987"/>
        <v>28.682</v>
      </c>
      <c r="R13859" t="s">
        <v>188</v>
      </c>
      <c r="S13859">
        <v>2023</v>
      </c>
      <c r="T13859">
        <v>28.682</v>
      </c>
      <c r="U13859">
        <v>28.682</v>
      </c>
      <c r="V13859">
        <v>28.682</v>
      </c>
    </row>
    <row r="13860" spans="17:22">
      <c r="Q13860" s="10">
        <f ca="1" t="shared" si="1987"/>
        <v>28.698</v>
      </c>
      <c r="R13860" t="s">
        <v>188</v>
      </c>
      <c r="S13860">
        <v>2024</v>
      </c>
      <c r="T13860">
        <v>28.698</v>
      </c>
      <c r="U13860">
        <v>28.698</v>
      </c>
      <c r="V13860">
        <v>28.698</v>
      </c>
    </row>
    <row r="13861" spans="17:22">
      <c r="Q13861" s="10">
        <f ca="1" t="shared" si="1987"/>
        <v>28.696</v>
      </c>
      <c r="R13861" t="s">
        <v>188</v>
      </c>
      <c r="S13861">
        <v>2025</v>
      </c>
      <c r="T13861">
        <v>28.696</v>
      </c>
      <c r="U13861">
        <v>28.696</v>
      </c>
      <c r="V13861">
        <v>28.696</v>
      </c>
    </row>
    <row r="13862" spans="17:22">
      <c r="Q13862" s="10">
        <f ca="1" t="shared" si="1987"/>
        <v>28.688</v>
      </c>
      <c r="R13862" t="s">
        <v>188</v>
      </c>
      <c r="S13862">
        <v>2026</v>
      </c>
      <c r="T13862">
        <v>28.688</v>
      </c>
      <c r="U13862">
        <v>28.688</v>
      </c>
      <c r="V13862">
        <v>28.688</v>
      </c>
    </row>
    <row r="13863" spans="17:22">
      <c r="Q13863" s="10">
        <f ca="1" t="shared" si="1987"/>
        <v>28.705</v>
      </c>
      <c r="R13863" t="s">
        <v>188</v>
      </c>
      <c r="S13863">
        <v>2027</v>
      </c>
      <c r="T13863">
        <v>28.621</v>
      </c>
      <c r="U13863">
        <v>28.655</v>
      </c>
      <c r="V13863">
        <v>28.705</v>
      </c>
    </row>
    <row r="13864" spans="17:22">
      <c r="Q13864" s="10">
        <f ca="1" t="shared" si="1987"/>
        <v>28.716</v>
      </c>
      <c r="R13864" t="s">
        <v>188</v>
      </c>
      <c r="S13864">
        <v>2028</v>
      </c>
      <c r="T13864">
        <v>28.545</v>
      </c>
      <c r="U13864">
        <v>28.614</v>
      </c>
      <c r="V13864">
        <v>28.716</v>
      </c>
    </row>
    <row r="13865" spans="17:22">
      <c r="Q13865" s="10">
        <f ca="1" t="shared" si="1987"/>
        <v>28.721</v>
      </c>
      <c r="R13865" t="s">
        <v>188</v>
      </c>
      <c r="S13865">
        <v>2029</v>
      </c>
      <c r="T13865">
        <v>28.463</v>
      </c>
      <c r="U13865">
        <v>28.565</v>
      </c>
      <c r="V13865">
        <v>28.721</v>
      </c>
    </row>
    <row r="13866" spans="17:22">
      <c r="Q13866" s="10">
        <f ca="1" t="shared" si="1987"/>
        <v>28.718</v>
      </c>
      <c r="R13866" t="s">
        <v>188</v>
      </c>
      <c r="S13866">
        <v>2030</v>
      </c>
      <c r="T13866">
        <v>28.372</v>
      </c>
      <c r="U13866">
        <v>28.509</v>
      </c>
      <c r="V13866">
        <v>28.718</v>
      </c>
    </row>
    <row r="13867" spans="17:22">
      <c r="Q13867" s="10">
        <f ca="1" t="shared" si="1987"/>
        <v>28.707</v>
      </c>
      <c r="R13867" t="s">
        <v>188</v>
      </c>
      <c r="S13867">
        <v>2031</v>
      </c>
      <c r="T13867">
        <v>28.275</v>
      </c>
      <c r="U13867">
        <v>28.445</v>
      </c>
      <c r="V13867">
        <v>28.707</v>
      </c>
    </row>
    <row r="13868" spans="17:22">
      <c r="Q13868" s="10">
        <f ca="1" t="shared" si="1987"/>
        <v>28.689</v>
      </c>
      <c r="R13868" t="s">
        <v>188</v>
      </c>
      <c r="S13868">
        <v>2032</v>
      </c>
      <c r="T13868">
        <v>28.172</v>
      </c>
      <c r="U13868">
        <v>28.374</v>
      </c>
      <c r="V13868">
        <v>28.689</v>
      </c>
    </row>
    <row r="13869" spans="17:22">
      <c r="Q13869" s="10">
        <f ca="1" t="shared" si="1987"/>
        <v>28.663</v>
      </c>
      <c r="R13869" t="s">
        <v>188</v>
      </c>
      <c r="S13869">
        <v>2033</v>
      </c>
      <c r="T13869">
        <v>28.063</v>
      </c>
      <c r="U13869">
        <v>28.297</v>
      </c>
      <c r="V13869">
        <v>28.663</v>
      </c>
    </row>
    <row r="13870" spans="17:22">
      <c r="Q13870" s="10">
        <f ca="1" t="shared" si="1987"/>
        <v>28.632</v>
      </c>
      <c r="R13870" t="s">
        <v>188</v>
      </c>
      <c r="S13870">
        <v>2034</v>
      </c>
      <c r="T13870">
        <v>27.949</v>
      </c>
      <c r="U13870">
        <v>28.214</v>
      </c>
      <c r="V13870">
        <v>28.632</v>
      </c>
    </row>
    <row r="13871" spans="17:22">
      <c r="Q13871" s="10">
        <f ca="1" t="shared" si="1987"/>
        <v>28.594</v>
      </c>
      <c r="R13871" t="s">
        <v>188</v>
      </c>
      <c r="S13871">
        <v>2035</v>
      </c>
      <c r="T13871">
        <v>27.831</v>
      </c>
      <c r="U13871">
        <v>28.126</v>
      </c>
      <c r="V13871">
        <v>28.594</v>
      </c>
    </row>
    <row r="13872" spans="17:22">
      <c r="Q13872" s="10">
        <f ca="1" t="shared" si="1987"/>
        <v>28.55</v>
      </c>
      <c r="R13872" t="s">
        <v>188</v>
      </c>
      <c r="S13872">
        <v>2036</v>
      </c>
      <c r="T13872">
        <v>27.709</v>
      </c>
      <c r="U13872">
        <v>28.033</v>
      </c>
      <c r="V13872">
        <v>28.55</v>
      </c>
    </row>
    <row r="13873" spans="17:22">
      <c r="Q13873" s="10">
        <f ca="1" t="shared" si="1987"/>
        <v>28.502</v>
      </c>
      <c r="R13873" t="s">
        <v>188</v>
      </c>
      <c r="S13873">
        <v>2037</v>
      </c>
      <c r="T13873">
        <v>27.585</v>
      </c>
      <c r="U13873">
        <v>27.936</v>
      </c>
      <c r="V13873">
        <v>28.502</v>
      </c>
    </row>
    <row r="13874" spans="17:22">
      <c r="Q13874" s="10">
        <f ca="1" t="shared" si="1987"/>
        <v>28.45</v>
      </c>
      <c r="R13874" t="s">
        <v>188</v>
      </c>
      <c r="S13874">
        <v>2038</v>
      </c>
      <c r="T13874">
        <v>27.458</v>
      </c>
      <c r="U13874">
        <v>27.836</v>
      </c>
      <c r="V13874">
        <v>28.45</v>
      </c>
    </row>
    <row r="13875" spans="17:22">
      <c r="Q13875" s="10">
        <f ca="1" t="shared" si="1987"/>
        <v>28.395</v>
      </c>
      <c r="R13875" t="s">
        <v>188</v>
      </c>
      <c r="S13875">
        <v>2039</v>
      </c>
      <c r="T13875">
        <v>27.329</v>
      </c>
      <c r="U13875">
        <v>27.733</v>
      </c>
      <c r="V13875">
        <v>28.395</v>
      </c>
    </row>
    <row r="13876" spans="17:22">
      <c r="Q13876" s="10">
        <f ca="1" t="shared" si="1987"/>
        <v>28.339</v>
      </c>
      <c r="R13876" t="s">
        <v>188</v>
      </c>
      <c r="S13876">
        <v>2040</v>
      </c>
      <c r="T13876">
        <v>27.198</v>
      </c>
      <c r="U13876">
        <v>27.629</v>
      </c>
      <c r="V13876">
        <v>28.339</v>
      </c>
    </row>
    <row r="13877" spans="17:22">
      <c r="Q13877" s="10">
        <f ca="1" t="shared" si="1987"/>
        <v>28.282</v>
      </c>
      <c r="R13877" t="s">
        <v>188</v>
      </c>
      <c r="S13877">
        <v>2041</v>
      </c>
      <c r="T13877">
        <v>27.067</v>
      </c>
      <c r="U13877">
        <v>27.524</v>
      </c>
      <c r="V13877">
        <v>28.282</v>
      </c>
    </row>
    <row r="13878" spans="17:22">
      <c r="Q13878" s="10">
        <f ca="1" t="shared" si="1987"/>
        <v>28.225</v>
      </c>
      <c r="R13878" t="s">
        <v>188</v>
      </c>
      <c r="S13878">
        <v>2042</v>
      </c>
      <c r="T13878">
        <v>26.934</v>
      </c>
      <c r="U13878">
        <v>27.419</v>
      </c>
      <c r="V13878">
        <v>28.225</v>
      </c>
    </row>
    <row r="13879" spans="17:22">
      <c r="Q13879" s="10">
        <f ca="1" t="shared" si="1987"/>
        <v>28.168</v>
      </c>
      <c r="R13879" t="s">
        <v>188</v>
      </c>
      <c r="S13879">
        <v>2043</v>
      </c>
      <c r="T13879">
        <v>26.799</v>
      </c>
      <c r="U13879">
        <v>27.313</v>
      </c>
      <c r="V13879">
        <v>28.168</v>
      </c>
    </row>
    <row r="13880" spans="17:22">
      <c r="Q13880" s="10">
        <f ca="1" t="shared" si="1987"/>
        <v>28.112</v>
      </c>
      <c r="R13880" t="s">
        <v>188</v>
      </c>
      <c r="S13880">
        <v>2044</v>
      </c>
      <c r="T13880">
        <v>26.664</v>
      </c>
      <c r="U13880">
        <v>27.206</v>
      </c>
      <c r="V13880">
        <v>28.112</v>
      </c>
    </row>
    <row r="13881" spans="17:22">
      <c r="Q13881" s="10">
        <f ca="1" t="shared" si="1987"/>
        <v>28.057</v>
      </c>
      <c r="R13881" t="s">
        <v>188</v>
      </c>
      <c r="S13881">
        <v>2045</v>
      </c>
      <c r="T13881">
        <v>26.526</v>
      </c>
      <c r="U13881">
        <v>27.099</v>
      </c>
      <c r="V13881">
        <v>28.057</v>
      </c>
    </row>
    <row r="13882" spans="17:22">
      <c r="Q13882" s="10">
        <f ca="1" t="shared" si="1987"/>
        <v>28.003</v>
      </c>
      <c r="R13882" t="s">
        <v>188</v>
      </c>
      <c r="S13882">
        <v>2046</v>
      </c>
      <c r="T13882">
        <v>26.386</v>
      </c>
      <c r="U13882">
        <v>26.991</v>
      </c>
      <c r="V13882">
        <v>28.003</v>
      </c>
    </row>
    <row r="13883" spans="17:22">
      <c r="Q13883" s="10">
        <f ca="1" t="shared" si="1987"/>
        <v>27.951</v>
      </c>
      <c r="R13883" t="s">
        <v>188</v>
      </c>
      <c r="S13883">
        <v>2047</v>
      </c>
      <c r="T13883">
        <v>26.245</v>
      </c>
      <c r="U13883">
        <v>26.883</v>
      </c>
      <c r="V13883">
        <v>27.951</v>
      </c>
    </row>
    <row r="13884" spans="17:22">
      <c r="Q13884" s="10">
        <f ca="1" t="shared" si="1987"/>
        <v>27.901</v>
      </c>
      <c r="R13884" t="s">
        <v>188</v>
      </c>
      <c r="S13884">
        <v>2048</v>
      </c>
      <c r="T13884">
        <v>26.1</v>
      </c>
      <c r="U13884">
        <v>26.774</v>
      </c>
      <c r="V13884">
        <v>27.901</v>
      </c>
    </row>
    <row r="13885" spans="17:22">
      <c r="Q13885" s="10">
        <f ca="1" t="shared" si="1987"/>
        <v>27.853</v>
      </c>
      <c r="R13885" t="s">
        <v>188</v>
      </c>
      <c r="S13885">
        <v>2049</v>
      </c>
      <c r="T13885">
        <v>25.954</v>
      </c>
      <c r="U13885">
        <v>26.664</v>
      </c>
      <c r="V13885">
        <v>27.853</v>
      </c>
    </row>
    <row r="13886" spans="17:22">
      <c r="Q13886" s="10">
        <f ca="1" t="shared" si="1987"/>
        <v>27.807</v>
      </c>
      <c r="R13886" t="s">
        <v>188</v>
      </c>
      <c r="S13886">
        <v>2050</v>
      </c>
      <c r="T13886">
        <v>25.804</v>
      </c>
      <c r="U13886">
        <v>26.555</v>
      </c>
      <c r="V13886">
        <v>27.807</v>
      </c>
    </row>
    <row r="13887" spans="17:22">
      <c r="Q13887" s="10">
        <f ca="1" t="shared" si="1987"/>
        <v>27.765</v>
      </c>
      <c r="R13887" t="s">
        <v>188</v>
      </c>
      <c r="S13887">
        <v>2051</v>
      </c>
      <c r="T13887">
        <v>25.652</v>
      </c>
      <c r="U13887">
        <v>26.444</v>
      </c>
      <c r="V13887">
        <v>27.765</v>
      </c>
    </row>
    <row r="13888" spans="17:22">
      <c r="Q13888" s="10">
        <f ca="1" t="shared" si="1987"/>
        <v>27.725</v>
      </c>
      <c r="R13888" t="s">
        <v>188</v>
      </c>
      <c r="S13888">
        <v>2052</v>
      </c>
      <c r="T13888">
        <v>25.496</v>
      </c>
      <c r="U13888">
        <v>26.334</v>
      </c>
      <c r="V13888">
        <v>27.725</v>
      </c>
    </row>
    <row r="13889" spans="17:22">
      <c r="Q13889" s="10">
        <f ca="1" t="shared" si="1987"/>
        <v>27.686</v>
      </c>
      <c r="R13889" t="s">
        <v>188</v>
      </c>
      <c r="S13889">
        <v>2053</v>
      </c>
      <c r="T13889">
        <v>25.338</v>
      </c>
      <c r="U13889">
        <v>26.222</v>
      </c>
      <c r="V13889">
        <v>27.686</v>
      </c>
    </row>
    <row r="13890" spans="17:22">
      <c r="Q13890" s="10">
        <f ca="1" t="shared" si="1987"/>
        <v>27.65</v>
      </c>
      <c r="R13890" t="s">
        <v>188</v>
      </c>
      <c r="S13890">
        <v>2054</v>
      </c>
      <c r="T13890">
        <v>25.177</v>
      </c>
      <c r="U13890">
        <v>26.109</v>
      </c>
      <c r="V13890">
        <v>27.65</v>
      </c>
    </row>
    <row r="13891" spans="17:22">
      <c r="Q13891" s="10">
        <f ca="1" t="shared" si="1987"/>
        <v>27.614</v>
      </c>
      <c r="R13891" t="s">
        <v>188</v>
      </c>
      <c r="S13891">
        <v>2055</v>
      </c>
      <c r="T13891">
        <v>25.014</v>
      </c>
      <c r="U13891">
        <v>25.993</v>
      </c>
      <c r="V13891">
        <v>27.614</v>
      </c>
    </row>
    <row r="13892" spans="17:22">
      <c r="Q13892" s="10">
        <f ca="1" t="shared" si="1987"/>
        <v>27.578</v>
      </c>
      <c r="R13892" t="s">
        <v>188</v>
      </c>
      <c r="S13892">
        <v>2056</v>
      </c>
      <c r="T13892">
        <v>24.847</v>
      </c>
      <c r="U13892">
        <v>25.876</v>
      </c>
      <c r="V13892">
        <v>27.578</v>
      </c>
    </row>
    <row r="13893" spans="17:22">
      <c r="Q13893" s="10">
        <f ca="1" t="shared" si="1987"/>
        <v>27.543</v>
      </c>
      <c r="R13893" t="s">
        <v>188</v>
      </c>
      <c r="S13893">
        <v>2057</v>
      </c>
      <c r="T13893">
        <v>24.678</v>
      </c>
      <c r="U13893">
        <v>25.756</v>
      </c>
      <c r="V13893">
        <v>27.543</v>
      </c>
    </row>
    <row r="13894" spans="17:22">
      <c r="Q13894" s="10">
        <f ca="1" t="shared" si="1987"/>
        <v>27.507</v>
      </c>
      <c r="R13894" t="s">
        <v>188</v>
      </c>
      <c r="S13894">
        <v>2058</v>
      </c>
      <c r="T13894">
        <v>24.506</v>
      </c>
      <c r="U13894">
        <v>25.634</v>
      </c>
      <c r="V13894">
        <v>27.507</v>
      </c>
    </row>
    <row r="13895" spans="17:22">
      <c r="Q13895" s="10">
        <f ca="1" t="shared" si="1987"/>
        <v>27.47</v>
      </c>
      <c r="R13895" t="s">
        <v>188</v>
      </c>
      <c r="S13895">
        <v>2059</v>
      </c>
      <c r="T13895">
        <v>24.331</v>
      </c>
      <c r="U13895">
        <v>25.508</v>
      </c>
      <c r="V13895">
        <v>27.47</v>
      </c>
    </row>
    <row r="13896" spans="17:22">
      <c r="Q13896" s="10">
        <f ca="1" t="shared" si="1987"/>
        <v>27.432</v>
      </c>
      <c r="R13896" t="s">
        <v>188</v>
      </c>
      <c r="S13896">
        <v>2060</v>
      </c>
      <c r="T13896">
        <v>24.153</v>
      </c>
      <c r="U13896">
        <v>25.38</v>
      </c>
      <c r="V13896">
        <v>27.432</v>
      </c>
    </row>
    <row r="13897" spans="17:22">
      <c r="Q13897" s="10">
        <f ca="1" t="shared" si="1987"/>
        <v>27.393</v>
      </c>
      <c r="R13897" t="s">
        <v>188</v>
      </c>
      <c r="S13897">
        <v>2061</v>
      </c>
      <c r="T13897">
        <v>23.973</v>
      </c>
      <c r="U13897">
        <v>25.248</v>
      </c>
      <c r="V13897">
        <v>27.393</v>
      </c>
    </row>
    <row r="13898" spans="17:22">
      <c r="Q13898" s="10">
        <f ca="1" t="shared" si="1987"/>
        <v>27.352</v>
      </c>
      <c r="R13898" t="s">
        <v>188</v>
      </c>
      <c r="S13898">
        <v>2062</v>
      </c>
      <c r="T13898">
        <v>23.79</v>
      </c>
      <c r="U13898">
        <v>25.113</v>
      </c>
      <c r="V13898">
        <v>27.352</v>
      </c>
    </row>
    <row r="13899" spans="17:22">
      <c r="Q13899" s="10">
        <f ca="1" t="shared" si="1987"/>
        <v>27.31</v>
      </c>
      <c r="R13899" t="s">
        <v>188</v>
      </c>
      <c r="S13899">
        <v>2063</v>
      </c>
      <c r="T13899">
        <v>23.604</v>
      </c>
      <c r="U13899">
        <v>24.975</v>
      </c>
      <c r="V13899">
        <v>27.31</v>
      </c>
    </row>
    <row r="13900" spans="17:22">
      <c r="Q13900" s="10">
        <f ca="1" t="shared" si="1987"/>
        <v>27.268</v>
      </c>
      <c r="R13900" t="s">
        <v>188</v>
      </c>
      <c r="S13900">
        <v>2064</v>
      </c>
      <c r="T13900">
        <v>23.416</v>
      </c>
      <c r="U13900">
        <v>24.835</v>
      </c>
      <c r="V13900">
        <v>27.268</v>
      </c>
    </row>
    <row r="13901" spans="17:22">
      <c r="Q13901" s="10">
        <f ca="1" t="shared" si="1987"/>
        <v>27.225</v>
      </c>
      <c r="R13901" t="s">
        <v>188</v>
      </c>
      <c r="S13901">
        <v>2065</v>
      </c>
      <c r="T13901">
        <v>23.226</v>
      </c>
      <c r="U13901">
        <v>24.693</v>
      </c>
      <c r="V13901">
        <v>27.225</v>
      </c>
    </row>
    <row r="13902" spans="17:22">
      <c r="Q13902" s="10">
        <f ca="1" t="shared" ref="Q13902:Q13965" si="1988">OFFSET(S13902,0,MATCH($Q$3,$T$4:$V$4,0))</f>
        <v>27.183</v>
      </c>
      <c r="R13902" t="s">
        <v>188</v>
      </c>
      <c r="S13902">
        <v>2066</v>
      </c>
      <c r="T13902">
        <v>23.034</v>
      </c>
      <c r="U13902">
        <v>24.55</v>
      </c>
      <c r="V13902">
        <v>27.183</v>
      </c>
    </row>
    <row r="13903" spans="17:22">
      <c r="Q13903" s="10">
        <f ca="1" t="shared" si="1988"/>
        <v>27.141</v>
      </c>
      <c r="R13903" t="s">
        <v>188</v>
      </c>
      <c r="S13903">
        <v>2067</v>
      </c>
      <c r="T13903">
        <v>22.84</v>
      </c>
      <c r="U13903">
        <v>24.406</v>
      </c>
      <c r="V13903">
        <v>27.141</v>
      </c>
    </row>
    <row r="13904" spans="17:22">
      <c r="Q13904" s="10">
        <f ca="1" t="shared" si="1988"/>
        <v>27.1</v>
      </c>
      <c r="R13904" t="s">
        <v>188</v>
      </c>
      <c r="S13904">
        <v>2068</v>
      </c>
      <c r="T13904">
        <v>22.646</v>
      </c>
      <c r="U13904">
        <v>24.261</v>
      </c>
      <c r="V13904">
        <v>27.1</v>
      </c>
    </row>
    <row r="13905" spans="17:22">
      <c r="Q13905" s="10">
        <f ca="1" t="shared" si="1988"/>
        <v>27.062</v>
      </c>
      <c r="R13905" t="s">
        <v>188</v>
      </c>
      <c r="S13905">
        <v>2069</v>
      </c>
      <c r="T13905">
        <v>22.45</v>
      </c>
      <c r="U13905">
        <v>24.117</v>
      </c>
      <c r="V13905">
        <v>27.062</v>
      </c>
    </row>
    <row r="13906" spans="17:22">
      <c r="Q13906" s="10">
        <f ca="1" t="shared" si="1988"/>
        <v>27.026</v>
      </c>
      <c r="R13906" t="s">
        <v>188</v>
      </c>
      <c r="S13906">
        <v>2070</v>
      </c>
      <c r="T13906">
        <v>22.254</v>
      </c>
      <c r="U13906">
        <v>23.974</v>
      </c>
      <c r="V13906">
        <v>27.026</v>
      </c>
    </row>
    <row r="13907" spans="17:22">
      <c r="Q13907" s="10">
        <f ca="1" t="shared" si="1988"/>
        <v>26.993</v>
      </c>
      <c r="R13907" t="s">
        <v>188</v>
      </c>
      <c r="S13907">
        <v>2071</v>
      </c>
      <c r="T13907">
        <v>22.058</v>
      </c>
      <c r="U13907">
        <v>23.832</v>
      </c>
      <c r="V13907">
        <v>26.993</v>
      </c>
    </row>
    <row r="13908" spans="17:22">
      <c r="Q13908" s="10">
        <f ca="1" t="shared" si="1988"/>
        <v>26.963</v>
      </c>
      <c r="R13908" t="s">
        <v>188</v>
      </c>
      <c r="S13908">
        <v>2072</v>
      </c>
      <c r="T13908">
        <v>21.862</v>
      </c>
      <c r="U13908">
        <v>23.692</v>
      </c>
      <c r="V13908">
        <v>26.963</v>
      </c>
    </row>
    <row r="13909" spans="17:22">
      <c r="Q13909" s="10">
        <f ca="1" t="shared" si="1988"/>
        <v>26.938</v>
      </c>
      <c r="R13909" t="s">
        <v>188</v>
      </c>
      <c r="S13909">
        <v>2073</v>
      </c>
      <c r="T13909">
        <v>21.665</v>
      </c>
      <c r="U13909">
        <v>23.554</v>
      </c>
      <c r="V13909">
        <v>26.938</v>
      </c>
    </row>
    <row r="13910" spans="17:22">
      <c r="Q13910" s="10">
        <f ca="1" t="shared" si="1988"/>
        <v>26.919</v>
      </c>
      <c r="R13910" t="s">
        <v>188</v>
      </c>
      <c r="S13910">
        <v>2074</v>
      </c>
      <c r="T13910">
        <v>21.469</v>
      </c>
      <c r="U13910">
        <v>23.418</v>
      </c>
      <c r="V13910">
        <v>26.919</v>
      </c>
    </row>
    <row r="13911" spans="17:22">
      <c r="Q13911" s="10">
        <f ca="1" t="shared" si="1988"/>
        <v>26.905</v>
      </c>
      <c r="R13911" t="s">
        <v>188</v>
      </c>
      <c r="S13911">
        <v>2075</v>
      </c>
      <c r="T13911">
        <v>21.273</v>
      </c>
      <c r="U13911">
        <v>23.285</v>
      </c>
      <c r="V13911">
        <v>26.905</v>
      </c>
    </row>
    <row r="13912" spans="17:22">
      <c r="Q13912" s="10">
        <f ca="1" t="shared" si="1988"/>
        <v>26.897</v>
      </c>
      <c r="R13912" t="s">
        <v>188</v>
      </c>
      <c r="S13912">
        <v>2076</v>
      </c>
      <c r="T13912">
        <v>21.077</v>
      </c>
      <c r="U13912">
        <v>23.154</v>
      </c>
      <c r="V13912">
        <v>26.897</v>
      </c>
    </row>
    <row r="13913" spans="17:22">
      <c r="Q13913" s="10">
        <f ca="1" t="shared" si="1988"/>
        <v>26.896</v>
      </c>
      <c r="R13913" t="s">
        <v>188</v>
      </c>
      <c r="S13913">
        <v>2077</v>
      </c>
      <c r="T13913">
        <v>20.882</v>
      </c>
      <c r="U13913">
        <v>23.026</v>
      </c>
      <c r="V13913">
        <v>26.896</v>
      </c>
    </row>
    <row r="13914" spans="17:22">
      <c r="Q13914" s="10">
        <f ca="1" t="shared" si="1988"/>
        <v>26.902</v>
      </c>
      <c r="R13914" t="s">
        <v>188</v>
      </c>
      <c r="S13914">
        <v>2078</v>
      </c>
      <c r="T13914">
        <v>20.687</v>
      </c>
      <c r="U13914">
        <v>22.901</v>
      </c>
      <c r="V13914">
        <v>26.902</v>
      </c>
    </row>
    <row r="13915" spans="17:22">
      <c r="Q13915" s="10">
        <f ca="1" t="shared" si="1988"/>
        <v>26.915</v>
      </c>
      <c r="R13915" t="s">
        <v>188</v>
      </c>
      <c r="S13915">
        <v>2079</v>
      </c>
      <c r="T13915">
        <v>20.494</v>
      </c>
      <c r="U13915">
        <v>22.779</v>
      </c>
      <c r="V13915">
        <v>26.915</v>
      </c>
    </row>
    <row r="13916" spans="17:22">
      <c r="Q13916" s="10">
        <f ca="1" t="shared" si="1988"/>
        <v>26.935</v>
      </c>
      <c r="R13916" t="s">
        <v>188</v>
      </c>
      <c r="S13916">
        <v>2080</v>
      </c>
      <c r="T13916">
        <v>20.301</v>
      </c>
      <c r="U13916">
        <v>22.66</v>
      </c>
      <c r="V13916">
        <v>26.935</v>
      </c>
    </row>
    <row r="13917" spans="17:22">
      <c r="Q13917" s="10">
        <f ca="1" t="shared" si="1988"/>
        <v>26.962</v>
      </c>
      <c r="R13917" t="s">
        <v>188</v>
      </c>
      <c r="S13917">
        <v>2081</v>
      </c>
      <c r="T13917">
        <v>20.11</v>
      </c>
      <c r="U13917">
        <v>22.546</v>
      </c>
      <c r="V13917">
        <v>26.962</v>
      </c>
    </row>
    <row r="13918" spans="17:22">
      <c r="Q13918" s="10">
        <f ca="1" t="shared" si="1988"/>
        <v>26.997</v>
      </c>
      <c r="R13918" t="s">
        <v>188</v>
      </c>
      <c r="S13918">
        <v>2082</v>
      </c>
      <c r="T13918">
        <v>19.92</v>
      </c>
      <c r="U13918">
        <v>22.435</v>
      </c>
      <c r="V13918">
        <v>26.997</v>
      </c>
    </row>
    <row r="13919" spans="17:22">
      <c r="Q13919" s="10">
        <f ca="1" t="shared" si="1988"/>
        <v>27.038</v>
      </c>
      <c r="R13919" t="s">
        <v>188</v>
      </c>
      <c r="S13919">
        <v>2083</v>
      </c>
      <c r="T13919">
        <v>19.731</v>
      </c>
      <c r="U13919">
        <v>22.328</v>
      </c>
      <c r="V13919">
        <v>27.038</v>
      </c>
    </row>
    <row r="13920" spans="17:22">
      <c r="Q13920" s="10">
        <f ca="1" t="shared" si="1988"/>
        <v>27.087</v>
      </c>
      <c r="R13920" t="s">
        <v>188</v>
      </c>
      <c r="S13920">
        <v>2084</v>
      </c>
      <c r="T13920">
        <v>19.543</v>
      </c>
      <c r="U13920">
        <v>22.226</v>
      </c>
      <c r="V13920">
        <v>27.087</v>
      </c>
    </row>
    <row r="13921" spans="17:22">
      <c r="Q13921" s="10">
        <f ca="1" t="shared" si="1988"/>
        <v>27.142</v>
      </c>
      <c r="R13921" t="s">
        <v>188</v>
      </c>
      <c r="S13921">
        <v>2085</v>
      </c>
      <c r="T13921">
        <v>19.358</v>
      </c>
      <c r="U13921">
        <v>22.126</v>
      </c>
      <c r="V13921">
        <v>27.142</v>
      </c>
    </row>
    <row r="13922" spans="17:22">
      <c r="Q13922" s="10">
        <f ca="1" t="shared" si="1988"/>
        <v>27.203</v>
      </c>
      <c r="R13922" t="s">
        <v>188</v>
      </c>
      <c r="S13922">
        <v>2086</v>
      </c>
      <c r="T13922">
        <v>19.174</v>
      </c>
      <c r="U13922">
        <v>22.031</v>
      </c>
      <c r="V13922">
        <v>27.203</v>
      </c>
    </row>
    <row r="13923" spans="17:22">
      <c r="Q13923" s="10">
        <f ca="1" t="shared" si="1988"/>
        <v>27.27</v>
      </c>
      <c r="R13923" t="s">
        <v>188</v>
      </c>
      <c r="S13923">
        <v>2087</v>
      </c>
      <c r="T13923">
        <v>18.991</v>
      </c>
      <c r="U13923">
        <v>21.94</v>
      </c>
      <c r="V13923">
        <v>27.27</v>
      </c>
    </row>
    <row r="13924" spans="17:22">
      <c r="Q13924" s="10">
        <f ca="1" t="shared" si="1988"/>
        <v>27.342</v>
      </c>
      <c r="R13924" t="s">
        <v>188</v>
      </c>
      <c r="S13924">
        <v>2088</v>
      </c>
      <c r="T13924">
        <v>18.811</v>
      </c>
      <c r="U13924">
        <v>21.851</v>
      </c>
      <c r="V13924">
        <v>27.342</v>
      </c>
    </row>
    <row r="13925" spans="17:22">
      <c r="Q13925" s="10">
        <f ca="1" t="shared" si="1988"/>
        <v>27.418</v>
      </c>
      <c r="R13925" t="s">
        <v>188</v>
      </c>
      <c r="S13925">
        <v>2089</v>
      </c>
      <c r="T13925">
        <v>18.632</v>
      </c>
      <c r="U13925">
        <v>21.767</v>
      </c>
      <c r="V13925">
        <v>27.418</v>
      </c>
    </row>
    <row r="13926" spans="17:22">
      <c r="Q13926" s="10">
        <f ca="1" t="shared" si="1988"/>
        <v>27.498</v>
      </c>
      <c r="R13926" t="s">
        <v>188</v>
      </c>
      <c r="S13926">
        <v>2090</v>
      </c>
      <c r="T13926">
        <v>18.455</v>
      </c>
      <c r="U13926">
        <v>21.685</v>
      </c>
      <c r="V13926">
        <v>27.498</v>
      </c>
    </row>
    <row r="13927" spans="17:22">
      <c r="Q13927" s="10">
        <f ca="1" t="shared" si="1988"/>
        <v>27.581</v>
      </c>
      <c r="R13927" t="s">
        <v>188</v>
      </c>
      <c r="S13927">
        <v>2091</v>
      </c>
      <c r="T13927">
        <v>18.279</v>
      </c>
      <c r="U13927">
        <v>21.606</v>
      </c>
      <c r="V13927">
        <v>27.581</v>
      </c>
    </row>
    <row r="13928" spans="17:22">
      <c r="Q13928" s="10">
        <f ca="1" t="shared" si="1988"/>
        <v>27.667</v>
      </c>
      <c r="R13928" t="s">
        <v>188</v>
      </c>
      <c r="S13928">
        <v>2092</v>
      </c>
      <c r="T13928">
        <v>18.105</v>
      </c>
      <c r="U13928">
        <v>21.53</v>
      </c>
      <c r="V13928">
        <v>27.667</v>
      </c>
    </row>
    <row r="13929" spans="17:22">
      <c r="Q13929" s="10">
        <f ca="1" t="shared" si="1988"/>
        <v>27.755</v>
      </c>
      <c r="R13929" t="s">
        <v>188</v>
      </c>
      <c r="S13929">
        <v>2093</v>
      </c>
      <c r="T13929">
        <v>17.933</v>
      </c>
      <c r="U13929">
        <v>21.456</v>
      </c>
      <c r="V13929">
        <v>27.755</v>
      </c>
    </row>
    <row r="13930" spans="17:22">
      <c r="Q13930" s="10">
        <f ca="1" t="shared" si="1988"/>
        <v>27.845</v>
      </c>
      <c r="R13930" t="s">
        <v>188</v>
      </c>
      <c r="S13930">
        <v>2094</v>
      </c>
      <c r="T13930">
        <v>17.764</v>
      </c>
      <c r="U13930">
        <v>21.385</v>
      </c>
      <c r="V13930">
        <v>27.845</v>
      </c>
    </row>
    <row r="13931" spans="17:22">
      <c r="Q13931" s="10">
        <f ca="1" t="shared" si="1988"/>
        <v>27.936</v>
      </c>
      <c r="R13931" t="s">
        <v>188</v>
      </c>
      <c r="S13931">
        <v>2095</v>
      </c>
      <c r="T13931">
        <v>17.596</v>
      </c>
      <c r="U13931">
        <v>21.316</v>
      </c>
      <c r="V13931">
        <v>27.936</v>
      </c>
    </row>
    <row r="13932" spans="17:22">
      <c r="Q13932" s="10">
        <f ca="1" t="shared" si="1988"/>
        <v>28.029</v>
      </c>
      <c r="R13932" t="s">
        <v>188</v>
      </c>
      <c r="S13932">
        <v>2096</v>
      </c>
      <c r="T13932">
        <v>17.432</v>
      </c>
      <c r="U13932">
        <v>21.248</v>
      </c>
      <c r="V13932">
        <v>28.029</v>
      </c>
    </row>
    <row r="13933" spans="17:22">
      <c r="Q13933" s="10">
        <f ca="1" t="shared" si="1988"/>
        <v>28.123</v>
      </c>
      <c r="R13933" t="s">
        <v>188</v>
      </c>
      <c r="S13933">
        <v>2097</v>
      </c>
      <c r="T13933">
        <v>17.27</v>
      </c>
      <c r="U13933">
        <v>21.182</v>
      </c>
      <c r="V13933">
        <v>28.123</v>
      </c>
    </row>
    <row r="13934" spans="17:22">
      <c r="Q13934" s="10">
        <f ca="1" t="shared" si="1988"/>
        <v>28.218</v>
      </c>
      <c r="R13934" t="s">
        <v>188</v>
      </c>
      <c r="S13934">
        <v>2098</v>
      </c>
      <c r="T13934">
        <v>17.111</v>
      </c>
      <c r="U13934">
        <v>21.117</v>
      </c>
      <c r="V13934">
        <v>28.218</v>
      </c>
    </row>
    <row r="13935" spans="17:22">
      <c r="Q13935" s="10">
        <f ca="1" t="shared" si="1988"/>
        <v>28.313</v>
      </c>
      <c r="R13935" t="s">
        <v>188</v>
      </c>
      <c r="S13935">
        <v>2099</v>
      </c>
      <c r="T13935">
        <v>16.955</v>
      </c>
      <c r="U13935">
        <v>21.054</v>
      </c>
      <c r="V13935">
        <v>28.313</v>
      </c>
    </row>
    <row r="13936" spans="17:22">
      <c r="Q13936" s="10">
        <f ca="1" t="shared" si="1988"/>
        <v>28.407</v>
      </c>
      <c r="R13936" t="s">
        <v>188</v>
      </c>
      <c r="S13936">
        <v>2100</v>
      </c>
      <c r="T13936">
        <v>16.803</v>
      </c>
      <c r="U13936">
        <v>20.991</v>
      </c>
      <c r="V13936">
        <v>28.407</v>
      </c>
    </row>
    <row r="13937" spans="17:22">
      <c r="Q13937" s="10">
        <f ca="1" t="shared" si="1988"/>
        <v>14.443</v>
      </c>
      <c r="R13937" t="s">
        <v>189</v>
      </c>
      <c r="S13937">
        <v>2020</v>
      </c>
      <c r="T13937">
        <v>14.443</v>
      </c>
      <c r="U13937">
        <v>14.443</v>
      </c>
      <c r="V13937">
        <v>14.443</v>
      </c>
    </row>
    <row r="13938" spans="17:22">
      <c r="Q13938" s="10">
        <f ca="1" t="shared" si="1988"/>
        <v>14.495</v>
      </c>
      <c r="R13938" t="s">
        <v>189</v>
      </c>
      <c r="S13938">
        <v>2021</v>
      </c>
      <c r="T13938">
        <v>14.495</v>
      </c>
      <c r="U13938">
        <v>14.495</v>
      </c>
      <c r="V13938">
        <v>14.495</v>
      </c>
    </row>
    <row r="13939" spans="17:22">
      <c r="Q13939" s="10">
        <f ca="1" t="shared" si="1988"/>
        <v>14.524</v>
      </c>
      <c r="R13939" t="s">
        <v>189</v>
      </c>
      <c r="S13939">
        <v>2022</v>
      </c>
      <c r="T13939">
        <v>14.524</v>
      </c>
      <c r="U13939">
        <v>14.524</v>
      </c>
      <c r="V13939">
        <v>14.524</v>
      </c>
    </row>
    <row r="13940" spans="17:22">
      <c r="Q13940" s="10">
        <f ca="1" t="shared" si="1988"/>
        <v>14.565</v>
      </c>
      <c r="R13940" t="s">
        <v>189</v>
      </c>
      <c r="S13940">
        <v>2023</v>
      </c>
      <c r="T13940">
        <v>14.565</v>
      </c>
      <c r="U13940">
        <v>14.565</v>
      </c>
      <c r="V13940">
        <v>14.565</v>
      </c>
    </row>
    <row r="13941" spans="17:22">
      <c r="Q13941" s="10">
        <f ca="1" t="shared" si="1988"/>
        <v>14.595</v>
      </c>
      <c r="R13941" t="s">
        <v>189</v>
      </c>
      <c r="S13941">
        <v>2024</v>
      </c>
      <c r="T13941">
        <v>14.595</v>
      </c>
      <c r="U13941">
        <v>14.595</v>
      </c>
      <c r="V13941">
        <v>14.595</v>
      </c>
    </row>
    <row r="13942" spans="17:22">
      <c r="Q13942" s="10">
        <f ca="1" t="shared" si="1988"/>
        <v>14.616</v>
      </c>
      <c r="R13942" t="s">
        <v>189</v>
      </c>
      <c r="S13942">
        <v>2025</v>
      </c>
      <c r="T13942">
        <v>14.616</v>
      </c>
      <c r="U13942">
        <v>14.616</v>
      </c>
      <c r="V13942">
        <v>14.616</v>
      </c>
    </row>
    <row r="13943" spans="17:22">
      <c r="Q13943" s="10">
        <f ca="1" t="shared" si="1988"/>
        <v>14.635</v>
      </c>
      <c r="R13943" t="s">
        <v>189</v>
      </c>
      <c r="S13943">
        <v>2026</v>
      </c>
      <c r="T13943">
        <v>14.635</v>
      </c>
      <c r="U13943">
        <v>14.635</v>
      </c>
      <c r="V13943">
        <v>14.635</v>
      </c>
    </row>
    <row r="13944" spans="17:22">
      <c r="Q13944" s="10">
        <f ca="1" t="shared" si="1988"/>
        <v>14.654</v>
      </c>
      <c r="R13944" t="s">
        <v>189</v>
      </c>
      <c r="S13944">
        <v>2027</v>
      </c>
      <c r="T13944">
        <v>14.662</v>
      </c>
      <c r="U13944">
        <v>14.678</v>
      </c>
      <c r="V13944">
        <v>14.654</v>
      </c>
    </row>
    <row r="13945" spans="17:22">
      <c r="Q13945" s="10">
        <f ca="1" t="shared" si="1988"/>
        <v>14.668</v>
      </c>
      <c r="R13945" t="s">
        <v>189</v>
      </c>
      <c r="S13945">
        <v>2028</v>
      </c>
      <c r="T13945">
        <v>14.684</v>
      </c>
      <c r="U13945">
        <v>14.717</v>
      </c>
      <c r="V13945">
        <v>14.668</v>
      </c>
    </row>
    <row r="13946" spans="17:22">
      <c r="Q13946" s="10">
        <f ca="1" t="shared" si="1988"/>
        <v>14.676</v>
      </c>
      <c r="R13946" t="s">
        <v>189</v>
      </c>
      <c r="S13946">
        <v>2029</v>
      </c>
      <c r="T13946">
        <v>14.702</v>
      </c>
      <c r="U13946">
        <v>14.752</v>
      </c>
      <c r="V13946">
        <v>14.676</v>
      </c>
    </row>
    <row r="13947" spans="17:22">
      <c r="Q13947" s="10">
        <f ca="1" t="shared" si="1988"/>
        <v>14.68</v>
      </c>
      <c r="R13947" t="s">
        <v>189</v>
      </c>
      <c r="S13947">
        <v>2030</v>
      </c>
      <c r="T13947">
        <v>14.717</v>
      </c>
      <c r="U13947">
        <v>14.784</v>
      </c>
      <c r="V13947">
        <v>14.68</v>
      </c>
    </row>
    <row r="13948" spans="17:22">
      <c r="Q13948" s="10">
        <f ca="1" t="shared" si="1988"/>
        <v>14.681</v>
      </c>
      <c r="R13948" t="s">
        <v>189</v>
      </c>
      <c r="S13948">
        <v>2031</v>
      </c>
      <c r="T13948">
        <v>14.729</v>
      </c>
      <c r="U13948">
        <v>14.812</v>
      </c>
      <c r="V13948">
        <v>14.681</v>
      </c>
    </row>
    <row r="13949" spans="17:22">
      <c r="Q13949" s="10">
        <f ca="1" t="shared" si="1988"/>
        <v>14.679</v>
      </c>
      <c r="R13949" t="s">
        <v>189</v>
      </c>
      <c r="S13949">
        <v>2032</v>
      </c>
      <c r="T13949">
        <v>14.738</v>
      </c>
      <c r="U13949">
        <v>14.839</v>
      </c>
      <c r="V13949">
        <v>14.679</v>
      </c>
    </row>
    <row r="13950" spans="17:22">
      <c r="Q13950" s="10">
        <f ca="1" t="shared" si="1988"/>
        <v>14.674</v>
      </c>
      <c r="R13950" t="s">
        <v>189</v>
      </c>
      <c r="S13950">
        <v>2033</v>
      </c>
      <c r="T13950">
        <v>14.744</v>
      </c>
      <c r="U13950">
        <v>14.863</v>
      </c>
      <c r="V13950">
        <v>14.674</v>
      </c>
    </row>
    <row r="13951" spans="17:22">
      <c r="Q13951" s="10">
        <f ca="1" t="shared" si="1988"/>
        <v>14.667</v>
      </c>
      <c r="R13951" t="s">
        <v>189</v>
      </c>
      <c r="S13951">
        <v>2034</v>
      </c>
      <c r="T13951">
        <v>14.749</v>
      </c>
      <c r="U13951">
        <v>14.885</v>
      </c>
      <c r="V13951">
        <v>14.667</v>
      </c>
    </row>
    <row r="13952" spans="17:22">
      <c r="Q13952" s="10">
        <f ca="1" t="shared" si="1988"/>
        <v>14.656</v>
      </c>
      <c r="R13952" t="s">
        <v>189</v>
      </c>
      <c r="S13952">
        <v>2035</v>
      </c>
      <c r="T13952">
        <v>14.752</v>
      </c>
      <c r="U13952">
        <v>14.905</v>
      </c>
      <c r="V13952">
        <v>14.656</v>
      </c>
    </row>
    <row r="13953" spans="17:22">
      <c r="Q13953" s="10">
        <f ca="1" t="shared" si="1988"/>
        <v>14.642</v>
      </c>
      <c r="R13953" t="s">
        <v>189</v>
      </c>
      <c r="S13953">
        <v>2036</v>
      </c>
      <c r="T13953">
        <v>14.754</v>
      </c>
      <c r="U13953">
        <v>14.923</v>
      </c>
      <c r="V13953">
        <v>14.642</v>
      </c>
    </row>
    <row r="13954" spans="17:22">
      <c r="Q13954" s="10">
        <f ca="1" t="shared" si="1988"/>
        <v>14.626</v>
      </c>
      <c r="R13954" t="s">
        <v>189</v>
      </c>
      <c r="S13954">
        <v>2037</v>
      </c>
      <c r="T13954">
        <v>14.755</v>
      </c>
      <c r="U13954">
        <v>14.941</v>
      </c>
      <c r="V13954">
        <v>14.626</v>
      </c>
    </row>
    <row r="13955" spans="17:22">
      <c r="Q13955" s="10">
        <f ca="1" t="shared" si="1988"/>
        <v>14.607</v>
      </c>
      <c r="R13955" t="s">
        <v>189</v>
      </c>
      <c r="S13955">
        <v>2038</v>
      </c>
      <c r="T13955">
        <v>14.754</v>
      </c>
      <c r="U13955">
        <v>14.957</v>
      </c>
      <c r="V13955">
        <v>14.607</v>
      </c>
    </row>
    <row r="13956" spans="17:22">
      <c r="Q13956" s="10">
        <f ca="1" t="shared" si="1988"/>
        <v>14.586</v>
      </c>
      <c r="R13956" t="s">
        <v>189</v>
      </c>
      <c r="S13956">
        <v>2039</v>
      </c>
      <c r="T13956">
        <v>14.753</v>
      </c>
      <c r="U13956">
        <v>14.971</v>
      </c>
      <c r="V13956">
        <v>14.586</v>
      </c>
    </row>
    <row r="13957" spans="17:22">
      <c r="Q13957" s="10">
        <f ca="1" t="shared" si="1988"/>
        <v>14.563</v>
      </c>
      <c r="R13957" t="s">
        <v>189</v>
      </c>
      <c r="S13957">
        <v>2040</v>
      </c>
      <c r="T13957">
        <v>14.75</v>
      </c>
      <c r="U13957">
        <v>14.985</v>
      </c>
      <c r="V13957">
        <v>14.563</v>
      </c>
    </row>
    <row r="13958" spans="17:22">
      <c r="Q13958" s="10">
        <f ca="1" t="shared" si="1988"/>
        <v>14.539</v>
      </c>
      <c r="R13958" t="s">
        <v>189</v>
      </c>
      <c r="S13958">
        <v>2041</v>
      </c>
      <c r="T13958">
        <v>14.747</v>
      </c>
      <c r="U13958">
        <v>14.998</v>
      </c>
      <c r="V13958">
        <v>14.539</v>
      </c>
    </row>
    <row r="13959" spans="17:22">
      <c r="Q13959" s="10">
        <f ca="1" t="shared" si="1988"/>
        <v>14.514</v>
      </c>
      <c r="R13959" t="s">
        <v>189</v>
      </c>
      <c r="S13959">
        <v>2042</v>
      </c>
      <c r="T13959">
        <v>14.743</v>
      </c>
      <c r="U13959">
        <v>15.011</v>
      </c>
      <c r="V13959">
        <v>14.514</v>
      </c>
    </row>
    <row r="13960" spans="17:22">
      <c r="Q13960" s="10">
        <f ca="1" t="shared" si="1988"/>
        <v>14.489</v>
      </c>
      <c r="R13960" t="s">
        <v>189</v>
      </c>
      <c r="S13960">
        <v>2043</v>
      </c>
      <c r="T13960">
        <v>14.738</v>
      </c>
      <c r="U13960">
        <v>15.023</v>
      </c>
      <c r="V13960">
        <v>14.489</v>
      </c>
    </row>
    <row r="13961" spans="17:22">
      <c r="Q13961" s="10">
        <f ca="1" t="shared" si="1988"/>
        <v>14.462</v>
      </c>
      <c r="R13961" t="s">
        <v>189</v>
      </c>
      <c r="S13961">
        <v>2044</v>
      </c>
      <c r="T13961">
        <v>14.731</v>
      </c>
      <c r="U13961">
        <v>15.034</v>
      </c>
      <c r="V13961">
        <v>14.462</v>
      </c>
    </row>
    <row r="13962" spans="17:22">
      <c r="Q13962" s="10">
        <f ca="1" t="shared" si="1988"/>
        <v>14.436</v>
      </c>
      <c r="R13962" t="s">
        <v>189</v>
      </c>
      <c r="S13962">
        <v>2045</v>
      </c>
      <c r="T13962">
        <v>14.723</v>
      </c>
      <c r="U13962">
        <v>15.046</v>
      </c>
      <c r="V13962">
        <v>14.436</v>
      </c>
    </row>
    <row r="13963" spans="17:22">
      <c r="Q13963" s="10">
        <f ca="1" t="shared" si="1988"/>
        <v>14.409</v>
      </c>
      <c r="R13963" t="s">
        <v>189</v>
      </c>
      <c r="S13963">
        <v>2046</v>
      </c>
      <c r="T13963">
        <v>14.713</v>
      </c>
      <c r="U13963">
        <v>15.057</v>
      </c>
      <c r="V13963">
        <v>14.409</v>
      </c>
    </row>
    <row r="13964" spans="17:22">
      <c r="Q13964" s="10">
        <f ca="1" t="shared" si="1988"/>
        <v>14.382</v>
      </c>
      <c r="R13964" t="s">
        <v>189</v>
      </c>
      <c r="S13964">
        <v>2047</v>
      </c>
      <c r="T13964">
        <v>14.702</v>
      </c>
      <c r="U13964">
        <v>15.068</v>
      </c>
      <c r="V13964">
        <v>14.382</v>
      </c>
    </row>
    <row r="13965" spans="17:22">
      <c r="Q13965" s="10">
        <f ca="1" t="shared" si="1988"/>
        <v>14.355</v>
      </c>
      <c r="R13965" t="s">
        <v>189</v>
      </c>
      <c r="S13965">
        <v>2048</v>
      </c>
      <c r="T13965">
        <v>14.688</v>
      </c>
      <c r="U13965">
        <v>15.079</v>
      </c>
      <c r="V13965">
        <v>14.355</v>
      </c>
    </row>
    <row r="13966" spans="17:22">
      <c r="Q13966" s="10">
        <f ca="1" t="shared" ref="Q13966:Q14029" si="1989">OFFSET(S13966,0,MATCH($Q$3,$T$4:$V$4,0))</f>
        <v>14.328</v>
      </c>
      <c r="R13966" t="s">
        <v>189</v>
      </c>
      <c r="S13966">
        <v>2049</v>
      </c>
      <c r="T13966">
        <v>14.673</v>
      </c>
      <c r="U13966">
        <v>15.088</v>
      </c>
      <c r="V13966">
        <v>14.328</v>
      </c>
    </row>
    <row r="13967" spans="17:22">
      <c r="Q13967" s="10">
        <f ca="1" t="shared" si="1989"/>
        <v>14.302</v>
      </c>
      <c r="R13967" t="s">
        <v>189</v>
      </c>
      <c r="S13967">
        <v>2050</v>
      </c>
      <c r="T13967">
        <v>14.656</v>
      </c>
      <c r="U13967">
        <v>15.097</v>
      </c>
      <c r="V13967">
        <v>14.302</v>
      </c>
    </row>
    <row r="13968" spans="17:22">
      <c r="Q13968" s="10">
        <f ca="1" t="shared" si="1989"/>
        <v>14.275</v>
      </c>
      <c r="R13968" t="s">
        <v>189</v>
      </c>
      <c r="S13968">
        <v>2051</v>
      </c>
      <c r="T13968">
        <v>14.637</v>
      </c>
      <c r="U13968">
        <v>15.105</v>
      </c>
      <c r="V13968">
        <v>14.275</v>
      </c>
    </row>
    <row r="13969" spans="17:22">
      <c r="Q13969" s="10">
        <f ca="1" t="shared" si="1989"/>
        <v>14.248</v>
      </c>
      <c r="R13969" t="s">
        <v>189</v>
      </c>
      <c r="S13969">
        <v>2052</v>
      </c>
      <c r="T13969">
        <v>14.616</v>
      </c>
      <c r="U13969">
        <v>15.111</v>
      </c>
      <c r="V13969">
        <v>14.248</v>
      </c>
    </row>
    <row r="13970" spans="17:22">
      <c r="Q13970" s="10">
        <f ca="1" t="shared" si="1989"/>
        <v>14.222</v>
      </c>
      <c r="R13970" t="s">
        <v>189</v>
      </c>
      <c r="S13970">
        <v>2053</v>
      </c>
      <c r="T13970">
        <v>14.592</v>
      </c>
      <c r="U13970">
        <v>15.116</v>
      </c>
      <c r="V13970">
        <v>14.222</v>
      </c>
    </row>
    <row r="13971" spans="17:22">
      <c r="Q13971" s="10">
        <f ca="1" t="shared" si="1989"/>
        <v>14.195</v>
      </c>
      <c r="R13971" t="s">
        <v>189</v>
      </c>
      <c r="S13971">
        <v>2054</v>
      </c>
      <c r="T13971">
        <v>14.566</v>
      </c>
      <c r="U13971">
        <v>15.121</v>
      </c>
      <c r="V13971">
        <v>14.195</v>
      </c>
    </row>
    <row r="13972" spans="17:22">
      <c r="Q13972" s="10">
        <f ca="1" t="shared" si="1989"/>
        <v>14.169</v>
      </c>
      <c r="R13972" t="s">
        <v>189</v>
      </c>
      <c r="S13972">
        <v>2055</v>
      </c>
      <c r="T13972">
        <v>14.538</v>
      </c>
      <c r="U13972">
        <v>15.124</v>
      </c>
      <c r="V13972">
        <v>14.169</v>
      </c>
    </row>
    <row r="13973" spans="17:22">
      <c r="Q13973" s="10">
        <f ca="1" t="shared" si="1989"/>
        <v>14.143</v>
      </c>
      <c r="R13973" t="s">
        <v>189</v>
      </c>
      <c r="S13973">
        <v>2056</v>
      </c>
      <c r="T13973">
        <v>14.507</v>
      </c>
      <c r="U13973">
        <v>15.127</v>
      </c>
      <c r="V13973">
        <v>14.143</v>
      </c>
    </row>
    <row r="13974" spans="17:22">
      <c r="Q13974" s="10">
        <f ca="1" t="shared" si="1989"/>
        <v>14.117</v>
      </c>
      <c r="R13974" t="s">
        <v>189</v>
      </c>
      <c r="S13974">
        <v>2057</v>
      </c>
      <c r="T13974">
        <v>14.474</v>
      </c>
      <c r="U13974">
        <v>15.129</v>
      </c>
      <c r="V13974">
        <v>14.117</v>
      </c>
    </row>
    <row r="13975" spans="17:22">
      <c r="Q13975" s="10">
        <f ca="1" t="shared" si="1989"/>
        <v>14.091</v>
      </c>
      <c r="R13975" t="s">
        <v>189</v>
      </c>
      <c r="S13975">
        <v>2058</v>
      </c>
      <c r="T13975">
        <v>14.44</v>
      </c>
      <c r="U13975">
        <v>15.131</v>
      </c>
      <c r="V13975">
        <v>14.091</v>
      </c>
    </row>
    <row r="13976" spans="17:22">
      <c r="Q13976" s="10">
        <f ca="1" t="shared" si="1989"/>
        <v>14.066</v>
      </c>
      <c r="R13976" t="s">
        <v>189</v>
      </c>
      <c r="S13976">
        <v>2059</v>
      </c>
      <c r="T13976">
        <v>14.403</v>
      </c>
      <c r="U13976">
        <v>15.132</v>
      </c>
      <c r="V13976">
        <v>14.066</v>
      </c>
    </row>
    <row r="13977" spans="17:22">
      <c r="Q13977" s="10">
        <f ca="1" t="shared" si="1989"/>
        <v>14.041</v>
      </c>
      <c r="R13977" t="s">
        <v>189</v>
      </c>
      <c r="S13977">
        <v>2060</v>
      </c>
      <c r="T13977">
        <v>14.366</v>
      </c>
      <c r="U13977">
        <v>15.133</v>
      </c>
      <c r="V13977">
        <v>14.041</v>
      </c>
    </row>
    <row r="13978" spans="17:22">
      <c r="Q13978" s="10">
        <f ca="1" t="shared" si="1989"/>
        <v>14.017</v>
      </c>
      <c r="R13978" t="s">
        <v>189</v>
      </c>
      <c r="S13978">
        <v>2061</v>
      </c>
      <c r="T13978">
        <v>14.328</v>
      </c>
      <c r="U13978">
        <v>15.133</v>
      </c>
      <c r="V13978">
        <v>14.017</v>
      </c>
    </row>
    <row r="13979" spans="17:22">
      <c r="Q13979" s="10">
        <f ca="1" t="shared" si="1989"/>
        <v>13.993</v>
      </c>
      <c r="R13979" t="s">
        <v>189</v>
      </c>
      <c r="S13979">
        <v>2062</v>
      </c>
      <c r="T13979">
        <v>14.29</v>
      </c>
      <c r="U13979">
        <v>15.134</v>
      </c>
      <c r="V13979">
        <v>13.993</v>
      </c>
    </row>
    <row r="13980" spans="17:22">
      <c r="Q13980" s="10">
        <f ca="1" t="shared" si="1989"/>
        <v>13.97</v>
      </c>
      <c r="R13980" t="s">
        <v>189</v>
      </c>
      <c r="S13980">
        <v>2063</v>
      </c>
      <c r="T13980">
        <v>14.251</v>
      </c>
      <c r="U13980">
        <v>15.134</v>
      </c>
      <c r="V13980">
        <v>13.97</v>
      </c>
    </row>
    <row r="13981" spans="17:22">
      <c r="Q13981" s="10">
        <f ca="1" t="shared" si="1989"/>
        <v>13.947</v>
      </c>
      <c r="R13981" t="s">
        <v>189</v>
      </c>
      <c r="S13981">
        <v>2064</v>
      </c>
      <c r="T13981">
        <v>14.212</v>
      </c>
      <c r="U13981">
        <v>15.134</v>
      </c>
      <c r="V13981">
        <v>13.947</v>
      </c>
    </row>
    <row r="13982" spans="17:22">
      <c r="Q13982" s="10">
        <f ca="1" t="shared" si="1989"/>
        <v>13.926</v>
      </c>
      <c r="R13982" t="s">
        <v>189</v>
      </c>
      <c r="S13982">
        <v>2065</v>
      </c>
      <c r="T13982">
        <v>14.174</v>
      </c>
      <c r="U13982">
        <v>15.134</v>
      </c>
      <c r="V13982">
        <v>13.926</v>
      </c>
    </row>
    <row r="13983" spans="17:22">
      <c r="Q13983" s="10">
        <f ca="1" t="shared" si="1989"/>
        <v>13.905</v>
      </c>
      <c r="R13983" t="s">
        <v>189</v>
      </c>
      <c r="S13983">
        <v>2066</v>
      </c>
      <c r="T13983">
        <v>14.135</v>
      </c>
      <c r="U13983">
        <v>15.134</v>
      </c>
      <c r="V13983">
        <v>13.905</v>
      </c>
    </row>
    <row r="13984" spans="17:22">
      <c r="Q13984" s="10">
        <f ca="1" t="shared" si="1989"/>
        <v>13.886</v>
      </c>
      <c r="R13984" t="s">
        <v>189</v>
      </c>
      <c r="S13984">
        <v>2067</v>
      </c>
      <c r="T13984">
        <v>14.096</v>
      </c>
      <c r="U13984">
        <v>15.135</v>
      </c>
      <c r="V13984">
        <v>13.886</v>
      </c>
    </row>
    <row r="13985" spans="17:22">
      <c r="Q13985" s="10">
        <f ca="1" t="shared" si="1989"/>
        <v>13.868</v>
      </c>
      <c r="R13985" t="s">
        <v>189</v>
      </c>
      <c r="S13985">
        <v>2068</v>
      </c>
      <c r="T13985">
        <v>14.057</v>
      </c>
      <c r="U13985">
        <v>15.137</v>
      </c>
      <c r="V13985">
        <v>13.868</v>
      </c>
    </row>
    <row r="13986" spans="17:22">
      <c r="Q13986" s="10">
        <f ca="1" t="shared" si="1989"/>
        <v>13.852</v>
      </c>
      <c r="R13986" t="s">
        <v>189</v>
      </c>
      <c r="S13986">
        <v>2069</v>
      </c>
      <c r="T13986">
        <v>14.019</v>
      </c>
      <c r="U13986">
        <v>15.139</v>
      </c>
      <c r="V13986">
        <v>13.852</v>
      </c>
    </row>
    <row r="13987" spans="17:22">
      <c r="Q13987" s="10">
        <f ca="1" t="shared" si="1989"/>
        <v>13.839</v>
      </c>
      <c r="R13987" t="s">
        <v>189</v>
      </c>
      <c r="S13987">
        <v>2070</v>
      </c>
      <c r="T13987">
        <v>13.98</v>
      </c>
      <c r="U13987">
        <v>15.143</v>
      </c>
      <c r="V13987">
        <v>13.839</v>
      </c>
    </row>
    <row r="13988" spans="17:22">
      <c r="Q13988" s="10">
        <f ca="1" t="shared" si="1989"/>
        <v>13.827</v>
      </c>
      <c r="R13988" t="s">
        <v>189</v>
      </c>
      <c r="S13988">
        <v>2071</v>
      </c>
      <c r="T13988">
        <v>13.941</v>
      </c>
      <c r="U13988">
        <v>15.147</v>
      </c>
      <c r="V13988">
        <v>13.827</v>
      </c>
    </row>
    <row r="13989" spans="17:22">
      <c r="Q13989" s="10">
        <f ca="1" t="shared" si="1989"/>
        <v>13.818</v>
      </c>
      <c r="R13989" t="s">
        <v>189</v>
      </c>
      <c r="S13989">
        <v>2072</v>
      </c>
      <c r="T13989">
        <v>13.902</v>
      </c>
      <c r="U13989">
        <v>15.153</v>
      </c>
      <c r="V13989">
        <v>13.818</v>
      </c>
    </row>
    <row r="13990" spans="17:22">
      <c r="Q13990" s="10">
        <f ca="1" t="shared" si="1989"/>
        <v>13.812</v>
      </c>
      <c r="R13990" t="s">
        <v>189</v>
      </c>
      <c r="S13990">
        <v>2073</v>
      </c>
      <c r="T13990">
        <v>13.863</v>
      </c>
      <c r="U13990">
        <v>15.16</v>
      </c>
      <c r="V13990">
        <v>13.812</v>
      </c>
    </row>
    <row r="13991" spans="17:22">
      <c r="Q13991" s="10">
        <f ca="1" t="shared" si="1989"/>
        <v>13.809</v>
      </c>
      <c r="R13991" t="s">
        <v>189</v>
      </c>
      <c r="S13991">
        <v>2074</v>
      </c>
      <c r="T13991">
        <v>13.824</v>
      </c>
      <c r="U13991">
        <v>15.169</v>
      </c>
      <c r="V13991">
        <v>13.809</v>
      </c>
    </row>
    <row r="13992" spans="17:22">
      <c r="Q13992" s="10">
        <f ca="1" t="shared" si="1989"/>
        <v>13.81</v>
      </c>
      <c r="R13992" t="s">
        <v>189</v>
      </c>
      <c r="S13992">
        <v>2075</v>
      </c>
      <c r="T13992">
        <v>13.787</v>
      </c>
      <c r="U13992">
        <v>15.179</v>
      </c>
      <c r="V13992">
        <v>13.81</v>
      </c>
    </row>
    <row r="13993" spans="17:22">
      <c r="Q13993" s="10">
        <f ca="1" t="shared" si="1989"/>
        <v>13.815</v>
      </c>
      <c r="R13993" t="s">
        <v>189</v>
      </c>
      <c r="S13993">
        <v>2076</v>
      </c>
      <c r="T13993">
        <v>13.749</v>
      </c>
      <c r="U13993">
        <v>15.192</v>
      </c>
      <c r="V13993">
        <v>13.815</v>
      </c>
    </row>
    <row r="13994" spans="17:22">
      <c r="Q13994" s="10">
        <f ca="1" t="shared" si="1989"/>
        <v>13.823</v>
      </c>
      <c r="R13994" t="s">
        <v>189</v>
      </c>
      <c r="S13994">
        <v>2077</v>
      </c>
      <c r="T13994">
        <v>13.713</v>
      </c>
      <c r="U13994">
        <v>15.207</v>
      </c>
      <c r="V13994">
        <v>13.823</v>
      </c>
    </row>
    <row r="13995" spans="17:22">
      <c r="Q13995" s="10">
        <f ca="1" t="shared" si="1989"/>
        <v>13.835</v>
      </c>
      <c r="R13995" t="s">
        <v>189</v>
      </c>
      <c r="S13995">
        <v>2078</v>
      </c>
      <c r="T13995">
        <v>13.676</v>
      </c>
      <c r="U13995">
        <v>15.223</v>
      </c>
      <c r="V13995">
        <v>13.835</v>
      </c>
    </row>
    <row r="13996" spans="17:22">
      <c r="Q13996" s="10">
        <f ca="1" t="shared" si="1989"/>
        <v>13.852</v>
      </c>
      <c r="R13996" t="s">
        <v>189</v>
      </c>
      <c r="S13996">
        <v>2079</v>
      </c>
      <c r="T13996">
        <v>13.64</v>
      </c>
      <c r="U13996">
        <v>15.241</v>
      </c>
      <c r="V13996">
        <v>13.852</v>
      </c>
    </row>
    <row r="13997" spans="17:22">
      <c r="Q13997" s="10">
        <f ca="1" t="shared" si="1989"/>
        <v>13.871</v>
      </c>
      <c r="R13997" t="s">
        <v>189</v>
      </c>
      <c r="S13997">
        <v>2080</v>
      </c>
      <c r="T13997">
        <v>13.603</v>
      </c>
      <c r="U13997">
        <v>15.261</v>
      </c>
      <c r="V13997">
        <v>13.871</v>
      </c>
    </row>
    <row r="13998" spans="17:22">
      <c r="Q13998" s="10">
        <f ca="1" t="shared" si="1989"/>
        <v>13.895</v>
      </c>
      <c r="R13998" t="s">
        <v>189</v>
      </c>
      <c r="S13998">
        <v>2081</v>
      </c>
      <c r="T13998">
        <v>13.565</v>
      </c>
      <c r="U13998">
        <v>15.282</v>
      </c>
      <c r="V13998">
        <v>13.895</v>
      </c>
    </row>
    <row r="13999" spans="17:22">
      <c r="Q13999" s="10">
        <f ca="1" t="shared" si="1989"/>
        <v>13.922</v>
      </c>
      <c r="R13999" t="s">
        <v>189</v>
      </c>
      <c r="S13999">
        <v>2082</v>
      </c>
      <c r="T13999">
        <v>13.528</v>
      </c>
      <c r="U13999">
        <v>15.305</v>
      </c>
      <c r="V13999">
        <v>13.922</v>
      </c>
    </row>
    <row r="14000" spans="17:22">
      <c r="Q14000" s="10">
        <f ca="1" t="shared" si="1989"/>
        <v>13.953</v>
      </c>
      <c r="R14000" t="s">
        <v>189</v>
      </c>
      <c r="S14000">
        <v>2083</v>
      </c>
      <c r="T14000">
        <v>13.49</v>
      </c>
      <c r="U14000">
        <v>15.33</v>
      </c>
      <c r="V14000">
        <v>13.953</v>
      </c>
    </row>
    <row r="14001" spans="17:22">
      <c r="Q14001" s="10">
        <f ca="1" t="shared" si="1989"/>
        <v>13.987</v>
      </c>
      <c r="R14001" t="s">
        <v>189</v>
      </c>
      <c r="S14001">
        <v>2084</v>
      </c>
      <c r="T14001">
        <v>13.452</v>
      </c>
      <c r="U14001">
        <v>15.356</v>
      </c>
      <c r="V14001">
        <v>13.987</v>
      </c>
    </row>
    <row r="14002" spans="17:22">
      <c r="Q14002" s="10">
        <f ca="1" t="shared" si="1989"/>
        <v>14.025</v>
      </c>
      <c r="R14002" t="s">
        <v>189</v>
      </c>
      <c r="S14002">
        <v>2085</v>
      </c>
      <c r="T14002">
        <v>13.415</v>
      </c>
      <c r="U14002">
        <v>15.384</v>
      </c>
      <c r="V14002">
        <v>14.025</v>
      </c>
    </row>
    <row r="14003" spans="17:22">
      <c r="Q14003" s="10">
        <f ca="1" t="shared" si="1989"/>
        <v>14.065</v>
      </c>
      <c r="R14003" t="s">
        <v>189</v>
      </c>
      <c r="S14003">
        <v>2086</v>
      </c>
      <c r="T14003">
        <v>13.379</v>
      </c>
      <c r="U14003">
        <v>15.415</v>
      </c>
      <c r="V14003">
        <v>14.065</v>
      </c>
    </row>
    <row r="14004" spans="17:22">
      <c r="Q14004" s="10">
        <f ca="1" t="shared" si="1989"/>
        <v>14.107</v>
      </c>
      <c r="R14004" t="s">
        <v>189</v>
      </c>
      <c r="S14004">
        <v>2087</v>
      </c>
      <c r="T14004">
        <v>13.343</v>
      </c>
      <c r="U14004">
        <v>15.447</v>
      </c>
      <c r="V14004">
        <v>14.107</v>
      </c>
    </row>
    <row r="14005" spans="17:22">
      <c r="Q14005" s="10">
        <f ca="1" t="shared" si="1989"/>
        <v>14.152</v>
      </c>
      <c r="R14005" t="s">
        <v>189</v>
      </c>
      <c r="S14005">
        <v>2088</v>
      </c>
      <c r="T14005">
        <v>13.308</v>
      </c>
      <c r="U14005">
        <v>15.48</v>
      </c>
      <c r="V14005">
        <v>14.152</v>
      </c>
    </row>
    <row r="14006" spans="17:22">
      <c r="Q14006" s="10">
        <f ca="1" t="shared" si="1989"/>
        <v>14.199</v>
      </c>
      <c r="R14006" t="s">
        <v>189</v>
      </c>
      <c r="S14006">
        <v>2089</v>
      </c>
      <c r="T14006">
        <v>13.274</v>
      </c>
      <c r="U14006">
        <v>15.515</v>
      </c>
      <c r="V14006">
        <v>14.199</v>
      </c>
    </row>
    <row r="14007" spans="17:22">
      <c r="Q14007" s="10">
        <f ca="1" t="shared" si="1989"/>
        <v>14.246</v>
      </c>
      <c r="R14007" t="s">
        <v>189</v>
      </c>
      <c r="S14007">
        <v>2090</v>
      </c>
      <c r="T14007">
        <v>13.24</v>
      </c>
      <c r="U14007">
        <v>15.551</v>
      </c>
      <c r="V14007">
        <v>14.246</v>
      </c>
    </row>
    <row r="14008" spans="17:22">
      <c r="Q14008" s="10">
        <f ca="1" t="shared" si="1989"/>
        <v>14.295</v>
      </c>
      <c r="R14008" t="s">
        <v>189</v>
      </c>
      <c r="S14008">
        <v>2091</v>
      </c>
      <c r="T14008">
        <v>13.207</v>
      </c>
      <c r="U14008">
        <v>15.588</v>
      </c>
      <c r="V14008">
        <v>14.295</v>
      </c>
    </row>
    <row r="14009" spans="17:22">
      <c r="Q14009" s="10">
        <f ca="1" t="shared" si="1989"/>
        <v>14.344</v>
      </c>
      <c r="R14009" t="s">
        <v>189</v>
      </c>
      <c r="S14009">
        <v>2092</v>
      </c>
      <c r="T14009">
        <v>13.175</v>
      </c>
      <c r="U14009">
        <v>15.626</v>
      </c>
      <c r="V14009">
        <v>14.344</v>
      </c>
    </row>
    <row r="14010" spans="17:22">
      <c r="Q14010" s="10">
        <f ca="1" t="shared" si="1989"/>
        <v>14.394</v>
      </c>
      <c r="R14010" t="s">
        <v>189</v>
      </c>
      <c r="S14010">
        <v>2093</v>
      </c>
      <c r="T14010">
        <v>13.143</v>
      </c>
      <c r="U14010">
        <v>15.665</v>
      </c>
      <c r="V14010">
        <v>14.394</v>
      </c>
    </row>
    <row r="14011" spans="17:22">
      <c r="Q14011" s="10">
        <f ca="1" t="shared" si="1989"/>
        <v>14.445</v>
      </c>
      <c r="R14011" t="s">
        <v>189</v>
      </c>
      <c r="S14011">
        <v>2094</v>
      </c>
      <c r="T14011">
        <v>13.112</v>
      </c>
      <c r="U14011">
        <v>15.704</v>
      </c>
      <c r="V14011">
        <v>14.445</v>
      </c>
    </row>
    <row r="14012" spans="17:22">
      <c r="Q14012" s="10">
        <f ca="1" t="shared" si="1989"/>
        <v>14.496</v>
      </c>
      <c r="R14012" t="s">
        <v>189</v>
      </c>
      <c r="S14012">
        <v>2095</v>
      </c>
      <c r="T14012">
        <v>13.082</v>
      </c>
      <c r="U14012">
        <v>15.744</v>
      </c>
      <c r="V14012">
        <v>14.496</v>
      </c>
    </row>
    <row r="14013" spans="17:22">
      <c r="Q14013" s="10">
        <f ca="1" t="shared" si="1989"/>
        <v>14.548</v>
      </c>
      <c r="R14013" t="s">
        <v>189</v>
      </c>
      <c r="S14013">
        <v>2096</v>
      </c>
      <c r="T14013">
        <v>13.053</v>
      </c>
      <c r="U14013">
        <v>15.784</v>
      </c>
      <c r="V14013">
        <v>14.548</v>
      </c>
    </row>
    <row r="14014" spans="17:22">
      <c r="Q14014" s="10">
        <f ca="1" t="shared" si="1989"/>
        <v>14.6</v>
      </c>
      <c r="R14014" t="s">
        <v>189</v>
      </c>
      <c r="S14014">
        <v>2097</v>
      </c>
      <c r="T14014">
        <v>13.025</v>
      </c>
      <c r="U14014">
        <v>15.824</v>
      </c>
      <c r="V14014">
        <v>14.6</v>
      </c>
    </row>
    <row r="14015" spans="17:22">
      <c r="Q14015" s="10">
        <f ca="1" t="shared" si="1989"/>
        <v>14.653</v>
      </c>
      <c r="R14015" t="s">
        <v>189</v>
      </c>
      <c r="S14015">
        <v>2098</v>
      </c>
      <c r="T14015">
        <v>12.997</v>
      </c>
      <c r="U14015">
        <v>15.864</v>
      </c>
      <c r="V14015">
        <v>14.653</v>
      </c>
    </row>
    <row r="14016" spans="17:22">
      <c r="Q14016" s="10">
        <f ca="1" t="shared" si="1989"/>
        <v>14.706</v>
      </c>
      <c r="R14016" t="s">
        <v>189</v>
      </c>
      <c r="S14016">
        <v>2099</v>
      </c>
      <c r="T14016">
        <v>12.972</v>
      </c>
      <c r="U14016">
        <v>15.904</v>
      </c>
      <c r="V14016">
        <v>14.706</v>
      </c>
    </row>
    <row r="14017" spans="17:22">
      <c r="Q14017" s="10">
        <f ca="1" t="shared" si="1989"/>
        <v>14.759</v>
      </c>
      <c r="R14017" t="s">
        <v>189</v>
      </c>
      <c r="S14017">
        <v>2100</v>
      </c>
      <c r="T14017">
        <v>12.947</v>
      </c>
      <c r="U14017">
        <v>15.944</v>
      </c>
      <c r="V14017">
        <v>14.759</v>
      </c>
    </row>
    <row r="14018" spans="17:22">
      <c r="Q14018" s="10">
        <f ca="1" t="shared" si="1989"/>
        <v>149.326</v>
      </c>
      <c r="R14018" t="s">
        <v>165</v>
      </c>
      <c r="S14018">
        <v>2020</v>
      </c>
      <c r="T14018">
        <v>149.326</v>
      </c>
      <c r="U14018">
        <v>149.326</v>
      </c>
      <c r="V14018">
        <v>149.326</v>
      </c>
    </row>
    <row r="14019" spans="17:22">
      <c r="Q14019" s="10">
        <f ca="1" t="shared" si="1989"/>
        <v>150.327</v>
      </c>
      <c r="R14019" t="s">
        <v>165</v>
      </c>
      <c r="S14019">
        <v>2021</v>
      </c>
      <c r="T14019">
        <v>150.327</v>
      </c>
      <c r="U14019">
        <v>150.327</v>
      </c>
      <c r="V14019">
        <v>150.327</v>
      </c>
    </row>
    <row r="14020" spans="17:22">
      <c r="Q14020" s="10">
        <f ca="1" t="shared" si="1989"/>
        <v>151.27</v>
      </c>
      <c r="R14020" t="s">
        <v>165</v>
      </c>
      <c r="S14020">
        <v>2022</v>
      </c>
      <c r="T14020">
        <v>151.27</v>
      </c>
      <c r="U14020">
        <v>151.27</v>
      </c>
      <c r="V14020">
        <v>151.27</v>
      </c>
    </row>
    <row r="14021" spans="17:22">
      <c r="Q14021" s="10">
        <f ca="1" t="shared" si="1989"/>
        <v>152.191</v>
      </c>
      <c r="R14021" t="s">
        <v>165</v>
      </c>
      <c r="S14021">
        <v>2023</v>
      </c>
      <c r="T14021">
        <v>152.191</v>
      </c>
      <c r="U14021">
        <v>152.191</v>
      </c>
      <c r="V14021">
        <v>152.191</v>
      </c>
    </row>
    <row r="14022" spans="17:22">
      <c r="Q14022" s="10">
        <f ca="1" t="shared" si="1989"/>
        <v>153.077</v>
      </c>
      <c r="R14022" t="s">
        <v>165</v>
      </c>
      <c r="S14022">
        <v>2024</v>
      </c>
      <c r="T14022">
        <v>153.077</v>
      </c>
      <c r="U14022">
        <v>153.077</v>
      </c>
      <c r="V14022">
        <v>153.077</v>
      </c>
    </row>
    <row r="14023" spans="17:22">
      <c r="Q14023" s="10">
        <f ca="1" t="shared" si="1989"/>
        <v>153.928</v>
      </c>
      <c r="R14023" t="s">
        <v>165</v>
      </c>
      <c r="S14023">
        <v>2025</v>
      </c>
      <c r="T14023">
        <v>153.928</v>
      </c>
      <c r="U14023">
        <v>153.928</v>
      </c>
      <c r="V14023">
        <v>153.928</v>
      </c>
    </row>
    <row r="14024" spans="17:22">
      <c r="Q14024" s="10">
        <f ca="1" t="shared" si="1989"/>
        <v>154.744</v>
      </c>
      <c r="R14024" t="s">
        <v>165</v>
      </c>
      <c r="S14024">
        <v>2026</v>
      </c>
      <c r="T14024">
        <v>154.744</v>
      </c>
      <c r="U14024">
        <v>154.744</v>
      </c>
      <c r="V14024">
        <v>154.744</v>
      </c>
    </row>
    <row r="14025" spans="17:22">
      <c r="Q14025" s="10">
        <f ca="1" t="shared" si="1989"/>
        <v>155.42</v>
      </c>
      <c r="R14025" t="s">
        <v>165</v>
      </c>
      <c r="S14025">
        <v>2027</v>
      </c>
      <c r="T14025">
        <v>155.44</v>
      </c>
      <c r="U14025">
        <v>155.69</v>
      </c>
      <c r="V14025">
        <v>155.42</v>
      </c>
    </row>
    <row r="14026" spans="17:22">
      <c r="Q14026" s="10">
        <f ca="1" t="shared" si="1989"/>
        <v>156.058</v>
      </c>
      <c r="R14026" t="s">
        <v>165</v>
      </c>
      <c r="S14026">
        <v>2028</v>
      </c>
      <c r="T14026">
        <v>156.109</v>
      </c>
      <c r="U14026">
        <v>156.616</v>
      </c>
      <c r="V14026">
        <v>156.058</v>
      </c>
    </row>
    <row r="14027" spans="17:22">
      <c r="Q14027" s="10">
        <f ca="1" t="shared" si="1989"/>
        <v>156.666</v>
      </c>
      <c r="R14027" t="s">
        <v>165</v>
      </c>
      <c r="S14027">
        <v>2029</v>
      </c>
      <c r="T14027">
        <v>156.75</v>
      </c>
      <c r="U14027">
        <v>157.522</v>
      </c>
      <c r="V14027">
        <v>156.666</v>
      </c>
    </row>
    <row r="14028" spans="17:22">
      <c r="Q14028" s="10">
        <f ca="1" t="shared" si="1989"/>
        <v>157.246</v>
      </c>
      <c r="R14028" t="s">
        <v>165</v>
      </c>
      <c r="S14028">
        <v>2030</v>
      </c>
      <c r="T14028">
        <v>157.365</v>
      </c>
      <c r="U14028">
        <v>158.41</v>
      </c>
      <c r="V14028">
        <v>157.246</v>
      </c>
    </row>
    <row r="14029" spans="17:22">
      <c r="Q14029" s="10">
        <f ca="1" t="shared" si="1989"/>
        <v>157.806</v>
      </c>
      <c r="R14029" t="s">
        <v>165</v>
      </c>
      <c r="S14029">
        <v>2031</v>
      </c>
      <c r="T14029">
        <v>157.956</v>
      </c>
      <c r="U14029">
        <v>159.277</v>
      </c>
      <c r="V14029">
        <v>157.806</v>
      </c>
    </row>
    <row r="14030" spans="17:22">
      <c r="Q14030" s="10">
        <f ca="1" t="shared" ref="Q14030:Q14093" si="1990">OFFSET(S14030,0,MATCH($Q$3,$T$4:$V$4,0))</f>
        <v>158.347</v>
      </c>
      <c r="R14030" t="s">
        <v>165</v>
      </c>
      <c r="S14030">
        <v>2032</v>
      </c>
      <c r="T14030">
        <v>158.525</v>
      </c>
      <c r="U14030">
        <v>160.127</v>
      </c>
      <c r="V14030">
        <v>158.347</v>
      </c>
    </row>
    <row r="14031" spans="17:22">
      <c r="Q14031" s="10">
        <f ca="1" t="shared" si="1990"/>
        <v>158.874</v>
      </c>
      <c r="R14031" t="s">
        <v>165</v>
      </c>
      <c r="S14031">
        <v>2033</v>
      </c>
      <c r="T14031">
        <v>159.075</v>
      </c>
      <c r="U14031">
        <v>160.963</v>
      </c>
      <c r="V14031">
        <v>158.874</v>
      </c>
    </row>
    <row r="14032" spans="17:22">
      <c r="Q14032" s="10">
        <f ca="1" t="shared" si="1990"/>
        <v>159.388</v>
      </c>
      <c r="R14032" t="s">
        <v>165</v>
      </c>
      <c r="S14032">
        <v>2034</v>
      </c>
      <c r="T14032">
        <v>159.612</v>
      </c>
      <c r="U14032">
        <v>161.791</v>
      </c>
      <c r="V14032">
        <v>159.388</v>
      </c>
    </row>
    <row r="14033" spans="17:22">
      <c r="Q14033" s="10">
        <f ca="1" t="shared" si="1990"/>
        <v>159.89</v>
      </c>
      <c r="R14033" t="s">
        <v>165</v>
      </c>
      <c r="S14033">
        <v>2035</v>
      </c>
      <c r="T14033">
        <v>160.139</v>
      </c>
      <c r="U14033">
        <v>162.613</v>
      </c>
      <c r="V14033">
        <v>159.89</v>
      </c>
    </row>
    <row r="14034" spans="17:22">
      <c r="Q14034" s="10">
        <f ca="1" t="shared" si="1990"/>
        <v>160.384</v>
      </c>
      <c r="R14034" t="s">
        <v>165</v>
      </c>
      <c r="S14034">
        <v>2036</v>
      </c>
      <c r="T14034">
        <v>160.659</v>
      </c>
      <c r="U14034">
        <v>163.432</v>
      </c>
      <c r="V14034">
        <v>160.384</v>
      </c>
    </row>
    <row r="14035" spans="17:22">
      <c r="Q14035" s="10">
        <f ca="1" t="shared" si="1990"/>
        <v>160.876</v>
      </c>
      <c r="R14035" t="s">
        <v>165</v>
      </c>
      <c r="S14035">
        <v>2037</v>
      </c>
      <c r="T14035">
        <v>161.176</v>
      </c>
      <c r="U14035">
        <v>164.253</v>
      </c>
      <c r="V14035">
        <v>160.876</v>
      </c>
    </row>
    <row r="14036" spans="17:22">
      <c r="Q14036" s="10">
        <f ca="1" t="shared" si="1990"/>
        <v>161.372</v>
      </c>
      <c r="R14036" t="s">
        <v>165</v>
      </c>
      <c r="S14036">
        <v>2038</v>
      </c>
      <c r="T14036">
        <v>161.691</v>
      </c>
      <c r="U14036">
        <v>165.08</v>
      </c>
      <c r="V14036">
        <v>161.372</v>
      </c>
    </row>
    <row r="14037" spans="17:22">
      <c r="Q14037" s="10">
        <f ca="1" t="shared" si="1990"/>
        <v>161.879</v>
      </c>
      <c r="R14037" t="s">
        <v>165</v>
      </c>
      <c r="S14037">
        <v>2039</v>
      </c>
      <c r="T14037">
        <v>162.205</v>
      </c>
      <c r="U14037">
        <v>165.917</v>
      </c>
      <c r="V14037">
        <v>161.879</v>
      </c>
    </row>
    <row r="14038" spans="17:22">
      <c r="Q14038" s="10">
        <f ca="1" t="shared" si="1990"/>
        <v>162.403</v>
      </c>
      <c r="R14038" t="s">
        <v>165</v>
      </c>
      <c r="S14038">
        <v>2040</v>
      </c>
      <c r="T14038">
        <v>162.722</v>
      </c>
      <c r="U14038">
        <v>166.769</v>
      </c>
      <c r="V14038">
        <v>162.403</v>
      </c>
    </row>
    <row r="14039" spans="17:22">
      <c r="Q14039" s="10">
        <f ca="1" t="shared" si="1990"/>
        <v>162.949</v>
      </c>
      <c r="R14039" t="s">
        <v>165</v>
      </c>
      <c r="S14039">
        <v>2041</v>
      </c>
      <c r="T14039">
        <v>163.244</v>
      </c>
      <c r="U14039">
        <v>167.636</v>
      </c>
      <c r="V14039">
        <v>162.949</v>
      </c>
    </row>
    <row r="14040" spans="17:22">
      <c r="Q14040" s="10">
        <f ca="1" t="shared" si="1990"/>
        <v>163.52</v>
      </c>
      <c r="R14040" t="s">
        <v>165</v>
      </c>
      <c r="S14040">
        <v>2042</v>
      </c>
      <c r="T14040">
        <v>163.769</v>
      </c>
      <c r="U14040">
        <v>168.521</v>
      </c>
      <c r="V14040">
        <v>163.52</v>
      </c>
    </row>
    <row r="14041" spans="17:22">
      <c r="Q14041" s="10">
        <f ca="1" t="shared" si="1990"/>
        <v>164.115</v>
      </c>
      <c r="R14041" t="s">
        <v>165</v>
      </c>
      <c r="S14041">
        <v>2043</v>
      </c>
      <c r="T14041">
        <v>164.295</v>
      </c>
      <c r="U14041">
        <v>169.423</v>
      </c>
      <c r="V14041">
        <v>164.115</v>
      </c>
    </row>
    <row r="14042" spans="17:22">
      <c r="Q14042" s="10">
        <f ca="1" t="shared" si="1990"/>
        <v>164.735</v>
      </c>
      <c r="R14042" t="s">
        <v>165</v>
      </c>
      <c r="S14042">
        <v>2044</v>
      </c>
      <c r="T14042">
        <v>164.821</v>
      </c>
      <c r="U14042">
        <v>170.341</v>
      </c>
      <c r="V14042">
        <v>164.735</v>
      </c>
    </row>
    <row r="14043" spans="17:22">
      <c r="Q14043" s="10">
        <f ca="1" t="shared" si="1990"/>
        <v>165.381</v>
      </c>
      <c r="R14043" t="s">
        <v>165</v>
      </c>
      <c r="S14043">
        <v>2045</v>
      </c>
      <c r="T14043">
        <v>165.346</v>
      </c>
      <c r="U14043">
        <v>171.272</v>
      </c>
      <c r="V14043">
        <v>165.381</v>
      </c>
    </row>
    <row r="14044" spans="17:22">
      <c r="Q14044" s="10">
        <f ca="1" t="shared" si="1990"/>
        <v>166.051</v>
      </c>
      <c r="R14044" t="s">
        <v>165</v>
      </c>
      <c r="S14044">
        <v>2046</v>
      </c>
      <c r="T14044">
        <v>165.868</v>
      </c>
      <c r="U14044">
        <v>172.219</v>
      </c>
      <c r="V14044">
        <v>166.051</v>
      </c>
    </row>
    <row r="14045" spans="17:22">
      <c r="Q14045" s="10">
        <f ca="1" t="shared" si="1990"/>
        <v>166.744</v>
      </c>
      <c r="R14045" t="s">
        <v>165</v>
      </c>
      <c r="S14045">
        <v>2047</v>
      </c>
      <c r="T14045">
        <v>166.386</v>
      </c>
      <c r="U14045">
        <v>173.179</v>
      </c>
      <c r="V14045">
        <v>166.744</v>
      </c>
    </row>
    <row r="14046" spans="17:22">
      <c r="Q14046" s="10">
        <f ca="1" t="shared" si="1990"/>
        <v>167.459</v>
      </c>
      <c r="R14046" t="s">
        <v>165</v>
      </c>
      <c r="S14046">
        <v>2048</v>
      </c>
      <c r="T14046">
        <v>166.9</v>
      </c>
      <c r="U14046">
        <v>174.151</v>
      </c>
      <c r="V14046">
        <v>167.459</v>
      </c>
    </row>
    <row r="14047" spans="17:22">
      <c r="Q14047" s="10">
        <f ca="1" t="shared" si="1990"/>
        <v>168.192</v>
      </c>
      <c r="R14047" t="s">
        <v>165</v>
      </c>
      <c r="S14047">
        <v>2049</v>
      </c>
      <c r="T14047">
        <v>167.407</v>
      </c>
      <c r="U14047">
        <v>175.13</v>
      </c>
      <c r="V14047">
        <v>168.192</v>
      </c>
    </row>
    <row r="14048" spans="17:22">
      <c r="Q14048" s="10">
        <f ca="1" t="shared" si="1990"/>
        <v>168.941</v>
      </c>
      <c r="R14048" t="s">
        <v>165</v>
      </c>
      <c r="S14048">
        <v>2050</v>
      </c>
      <c r="T14048">
        <v>167.907</v>
      </c>
      <c r="U14048">
        <v>176.116</v>
      </c>
      <c r="V14048">
        <v>168.941</v>
      </c>
    </row>
    <row r="14049" spans="17:22">
      <c r="Q14049" s="10">
        <f ca="1" t="shared" si="1990"/>
        <v>169.703</v>
      </c>
      <c r="R14049" t="s">
        <v>165</v>
      </c>
      <c r="S14049">
        <v>2051</v>
      </c>
      <c r="T14049">
        <v>168.4</v>
      </c>
      <c r="U14049">
        <v>177.109</v>
      </c>
      <c r="V14049">
        <v>169.703</v>
      </c>
    </row>
    <row r="14050" spans="17:22">
      <c r="Q14050" s="10">
        <f ca="1" t="shared" si="1990"/>
        <v>170.478</v>
      </c>
      <c r="R14050" t="s">
        <v>165</v>
      </c>
      <c r="S14050">
        <v>2052</v>
      </c>
      <c r="T14050">
        <v>168.881</v>
      </c>
      <c r="U14050">
        <v>178.102</v>
      </c>
      <c r="V14050">
        <v>170.478</v>
      </c>
    </row>
    <row r="14051" spans="17:22">
      <c r="Q14051" s="10">
        <f ca="1" t="shared" si="1990"/>
        <v>171.263</v>
      </c>
      <c r="R14051" t="s">
        <v>165</v>
      </c>
      <c r="S14051">
        <v>2053</v>
      </c>
      <c r="T14051">
        <v>169.349</v>
      </c>
      <c r="U14051">
        <v>179.097</v>
      </c>
      <c r="V14051">
        <v>171.263</v>
      </c>
    </row>
    <row r="14052" spans="17:22">
      <c r="Q14052" s="10">
        <f ca="1" t="shared" si="1990"/>
        <v>172.056</v>
      </c>
      <c r="R14052" t="s">
        <v>165</v>
      </c>
      <c r="S14052">
        <v>2054</v>
      </c>
      <c r="T14052">
        <v>169.803</v>
      </c>
      <c r="U14052">
        <v>180.088</v>
      </c>
      <c r="V14052">
        <v>172.056</v>
      </c>
    </row>
    <row r="14053" spans="17:22">
      <c r="Q14053" s="10">
        <f ca="1" t="shared" si="1990"/>
        <v>172.857</v>
      </c>
      <c r="R14053" t="s">
        <v>165</v>
      </c>
      <c r="S14053">
        <v>2055</v>
      </c>
      <c r="T14053">
        <v>170.239</v>
      </c>
      <c r="U14053">
        <v>181.079</v>
      </c>
      <c r="V14053">
        <v>172.857</v>
      </c>
    </row>
    <row r="14054" spans="17:22">
      <c r="Q14054" s="10">
        <f ca="1" t="shared" si="1990"/>
        <v>173.663</v>
      </c>
      <c r="R14054" t="s">
        <v>165</v>
      </c>
      <c r="S14054">
        <v>2056</v>
      </c>
      <c r="T14054">
        <v>170.658</v>
      </c>
      <c r="U14054">
        <v>182.062</v>
      </c>
      <c r="V14054">
        <v>173.663</v>
      </c>
    </row>
    <row r="14055" spans="17:22">
      <c r="Q14055" s="10">
        <f ca="1" t="shared" si="1990"/>
        <v>174.473</v>
      </c>
      <c r="R14055" t="s">
        <v>165</v>
      </c>
      <c r="S14055">
        <v>2057</v>
      </c>
      <c r="T14055">
        <v>171.056</v>
      </c>
      <c r="U14055">
        <v>183.041</v>
      </c>
      <c r="V14055">
        <v>174.473</v>
      </c>
    </row>
    <row r="14056" spans="17:22">
      <c r="Q14056" s="10">
        <f ca="1" t="shared" si="1990"/>
        <v>175.289</v>
      </c>
      <c r="R14056" t="s">
        <v>165</v>
      </c>
      <c r="S14056">
        <v>2058</v>
      </c>
      <c r="T14056">
        <v>171.435</v>
      </c>
      <c r="U14056">
        <v>184.014</v>
      </c>
      <c r="V14056">
        <v>175.289</v>
      </c>
    </row>
    <row r="14057" spans="17:22">
      <c r="Q14057" s="10">
        <f ca="1" t="shared" si="1990"/>
        <v>176.111</v>
      </c>
      <c r="R14057" t="s">
        <v>165</v>
      </c>
      <c r="S14057">
        <v>2059</v>
      </c>
      <c r="T14057">
        <v>171.796</v>
      </c>
      <c r="U14057">
        <v>184.981</v>
      </c>
      <c r="V14057">
        <v>176.111</v>
      </c>
    </row>
    <row r="14058" spans="17:22">
      <c r="Q14058" s="10">
        <f ca="1" t="shared" si="1990"/>
        <v>176.937</v>
      </c>
      <c r="R14058" t="s">
        <v>165</v>
      </c>
      <c r="S14058">
        <v>2060</v>
      </c>
      <c r="T14058">
        <v>172.14</v>
      </c>
      <c r="U14058">
        <v>185.944</v>
      </c>
      <c r="V14058">
        <v>176.937</v>
      </c>
    </row>
    <row r="14059" spans="17:22">
      <c r="Q14059" s="10">
        <f ca="1" t="shared" si="1990"/>
        <v>177.768</v>
      </c>
      <c r="R14059" t="s">
        <v>165</v>
      </c>
      <c r="S14059">
        <v>2061</v>
      </c>
      <c r="T14059">
        <v>172.468</v>
      </c>
      <c r="U14059">
        <v>186.901</v>
      </c>
      <c r="V14059">
        <v>177.768</v>
      </c>
    </row>
    <row r="14060" spans="17:22">
      <c r="Q14060" s="10">
        <f ca="1" t="shared" si="1990"/>
        <v>178.607</v>
      </c>
      <c r="R14060" t="s">
        <v>165</v>
      </c>
      <c r="S14060">
        <v>2062</v>
      </c>
      <c r="T14060">
        <v>172.778</v>
      </c>
      <c r="U14060">
        <v>187.858</v>
      </c>
      <c r="V14060">
        <v>178.607</v>
      </c>
    </row>
    <row r="14061" spans="17:22">
      <c r="Q14061" s="10">
        <f ca="1" t="shared" si="1990"/>
        <v>179.456</v>
      </c>
      <c r="R14061" t="s">
        <v>165</v>
      </c>
      <c r="S14061">
        <v>2063</v>
      </c>
      <c r="T14061">
        <v>173.076</v>
      </c>
      <c r="U14061">
        <v>188.812</v>
      </c>
      <c r="V14061">
        <v>179.456</v>
      </c>
    </row>
    <row r="14062" spans="17:22">
      <c r="Q14062" s="10">
        <f ca="1" t="shared" si="1990"/>
        <v>180.318</v>
      </c>
      <c r="R14062" t="s">
        <v>165</v>
      </c>
      <c r="S14062">
        <v>2064</v>
      </c>
      <c r="T14062">
        <v>173.36</v>
      </c>
      <c r="U14062">
        <v>189.769</v>
      </c>
      <c r="V14062">
        <v>180.318</v>
      </c>
    </row>
    <row r="14063" spans="17:22">
      <c r="Q14063" s="10">
        <f ca="1" t="shared" si="1990"/>
        <v>181.196</v>
      </c>
      <c r="R14063" t="s">
        <v>165</v>
      </c>
      <c r="S14063">
        <v>2065</v>
      </c>
      <c r="T14063">
        <v>173.635</v>
      </c>
      <c r="U14063">
        <v>190.728</v>
      </c>
      <c r="V14063">
        <v>181.196</v>
      </c>
    </row>
    <row r="14064" spans="17:22">
      <c r="Q14064" s="10">
        <f ca="1" t="shared" si="1990"/>
        <v>182.093</v>
      </c>
      <c r="R14064" t="s">
        <v>165</v>
      </c>
      <c r="S14064">
        <v>2066</v>
      </c>
      <c r="T14064">
        <v>173.899</v>
      </c>
      <c r="U14064">
        <v>191.693</v>
      </c>
      <c r="V14064">
        <v>182.093</v>
      </c>
    </row>
    <row r="14065" spans="17:22">
      <c r="Q14065" s="10">
        <f ca="1" t="shared" si="1990"/>
        <v>183.008</v>
      </c>
      <c r="R14065" t="s">
        <v>165</v>
      </c>
      <c r="S14065">
        <v>2067</v>
      </c>
      <c r="T14065">
        <v>174.157</v>
      </c>
      <c r="U14065">
        <v>192.664</v>
      </c>
      <c r="V14065">
        <v>183.008</v>
      </c>
    </row>
    <row r="14066" spans="17:22">
      <c r="Q14066" s="10">
        <f ca="1" t="shared" si="1990"/>
        <v>183.942</v>
      </c>
      <c r="R14066" t="s">
        <v>165</v>
      </c>
      <c r="S14066">
        <v>2068</v>
      </c>
      <c r="T14066">
        <v>174.41</v>
      </c>
      <c r="U14066">
        <v>193.645</v>
      </c>
      <c r="V14066">
        <v>183.942</v>
      </c>
    </row>
    <row r="14067" spans="17:22">
      <c r="Q14067" s="10">
        <f ca="1" t="shared" si="1990"/>
        <v>184.897</v>
      </c>
      <c r="R14067" t="s">
        <v>165</v>
      </c>
      <c r="S14067">
        <v>2069</v>
      </c>
      <c r="T14067">
        <v>174.659</v>
      </c>
      <c r="U14067">
        <v>194.636</v>
      </c>
      <c r="V14067">
        <v>184.897</v>
      </c>
    </row>
    <row r="14068" spans="17:22">
      <c r="Q14068" s="10">
        <f ca="1" t="shared" si="1990"/>
        <v>185.872</v>
      </c>
      <c r="R14068" t="s">
        <v>165</v>
      </c>
      <c r="S14068">
        <v>2070</v>
      </c>
      <c r="T14068">
        <v>174.908</v>
      </c>
      <c r="U14068">
        <v>195.638</v>
      </c>
      <c r="V14068">
        <v>185.872</v>
      </c>
    </row>
    <row r="14069" spans="17:22">
      <c r="Q14069" s="10">
        <f ca="1" t="shared" si="1990"/>
        <v>186.869</v>
      </c>
      <c r="R14069" t="s">
        <v>165</v>
      </c>
      <c r="S14069">
        <v>2071</v>
      </c>
      <c r="T14069">
        <v>175.157</v>
      </c>
      <c r="U14069">
        <v>196.652</v>
      </c>
      <c r="V14069">
        <v>186.869</v>
      </c>
    </row>
    <row r="14070" spans="17:22">
      <c r="Q14070" s="10">
        <f ca="1" t="shared" si="1990"/>
        <v>187.886</v>
      </c>
      <c r="R14070" t="s">
        <v>165</v>
      </c>
      <c r="S14070">
        <v>2072</v>
      </c>
      <c r="T14070">
        <v>175.41</v>
      </c>
      <c r="U14070">
        <v>197.68</v>
      </c>
      <c r="V14070">
        <v>187.886</v>
      </c>
    </row>
    <row r="14071" spans="17:22">
      <c r="Q14071" s="10">
        <f ca="1" t="shared" si="1990"/>
        <v>188.921</v>
      </c>
      <c r="R14071" t="s">
        <v>165</v>
      </c>
      <c r="S14071">
        <v>2073</v>
      </c>
      <c r="T14071">
        <v>175.669</v>
      </c>
      <c r="U14071">
        <v>198.717</v>
      </c>
      <c r="V14071">
        <v>188.921</v>
      </c>
    </row>
    <row r="14072" spans="17:22">
      <c r="Q14072" s="10">
        <f ca="1" t="shared" si="1990"/>
        <v>189.975</v>
      </c>
      <c r="R14072" t="s">
        <v>165</v>
      </c>
      <c r="S14072">
        <v>2074</v>
      </c>
      <c r="T14072">
        <v>175.937</v>
      </c>
      <c r="U14072">
        <v>199.764</v>
      </c>
      <c r="V14072">
        <v>189.975</v>
      </c>
    </row>
    <row r="14073" spans="17:22">
      <c r="Q14073" s="10">
        <f ca="1" t="shared" si="1990"/>
        <v>191.048</v>
      </c>
      <c r="R14073" t="s">
        <v>165</v>
      </c>
      <c r="S14073">
        <v>2075</v>
      </c>
      <c r="T14073">
        <v>176.214</v>
      </c>
      <c r="U14073">
        <v>200.82</v>
      </c>
      <c r="V14073">
        <v>191.048</v>
      </c>
    </row>
    <row r="14074" spans="17:22">
      <c r="Q14074" s="10">
        <f ca="1" t="shared" si="1990"/>
        <v>192.139</v>
      </c>
      <c r="R14074" t="s">
        <v>165</v>
      </c>
      <c r="S14074">
        <v>2076</v>
      </c>
      <c r="T14074">
        <v>176.503</v>
      </c>
      <c r="U14074">
        <v>201.88</v>
      </c>
      <c r="V14074">
        <v>192.139</v>
      </c>
    </row>
    <row r="14075" spans="17:22">
      <c r="Q14075" s="10">
        <f ca="1" t="shared" si="1990"/>
        <v>193.245</v>
      </c>
      <c r="R14075" t="s">
        <v>165</v>
      </c>
      <c r="S14075">
        <v>2077</v>
      </c>
      <c r="T14075">
        <v>176.799</v>
      </c>
      <c r="U14075">
        <v>202.945</v>
      </c>
      <c r="V14075">
        <v>193.245</v>
      </c>
    </row>
    <row r="14076" spans="17:22">
      <c r="Q14076" s="10">
        <f ca="1" t="shared" si="1990"/>
        <v>194.37</v>
      </c>
      <c r="R14076" t="s">
        <v>165</v>
      </c>
      <c r="S14076">
        <v>2078</v>
      </c>
      <c r="T14076">
        <v>177.1</v>
      </c>
      <c r="U14076">
        <v>204.009</v>
      </c>
      <c r="V14076">
        <v>194.37</v>
      </c>
    </row>
    <row r="14077" spans="17:22">
      <c r="Q14077" s="10">
        <f ca="1" t="shared" si="1990"/>
        <v>195.512</v>
      </c>
      <c r="R14077" t="s">
        <v>165</v>
      </c>
      <c r="S14077">
        <v>2079</v>
      </c>
      <c r="T14077">
        <v>177.398</v>
      </c>
      <c r="U14077">
        <v>205.069</v>
      </c>
      <c r="V14077">
        <v>195.512</v>
      </c>
    </row>
    <row r="14078" spans="17:22">
      <c r="Q14078" s="10">
        <f ca="1" t="shared" si="1990"/>
        <v>196.673</v>
      </c>
      <c r="R14078" t="s">
        <v>165</v>
      </c>
      <c r="S14078">
        <v>2080</v>
      </c>
      <c r="T14078">
        <v>177.689</v>
      </c>
      <c r="U14078">
        <v>206.123</v>
      </c>
      <c r="V14078">
        <v>196.673</v>
      </c>
    </row>
    <row r="14079" spans="17:22">
      <c r="Q14079" s="10">
        <f ca="1" t="shared" si="1990"/>
        <v>197.852</v>
      </c>
      <c r="R14079" t="s">
        <v>165</v>
      </c>
      <c r="S14079">
        <v>2081</v>
      </c>
      <c r="T14079">
        <v>177.969</v>
      </c>
      <c r="U14079">
        <v>207.169</v>
      </c>
      <c r="V14079">
        <v>197.852</v>
      </c>
    </row>
    <row r="14080" spans="17:22">
      <c r="Q14080" s="10">
        <f ca="1" t="shared" si="1990"/>
        <v>199.052</v>
      </c>
      <c r="R14080" t="s">
        <v>165</v>
      </c>
      <c r="S14080">
        <v>2082</v>
      </c>
      <c r="T14080">
        <v>178.236</v>
      </c>
      <c r="U14080">
        <v>208.204</v>
      </c>
      <c r="V14080">
        <v>199.052</v>
      </c>
    </row>
    <row r="14081" spans="17:22">
      <c r="Q14081" s="10">
        <f ca="1" t="shared" si="1990"/>
        <v>200.276</v>
      </c>
      <c r="R14081" t="s">
        <v>165</v>
      </c>
      <c r="S14081">
        <v>2083</v>
      </c>
      <c r="T14081">
        <v>178.491</v>
      </c>
      <c r="U14081">
        <v>209.229</v>
      </c>
      <c r="V14081">
        <v>200.276</v>
      </c>
    </row>
    <row r="14082" spans="17:22">
      <c r="Q14082" s="10">
        <f ca="1" t="shared" si="1990"/>
        <v>201.522</v>
      </c>
      <c r="R14082" t="s">
        <v>165</v>
      </c>
      <c r="S14082">
        <v>2084</v>
      </c>
      <c r="T14082">
        <v>178.735</v>
      </c>
      <c r="U14082">
        <v>210.243</v>
      </c>
      <c r="V14082">
        <v>201.522</v>
      </c>
    </row>
    <row r="14083" spans="17:22">
      <c r="Q14083" s="10">
        <f ca="1" t="shared" si="1990"/>
        <v>202.795</v>
      </c>
      <c r="R14083" t="s">
        <v>165</v>
      </c>
      <c r="S14083">
        <v>2085</v>
      </c>
      <c r="T14083">
        <v>178.963</v>
      </c>
      <c r="U14083">
        <v>211.248</v>
      </c>
      <c r="V14083">
        <v>202.795</v>
      </c>
    </row>
    <row r="14084" spans="17:22">
      <c r="Q14084" s="10">
        <f ca="1" t="shared" si="1990"/>
        <v>204.097</v>
      </c>
      <c r="R14084" t="s">
        <v>165</v>
      </c>
      <c r="S14084">
        <v>2086</v>
      </c>
      <c r="T14084">
        <v>179.177</v>
      </c>
      <c r="U14084">
        <v>212.241</v>
      </c>
      <c r="V14084">
        <v>204.097</v>
      </c>
    </row>
    <row r="14085" spans="17:22">
      <c r="Q14085" s="10">
        <f ca="1" t="shared" si="1990"/>
        <v>205.428</v>
      </c>
      <c r="R14085" t="s">
        <v>165</v>
      </c>
      <c r="S14085">
        <v>2087</v>
      </c>
      <c r="T14085">
        <v>179.365</v>
      </c>
      <c r="U14085">
        <v>213.227</v>
      </c>
      <c r="V14085">
        <v>205.428</v>
      </c>
    </row>
    <row r="14086" spans="17:22">
      <c r="Q14086" s="10">
        <f ca="1" t="shared" si="1990"/>
        <v>206.788</v>
      </c>
      <c r="R14086" t="s">
        <v>165</v>
      </c>
      <c r="S14086">
        <v>2088</v>
      </c>
      <c r="T14086">
        <v>179.515</v>
      </c>
      <c r="U14086">
        <v>214.205</v>
      </c>
      <c r="V14086">
        <v>206.788</v>
      </c>
    </row>
    <row r="14087" spans="17:22">
      <c r="Q14087" s="10">
        <f ca="1" t="shared" si="1990"/>
        <v>208.179</v>
      </c>
      <c r="R14087" t="s">
        <v>165</v>
      </c>
      <c r="S14087">
        <v>2089</v>
      </c>
      <c r="T14087">
        <v>179.616</v>
      </c>
      <c r="U14087">
        <v>215.181</v>
      </c>
      <c r="V14087">
        <v>208.179</v>
      </c>
    </row>
    <row r="14088" spans="17:22">
      <c r="Q14088" s="10">
        <f ca="1" t="shared" si="1990"/>
        <v>209.602</v>
      </c>
      <c r="R14088" t="s">
        <v>165</v>
      </c>
      <c r="S14088">
        <v>2090</v>
      </c>
      <c r="T14088">
        <v>179.653</v>
      </c>
      <c r="U14088">
        <v>216.154</v>
      </c>
      <c r="V14088">
        <v>209.602</v>
      </c>
    </row>
    <row r="14089" spans="17:22">
      <c r="Q14089" s="10">
        <f ca="1" t="shared" si="1990"/>
        <v>211.055</v>
      </c>
      <c r="R14089" t="s">
        <v>165</v>
      </c>
      <c r="S14089">
        <v>2091</v>
      </c>
      <c r="T14089">
        <v>179.618</v>
      </c>
      <c r="U14089">
        <v>217.129</v>
      </c>
      <c r="V14089">
        <v>211.055</v>
      </c>
    </row>
    <row r="14090" spans="17:22">
      <c r="Q14090" s="10">
        <f ca="1" t="shared" si="1990"/>
        <v>212.539</v>
      </c>
      <c r="R14090" t="s">
        <v>165</v>
      </c>
      <c r="S14090">
        <v>2092</v>
      </c>
      <c r="T14090">
        <v>179.51</v>
      </c>
      <c r="U14090">
        <v>218.108</v>
      </c>
      <c r="V14090">
        <v>212.539</v>
      </c>
    </row>
    <row r="14091" spans="17:22">
      <c r="Q14091" s="10">
        <f ca="1" t="shared" si="1990"/>
        <v>214.048</v>
      </c>
      <c r="R14091" t="s">
        <v>165</v>
      </c>
      <c r="S14091">
        <v>2093</v>
      </c>
      <c r="T14091">
        <v>179.333</v>
      </c>
      <c r="U14091">
        <v>219.097</v>
      </c>
      <c r="V14091">
        <v>214.048</v>
      </c>
    </row>
    <row r="14092" spans="17:22">
      <c r="Q14092" s="10">
        <f ca="1" t="shared" si="1990"/>
        <v>215.582</v>
      </c>
      <c r="R14092" t="s">
        <v>165</v>
      </c>
      <c r="S14092">
        <v>2094</v>
      </c>
      <c r="T14092">
        <v>179.09</v>
      </c>
      <c r="U14092">
        <v>220.096</v>
      </c>
      <c r="V14092">
        <v>215.582</v>
      </c>
    </row>
    <row r="14093" spans="17:22">
      <c r="Q14093" s="10">
        <f ca="1" t="shared" si="1990"/>
        <v>217.136</v>
      </c>
      <c r="R14093" t="s">
        <v>165</v>
      </c>
      <c r="S14093">
        <v>2095</v>
      </c>
      <c r="T14093">
        <v>178.78</v>
      </c>
      <c r="U14093">
        <v>221.113</v>
      </c>
      <c r="V14093">
        <v>217.136</v>
      </c>
    </row>
    <row r="14094" spans="17:22">
      <c r="Q14094" s="10">
        <f ca="1" t="shared" ref="Q14094:Q14157" si="1991">OFFSET(S14094,0,MATCH($Q$3,$T$4:$V$4,0))</f>
        <v>218.707</v>
      </c>
      <c r="R14094" t="s">
        <v>165</v>
      </c>
      <c r="S14094">
        <v>2096</v>
      </c>
      <c r="T14094">
        <v>178.409</v>
      </c>
      <c r="U14094">
        <v>222.149</v>
      </c>
      <c r="V14094">
        <v>218.707</v>
      </c>
    </row>
    <row r="14095" spans="17:22">
      <c r="Q14095" s="10">
        <f ca="1" t="shared" si="1991"/>
        <v>220.294</v>
      </c>
      <c r="R14095" t="s">
        <v>165</v>
      </c>
      <c r="S14095">
        <v>2097</v>
      </c>
      <c r="T14095">
        <v>177.977</v>
      </c>
      <c r="U14095">
        <v>223.208</v>
      </c>
      <c r="V14095">
        <v>220.294</v>
      </c>
    </row>
    <row r="14096" spans="17:22">
      <c r="Q14096" s="10">
        <f ca="1" t="shared" si="1991"/>
        <v>221.893</v>
      </c>
      <c r="R14096" t="s">
        <v>165</v>
      </c>
      <c r="S14096">
        <v>2098</v>
      </c>
      <c r="T14096">
        <v>177.488</v>
      </c>
      <c r="U14096">
        <v>224.293</v>
      </c>
      <c r="V14096">
        <v>221.893</v>
      </c>
    </row>
    <row r="14097" spans="17:22">
      <c r="Q14097" s="10">
        <f ca="1" t="shared" si="1991"/>
        <v>223.501</v>
      </c>
      <c r="R14097" t="s">
        <v>165</v>
      </c>
      <c r="S14097">
        <v>2099</v>
      </c>
      <c r="T14097">
        <v>176.943</v>
      </c>
      <c r="U14097">
        <v>225.41</v>
      </c>
      <c r="V14097">
        <v>223.501</v>
      </c>
    </row>
    <row r="14098" spans="17:22">
      <c r="Q14098" s="10">
        <f ca="1" t="shared" si="1991"/>
        <v>225.114</v>
      </c>
      <c r="R14098" t="s">
        <v>165</v>
      </c>
      <c r="S14098">
        <v>2100</v>
      </c>
      <c r="T14098">
        <v>176.346</v>
      </c>
      <c r="U14098">
        <v>226.563</v>
      </c>
      <c r="V14098">
        <v>225.114</v>
      </c>
    </row>
    <row r="14099" spans="17:22">
      <c r="Q14099" s="10">
        <f ca="1" t="shared" si="1991"/>
        <v>0.147</v>
      </c>
      <c r="R14099" t="s">
        <v>497</v>
      </c>
      <c r="S14099">
        <v>2020</v>
      </c>
      <c r="T14099">
        <v>0.147</v>
      </c>
      <c r="U14099">
        <v>0.147</v>
      </c>
      <c r="V14099">
        <v>0.147</v>
      </c>
    </row>
    <row r="14100" spans="17:22">
      <c r="Q14100" s="10">
        <f ca="1" t="shared" si="1991"/>
        <v>0.155</v>
      </c>
      <c r="R14100" t="s">
        <v>497</v>
      </c>
      <c r="S14100">
        <v>2021</v>
      </c>
      <c r="T14100">
        <v>0.155</v>
      </c>
      <c r="U14100">
        <v>0.155</v>
      </c>
      <c r="V14100">
        <v>0.155</v>
      </c>
    </row>
    <row r="14101" spans="17:22">
      <c r="Q14101" s="10">
        <f ca="1" t="shared" si="1991"/>
        <v>0.163</v>
      </c>
      <c r="R14101" t="s">
        <v>497</v>
      </c>
      <c r="S14101">
        <v>2022</v>
      </c>
      <c r="T14101">
        <v>0.163</v>
      </c>
      <c r="U14101">
        <v>0.163</v>
      </c>
      <c r="V14101">
        <v>0.163</v>
      </c>
    </row>
    <row r="14102" spans="17:22">
      <c r="Q14102" s="10">
        <f ca="1" t="shared" si="1991"/>
        <v>0.172</v>
      </c>
      <c r="R14102" t="s">
        <v>497</v>
      </c>
      <c r="S14102">
        <v>2023</v>
      </c>
      <c r="T14102">
        <v>0.172</v>
      </c>
      <c r="U14102">
        <v>0.172</v>
      </c>
      <c r="V14102">
        <v>0.172</v>
      </c>
    </row>
    <row r="14103" spans="17:22">
      <c r="Q14103" s="10">
        <f ca="1" t="shared" si="1991"/>
        <v>0.181</v>
      </c>
      <c r="R14103" t="s">
        <v>497</v>
      </c>
      <c r="S14103">
        <v>2024</v>
      </c>
      <c r="T14103">
        <v>0.181</v>
      </c>
      <c r="U14103">
        <v>0.181</v>
      </c>
      <c r="V14103">
        <v>0.181</v>
      </c>
    </row>
    <row r="14104" spans="17:22">
      <c r="Q14104" s="10">
        <f ca="1" t="shared" si="1991"/>
        <v>0.191</v>
      </c>
      <c r="R14104" t="s">
        <v>497</v>
      </c>
      <c r="S14104">
        <v>2025</v>
      </c>
      <c r="T14104">
        <v>0.191</v>
      </c>
      <c r="U14104">
        <v>0.191</v>
      </c>
      <c r="V14104">
        <v>0.191</v>
      </c>
    </row>
    <row r="14105" spans="17:22">
      <c r="Q14105" s="10">
        <f ca="1" t="shared" si="1991"/>
        <v>0.202</v>
      </c>
      <c r="R14105" t="s">
        <v>497</v>
      </c>
      <c r="S14105">
        <v>2026</v>
      </c>
      <c r="T14105">
        <v>0.202</v>
      </c>
      <c r="U14105">
        <v>0.202</v>
      </c>
      <c r="V14105">
        <v>0.202</v>
      </c>
    </row>
    <row r="14106" spans="17:22">
      <c r="Q14106" s="10">
        <f ca="1" t="shared" si="1991"/>
        <v>0.214</v>
      </c>
      <c r="R14106" t="s">
        <v>497</v>
      </c>
      <c r="S14106">
        <v>2027</v>
      </c>
      <c r="T14106">
        <v>0.212</v>
      </c>
      <c r="U14106">
        <v>0.213</v>
      </c>
      <c r="V14106">
        <v>0.214</v>
      </c>
    </row>
    <row r="14107" spans="17:22">
      <c r="Q14107" s="10">
        <f ca="1" t="shared" si="1991"/>
        <v>0.228</v>
      </c>
      <c r="R14107" t="s">
        <v>497</v>
      </c>
      <c r="S14107">
        <v>2028</v>
      </c>
      <c r="T14107">
        <v>0.222</v>
      </c>
      <c r="U14107">
        <v>0.225</v>
      </c>
      <c r="V14107">
        <v>0.228</v>
      </c>
    </row>
    <row r="14108" spans="17:22">
      <c r="Q14108" s="10">
        <f ca="1" t="shared" si="1991"/>
        <v>0.242</v>
      </c>
      <c r="R14108" t="s">
        <v>497</v>
      </c>
      <c r="S14108">
        <v>2029</v>
      </c>
      <c r="T14108">
        <v>0.233</v>
      </c>
      <c r="U14108">
        <v>0.237</v>
      </c>
      <c r="V14108">
        <v>0.242</v>
      </c>
    </row>
    <row r="14109" spans="17:22">
      <c r="Q14109" s="10">
        <f ca="1" t="shared" si="1991"/>
        <v>0.257</v>
      </c>
      <c r="R14109" t="s">
        <v>497</v>
      </c>
      <c r="S14109">
        <v>2030</v>
      </c>
      <c r="T14109">
        <v>0.245</v>
      </c>
      <c r="U14109">
        <v>0.25</v>
      </c>
      <c r="V14109">
        <v>0.257</v>
      </c>
    </row>
    <row r="14110" spans="17:22">
      <c r="Q14110" s="10">
        <f ca="1" t="shared" si="1991"/>
        <v>0.273</v>
      </c>
      <c r="R14110" t="s">
        <v>497</v>
      </c>
      <c r="S14110">
        <v>2031</v>
      </c>
      <c r="T14110">
        <v>0.257</v>
      </c>
      <c r="U14110">
        <v>0.263</v>
      </c>
      <c r="V14110">
        <v>0.273</v>
      </c>
    </row>
    <row r="14111" spans="17:22">
      <c r="Q14111" s="10">
        <f ca="1" t="shared" si="1991"/>
        <v>0.289</v>
      </c>
      <c r="R14111" t="s">
        <v>497</v>
      </c>
      <c r="S14111">
        <v>2032</v>
      </c>
      <c r="T14111">
        <v>0.269</v>
      </c>
      <c r="U14111">
        <v>0.277</v>
      </c>
      <c r="V14111">
        <v>0.289</v>
      </c>
    </row>
    <row r="14112" spans="17:22">
      <c r="Q14112" s="10">
        <f ca="1" t="shared" si="1991"/>
        <v>0.307</v>
      </c>
      <c r="R14112" t="s">
        <v>497</v>
      </c>
      <c r="S14112">
        <v>2033</v>
      </c>
      <c r="T14112">
        <v>0.282</v>
      </c>
      <c r="U14112">
        <v>0.292</v>
      </c>
      <c r="V14112">
        <v>0.307</v>
      </c>
    </row>
    <row r="14113" spans="17:22">
      <c r="Q14113" s="10">
        <f ca="1" t="shared" si="1991"/>
        <v>0.325</v>
      </c>
      <c r="R14113" t="s">
        <v>497</v>
      </c>
      <c r="S14113">
        <v>2034</v>
      </c>
      <c r="T14113">
        <v>0.296</v>
      </c>
      <c r="U14113">
        <v>0.307</v>
      </c>
      <c r="V14113">
        <v>0.325</v>
      </c>
    </row>
    <row r="14114" spans="17:22">
      <c r="Q14114" s="10">
        <f ca="1" t="shared" si="1991"/>
        <v>0.344</v>
      </c>
      <c r="R14114" t="s">
        <v>497</v>
      </c>
      <c r="S14114">
        <v>2035</v>
      </c>
      <c r="T14114">
        <v>0.31</v>
      </c>
      <c r="U14114">
        <v>0.323</v>
      </c>
      <c r="V14114">
        <v>0.344</v>
      </c>
    </row>
    <row r="14115" spans="17:22">
      <c r="Q14115" s="10">
        <f ca="1" t="shared" si="1991"/>
        <v>0.365</v>
      </c>
      <c r="R14115" t="s">
        <v>497</v>
      </c>
      <c r="S14115">
        <v>2036</v>
      </c>
      <c r="T14115">
        <v>0.325</v>
      </c>
      <c r="U14115">
        <v>0.34</v>
      </c>
      <c r="V14115">
        <v>0.365</v>
      </c>
    </row>
    <row r="14116" spans="17:22">
      <c r="Q14116" s="10">
        <f ca="1" t="shared" si="1991"/>
        <v>0.386</v>
      </c>
      <c r="R14116" t="s">
        <v>497</v>
      </c>
      <c r="S14116">
        <v>2037</v>
      </c>
      <c r="T14116">
        <v>0.34</v>
      </c>
      <c r="U14116">
        <v>0.357</v>
      </c>
      <c r="V14116">
        <v>0.386</v>
      </c>
    </row>
    <row r="14117" spans="17:22">
      <c r="Q14117" s="10">
        <f ca="1" t="shared" si="1991"/>
        <v>0.408</v>
      </c>
      <c r="R14117" t="s">
        <v>497</v>
      </c>
      <c r="S14117">
        <v>2038</v>
      </c>
      <c r="T14117">
        <v>0.356</v>
      </c>
      <c r="U14117">
        <v>0.375</v>
      </c>
      <c r="V14117">
        <v>0.408</v>
      </c>
    </row>
    <row r="14118" spans="17:22">
      <c r="Q14118" s="10">
        <f ca="1" t="shared" si="1991"/>
        <v>0.431</v>
      </c>
      <c r="R14118" t="s">
        <v>497</v>
      </c>
      <c r="S14118">
        <v>2039</v>
      </c>
      <c r="T14118">
        <v>0.372</v>
      </c>
      <c r="U14118">
        <v>0.394</v>
      </c>
      <c r="V14118">
        <v>0.431</v>
      </c>
    </row>
    <row r="14119" spans="17:22">
      <c r="Q14119" s="10">
        <f ca="1" t="shared" si="1991"/>
        <v>0.455</v>
      </c>
      <c r="R14119" t="s">
        <v>497</v>
      </c>
      <c r="S14119">
        <v>2040</v>
      </c>
      <c r="T14119">
        <v>0.389</v>
      </c>
      <c r="U14119">
        <v>0.414</v>
      </c>
      <c r="V14119">
        <v>0.455</v>
      </c>
    </row>
    <row r="14120" spans="17:22">
      <c r="Q14120" s="10">
        <f ca="1" t="shared" si="1991"/>
        <v>0.481</v>
      </c>
      <c r="R14120" t="s">
        <v>497</v>
      </c>
      <c r="S14120">
        <v>2041</v>
      </c>
      <c r="T14120">
        <v>0.406</v>
      </c>
      <c r="U14120">
        <v>0.434</v>
      </c>
      <c r="V14120">
        <v>0.481</v>
      </c>
    </row>
    <row r="14121" spans="17:22">
      <c r="Q14121" s="10">
        <f ca="1" t="shared" si="1991"/>
        <v>0.507</v>
      </c>
      <c r="R14121" t="s">
        <v>497</v>
      </c>
      <c r="S14121">
        <v>2042</v>
      </c>
      <c r="T14121">
        <v>0.424</v>
      </c>
      <c r="U14121">
        <v>0.455</v>
      </c>
      <c r="V14121">
        <v>0.507</v>
      </c>
    </row>
    <row r="14122" spans="17:22">
      <c r="Q14122" s="10">
        <f ca="1" t="shared" si="1991"/>
        <v>0.535</v>
      </c>
      <c r="R14122" t="s">
        <v>497</v>
      </c>
      <c r="S14122">
        <v>2043</v>
      </c>
      <c r="T14122">
        <v>0.442</v>
      </c>
      <c r="U14122">
        <v>0.476</v>
      </c>
      <c r="V14122">
        <v>0.535</v>
      </c>
    </row>
    <row r="14123" spans="17:22">
      <c r="Q14123" s="10">
        <f ca="1" t="shared" si="1991"/>
        <v>0.564</v>
      </c>
      <c r="R14123" t="s">
        <v>497</v>
      </c>
      <c r="S14123">
        <v>2044</v>
      </c>
      <c r="T14123">
        <v>0.461</v>
      </c>
      <c r="U14123">
        <v>0.499</v>
      </c>
      <c r="V14123">
        <v>0.564</v>
      </c>
    </row>
    <row r="14124" spans="17:22">
      <c r="Q14124" s="10">
        <f ca="1" t="shared" si="1991"/>
        <v>0.594</v>
      </c>
      <c r="R14124" t="s">
        <v>497</v>
      </c>
      <c r="S14124">
        <v>2045</v>
      </c>
      <c r="T14124">
        <v>0.48</v>
      </c>
      <c r="U14124">
        <v>0.522</v>
      </c>
      <c r="V14124">
        <v>0.594</v>
      </c>
    </row>
    <row r="14125" spans="17:22">
      <c r="Q14125" s="10">
        <f ca="1" t="shared" si="1991"/>
        <v>0.626</v>
      </c>
      <c r="R14125" t="s">
        <v>497</v>
      </c>
      <c r="S14125">
        <v>2046</v>
      </c>
      <c r="T14125">
        <v>0.5</v>
      </c>
      <c r="U14125">
        <v>0.546</v>
      </c>
      <c r="V14125">
        <v>0.626</v>
      </c>
    </row>
    <row r="14126" spans="17:22">
      <c r="Q14126" s="10">
        <f ca="1" t="shared" si="1991"/>
        <v>0.659</v>
      </c>
      <c r="R14126" t="s">
        <v>497</v>
      </c>
      <c r="S14126">
        <v>2047</v>
      </c>
      <c r="T14126">
        <v>0.521</v>
      </c>
      <c r="U14126">
        <v>0.571</v>
      </c>
      <c r="V14126">
        <v>0.659</v>
      </c>
    </row>
    <row r="14127" spans="17:22">
      <c r="Q14127" s="10">
        <f ca="1" t="shared" si="1991"/>
        <v>0.693</v>
      </c>
      <c r="R14127" t="s">
        <v>497</v>
      </c>
      <c r="S14127">
        <v>2048</v>
      </c>
      <c r="T14127">
        <v>0.543</v>
      </c>
      <c r="U14127">
        <v>0.596</v>
      </c>
      <c r="V14127">
        <v>0.693</v>
      </c>
    </row>
    <row r="14128" spans="17:22">
      <c r="Q14128" s="10">
        <f ca="1" t="shared" si="1991"/>
        <v>0.73</v>
      </c>
      <c r="R14128" t="s">
        <v>497</v>
      </c>
      <c r="S14128">
        <v>2049</v>
      </c>
      <c r="T14128">
        <v>0.565</v>
      </c>
      <c r="U14128">
        <v>0.623</v>
      </c>
      <c r="V14128">
        <v>0.73</v>
      </c>
    </row>
    <row r="14129" spans="17:22">
      <c r="Q14129" s="10">
        <f ca="1" t="shared" si="1991"/>
        <v>0.767</v>
      </c>
      <c r="R14129" t="s">
        <v>497</v>
      </c>
      <c r="S14129">
        <v>2050</v>
      </c>
      <c r="T14129">
        <v>0.587</v>
      </c>
      <c r="U14129">
        <v>0.651</v>
      </c>
      <c r="V14129">
        <v>0.767</v>
      </c>
    </row>
    <row r="14130" spans="17:22">
      <c r="Q14130" s="10">
        <f ca="1" t="shared" si="1991"/>
        <v>0.807</v>
      </c>
      <c r="R14130" t="s">
        <v>497</v>
      </c>
      <c r="S14130">
        <v>2051</v>
      </c>
      <c r="T14130">
        <v>0.611</v>
      </c>
      <c r="U14130">
        <v>0.679</v>
      </c>
      <c r="V14130">
        <v>0.807</v>
      </c>
    </row>
    <row r="14131" spans="17:22">
      <c r="Q14131" s="10">
        <f ca="1" t="shared" si="1991"/>
        <v>0.848</v>
      </c>
      <c r="R14131" t="s">
        <v>497</v>
      </c>
      <c r="S14131">
        <v>2052</v>
      </c>
      <c r="T14131">
        <v>0.635</v>
      </c>
      <c r="U14131">
        <v>0.709</v>
      </c>
      <c r="V14131">
        <v>0.848</v>
      </c>
    </row>
    <row r="14132" spans="17:22">
      <c r="Q14132" s="10">
        <f ca="1" t="shared" si="1991"/>
        <v>0.89</v>
      </c>
      <c r="R14132" t="s">
        <v>497</v>
      </c>
      <c r="S14132">
        <v>2053</v>
      </c>
      <c r="T14132">
        <v>0.66</v>
      </c>
      <c r="U14132">
        <v>0.739</v>
      </c>
      <c r="V14132">
        <v>0.89</v>
      </c>
    </row>
    <row r="14133" spans="17:22">
      <c r="Q14133" s="10">
        <f ca="1" t="shared" si="1991"/>
        <v>0.935</v>
      </c>
      <c r="R14133" t="s">
        <v>497</v>
      </c>
      <c r="S14133">
        <v>2054</v>
      </c>
      <c r="T14133">
        <v>0.686</v>
      </c>
      <c r="U14133">
        <v>0.771</v>
      </c>
      <c r="V14133">
        <v>0.935</v>
      </c>
    </row>
    <row r="14134" spans="17:22">
      <c r="Q14134" s="10">
        <f ca="1" t="shared" si="1991"/>
        <v>0.981</v>
      </c>
      <c r="R14134" t="s">
        <v>497</v>
      </c>
      <c r="S14134">
        <v>2055</v>
      </c>
      <c r="T14134">
        <v>0.712</v>
      </c>
      <c r="U14134">
        <v>0.803</v>
      </c>
      <c r="V14134">
        <v>0.981</v>
      </c>
    </row>
    <row r="14135" spans="17:22">
      <c r="Q14135" s="10">
        <f ca="1" t="shared" si="1991"/>
        <v>1.029</v>
      </c>
      <c r="R14135" t="s">
        <v>497</v>
      </c>
      <c r="S14135">
        <v>2056</v>
      </c>
      <c r="T14135">
        <v>0.739</v>
      </c>
      <c r="U14135">
        <v>0.837</v>
      </c>
      <c r="V14135">
        <v>1.029</v>
      </c>
    </row>
    <row r="14136" spans="17:22">
      <c r="Q14136" s="10">
        <f ca="1" t="shared" si="1991"/>
        <v>1.079</v>
      </c>
      <c r="R14136" t="s">
        <v>497</v>
      </c>
      <c r="S14136">
        <v>2057</v>
      </c>
      <c r="T14136">
        <v>0.767</v>
      </c>
      <c r="U14136">
        <v>0.872</v>
      </c>
      <c r="V14136">
        <v>1.079</v>
      </c>
    </row>
    <row r="14137" spans="17:22">
      <c r="Q14137" s="10">
        <f ca="1" t="shared" si="1991"/>
        <v>1.131</v>
      </c>
      <c r="R14137" t="s">
        <v>497</v>
      </c>
      <c r="S14137">
        <v>2058</v>
      </c>
      <c r="T14137">
        <v>0.795</v>
      </c>
      <c r="U14137">
        <v>0.907</v>
      </c>
      <c r="V14137">
        <v>1.131</v>
      </c>
    </row>
    <row r="14138" spans="17:22">
      <c r="Q14138" s="10">
        <f ca="1" t="shared" si="1991"/>
        <v>1.185</v>
      </c>
      <c r="R14138" t="s">
        <v>497</v>
      </c>
      <c r="S14138">
        <v>2059</v>
      </c>
      <c r="T14138">
        <v>0.824</v>
      </c>
      <c r="U14138">
        <v>0.944</v>
      </c>
      <c r="V14138">
        <v>1.185</v>
      </c>
    </row>
    <row r="14139" spans="17:22">
      <c r="Q14139" s="10">
        <f ca="1" t="shared" si="1991"/>
        <v>1.241</v>
      </c>
      <c r="R14139" t="s">
        <v>497</v>
      </c>
      <c r="S14139">
        <v>2060</v>
      </c>
      <c r="T14139">
        <v>0.854</v>
      </c>
      <c r="U14139">
        <v>0.981</v>
      </c>
      <c r="V14139">
        <v>1.241</v>
      </c>
    </row>
    <row r="14140" spans="17:22">
      <c r="Q14140" s="10">
        <f ca="1" t="shared" si="1991"/>
        <v>1.299</v>
      </c>
      <c r="R14140" t="s">
        <v>497</v>
      </c>
      <c r="S14140">
        <v>2061</v>
      </c>
      <c r="T14140">
        <v>0.884</v>
      </c>
      <c r="U14140">
        <v>1.02</v>
      </c>
      <c r="V14140">
        <v>1.299</v>
      </c>
    </row>
    <row r="14141" spans="17:22">
      <c r="Q14141" s="10">
        <f ca="1" t="shared" si="1991"/>
        <v>1.359</v>
      </c>
      <c r="R14141" t="s">
        <v>497</v>
      </c>
      <c r="S14141">
        <v>2062</v>
      </c>
      <c r="T14141">
        <v>0.914</v>
      </c>
      <c r="U14141">
        <v>1.059</v>
      </c>
      <c r="V14141">
        <v>1.359</v>
      </c>
    </row>
    <row r="14142" spans="17:22">
      <c r="Q14142" s="10">
        <f ca="1" t="shared" si="1991"/>
        <v>1.421</v>
      </c>
      <c r="R14142" t="s">
        <v>497</v>
      </c>
      <c r="S14142">
        <v>2063</v>
      </c>
      <c r="T14142">
        <v>0.945</v>
      </c>
      <c r="U14142">
        <v>1.099</v>
      </c>
      <c r="V14142">
        <v>1.421</v>
      </c>
    </row>
    <row r="14143" spans="17:22">
      <c r="Q14143" s="10">
        <f ca="1" t="shared" si="1991"/>
        <v>1.485</v>
      </c>
      <c r="R14143" t="s">
        <v>497</v>
      </c>
      <c r="S14143">
        <v>2064</v>
      </c>
      <c r="T14143">
        <v>0.976</v>
      </c>
      <c r="U14143">
        <v>1.14</v>
      </c>
      <c r="V14143">
        <v>1.485</v>
      </c>
    </row>
    <row r="14144" spans="17:22">
      <c r="Q14144" s="10">
        <f ca="1" t="shared" si="1991"/>
        <v>1.551</v>
      </c>
      <c r="R14144" t="s">
        <v>497</v>
      </c>
      <c r="S14144">
        <v>2065</v>
      </c>
      <c r="T14144">
        <v>1.008</v>
      </c>
      <c r="U14144">
        <v>1.181</v>
      </c>
      <c r="V14144">
        <v>1.551</v>
      </c>
    </row>
    <row r="14145" spans="17:22">
      <c r="Q14145" s="10">
        <f ca="1" t="shared" si="1991"/>
        <v>1.619</v>
      </c>
      <c r="R14145" t="s">
        <v>497</v>
      </c>
      <c r="S14145">
        <v>2066</v>
      </c>
      <c r="T14145">
        <v>1.04</v>
      </c>
      <c r="U14145">
        <v>1.223</v>
      </c>
      <c r="V14145">
        <v>1.619</v>
      </c>
    </row>
    <row r="14146" spans="17:22">
      <c r="Q14146" s="10">
        <f ca="1" t="shared" si="1991"/>
        <v>1.689</v>
      </c>
      <c r="R14146" t="s">
        <v>497</v>
      </c>
      <c r="S14146">
        <v>2067</v>
      </c>
      <c r="T14146">
        <v>1.072</v>
      </c>
      <c r="U14146">
        <v>1.266</v>
      </c>
      <c r="V14146">
        <v>1.689</v>
      </c>
    </row>
    <row r="14147" spans="17:22">
      <c r="Q14147" s="10">
        <f ca="1" t="shared" si="1991"/>
        <v>1.761</v>
      </c>
      <c r="R14147" t="s">
        <v>497</v>
      </c>
      <c r="S14147">
        <v>2068</v>
      </c>
      <c r="T14147">
        <v>1.104</v>
      </c>
      <c r="U14147">
        <v>1.31</v>
      </c>
      <c r="V14147">
        <v>1.761</v>
      </c>
    </row>
    <row r="14148" spans="17:22">
      <c r="Q14148" s="10">
        <f ca="1" t="shared" si="1991"/>
        <v>1.836</v>
      </c>
      <c r="R14148" t="s">
        <v>497</v>
      </c>
      <c r="S14148">
        <v>2069</v>
      </c>
      <c r="T14148">
        <v>1.136</v>
      </c>
      <c r="U14148">
        <v>1.354</v>
      </c>
      <c r="V14148">
        <v>1.836</v>
      </c>
    </row>
    <row r="14149" spans="17:22">
      <c r="Q14149" s="10">
        <f ca="1" t="shared" si="1991"/>
        <v>1.912</v>
      </c>
      <c r="R14149" t="s">
        <v>497</v>
      </c>
      <c r="S14149">
        <v>2070</v>
      </c>
      <c r="T14149">
        <v>1.168</v>
      </c>
      <c r="U14149">
        <v>1.398</v>
      </c>
      <c r="V14149">
        <v>1.912</v>
      </c>
    </row>
    <row r="14150" spans="17:22">
      <c r="Q14150" s="10">
        <f ca="1" t="shared" si="1991"/>
        <v>1.99</v>
      </c>
      <c r="R14150" t="s">
        <v>497</v>
      </c>
      <c r="S14150">
        <v>2071</v>
      </c>
      <c r="T14150">
        <v>1.201</v>
      </c>
      <c r="U14150">
        <v>1.443</v>
      </c>
      <c r="V14150">
        <v>1.99</v>
      </c>
    </row>
    <row r="14151" spans="17:22">
      <c r="Q14151" s="10">
        <f ca="1" t="shared" si="1991"/>
        <v>2.07</v>
      </c>
      <c r="R14151" t="s">
        <v>497</v>
      </c>
      <c r="S14151">
        <v>2072</v>
      </c>
      <c r="T14151">
        <v>1.233</v>
      </c>
      <c r="U14151">
        <v>1.489</v>
      </c>
      <c r="V14151">
        <v>2.07</v>
      </c>
    </row>
    <row r="14152" spans="17:22">
      <c r="Q14152" s="10">
        <f ca="1" t="shared" si="1991"/>
        <v>2.152</v>
      </c>
      <c r="R14152" t="s">
        <v>497</v>
      </c>
      <c r="S14152">
        <v>2073</v>
      </c>
      <c r="T14152">
        <v>1.266</v>
      </c>
      <c r="U14152">
        <v>1.535</v>
      </c>
      <c r="V14152">
        <v>2.152</v>
      </c>
    </row>
    <row r="14153" spans="17:22">
      <c r="Q14153" s="10">
        <f ca="1" t="shared" si="1991"/>
        <v>2.236</v>
      </c>
      <c r="R14153" t="s">
        <v>497</v>
      </c>
      <c r="S14153">
        <v>2074</v>
      </c>
      <c r="T14153">
        <v>1.299</v>
      </c>
      <c r="U14153">
        <v>1.582</v>
      </c>
      <c r="V14153">
        <v>2.236</v>
      </c>
    </row>
    <row r="14154" spans="17:22">
      <c r="Q14154" s="10">
        <f ca="1" t="shared" si="1991"/>
        <v>2.321</v>
      </c>
      <c r="R14154" t="s">
        <v>497</v>
      </c>
      <c r="S14154">
        <v>2075</v>
      </c>
      <c r="T14154">
        <v>1.331</v>
      </c>
      <c r="U14154">
        <v>1.629</v>
      </c>
      <c r="V14154">
        <v>2.321</v>
      </c>
    </row>
    <row r="14155" spans="17:22">
      <c r="Q14155" s="10">
        <f ca="1" t="shared" si="1991"/>
        <v>2.409</v>
      </c>
      <c r="R14155" t="s">
        <v>497</v>
      </c>
      <c r="S14155">
        <v>2076</v>
      </c>
      <c r="T14155">
        <v>1.364</v>
      </c>
      <c r="U14155">
        <v>1.677</v>
      </c>
      <c r="V14155">
        <v>2.409</v>
      </c>
    </row>
    <row r="14156" spans="17:22">
      <c r="Q14156" s="10">
        <f ca="1" t="shared" si="1991"/>
        <v>2.499</v>
      </c>
      <c r="R14156" t="s">
        <v>497</v>
      </c>
      <c r="S14156">
        <v>2077</v>
      </c>
      <c r="T14156">
        <v>1.397</v>
      </c>
      <c r="U14156">
        <v>1.725</v>
      </c>
      <c r="V14156">
        <v>2.499</v>
      </c>
    </row>
    <row r="14157" spans="17:22">
      <c r="Q14157" s="10">
        <f ca="1" t="shared" si="1991"/>
        <v>2.59</v>
      </c>
      <c r="R14157" t="s">
        <v>497</v>
      </c>
      <c r="S14157">
        <v>2078</v>
      </c>
      <c r="T14157">
        <v>1.43</v>
      </c>
      <c r="U14157">
        <v>1.774</v>
      </c>
      <c r="V14157">
        <v>2.59</v>
      </c>
    </row>
    <row r="14158" spans="17:22">
      <c r="Q14158" s="10">
        <f ca="1" t="shared" ref="Q14158:Q14221" si="1992">OFFSET(S14158,0,MATCH($Q$3,$T$4:$V$4,0))</f>
        <v>2.683</v>
      </c>
      <c r="R14158" t="s">
        <v>497</v>
      </c>
      <c r="S14158">
        <v>2079</v>
      </c>
      <c r="T14158">
        <v>1.462</v>
      </c>
      <c r="U14158">
        <v>1.823</v>
      </c>
      <c r="V14158">
        <v>2.683</v>
      </c>
    </row>
    <row r="14159" spans="17:22">
      <c r="Q14159" s="10">
        <f ca="1" t="shared" si="1992"/>
        <v>2.779</v>
      </c>
      <c r="R14159" t="s">
        <v>497</v>
      </c>
      <c r="S14159">
        <v>2080</v>
      </c>
      <c r="T14159">
        <v>1.495</v>
      </c>
      <c r="U14159">
        <v>1.872</v>
      </c>
      <c r="V14159">
        <v>2.779</v>
      </c>
    </row>
    <row r="14160" spans="17:22">
      <c r="Q14160" s="10">
        <f ca="1" t="shared" si="1992"/>
        <v>2.876</v>
      </c>
      <c r="R14160" t="s">
        <v>497</v>
      </c>
      <c r="S14160">
        <v>2081</v>
      </c>
      <c r="T14160">
        <v>1.527</v>
      </c>
      <c r="U14160">
        <v>1.922</v>
      </c>
      <c r="V14160">
        <v>2.876</v>
      </c>
    </row>
    <row r="14161" spans="17:22">
      <c r="Q14161" s="10">
        <f ca="1" t="shared" si="1992"/>
        <v>2.974</v>
      </c>
      <c r="R14161" t="s">
        <v>497</v>
      </c>
      <c r="S14161">
        <v>2082</v>
      </c>
      <c r="T14161">
        <v>1.56</v>
      </c>
      <c r="U14161">
        <v>1.972</v>
      </c>
      <c r="V14161">
        <v>2.974</v>
      </c>
    </row>
    <row r="14162" spans="17:22">
      <c r="Q14162" s="10">
        <f ca="1" t="shared" si="1992"/>
        <v>3.075</v>
      </c>
      <c r="R14162" t="s">
        <v>497</v>
      </c>
      <c r="S14162">
        <v>2083</v>
      </c>
      <c r="T14162">
        <v>1.592</v>
      </c>
      <c r="U14162">
        <v>2.022</v>
      </c>
      <c r="V14162">
        <v>3.075</v>
      </c>
    </row>
    <row r="14163" spans="17:22">
      <c r="Q14163" s="10">
        <f ca="1" t="shared" si="1992"/>
        <v>3.177</v>
      </c>
      <c r="R14163" t="s">
        <v>497</v>
      </c>
      <c r="S14163">
        <v>2084</v>
      </c>
      <c r="T14163">
        <v>1.623</v>
      </c>
      <c r="U14163">
        <v>2.073</v>
      </c>
      <c r="V14163">
        <v>3.177</v>
      </c>
    </row>
    <row r="14164" spans="17:22">
      <c r="Q14164" s="10">
        <f ca="1" t="shared" si="1992"/>
        <v>3.281</v>
      </c>
      <c r="R14164" t="s">
        <v>497</v>
      </c>
      <c r="S14164">
        <v>2085</v>
      </c>
      <c r="T14164">
        <v>1.655</v>
      </c>
      <c r="U14164">
        <v>2.123</v>
      </c>
      <c r="V14164">
        <v>3.281</v>
      </c>
    </row>
    <row r="14165" spans="17:22">
      <c r="Q14165" s="10">
        <f ca="1" t="shared" si="1992"/>
        <v>3.386</v>
      </c>
      <c r="R14165" t="s">
        <v>497</v>
      </c>
      <c r="S14165">
        <v>2086</v>
      </c>
      <c r="T14165">
        <v>1.686</v>
      </c>
      <c r="U14165">
        <v>2.173</v>
      </c>
      <c r="V14165">
        <v>3.386</v>
      </c>
    </row>
    <row r="14166" spans="17:22">
      <c r="Q14166" s="10">
        <f ca="1" t="shared" si="1992"/>
        <v>3.493</v>
      </c>
      <c r="R14166" t="s">
        <v>497</v>
      </c>
      <c r="S14166">
        <v>2087</v>
      </c>
      <c r="T14166">
        <v>1.716</v>
      </c>
      <c r="U14166">
        <v>2.223</v>
      </c>
      <c r="V14166">
        <v>3.493</v>
      </c>
    </row>
    <row r="14167" spans="17:22">
      <c r="Q14167" s="10">
        <f ca="1" t="shared" si="1992"/>
        <v>3.6</v>
      </c>
      <c r="R14167" t="s">
        <v>497</v>
      </c>
      <c r="S14167">
        <v>2088</v>
      </c>
      <c r="T14167">
        <v>1.745</v>
      </c>
      <c r="U14167">
        <v>2.273</v>
      </c>
      <c r="V14167">
        <v>3.6</v>
      </c>
    </row>
    <row r="14168" spans="17:22">
      <c r="Q14168" s="10">
        <f ca="1" t="shared" si="1992"/>
        <v>3.709</v>
      </c>
      <c r="R14168" t="s">
        <v>497</v>
      </c>
      <c r="S14168">
        <v>2089</v>
      </c>
      <c r="T14168">
        <v>1.774</v>
      </c>
      <c r="U14168">
        <v>2.322</v>
      </c>
      <c r="V14168">
        <v>3.709</v>
      </c>
    </row>
    <row r="14169" spans="17:22">
      <c r="Q14169" s="10">
        <f ca="1" t="shared" si="1992"/>
        <v>3.82</v>
      </c>
      <c r="R14169" t="s">
        <v>497</v>
      </c>
      <c r="S14169">
        <v>2090</v>
      </c>
      <c r="T14169">
        <v>1.802</v>
      </c>
      <c r="U14169">
        <v>2.371</v>
      </c>
      <c r="V14169">
        <v>3.82</v>
      </c>
    </row>
    <row r="14170" spans="17:22">
      <c r="Q14170" s="10">
        <f ca="1" t="shared" si="1992"/>
        <v>3.931</v>
      </c>
      <c r="R14170" t="s">
        <v>497</v>
      </c>
      <c r="S14170">
        <v>2091</v>
      </c>
      <c r="T14170">
        <v>1.828</v>
      </c>
      <c r="U14170">
        <v>2.419</v>
      </c>
      <c r="V14170">
        <v>3.931</v>
      </c>
    </row>
    <row r="14171" spans="17:22">
      <c r="Q14171" s="10">
        <f ca="1" t="shared" si="1992"/>
        <v>4.043</v>
      </c>
      <c r="R14171" t="s">
        <v>497</v>
      </c>
      <c r="S14171">
        <v>2092</v>
      </c>
      <c r="T14171">
        <v>1.853</v>
      </c>
      <c r="U14171">
        <v>2.467</v>
      </c>
      <c r="V14171">
        <v>4.043</v>
      </c>
    </row>
    <row r="14172" spans="17:22">
      <c r="Q14172" s="10">
        <f ca="1" t="shared" si="1992"/>
        <v>4.155</v>
      </c>
      <c r="R14172" t="s">
        <v>497</v>
      </c>
      <c r="S14172">
        <v>2093</v>
      </c>
      <c r="T14172">
        <v>1.877</v>
      </c>
      <c r="U14172">
        <v>2.514</v>
      </c>
      <c r="V14172">
        <v>4.155</v>
      </c>
    </row>
    <row r="14173" spans="17:22">
      <c r="Q14173" s="10">
        <f ca="1" t="shared" si="1992"/>
        <v>4.268</v>
      </c>
      <c r="R14173" t="s">
        <v>497</v>
      </c>
      <c r="S14173">
        <v>2094</v>
      </c>
      <c r="T14173">
        <v>1.9</v>
      </c>
      <c r="U14173">
        <v>2.561</v>
      </c>
      <c r="V14173">
        <v>4.268</v>
      </c>
    </row>
    <row r="14174" spans="17:22">
      <c r="Q14174" s="10">
        <f ca="1" t="shared" si="1992"/>
        <v>4.382</v>
      </c>
      <c r="R14174" t="s">
        <v>497</v>
      </c>
      <c r="S14174">
        <v>2095</v>
      </c>
      <c r="T14174">
        <v>1.921</v>
      </c>
      <c r="U14174">
        <v>2.606</v>
      </c>
      <c r="V14174">
        <v>4.382</v>
      </c>
    </row>
    <row r="14175" spans="17:22">
      <c r="Q14175" s="10">
        <f ca="1" t="shared" si="1992"/>
        <v>4.496</v>
      </c>
      <c r="R14175" t="s">
        <v>497</v>
      </c>
      <c r="S14175">
        <v>2096</v>
      </c>
      <c r="T14175">
        <v>1.941</v>
      </c>
      <c r="U14175">
        <v>2.651</v>
      </c>
      <c r="V14175">
        <v>4.496</v>
      </c>
    </row>
    <row r="14176" spans="17:22">
      <c r="Q14176" s="10">
        <f ca="1" t="shared" si="1992"/>
        <v>4.61</v>
      </c>
      <c r="R14176" t="s">
        <v>497</v>
      </c>
      <c r="S14176">
        <v>2097</v>
      </c>
      <c r="T14176">
        <v>1.96</v>
      </c>
      <c r="U14176">
        <v>2.695</v>
      </c>
      <c r="V14176">
        <v>4.61</v>
      </c>
    </row>
    <row r="14177" spans="17:22">
      <c r="Q14177" s="10">
        <f ca="1" t="shared" si="1992"/>
        <v>4.725</v>
      </c>
      <c r="R14177" t="s">
        <v>497</v>
      </c>
      <c r="S14177">
        <v>2098</v>
      </c>
      <c r="T14177">
        <v>1.978</v>
      </c>
      <c r="U14177">
        <v>2.737</v>
      </c>
      <c r="V14177">
        <v>4.725</v>
      </c>
    </row>
    <row r="14178" spans="17:22">
      <c r="Q14178" s="10">
        <f ca="1" t="shared" si="1992"/>
        <v>4.839</v>
      </c>
      <c r="R14178" t="s">
        <v>497</v>
      </c>
      <c r="S14178">
        <v>2099</v>
      </c>
      <c r="T14178">
        <v>1.994</v>
      </c>
      <c r="U14178">
        <v>2.779</v>
      </c>
      <c r="V14178">
        <v>4.839</v>
      </c>
    </row>
    <row r="14179" spans="17:22">
      <c r="Q14179" s="10">
        <f ca="1" t="shared" si="1992"/>
        <v>4.953</v>
      </c>
      <c r="R14179" t="s">
        <v>497</v>
      </c>
      <c r="S14179">
        <v>2100</v>
      </c>
      <c r="T14179">
        <v>2.01</v>
      </c>
      <c r="U14179">
        <v>2.819</v>
      </c>
      <c r="V14179">
        <v>4.953</v>
      </c>
    </row>
    <row r="14180" spans="17:22">
      <c r="Q14180" s="10">
        <f ca="1" t="shared" si="1992"/>
        <v>0.012</v>
      </c>
      <c r="R14180" t="s">
        <v>552</v>
      </c>
      <c r="S14180">
        <v>2020</v>
      </c>
      <c r="T14180">
        <v>0.012</v>
      </c>
      <c r="U14180">
        <v>0.012</v>
      </c>
      <c r="V14180">
        <v>0.012</v>
      </c>
    </row>
    <row r="14181" spans="17:22">
      <c r="Q14181" s="10">
        <f ca="1" t="shared" si="1992"/>
        <v>0.013</v>
      </c>
      <c r="R14181" t="s">
        <v>552</v>
      </c>
      <c r="S14181">
        <v>2021</v>
      </c>
      <c r="T14181">
        <v>0.013</v>
      </c>
      <c r="U14181">
        <v>0.013</v>
      </c>
      <c r="V14181">
        <v>0.013</v>
      </c>
    </row>
    <row r="14182" spans="17:22">
      <c r="Q14182" s="10">
        <f ca="1" t="shared" si="1992"/>
        <v>0.014</v>
      </c>
      <c r="R14182" t="s">
        <v>552</v>
      </c>
      <c r="S14182">
        <v>2022</v>
      </c>
      <c r="T14182">
        <v>0.014</v>
      </c>
      <c r="U14182">
        <v>0.014</v>
      </c>
      <c r="V14182">
        <v>0.014</v>
      </c>
    </row>
    <row r="14183" spans="17:22">
      <c r="Q14183" s="10">
        <f ca="1" t="shared" si="1992"/>
        <v>0.014</v>
      </c>
      <c r="R14183" t="s">
        <v>552</v>
      </c>
      <c r="S14183">
        <v>2023</v>
      </c>
      <c r="T14183">
        <v>0.014</v>
      </c>
      <c r="U14183">
        <v>0.014</v>
      </c>
      <c r="V14183">
        <v>0.014</v>
      </c>
    </row>
    <row r="14184" spans="17:22">
      <c r="Q14184" s="10">
        <f ca="1" t="shared" si="1992"/>
        <v>0.015</v>
      </c>
      <c r="R14184" t="s">
        <v>552</v>
      </c>
      <c r="S14184">
        <v>2024</v>
      </c>
      <c r="T14184">
        <v>0.015</v>
      </c>
      <c r="U14184">
        <v>0.015</v>
      </c>
      <c r="V14184">
        <v>0.015</v>
      </c>
    </row>
    <row r="14185" spans="17:22">
      <c r="Q14185" s="10">
        <f ca="1" t="shared" si="1992"/>
        <v>0.016</v>
      </c>
      <c r="R14185" t="s">
        <v>552</v>
      </c>
      <c r="S14185">
        <v>2025</v>
      </c>
      <c r="T14185">
        <v>0.016</v>
      </c>
      <c r="U14185">
        <v>0.016</v>
      </c>
      <c r="V14185">
        <v>0.016</v>
      </c>
    </row>
    <row r="14186" spans="17:22">
      <c r="Q14186" s="10">
        <f ca="1" t="shared" si="1992"/>
        <v>0.017</v>
      </c>
      <c r="R14186" t="s">
        <v>552</v>
      </c>
      <c r="S14186">
        <v>2026</v>
      </c>
      <c r="T14186">
        <v>0.017</v>
      </c>
      <c r="U14186">
        <v>0.017</v>
      </c>
      <c r="V14186">
        <v>0.017</v>
      </c>
    </row>
    <row r="14187" spans="17:22">
      <c r="Q14187" s="10">
        <f ca="1" t="shared" si="1992"/>
        <v>0.017</v>
      </c>
      <c r="R14187" t="s">
        <v>552</v>
      </c>
      <c r="S14187">
        <v>2027</v>
      </c>
      <c r="T14187">
        <v>0.017</v>
      </c>
      <c r="U14187">
        <v>0.017</v>
      </c>
      <c r="V14187">
        <v>0.017</v>
      </c>
    </row>
    <row r="14188" spans="17:22">
      <c r="Q14188" s="10">
        <f ca="1" t="shared" si="1992"/>
        <v>0.018</v>
      </c>
      <c r="R14188" t="s">
        <v>552</v>
      </c>
      <c r="S14188">
        <v>2028</v>
      </c>
      <c r="T14188">
        <v>0.018</v>
      </c>
      <c r="U14188">
        <v>0.018</v>
      </c>
      <c r="V14188">
        <v>0.018</v>
      </c>
    </row>
    <row r="14189" spans="17:22">
      <c r="Q14189" s="10">
        <f ca="1" t="shared" si="1992"/>
        <v>0.019</v>
      </c>
      <c r="R14189" t="s">
        <v>552</v>
      </c>
      <c r="S14189">
        <v>2029</v>
      </c>
      <c r="T14189">
        <v>0.019</v>
      </c>
      <c r="U14189">
        <v>0.019</v>
      </c>
      <c r="V14189">
        <v>0.019</v>
      </c>
    </row>
    <row r="14190" spans="17:22">
      <c r="Q14190" s="10">
        <f ca="1" t="shared" si="1992"/>
        <v>0.02</v>
      </c>
      <c r="R14190" t="s">
        <v>552</v>
      </c>
      <c r="S14190">
        <v>2030</v>
      </c>
      <c r="T14190">
        <v>0.019</v>
      </c>
      <c r="U14190">
        <v>0.02</v>
      </c>
      <c r="V14190">
        <v>0.02</v>
      </c>
    </row>
    <row r="14191" spans="17:22">
      <c r="Q14191" s="10">
        <f ca="1" t="shared" si="1992"/>
        <v>0.021</v>
      </c>
      <c r="R14191" t="s">
        <v>552</v>
      </c>
      <c r="S14191">
        <v>2031</v>
      </c>
      <c r="T14191">
        <v>0.02</v>
      </c>
      <c r="U14191">
        <v>0.02</v>
      </c>
      <c r="V14191">
        <v>0.021</v>
      </c>
    </row>
    <row r="14192" spans="17:22">
      <c r="Q14192" s="10">
        <f ca="1" t="shared" si="1992"/>
        <v>0.022</v>
      </c>
      <c r="R14192" t="s">
        <v>552</v>
      </c>
      <c r="S14192">
        <v>2032</v>
      </c>
      <c r="T14192">
        <v>0.021</v>
      </c>
      <c r="U14192">
        <v>0.021</v>
      </c>
      <c r="V14192">
        <v>0.022</v>
      </c>
    </row>
    <row r="14193" spans="17:22">
      <c r="Q14193" s="10">
        <f ca="1" t="shared" si="1992"/>
        <v>0.023</v>
      </c>
      <c r="R14193" t="s">
        <v>552</v>
      </c>
      <c r="S14193">
        <v>2033</v>
      </c>
      <c r="T14193">
        <v>0.022</v>
      </c>
      <c r="U14193">
        <v>0.022</v>
      </c>
      <c r="V14193">
        <v>0.023</v>
      </c>
    </row>
    <row r="14194" spans="17:22">
      <c r="Q14194" s="10">
        <f ca="1" t="shared" si="1992"/>
        <v>0.024</v>
      </c>
      <c r="R14194" t="s">
        <v>552</v>
      </c>
      <c r="S14194">
        <v>2034</v>
      </c>
      <c r="T14194">
        <v>0.023</v>
      </c>
      <c r="U14194">
        <v>0.023</v>
      </c>
      <c r="V14194">
        <v>0.024</v>
      </c>
    </row>
    <row r="14195" spans="17:22">
      <c r="Q14195" s="10">
        <f ca="1" t="shared" si="1992"/>
        <v>0.025</v>
      </c>
      <c r="R14195" t="s">
        <v>552</v>
      </c>
      <c r="S14195">
        <v>2035</v>
      </c>
      <c r="T14195">
        <v>0.023</v>
      </c>
      <c r="U14195">
        <v>0.024</v>
      </c>
      <c r="V14195">
        <v>0.025</v>
      </c>
    </row>
    <row r="14196" spans="17:22">
      <c r="Q14196" s="10">
        <f ca="1" t="shared" si="1992"/>
        <v>0.026</v>
      </c>
      <c r="R14196" t="s">
        <v>552</v>
      </c>
      <c r="S14196">
        <v>2036</v>
      </c>
      <c r="T14196">
        <v>0.024</v>
      </c>
      <c r="U14196">
        <v>0.025</v>
      </c>
      <c r="V14196">
        <v>0.026</v>
      </c>
    </row>
    <row r="14197" spans="17:22">
      <c r="Q14197" s="10">
        <f ca="1" t="shared" si="1992"/>
        <v>0.027</v>
      </c>
      <c r="R14197" t="s">
        <v>552</v>
      </c>
      <c r="S14197">
        <v>2037</v>
      </c>
      <c r="T14197">
        <v>0.025</v>
      </c>
      <c r="U14197">
        <v>0.026</v>
      </c>
      <c r="V14197">
        <v>0.027</v>
      </c>
    </row>
    <row r="14198" spans="17:22">
      <c r="Q14198" s="10">
        <f ca="1" t="shared" si="1992"/>
        <v>0.029</v>
      </c>
      <c r="R14198" t="s">
        <v>552</v>
      </c>
      <c r="S14198">
        <v>2038</v>
      </c>
      <c r="T14198">
        <v>0.026</v>
      </c>
      <c r="U14198">
        <v>0.027</v>
      </c>
      <c r="V14198">
        <v>0.029</v>
      </c>
    </row>
    <row r="14199" spans="17:22">
      <c r="Q14199" s="10">
        <f ca="1" t="shared" si="1992"/>
        <v>0.03</v>
      </c>
      <c r="R14199" t="s">
        <v>552</v>
      </c>
      <c r="S14199">
        <v>2039</v>
      </c>
      <c r="T14199">
        <v>0.027</v>
      </c>
      <c r="U14199">
        <v>0.028</v>
      </c>
      <c r="V14199">
        <v>0.03</v>
      </c>
    </row>
    <row r="14200" spans="17:22">
      <c r="Q14200" s="10">
        <f ca="1" t="shared" si="1992"/>
        <v>0.031</v>
      </c>
      <c r="R14200" t="s">
        <v>552</v>
      </c>
      <c r="S14200">
        <v>2040</v>
      </c>
      <c r="T14200">
        <v>0.028</v>
      </c>
      <c r="U14200">
        <v>0.029</v>
      </c>
      <c r="V14200">
        <v>0.031</v>
      </c>
    </row>
    <row r="14201" spans="17:22">
      <c r="Q14201" s="10">
        <f ca="1" t="shared" si="1992"/>
        <v>0.033</v>
      </c>
      <c r="R14201" t="s">
        <v>552</v>
      </c>
      <c r="S14201">
        <v>2041</v>
      </c>
      <c r="T14201">
        <v>0.029</v>
      </c>
      <c r="U14201">
        <v>0.03</v>
      </c>
      <c r="V14201">
        <v>0.033</v>
      </c>
    </row>
    <row r="14202" spans="17:22">
      <c r="Q14202" s="10">
        <f ca="1" t="shared" si="1992"/>
        <v>0.034</v>
      </c>
      <c r="R14202" t="s">
        <v>552</v>
      </c>
      <c r="S14202">
        <v>2042</v>
      </c>
      <c r="T14202">
        <v>0.03</v>
      </c>
      <c r="U14202">
        <v>0.032</v>
      </c>
      <c r="V14202">
        <v>0.034</v>
      </c>
    </row>
    <row r="14203" spans="17:22">
      <c r="Q14203" s="10">
        <f ca="1" t="shared" si="1992"/>
        <v>0.036</v>
      </c>
      <c r="R14203" t="s">
        <v>552</v>
      </c>
      <c r="S14203">
        <v>2043</v>
      </c>
      <c r="T14203">
        <v>0.032</v>
      </c>
      <c r="U14203">
        <v>0.033</v>
      </c>
      <c r="V14203">
        <v>0.036</v>
      </c>
    </row>
    <row r="14204" spans="17:22">
      <c r="Q14204" s="10">
        <f ca="1" t="shared" si="1992"/>
        <v>0.038</v>
      </c>
      <c r="R14204" t="s">
        <v>552</v>
      </c>
      <c r="S14204">
        <v>2044</v>
      </c>
      <c r="T14204">
        <v>0.033</v>
      </c>
      <c r="U14204">
        <v>0.034</v>
      </c>
      <c r="V14204">
        <v>0.038</v>
      </c>
    </row>
    <row r="14205" spans="17:22">
      <c r="Q14205" s="10">
        <f ca="1" t="shared" si="1992"/>
        <v>0.039</v>
      </c>
      <c r="R14205" t="s">
        <v>552</v>
      </c>
      <c r="S14205">
        <v>2045</v>
      </c>
      <c r="T14205">
        <v>0.034</v>
      </c>
      <c r="U14205">
        <v>0.036</v>
      </c>
      <c r="V14205">
        <v>0.039</v>
      </c>
    </row>
    <row r="14206" spans="17:22">
      <c r="Q14206" s="10">
        <f ca="1" t="shared" si="1992"/>
        <v>0.041</v>
      </c>
      <c r="R14206" t="s">
        <v>552</v>
      </c>
      <c r="S14206">
        <v>2046</v>
      </c>
      <c r="T14206">
        <v>0.035</v>
      </c>
      <c r="U14206">
        <v>0.037</v>
      </c>
      <c r="V14206">
        <v>0.041</v>
      </c>
    </row>
    <row r="14207" spans="17:22">
      <c r="Q14207" s="10">
        <f ca="1" t="shared" si="1992"/>
        <v>0.043</v>
      </c>
      <c r="R14207" t="s">
        <v>552</v>
      </c>
      <c r="S14207">
        <v>2047</v>
      </c>
      <c r="T14207">
        <v>0.036</v>
      </c>
      <c r="U14207">
        <v>0.038</v>
      </c>
      <c r="V14207">
        <v>0.043</v>
      </c>
    </row>
    <row r="14208" spans="17:22">
      <c r="Q14208" s="10">
        <f ca="1" t="shared" si="1992"/>
        <v>0.045</v>
      </c>
      <c r="R14208" t="s">
        <v>552</v>
      </c>
      <c r="S14208">
        <v>2048</v>
      </c>
      <c r="T14208">
        <v>0.037</v>
      </c>
      <c r="U14208">
        <v>0.04</v>
      </c>
      <c r="V14208">
        <v>0.045</v>
      </c>
    </row>
    <row r="14209" spans="17:22">
      <c r="Q14209" s="10">
        <f ca="1" t="shared" si="1992"/>
        <v>0.046</v>
      </c>
      <c r="R14209" t="s">
        <v>552</v>
      </c>
      <c r="S14209">
        <v>2049</v>
      </c>
      <c r="T14209">
        <v>0.039</v>
      </c>
      <c r="U14209">
        <v>0.041</v>
      </c>
      <c r="V14209">
        <v>0.046</v>
      </c>
    </row>
    <row r="14210" spans="17:22">
      <c r="Q14210" s="10">
        <f ca="1" t="shared" si="1992"/>
        <v>0.048</v>
      </c>
      <c r="R14210" t="s">
        <v>552</v>
      </c>
      <c r="S14210">
        <v>2050</v>
      </c>
      <c r="T14210">
        <v>0.04</v>
      </c>
      <c r="U14210">
        <v>0.043</v>
      </c>
      <c r="V14210">
        <v>0.048</v>
      </c>
    </row>
    <row r="14211" spans="17:22">
      <c r="Q14211" s="10">
        <f ca="1" t="shared" si="1992"/>
        <v>0.05</v>
      </c>
      <c r="R14211" t="s">
        <v>552</v>
      </c>
      <c r="S14211">
        <v>2051</v>
      </c>
      <c r="T14211">
        <v>0.041</v>
      </c>
      <c r="U14211">
        <v>0.044</v>
      </c>
      <c r="V14211">
        <v>0.05</v>
      </c>
    </row>
    <row r="14212" spans="17:22">
      <c r="Q14212" s="10">
        <f ca="1" t="shared" si="1992"/>
        <v>0.053</v>
      </c>
      <c r="R14212" t="s">
        <v>552</v>
      </c>
      <c r="S14212">
        <v>2052</v>
      </c>
      <c r="T14212">
        <v>0.042</v>
      </c>
      <c r="U14212">
        <v>0.046</v>
      </c>
      <c r="V14212">
        <v>0.053</v>
      </c>
    </row>
    <row r="14213" spans="17:22">
      <c r="Q14213" s="10">
        <f ca="1" t="shared" si="1992"/>
        <v>0.055</v>
      </c>
      <c r="R14213" t="s">
        <v>552</v>
      </c>
      <c r="S14213">
        <v>2053</v>
      </c>
      <c r="T14213">
        <v>0.044</v>
      </c>
      <c r="U14213">
        <v>0.047</v>
      </c>
      <c r="V14213">
        <v>0.055</v>
      </c>
    </row>
    <row r="14214" spans="17:22">
      <c r="Q14214" s="10">
        <f ca="1" t="shared" si="1992"/>
        <v>0.057</v>
      </c>
      <c r="R14214" t="s">
        <v>552</v>
      </c>
      <c r="S14214">
        <v>2054</v>
      </c>
      <c r="T14214">
        <v>0.045</v>
      </c>
      <c r="U14214">
        <v>0.049</v>
      </c>
      <c r="V14214">
        <v>0.057</v>
      </c>
    </row>
    <row r="14215" spans="17:22">
      <c r="Q14215" s="10">
        <f ca="1" t="shared" si="1992"/>
        <v>0.059</v>
      </c>
      <c r="R14215" t="s">
        <v>552</v>
      </c>
      <c r="S14215">
        <v>2055</v>
      </c>
      <c r="T14215">
        <v>0.046</v>
      </c>
      <c r="U14215">
        <v>0.051</v>
      </c>
      <c r="V14215">
        <v>0.059</v>
      </c>
    </row>
    <row r="14216" spans="17:22">
      <c r="Q14216" s="10">
        <f ca="1" t="shared" si="1992"/>
        <v>0.062</v>
      </c>
      <c r="R14216" t="s">
        <v>552</v>
      </c>
      <c r="S14216">
        <v>2056</v>
      </c>
      <c r="T14216">
        <v>0.048</v>
      </c>
      <c r="U14216">
        <v>0.053</v>
      </c>
      <c r="V14216">
        <v>0.062</v>
      </c>
    </row>
    <row r="14217" spans="17:22">
      <c r="Q14217" s="10">
        <f ca="1" t="shared" si="1992"/>
        <v>0.064</v>
      </c>
      <c r="R14217" t="s">
        <v>552</v>
      </c>
      <c r="S14217">
        <v>2057</v>
      </c>
      <c r="T14217">
        <v>0.049</v>
      </c>
      <c r="U14217">
        <v>0.054</v>
      </c>
      <c r="V14217">
        <v>0.064</v>
      </c>
    </row>
    <row r="14218" spans="17:22">
      <c r="Q14218" s="10">
        <f ca="1" t="shared" si="1992"/>
        <v>0.067</v>
      </c>
      <c r="R14218" t="s">
        <v>552</v>
      </c>
      <c r="S14218">
        <v>2058</v>
      </c>
      <c r="T14218">
        <v>0.051</v>
      </c>
      <c r="U14218">
        <v>0.056</v>
      </c>
      <c r="V14218">
        <v>0.067</v>
      </c>
    </row>
    <row r="14219" spans="17:22">
      <c r="Q14219" s="10">
        <f ca="1" t="shared" si="1992"/>
        <v>0.07</v>
      </c>
      <c r="R14219" t="s">
        <v>552</v>
      </c>
      <c r="S14219">
        <v>2059</v>
      </c>
      <c r="T14219">
        <v>0.052</v>
      </c>
      <c r="U14219">
        <v>0.058</v>
      </c>
      <c r="V14219">
        <v>0.07</v>
      </c>
    </row>
    <row r="14220" spans="17:22">
      <c r="Q14220" s="10">
        <f ca="1" t="shared" si="1992"/>
        <v>0.073</v>
      </c>
      <c r="R14220" t="s">
        <v>552</v>
      </c>
      <c r="S14220">
        <v>2060</v>
      </c>
      <c r="T14220">
        <v>0.054</v>
      </c>
      <c r="U14220">
        <v>0.06</v>
      </c>
      <c r="V14220">
        <v>0.073</v>
      </c>
    </row>
    <row r="14221" spans="17:22">
      <c r="Q14221" s="10">
        <f ca="1" t="shared" si="1992"/>
        <v>0.075</v>
      </c>
      <c r="R14221" t="s">
        <v>552</v>
      </c>
      <c r="S14221">
        <v>2061</v>
      </c>
      <c r="T14221">
        <v>0.055</v>
      </c>
      <c r="U14221">
        <v>0.062</v>
      </c>
      <c r="V14221">
        <v>0.075</v>
      </c>
    </row>
    <row r="14222" spans="17:22">
      <c r="Q14222" s="10">
        <f ca="1" t="shared" ref="Q14222:Q14285" si="1993">OFFSET(S14222,0,MATCH($Q$3,$T$4:$V$4,0))</f>
        <v>0.079</v>
      </c>
      <c r="R14222" t="s">
        <v>552</v>
      </c>
      <c r="S14222">
        <v>2062</v>
      </c>
      <c r="T14222">
        <v>0.056</v>
      </c>
      <c r="U14222">
        <v>0.064</v>
      </c>
      <c r="V14222">
        <v>0.079</v>
      </c>
    </row>
    <row r="14223" spans="17:22">
      <c r="Q14223" s="10">
        <f ca="1" t="shared" si="1993"/>
        <v>0.082</v>
      </c>
      <c r="R14223" t="s">
        <v>552</v>
      </c>
      <c r="S14223">
        <v>2063</v>
      </c>
      <c r="T14223">
        <v>0.058</v>
      </c>
      <c r="U14223">
        <v>0.066</v>
      </c>
      <c r="V14223">
        <v>0.082</v>
      </c>
    </row>
    <row r="14224" spans="17:22">
      <c r="Q14224" s="10">
        <f ca="1" t="shared" si="1993"/>
        <v>0.085</v>
      </c>
      <c r="R14224" t="s">
        <v>552</v>
      </c>
      <c r="S14224">
        <v>2064</v>
      </c>
      <c r="T14224">
        <v>0.06</v>
      </c>
      <c r="U14224">
        <v>0.068</v>
      </c>
      <c r="V14224">
        <v>0.085</v>
      </c>
    </row>
    <row r="14225" spans="17:22">
      <c r="Q14225" s="10">
        <f ca="1" t="shared" si="1993"/>
        <v>0.088</v>
      </c>
      <c r="R14225" t="s">
        <v>552</v>
      </c>
      <c r="S14225">
        <v>2065</v>
      </c>
      <c r="T14225">
        <v>0.061</v>
      </c>
      <c r="U14225">
        <v>0.07</v>
      </c>
      <c r="V14225">
        <v>0.088</v>
      </c>
    </row>
    <row r="14226" spans="17:22">
      <c r="Q14226" s="10">
        <f ca="1" t="shared" si="1993"/>
        <v>0.092</v>
      </c>
      <c r="R14226" t="s">
        <v>552</v>
      </c>
      <c r="S14226">
        <v>2066</v>
      </c>
      <c r="T14226">
        <v>0.063</v>
      </c>
      <c r="U14226">
        <v>0.073</v>
      </c>
      <c r="V14226">
        <v>0.092</v>
      </c>
    </row>
    <row r="14227" spans="17:22">
      <c r="Q14227" s="10">
        <f ca="1" t="shared" si="1993"/>
        <v>0.095</v>
      </c>
      <c r="R14227" t="s">
        <v>552</v>
      </c>
      <c r="S14227">
        <v>2067</v>
      </c>
      <c r="T14227">
        <v>0.065</v>
      </c>
      <c r="U14227">
        <v>0.075</v>
      </c>
      <c r="V14227">
        <v>0.095</v>
      </c>
    </row>
    <row r="14228" spans="17:22">
      <c r="Q14228" s="10">
        <f ca="1" t="shared" si="1993"/>
        <v>0.099</v>
      </c>
      <c r="R14228" t="s">
        <v>552</v>
      </c>
      <c r="S14228">
        <v>2068</v>
      </c>
      <c r="T14228">
        <v>0.066</v>
      </c>
      <c r="U14228">
        <v>0.077</v>
      </c>
      <c r="V14228">
        <v>0.099</v>
      </c>
    </row>
    <row r="14229" spans="17:22">
      <c r="Q14229" s="10">
        <f ca="1" t="shared" si="1993"/>
        <v>0.103</v>
      </c>
      <c r="R14229" t="s">
        <v>552</v>
      </c>
      <c r="S14229">
        <v>2069</v>
      </c>
      <c r="T14229">
        <v>0.068</v>
      </c>
      <c r="U14229">
        <v>0.08</v>
      </c>
      <c r="V14229">
        <v>0.103</v>
      </c>
    </row>
    <row r="14230" spans="17:22">
      <c r="Q14230" s="10">
        <f ca="1" t="shared" si="1993"/>
        <v>0.107</v>
      </c>
      <c r="R14230" t="s">
        <v>552</v>
      </c>
      <c r="S14230">
        <v>2070</v>
      </c>
      <c r="T14230">
        <v>0.07</v>
      </c>
      <c r="U14230">
        <v>0.082</v>
      </c>
      <c r="V14230">
        <v>0.107</v>
      </c>
    </row>
    <row r="14231" spans="17:22">
      <c r="Q14231" s="10">
        <f ca="1" t="shared" si="1993"/>
        <v>0.111</v>
      </c>
      <c r="R14231" t="s">
        <v>552</v>
      </c>
      <c r="S14231">
        <v>2071</v>
      </c>
      <c r="T14231">
        <v>0.071</v>
      </c>
      <c r="U14231">
        <v>0.085</v>
      </c>
      <c r="V14231">
        <v>0.111</v>
      </c>
    </row>
    <row r="14232" spans="17:22">
      <c r="Q14232" s="10">
        <f ca="1" t="shared" si="1993"/>
        <v>0.115</v>
      </c>
      <c r="R14232" t="s">
        <v>552</v>
      </c>
      <c r="S14232">
        <v>2072</v>
      </c>
      <c r="T14232">
        <v>0.073</v>
      </c>
      <c r="U14232">
        <v>0.087</v>
      </c>
      <c r="V14232">
        <v>0.115</v>
      </c>
    </row>
    <row r="14233" spans="17:22">
      <c r="Q14233" s="10">
        <f ca="1" t="shared" si="1993"/>
        <v>0.119</v>
      </c>
      <c r="R14233" t="s">
        <v>552</v>
      </c>
      <c r="S14233">
        <v>2073</v>
      </c>
      <c r="T14233">
        <v>0.075</v>
      </c>
      <c r="U14233">
        <v>0.09</v>
      </c>
      <c r="V14233">
        <v>0.119</v>
      </c>
    </row>
    <row r="14234" spans="17:22">
      <c r="Q14234" s="10">
        <f ca="1" t="shared" si="1993"/>
        <v>0.124</v>
      </c>
      <c r="R14234" t="s">
        <v>552</v>
      </c>
      <c r="S14234">
        <v>2074</v>
      </c>
      <c r="T14234">
        <v>0.076</v>
      </c>
      <c r="U14234">
        <v>0.092</v>
      </c>
      <c r="V14234">
        <v>0.124</v>
      </c>
    </row>
    <row r="14235" spans="17:22">
      <c r="Q14235" s="10">
        <f ca="1" t="shared" si="1993"/>
        <v>0.128</v>
      </c>
      <c r="R14235" t="s">
        <v>552</v>
      </c>
      <c r="S14235">
        <v>2075</v>
      </c>
      <c r="T14235">
        <v>0.078</v>
      </c>
      <c r="U14235">
        <v>0.095</v>
      </c>
      <c r="V14235">
        <v>0.128</v>
      </c>
    </row>
    <row r="14236" spans="17:22">
      <c r="Q14236" s="10">
        <f ca="1" t="shared" si="1993"/>
        <v>0.133</v>
      </c>
      <c r="R14236" t="s">
        <v>552</v>
      </c>
      <c r="S14236">
        <v>2076</v>
      </c>
      <c r="T14236">
        <v>0.08</v>
      </c>
      <c r="U14236">
        <v>0.098</v>
      </c>
      <c r="V14236">
        <v>0.133</v>
      </c>
    </row>
    <row r="14237" spans="17:22">
      <c r="Q14237" s="10">
        <f ca="1" t="shared" si="1993"/>
        <v>0.138</v>
      </c>
      <c r="R14237" t="s">
        <v>552</v>
      </c>
      <c r="S14237">
        <v>2077</v>
      </c>
      <c r="T14237">
        <v>0.081</v>
      </c>
      <c r="U14237">
        <v>0.1</v>
      </c>
      <c r="V14237">
        <v>0.138</v>
      </c>
    </row>
    <row r="14238" spans="17:22">
      <c r="Q14238" s="10">
        <f ca="1" t="shared" si="1993"/>
        <v>0.142</v>
      </c>
      <c r="R14238" t="s">
        <v>552</v>
      </c>
      <c r="S14238">
        <v>2078</v>
      </c>
      <c r="T14238">
        <v>0.083</v>
      </c>
      <c r="U14238">
        <v>0.103</v>
      </c>
      <c r="V14238">
        <v>0.142</v>
      </c>
    </row>
    <row r="14239" spans="17:22">
      <c r="Q14239" s="10">
        <f ca="1" t="shared" si="1993"/>
        <v>0.147</v>
      </c>
      <c r="R14239" t="s">
        <v>552</v>
      </c>
      <c r="S14239">
        <v>2079</v>
      </c>
      <c r="T14239">
        <v>0.085</v>
      </c>
      <c r="U14239">
        <v>0.105</v>
      </c>
      <c r="V14239">
        <v>0.147</v>
      </c>
    </row>
    <row r="14240" spans="17:22">
      <c r="Q14240" s="10">
        <f ca="1" t="shared" si="1993"/>
        <v>0.152</v>
      </c>
      <c r="R14240" t="s">
        <v>552</v>
      </c>
      <c r="S14240">
        <v>2080</v>
      </c>
      <c r="T14240">
        <v>0.086</v>
      </c>
      <c r="U14240">
        <v>0.108</v>
      </c>
      <c r="V14240">
        <v>0.152</v>
      </c>
    </row>
    <row r="14241" spans="17:22">
      <c r="Q14241" s="10">
        <f ca="1" t="shared" si="1993"/>
        <v>0.158</v>
      </c>
      <c r="R14241" t="s">
        <v>552</v>
      </c>
      <c r="S14241">
        <v>2081</v>
      </c>
      <c r="T14241">
        <v>0.088</v>
      </c>
      <c r="U14241">
        <v>0.111</v>
      </c>
      <c r="V14241">
        <v>0.158</v>
      </c>
    </row>
    <row r="14242" spans="17:22">
      <c r="Q14242" s="10">
        <f ca="1" t="shared" si="1993"/>
        <v>0.163</v>
      </c>
      <c r="R14242" t="s">
        <v>552</v>
      </c>
      <c r="S14242">
        <v>2082</v>
      </c>
      <c r="T14242">
        <v>0.089</v>
      </c>
      <c r="U14242">
        <v>0.114</v>
      </c>
      <c r="V14242">
        <v>0.163</v>
      </c>
    </row>
    <row r="14243" spans="17:22">
      <c r="Q14243" s="10">
        <f ca="1" t="shared" si="1993"/>
        <v>0.168</v>
      </c>
      <c r="R14243" t="s">
        <v>552</v>
      </c>
      <c r="S14243">
        <v>2083</v>
      </c>
      <c r="T14243">
        <v>0.091</v>
      </c>
      <c r="U14243">
        <v>0.117</v>
      </c>
      <c r="V14243">
        <v>0.168</v>
      </c>
    </row>
    <row r="14244" spans="17:22">
      <c r="Q14244" s="10">
        <f ca="1" t="shared" si="1993"/>
        <v>0.174</v>
      </c>
      <c r="R14244" t="s">
        <v>552</v>
      </c>
      <c r="S14244">
        <v>2084</v>
      </c>
      <c r="T14244">
        <v>0.092</v>
      </c>
      <c r="U14244">
        <v>0.12</v>
      </c>
      <c r="V14244">
        <v>0.174</v>
      </c>
    </row>
    <row r="14245" spans="17:22">
      <c r="Q14245" s="10">
        <f ca="1" t="shared" si="1993"/>
        <v>0.18</v>
      </c>
      <c r="R14245" t="s">
        <v>552</v>
      </c>
      <c r="S14245">
        <v>2085</v>
      </c>
      <c r="T14245">
        <v>0.094</v>
      </c>
      <c r="U14245">
        <v>0.122</v>
      </c>
      <c r="V14245">
        <v>0.18</v>
      </c>
    </row>
    <row r="14246" spans="17:22">
      <c r="Q14246" s="10">
        <f ca="1" t="shared" si="1993"/>
        <v>0.185</v>
      </c>
      <c r="R14246" t="s">
        <v>552</v>
      </c>
      <c r="S14246">
        <v>2086</v>
      </c>
      <c r="T14246">
        <v>0.096</v>
      </c>
      <c r="U14246">
        <v>0.125</v>
      </c>
      <c r="V14246">
        <v>0.185</v>
      </c>
    </row>
    <row r="14247" spans="17:22">
      <c r="Q14247" s="10">
        <f ca="1" t="shared" si="1993"/>
        <v>0.191</v>
      </c>
      <c r="R14247" t="s">
        <v>552</v>
      </c>
      <c r="S14247">
        <v>2087</v>
      </c>
      <c r="T14247">
        <v>0.097</v>
      </c>
      <c r="U14247">
        <v>0.128</v>
      </c>
      <c r="V14247">
        <v>0.191</v>
      </c>
    </row>
    <row r="14248" spans="17:22">
      <c r="Q14248" s="10">
        <f ca="1" t="shared" si="1993"/>
        <v>0.197</v>
      </c>
      <c r="R14248" t="s">
        <v>552</v>
      </c>
      <c r="S14248">
        <v>2088</v>
      </c>
      <c r="T14248">
        <v>0.099</v>
      </c>
      <c r="U14248">
        <v>0.131</v>
      </c>
      <c r="V14248">
        <v>0.197</v>
      </c>
    </row>
    <row r="14249" spans="17:22">
      <c r="Q14249" s="10">
        <f ca="1" t="shared" si="1993"/>
        <v>0.203</v>
      </c>
      <c r="R14249" t="s">
        <v>552</v>
      </c>
      <c r="S14249">
        <v>2089</v>
      </c>
      <c r="T14249">
        <v>0.1</v>
      </c>
      <c r="U14249">
        <v>0.133</v>
      </c>
      <c r="V14249">
        <v>0.203</v>
      </c>
    </row>
    <row r="14250" spans="17:22">
      <c r="Q14250" s="10">
        <f ca="1" t="shared" si="1993"/>
        <v>0.209</v>
      </c>
      <c r="R14250" t="s">
        <v>552</v>
      </c>
      <c r="S14250">
        <v>2090</v>
      </c>
      <c r="T14250">
        <v>0.102</v>
      </c>
      <c r="U14250">
        <v>0.136</v>
      </c>
      <c r="V14250">
        <v>0.209</v>
      </c>
    </row>
    <row r="14251" spans="17:22">
      <c r="Q14251" s="10">
        <f ca="1" t="shared" si="1993"/>
        <v>0.215</v>
      </c>
      <c r="R14251" t="s">
        <v>552</v>
      </c>
      <c r="S14251">
        <v>2091</v>
      </c>
      <c r="T14251">
        <v>0.103</v>
      </c>
      <c r="U14251">
        <v>0.138</v>
      </c>
      <c r="V14251">
        <v>0.215</v>
      </c>
    </row>
    <row r="14252" spans="17:22">
      <c r="Q14252" s="10">
        <f ca="1" t="shared" si="1993"/>
        <v>0.222</v>
      </c>
      <c r="R14252" t="s">
        <v>552</v>
      </c>
      <c r="S14252">
        <v>2092</v>
      </c>
      <c r="T14252">
        <v>0.104</v>
      </c>
      <c r="U14252">
        <v>0.141</v>
      </c>
      <c r="V14252">
        <v>0.222</v>
      </c>
    </row>
    <row r="14253" spans="17:22">
      <c r="Q14253" s="10">
        <f ca="1" t="shared" si="1993"/>
        <v>0.228</v>
      </c>
      <c r="R14253" t="s">
        <v>552</v>
      </c>
      <c r="S14253">
        <v>2093</v>
      </c>
      <c r="T14253">
        <v>0.106</v>
      </c>
      <c r="U14253">
        <v>0.144</v>
      </c>
      <c r="V14253">
        <v>0.228</v>
      </c>
    </row>
    <row r="14254" spans="17:22">
      <c r="Q14254" s="10">
        <f ca="1" t="shared" si="1993"/>
        <v>0.234</v>
      </c>
      <c r="R14254" t="s">
        <v>552</v>
      </c>
      <c r="S14254">
        <v>2094</v>
      </c>
      <c r="T14254">
        <v>0.107</v>
      </c>
      <c r="U14254">
        <v>0.147</v>
      </c>
      <c r="V14254">
        <v>0.234</v>
      </c>
    </row>
    <row r="14255" spans="17:22">
      <c r="Q14255" s="10">
        <f ca="1" t="shared" si="1993"/>
        <v>0.24</v>
      </c>
      <c r="R14255" t="s">
        <v>552</v>
      </c>
      <c r="S14255">
        <v>2095</v>
      </c>
      <c r="T14255">
        <v>0.108</v>
      </c>
      <c r="U14255">
        <v>0.15</v>
      </c>
      <c r="V14255">
        <v>0.24</v>
      </c>
    </row>
    <row r="14256" spans="17:22">
      <c r="Q14256" s="10">
        <f ca="1" t="shared" si="1993"/>
        <v>0.246</v>
      </c>
      <c r="R14256" t="s">
        <v>552</v>
      </c>
      <c r="S14256">
        <v>2096</v>
      </c>
      <c r="T14256">
        <v>0.11</v>
      </c>
      <c r="U14256">
        <v>0.152</v>
      </c>
      <c r="V14256">
        <v>0.246</v>
      </c>
    </row>
    <row r="14257" spans="17:22">
      <c r="Q14257" s="10">
        <f ca="1" t="shared" si="1993"/>
        <v>0.253</v>
      </c>
      <c r="R14257" t="s">
        <v>552</v>
      </c>
      <c r="S14257">
        <v>2097</v>
      </c>
      <c r="T14257">
        <v>0.111</v>
      </c>
      <c r="U14257">
        <v>0.155</v>
      </c>
      <c r="V14257">
        <v>0.253</v>
      </c>
    </row>
    <row r="14258" spans="17:22">
      <c r="Q14258" s="10">
        <f ca="1" t="shared" si="1993"/>
        <v>0.259</v>
      </c>
      <c r="R14258" t="s">
        <v>552</v>
      </c>
      <c r="S14258">
        <v>2098</v>
      </c>
      <c r="T14258">
        <v>0.112</v>
      </c>
      <c r="U14258">
        <v>0.158</v>
      </c>
      <c r="V14258">
        <v>0.259</v>
      </c>
    </row>
    <row r="14259" spans="17:22">
      <c r="Q14259" s="10">
        <f ca="1" t="shared" si="1993"/>
        <v>0.266</v>
      </c>
      <c r="R14259" t="s">
        <v>552</v>
      </c>
      <c r="S14259">
        <v>2099</v>
      </c>
      <c r="T14259">
        <v>0.113</v>
      </c>
      <c r="U14259">
        <v>0.161</v>
      </c>
      <c r="V14259">
        <v>0.266</v>
      </c>
    </row>
    <row r="14260" spans="17:22">
      <c r="Q14260" s="10">
        <f ca="1" t="shared" si="1993"/>
        <v>0.272</v>
      </c>
      <c r="R14260" t="s">
        <v>552</v>
      </c>
      <c r="S14260">
        <v>2100</v>
      </c>
      <c r="T14260">
        <v>0.114</v>
      </c>
      <c r="U14260">
        <v>0.163</v>
      </c>
      <c r="V14260">
        <v>0.272</v>
      </c>
    </row>
    <row r="14261" spans="17:22">
      <c r="Q14261" s="10">
        <f ca="1" t="shared" si="1993"/>
        <v>30.765</v>
      </c>
      <c r="R14261" t="s">
        <v>167</v>
      </c>
      <c r="S14261">
        <v>2020</v>
      </c>
      <c r="T14261">
        <v>30.765</v>
      </c>
      <c r="U14261">
        <v>30.765</v>
      </c>
      <c r="V14261">
        <v>30.765</v>
      </c>
    </row>
    <row r="14262" spans="17:22">
      <c r="Q14262" s="10">
        <f ca="1" t="shared" si="1993"/>
        <v>32.833</v>
      </c>
      <c r="R14262" t="s">
        <v>167</v>
      </c>
      <c r="S14262">
        <v>2021</v>
      </c>
      <c r="T14262">
        <v>32.833</v>
      </c>
      <c r="U14262">
        <v>32.833</v>
      </c>
      <c r="V14262">
        <v>32.833</v>
      </c>
    </row>
    <row r="14263" spans="17:22">
      <c r="Q14263" s="10">
        <f ca="1" t="shared" si="1993"/>
        <v>35.54</v>
      </c>
      <c r="R14263" t="s">
        <v>167</v>
      </c>
      <c r="S14263">
        <v>2022</v>
      </c>
      <c r="T14263">
        <v>35.54</v>
      </c>
      <c r="U14263">
        <v>35.54</v>
      </c>
      <c r="V14263">
        <v>35.54</v>
      </c>
    </row>
    <row r="14264" spans="17:22">
      <c r="Q14264" s="10">
        <f ca="1" t="shared" si="1993"/>
        <v>38.673</v>
      </c>
      <c r="R14264" t="s">
        <v>167</v>
      </c>
      <c r="S14264">
        <v>2023</v>
      </c>
      <c r="T14264">
        <v>38.673</v>
      </c>
      <c r="U14264">
        <v>38.673</v>
      </c>
      <c r="V14264">
        <v>38.673</v>
      </c>
    </row>
    <row r="14265" spans="17:22">
      <c r="Q14265" s="10">
        <f ca="1" t="shared" si="1993"/>
        <v>41.91</v>
      </c>
      <c r="R14265" t="s">
        <v>167</v>
      </c>
      <c r="S14265">
        <v>2024</v>
      </c>
      <c r="T14265">
        <v>41.91</v>
      </c>
      <c r="U14265">
        <v>41.91</v>
      </c>
      <c r="V14265">
        <v>41.91</v>
      </c>
    </row>
    <row r="14266" spans="17:22">
      <c r="Q14266" s="10">
        <f ca="1" t="shared" si="1993"/>
        <v>44.989</v>
      </c>
      <c r="R14266" t="s">
        <v>167</v>
      </c>
      <c r="S14266">
        <v>2025</v>
      </c>
      <c r="T14266">
        <v>44.989</v>
      </c>
      <c r="U14266">
        <v>44.989</v>
      </c>
      <c r="V14266">
        <v>44.989</v>
      </c>
    </row>
    <row r="14267" spans="17:22">
      <c r="Q14267" s="10">
        <f ca="1" t="shared" si="1993"/>
        <v>47.801</v>
      </c>
      <c r="R14267" t="s">
        <v>167</v>
      </c>
      <c r="S14267">
        <v>2026</v>
      </c>
      <c r="T14267">
        <v>47.801</v>
      </c>
      <c r="U14267">
        <v>47.801</v>
      </c>
      <c r="V14267">
        <v>47.801</v>
      </c>
    </row>
    <row r="14268" spans="17:22">
      <c r="Q14268" s="10">
        <f ca="1" t="shared" si="1993"/>
        <v>49.704</v>
      </c>
      <c r="R14268" t="s">
        <v>167</v>
      </c>
      <c r="S14268">
        <v>2027</v>
      </c>
      <c r="T14268">
        <v>48.959</v>
      </c>
      <c r="U14268">
        <v>49.252</v>
      </c>
      <c r="V14268">
        <v>49.704</v>
      </c>
    </row>
    <row r="14269" spans="17:22">
      <c r="Q14269" s="10">
        <f ca="1" t="shared" si="1993"/>
        <v>51.705</v>
      </c>
      <c r="R14269" t="s">
        <v>167</v>
      </c>
      <c r="S14269">
        <v>2028</v>
      </c>
      <c r="T14269">
        <v>50.172</v>
      </c>
      <c r="U14269">
        <v>50.762</v>
      </c>
      <c r="V14269">
        <v>51.705</v>
      </c>
    </row>
    <row r="14270" spans="17:22">
      <c r="Q14270" s="10">
        <f ca="1" t="shared" si="1993"/>
        <v>53.8</v>
      </c>
      <c r="R14270" t="s">
        <v>167</v>
      </c>
      <c r="S14270">
        <v>2029</v>
      </c>
      <c r="T14270">
        <v>51.44</v>
      </c>
      <c r="U14270">
        <v>52.328</v>
      </c>
      <c r="V14270">
        <v>53.8</v>
      </c>
    </row>
    <row r="14271" spans="17:22">
      <c r="Q14271" s="10">
        <f ca="1" t="shared" si="1993"/>
        <v>55.98</v>
      </c>
      <c r="R14271" t="s">
        <v>167</v>
      </c>
      <c r="S14271">
        <v>2030</v>
      </c>
      <c r="T14271">
        <v>52.764</v>
      </c>
      <c r="U14271">
        <v>53.949</v>
      </c>
      <c r="V14271">
        <v>55.98</v>
      </c>
    </row>
    <row r="14272" spans="17:22">
      <c r="Q14272" s="10">
        <f ca="1" t="shared" si="1993"/>
        <v>58.236</v>
      </c>
      <c r="R14272" t="s">
        <v>167</v>
      </c>
      <c r="S14272">
        <v>2031</v>
      </c>
      <c r="T14272">
        <v>54.141</v>
      </c>
      <c r="U14272">
        <v>55.621</v>
      </c>
      <c r="V14272">
        <v>58.236</v>
      </c>
    </row>
    <row r="14273" spans="17:22">
      <c r="Q14273" s="10">
        <f ca="1" t="shared" si="1993"/>
        <v>60.558</v>
      </c>
      <c r="R14273" t="s">
        <v>167</v>
      </c>
      <c r="S14273">
        <v>2032</v>
      </c>
      <c r="T14273">
        <v>55.564</v>
      </c>
      <c r="U14273">
        <v>57.333</v>
      </c>
      <c r="V14273">
        <v>60.558</v>
      </c>
    </row>
    <row r="14274" spans="17:22">
      <c r="Q14274" s="10">
        <f ca="1" t="shared" si="1993"/>
        <v>62.93</v>
      </c>
      <c r="R14274" t="s">
        <v>167</v>
      </c>
      <c r="S14274">
        <v>2033</v>
      </c>
      <c r="T14274">
        <v>57.021</v>
      </c>
      <c r="U14274">
        <v>59.072</v>
      </c>
      <c r="V14274">
        <v>62.93</v>
      </c>
    </row>
    <row r="14275" spans="17:22">
      <c r="Q14275" s="10">
        <f ca="1" t="shared" si="1993"/>
        <v>65.34</v>
      </c>
      <c r="R14275" t="s">
        <v>167</v>
      </c>
      <c r="S14275">
        <v>2034</v>
      </c>
      <c r="T14275">
        <v>58.501</v>
      </c>
      <c r="U14275">
        <v>60.825</v>
      </c>
      <c r="V14275">
        <v>65.34</v>
      </c>
    </row>
    <row r="14276" spans="17:22">
      <c r="Q14276" s="10">
        <f ca="1" t="shared" si="1993"/>
        <v>67.772</v>
      </c>
      <c r="R14276" t="s">
        <v>167</v>
      </c>
      <c r="S14276">
        <v>2035</v>
      </c>
      <c r="T14276">
        <v>59.991</v>
      </c>
      <c r="U14276">
        <v>62.576</v>
      </c>
      <c r="V14276">
        <v>67.772</v>
      </c>
    </row>
    <row r="14277" spans="17:22">
      <c r="Q14277" s="10">
        <f ca="1" t="shared" si="1993"/>
        <v>70.212</v>
      </c>
      <c r="R14277" t="s">
        <v>167</v>
      </c>
      <c r="S14277">
        <v>2036</v>
      </c>
      <c r="T14277">
        <v>61.478</v>
      </c>
      <c r="U14277">
        <v>64.31</v>
      </c>
      <c r="V14277">
        <v>70.212</v>
      </c>
    </row>
    <row r="14278" spans="17:22">
      <c r="Q14278" s="10">
        <f ca="1" t="shared" si="1993"/>
        <v>72.647</v>
      </c>
      <c r="R14278" t="s">
        <v>167</v>
      </c>
      <c r="S14278">
        <v>2037</v>
      </c>
      <c r="T14278">
        <v>62.951</v>
      </c>
      <c r="U14278">
        <v>66.017</v>
      </c>
      <c r="V14278">
        <v>72.647</v>
      </c>
    </row>
    <row r="14279" spans="17:22">
      <c r="Q14279" s="10">
        <f ca="1" t="shared" si="1993"/>
        <v>75.067</v>
      </c>
      <c r="R14279" t="s">
        <v>167</v>
      </c>
      <c r="S14279">
        <v>2038</v>
      </c>
      <c r="T14279">
        <v>64.396</v>
      </c>
      <c r="U14279">
        <v>67.686</v>
      </c>
      <c r="V14279">
        <v>75.067</v>
      </c>
    </row>
    <row r="14280" spans="17:22">
      <c r="Q14280" s="10">
        <f ca="1" t="shared" si="1993"/>
        <v>77.462</v>
      </c>
      <c r="R14280" t="s">
        <v>167</v>
      </c>
      <c r="S14280">
        <v>2039</v>
      </c>
      <c r="T14280">
        <v>65.803</v>
      </c>
      <c r="U14280">
        <v>69.307</v>
      </c>
      <c r="V14280">
        <v>77.462</v>
      </c>
    </row>
    <row r="14281" spans="17:22">
      <c r="Q14281" s="10">
        <f ca="1" t="shared" si="1993"/>
        <v>79.821</v>
      </c>
      <c r="R14281" t="s">
        <v>167</v>
      </c>
      <c r="S14281">
        <v>2040</v>
      </c>
      <c r="T14281">
        <v>67.158</v>
      </c>
      <c r="U14281">
        <v>70.869</v>
      </c>
      <c r="V14281">
        <v>79.821</v>
      </c>
    </row>
    <row r="14282" spans="17:22">
      <c r="Q14282" s="10">
        <f ca="1" t="shared" si="1993"/>
        <v>82.133</v>
      </c>
      <c r="R14282" t="s">
        <v>167</v>
      </c>
      <c r="S14282">
        <v>2041</v>
      </c>
      <c r="T14282">
        <v>68.448</v>
      </c>
      <c r="U14282">
        <v>72.363</v>
      </c>
      <c r="V14282">
        <v>82.133</v>
      </c>
    </row>
    <row r="14283" spans="17:22">
      <c r="Q14283" s="10">
        <f ca="1" t="shared" si="1993"/>
        <v>84.398</v>
      </c>
      <c r="R14283" t="s">
        <v>167</v>
      </c>
      <c r="S14283">
        <v>2042</v>
      </c>
      <c r="T14283">
        <v>69.663</v>
      </c>
      <c r="U14283">
        <v>73.783</v>
      </c>
      <c r="V14283">
        <v>84.398</v>
      </c>
    </row>
    <row r="14284" spans="17:22">
      <c r="Q14284" s="10">
        <f ca="1" t="shared" si="1993"/>
        <v>86.616</v>
      </c>
      <c r="R14284" t="s">
        <v>167</v>
      </c>
      <c r="S14284">
        <v>2043</v>
      </c>
      <c r="T14284">
        <v>70.797</v>
      </c>
      <c r="U14284">
        <v>75.125</v>
      </c>
      <c r="V14284">
        <v>86.616</v>
      </c>
    </row>
    <row r="14285" spans="17:22">
      <c r="Q14285" s="10">
        <f ca="1" t="shared" si="1993"/>
        <v>88.787</v>
      </c>
      <c r="R14285" t="s">
        <v>167</v>
      </c>
      <c r="S14285">
        <v>2044</v>
      </c>
      <c r="T14285">
        <v>71.838</v>
      </c>
      <c r="U14285">
        <v>76.387</v>
      </c>
      <c r="V14285">
        <v>88.787</v>
      </c>
    </row>
    <row r="14286" spans="17:22">
      <c r="Q14286" s="10">
        <f ca="1" t="shared" ref="Q14286:Q14349" si="1994">OFFSET(S14286,0,MATCH($Q$3,$T$4:$V$4,0))</f>
        <v>90.912</v>
      </c>
      <c r="R14286" t="s">
        <v>167</v>
      </c>
      <c r="S14286">
        <v>2045</v>
      </c>
      <c r="T14286">
        <v>72.779</v>
      </c>
      <c r="U14286">
        <v>77.566</v>
      </c>
      <c r="V14286">
        <v>90.912</v>
      </c>
    </row>
    <row r="14287" spans="17:22">
      <c r="Q14287" s="10">
        <f ca="1" t="shared" si="1994"/>
        <v>92.995</v>
      </c>
      <c r="R14287" t="s">
        <v>167</v>
      </c>
      <c r="S14287">
        <v>2046</v>
      </c>
      <c r="T14287">
        <v>73.612</v>
      </c>
      <c r="U14287">
        <v>78.659</v>
      </c>
      <c r="V14287">
        <v>92.995</v>
      </c>
    </row>
    <row r="14288" spans="17:22">
      <c r="Q14288" s="10">
        <f ca="1" t="shared" si="1994"/>
        <v>95.044</v>
      </c>
      <c r="R14288" t="s">
        <v>167</v>
      </c>
      <c r="S14288">
        <v>2047</v>
      </c>
      <c r="T14288">
        <v>74.339</v>
      </c>
      <c r="U14288">
        <v>79.672</v>
      </c>
      <c r="V14288">
        <v>95.044</v>
      </c>
    </row>
    <row r="14289" spans="17:22">
      <c r="Q14289" s="10">
        <f ca="1" t="shared" si="1994"/>
        <v>97.071</v>
      </c>
      <c r="R14289" t="s">
        <v>167</v>
      </c>
      <c r="S14289">
        <v>2048</v>
      </c>
      <c r="T14289">
        <v>74.962</v>
      </c>
      <c r="U14289">
        <v>80.613</v>
      </c>
      <c r="V14289">
        <v>97.071</v>
      </c>
    </row>
    <row r="14290" spans="17:22">
      <c r="Q14290" s="10">
        <f ca="1" t="shared" si="1994"/>
        <v>99.085</v>
      </c>
      <c r="R14290" t="s">
        <v>167</v>
      </c>
      <c r="S14290">
        <v>2049</v>
      </c>
      <c r="T14290">
        <v>75.485</v>
      </c>
      <c r="U14290">
        <v>81.489</v>
      </c>
      <c r="V14290">
        <v>99.085</v>
      </c>
    </row>
    <row r="14291" spans="17:22">
      <c r="Q14291" s="10">
        <f ca="1" t="shared" si="1994"/>
        <v>101.1</v>
      </c>
      <c r="R14291" t="s">
        <v>167</v>
      </c>
      <c r="S14291">
        <v>2050</v>
      </c>
      <c r="T14291">
        <v>75.913</v>
      </c>
      <c r="U14291">
        <v>82.31</v>
      </c>
      <c r="V14291">
        <v>101.1</v>
      </c>
    </row>
    <row r="14292" spans="17:22">
      <c r="Q14292" s="10">
        <f ca="1" t="shared" si="1994"/>
        <v>103.127</v>
      </c>
      <c r="R14292" t="s">
        <v>167</v>
      </c>
      <c r="S14292">
        <v>2051</v>
      </c>
      <c r="T14292">
        <v>76.25</v>
      </c>
      <c r="U14292">
        <v>83.084</v>
      </c>
      <c r="V14292">
        <v>103.127</v>
      </c>
    </row>
    <row r="14293" spans="17:22">
      <c r="Q14293" s="10">
        <f ca="1" t="shared" si="1994"/>
        <v>105.173</v>
      </c>
      <c r="R14293" t="s">
        <v>167</v>
      </c>
      <c r="S14293">
        <v>2052</v>
      </c>
      <c r="T14293">
        <v>76.507</v>
      </c>
      <c r="U14293">
        <v>83.819</v>
      </c>
      <c r="V14293">
        <v>105.173</v>
      </c>
    </row>
    <row r="14294" spans="17:22">
      <c r="Q14294" s="10">
        <f ca="1" t="shared" si="1994"/>
        <v>107.244</v>
      </c>
      <c r="R14294" t="s">
        <v>167</v>
      </c>
      <c r="S14294">
        <v>2053</v>
      </c>
      <c r="T14294">
        <v>76.696</v>
      </c>
      <c r="U14294">
        <v>84.523</v>
      </c>
      <c r="V14294">
        <v>107.244</v>
      </c>
    </row>
    <row r="14295" spans="17:22">
      <c r="Q14295" s="10">
        <f ca="1" t="shared" si="1994"/>
        <v>109.35</v>
      </c>
      <c r="R14295" t="s">
        <v>167</v>
      </c>
      <c r="S14295">
        <v>2054</v>
      </c>
      <c r="T14295">
        <v>76.829</v>
      </c>
      <c r="U14295">
        <v>85.205</v>
      </c>
      <c r="V14295">
        <v>109.35</v>
      </c>
    </row>
    <row r="14296" spans="17:22">
      <c r="Q14296" s="10">
        <f ca="1" t="shared" si="1994"/>
        <v>111.496</v>
      </c>
      <c r="R14296" t="s">
        <v>167</v>
      </c>
      <c r="S14296">
        <v>2055</v>
      </c>
      <c r="T14296">
        <v>76.919</v>
      </c>
      <c r="U14296">
        <v>85.873</v>
      </c>
      <c r="V14296">
        <v>111.496</v>
      </c>
    </row>
    <row r="14297" spans="17:22">
      <c r="Q14297" s="10">
        <f ca="1" t="shared" si="1994"/>
        <v>113.688</v>
      </c>
      <c r="R14297" t="s">
        <v>167</v>
      </c>
      <c r="S14297">
        <v>2056</v>
      </c>
      <c r="T14297">
        <v>76.978</v>
      </c>
      <c r="U14297">
        <v>86.534</v>
      </c>
      <c r="V14297">
        <v>113.688</v>
      </c>
    </row>
    <row r="14298" spans="17:22">
      <c r="Q14298" s="10">
        <f ca="1" t="shared" si="1994"/>
        <v>115.923</v>
      </c>
      <c r="R14298" t="s">
        <v>167</v>
      </c>
      <c r="S14298">
        <v>2057</v>
      </c>
      <c r="T14298">
        <v>77.012</v>
      </c>
      <c r="U14298">
        <v>87.189</v>
      </c>
      <c r="V14298">
        <v>115.923</v>
      </c>
    </row>
    <row r="14299" spans="17:22">
      <c r="Q14299" s="10">
        <f ca="1" t="shared" si="1994"/>
        <v>118.193</v>
      </c>
      <c r="R14299" t="s">
        <v>167</v>
      </c>
      <c r="S14299">
        <v>2058</v>
      </c>
      <c r="T14299">
        <v>77.024</v>
      </c>
      <c r="U14299">
        <v>87.836</v>
      </c>
      <c r="V14299">
        <v>118.193</v>
      </c>
    </row>
    <row r="14300" spans="17:22">
      <c r="Q14300" s="10">
        <f ca="1" t="shared" si="1994"/>
        <v>120.492</v>
      </c>
      <c r="R14300" t="s">
        <v>167</v>
      </c>
      <c r="S14300">
        <v>2059</v>
      </c>
      <c r="T14300">
        <v>77.019</v>
      </c>
      <c r="U14300">
        <v>88.471</v>
      </c>
      <c r="V14300">
        <v>120.492</v>
      </c>
    </row>
    <row r="14301" spans="17:22">
      <c r="Q14301" s="10">
        <f ca="1" t="shared" si="1994"/>
        <v>122.816</v>
      </c>
      <c r="R14301" t="s">
        <v>167</v>
      </c>
      <c r="S14301">
        <v>2060</v>
      </c>
      <c r="T14301">
        <v>77.001</v>
      </c>
      <c r="U14301">
        <v>89.094</v>
      </c>
      <c r="V14301">
        <v>122.816</v>
      </c>
    </row>
    <row r="14302" spans="17:22">
      <c r="Q14302" s="10">
        <f ca="1" t="shared" si="1994"/>
        <v>125.155</v>
      </c>
      <c r="R14302" t="s">
        <v>167</v>
      </c>
      <c r="S14302">
        <v>2061</v>
      </c>
      <c r="T14302">
        <v>76.974</v>
      </c>
      <c r="U14302">
        <v>89.702</v>
      </c>
      <c r="V14302">
        <v>125.155</v>
      </c>
    </row>
    <row r="14303" spans="17:22">
      <c r="Q14303" s="10">
        <f ca="1" t="shared" si="1994"/>
        <v>127.501</v>
      </c>
      <c r="R14303" t="s">
        <v>167</v>
      </c>
      <c r="S14303">
        <v>2062</v>
      </c>
      <c r="T14303">
        <v>76.938</v>
      </c>
      <c r="U14303">
        <v>90.291</v>
      </c>
      <c r="V14303">
        <v>127.501</v>
      </c>
    </row>
    <row r="14304" spans="17:22">
      <c r="Q14304" s="10">
        <f ca="1" t="shared" si="1994"/>
        <v>129.848</v>
      </c>
      <c r="R14304" t="s">
        <v>167</v>
      </c>
      <c r="S14304">
        <v>2063</v>
      </c>
      <c r="T14304">
        <v>76.894</v>
      </c>
      <c r="U14304">
        <v>90.856</v>
      </c>
      <c r="V14304">
        <v>129.848</v>
      </c>
    </row>
    <row r="14305" spans="17:22">
      <c r="Q14305" s="10">
        <f ca="1" t="shared" si="1994"/>
        <v>132.185</v>
      </c>
      <c r="R14305" t="s">
        <v>167</v>
      </c>
      <c r="S14305">
        <v>2064</v>
      </c>
      <c r="T14305">
        <v>76.839</v>
      </c>
      <c r="U14305">
        <v>91.393</v>
      </c>
      <c r="V14305">
        <v>132.185</v>
      </c>
    </row>
    <row r="14306" spans="17:22">
      <c r="Q14306" s="10">
        <f ca="1" t="shared" si="1994"/>
        <v>134.503</v>
      </c>
      <c r="R14306" t="s">
        <v>167</v>
      </c>
      <c r="S14306">
        <v>2065</v>
      </c>
      <c r="T14306">
        <v>76.773</v>
      </c>
      <c r="U14306">
        <v>91.896</v>
      </c>
      <c r="V14306">
        <v>134.503</v>
      </c>
    </row>
    <row r="14307" spans="17:22">
      <c r="Q14307" s="10">
        <f ca="1" t="shared" si="1994"/>
        <v>136.795</v>
      </c>
      <c r="R14307" t="s">
        <v>167</v>
      </c>
      <c r="S14307">
        <v>2066</v>
      </c>
      <c r="T14307">
        <v>76.696</v>
      </c>
      <c r="U14307">
        <v>92.362</v>
      </c>
      <c r="V14307">
        <v>136.795</v>
      </c>
    </row>
    <row r="14308" spans="17:22">
      <c r="Q14308" s="10">
        <f ca="1" t="shared" si="1994"/>
        <v>139.055</v>
      </c>
      <c r="R14308" t="s">
        <v>167</v>
      </c>
      <c r="S14308">
        <v>2067</v>
      </c>
      <c r="T14308">
        <v>76.605</v>
      </c>
      <c r="U14308">
        <v>92.787</v>
      </c>
      <c r="V14308">
        <v>139.055</v>
      </c>
    </row>
    <row r="14309" spans="17:22">
      <c r="Q14309" s="10">
        <f ca="1" t="shared" si="1994"/>
        <v>141.28</v>
      </c>
      <c r="R14309" t="s">
        <v>167</v>
      </c>
      <c r="S14309">
        <v>2068</v>
      </c>
      <c r="T14309">
        <v>76.498</v>
      </c>
      <c r="U14309">
        <v>93.167</v>
      </c>
      <c r="V14309">
        <v>141.28</v>
      </c>
    </row>
    <row r="14310" spans="17:22">
      <c r="Q14310" s="10">
        <f ca="1" t="shared" si="1994"/>
        <v>143.464</v>
      </c>
      <c r="R14310" t="s">
        <v>167</v>
      </c>
      <c r="S14310">
        <v>2069</v>
      </c>
      <c r="T14310">
        <v>76.371</v>
      </c>
      <c r="U14310">
        <v>93.501</v>
      </c>
      <c r="V14310">
        <v>143.464</v>
      </c>
    </row>
    <row r="14311" spans="17:22">
      <c r="Q14311" s="10">
        <f ca="1" t="shared" si="1994"/>
        <v>145.604</v>
      </c>
      <c r="R14311" t="s">
        <v>167</v>
      </c>
      <c r="S14311">
        <v>2070</v>
      </c>
      <c r="T14311">
        <v>76.221</v>
      </c>
      <c r="U14311">
        <v>93.784</v>
      </c>
      <c r="V14311">
        <v>145.604</v>
      </c>
    </row>
    <row r="14312" spans="17:22">
      <c r="Q14312" s="10">
        <f ca="1" t="shared" si="1994"/>
        <v>147.696</v>
      </c>
      <c r="R14312" t="s">
        <v>167</v>
      </c>
      <c r="S14312">
        <v>2071</v>
      </c>
      <c r="T14312">
        <v>76.046</v>
      </c>
      <c r="U14312">
        <v>94.014</v>
      </c>
      <c r="V14312">
        <v>147.696</v>
      </c>
    </row>
    <row r="14313" spans="17:22">
      <c r="Q14313" s="10">
        <f ca="1" t="shared" si="1994"/>
        <v>149.741</v>
      </c>
      <c r="R14313" t="s">
        <v>167</v>
      </c>
      <c r="S14313">
        <v>2072</v>
      </c>
      <c r="T14313">
        <v>75.843</v>
      </c>
      <c r="U14313">
        <v>94.19</v>
      </c>
      <c r="V14313">
        <v>149.741</v>
      </c>
    </row>
    <row r="14314" spans="17:22">
      <c r="Q14314" s="10">
        <f ca="1" t="shared" si="1994"/>
        <v>151.742</v>
      </c>
      <c r="R14314" t="s">
        <v>167</v>
      </c>
      <c r="S14314">
        <v>2073</v>
      </c>
      <c r="T14314">
        <v>75.608</v>
      </c>
      <c r="U14314">
        <v>94.313</v>
      </c>
      <c r="V14314">
        <v>151.742</v>
      </c>
    </row>
    <row r="14315" spans="17:22">
      <c r="Q14315" s="10">
        <f ca="1" t="shared" si="1994"/>
        <v>153.699</v>
      </c>
      <c r="R14315" t="s">
        <v>167</v>
      </c>
      <c r="S14315">
        <v>2074</v>
      </c>
      <c r="T14315">
        <v>75.34</v>
      </c>
      <c r="U14315">
        <v>94.382</v>
      </c>
      <c r="V14315">
        <v>153.699</v>
      </c>
    </row>
    <row r="14316" spans="17:22">
      <c r="Q14316" s="10">
        <f ca="1" t="shared" si="1994"/>
        <v>155.616</v>
      </c>
      <c r="R14316" t="s">
        <v>167</v>
      </c>
      <c r="S14316">
        <v>2075</v>
      </c>
      <c r="T14316">
        <v>75.034</v>
      </c>
      <c r="U14316">
        <v>94.398</v>
      </c>
      <c r="V14316">
        <v>155.616</v>
      </c>
    </row>
    <row r="14317" spans="17:22">
      <c r="Q14317" s="10">
        <f ca="1" t="shared" si="1994"/>
        <v>157.494</v>
      </c>
      <c r="R14317" t="s">
        <v>167</v>
      </c>
      <c r="S14317">
        <v>2076</v>
      </c>
      <c r="T14317">
        <v>74.69</v>
      </c>
      <c r="U14317">
        <v>94.36</v>
      </c>
      <c r="V14317">
        <v>157.494</v>
      </c>
    </row>
    <row r="14318" spans="17:22">
      <c r="Q14318" s="10">
        <f ca="1" t="shared" si="1994"/>
        <v>159.338</v>
      </c>
      <c r="R14318" t="s">
        <v>167</v>
      </c>
      <c r="S14318">
        <v>2077</v>
      </c>
      <c r="T14318">
        <v>74.306</v>
      </c>
      <c r="U14318">
        <v>94.27</v>
      </c>
      <c r="V14318">
        <v>159.338</v>
      </c>
    </row>
    <row r="14319" spans="17:22">
      <c r="Q14319" s="10">
        <f ca="1" t="shared" si="1994"/>
        <v>161.153</v>
      </c>
      <c r="R14319" t="s">
        <v>167</v>
      </c>
      <c r="S14319">
        <v>2078</v>
      </c>
      <c r="T14319">
        <v>73.883</v>
      </c>
      <c r="U14319">
        <v>94.132</v>
      </c>
      <c r="V14319">
        <v>161.153</v>
      </c>
    </row>
    <row r="14320" spans="17:22">
      <c r="Q14320" s="10">
        <f ca="1" t="shared" si="1994"/>
        <v>162.943</v>
      </c>
      <c r="R14320" t="s">
        <v>167</v>
      </c>
      <c r="S14320">
        <v>2079</v>
      </c>
      <c r="T14320">
        <v>73.423</v>
      </c>
      <c r="U14320">
        <v>93.948</v>
      </c>
      <c r="V14320">
        <v>162.943</v>
      </c>
    </row>
    <row r="14321" spans="17:22">
      <c r="Q14321" s="10">
        <f ca="1" t="shared" si="1994"/>
        <v>164.714</v>
      </c>
      <c r="R14321" t="s">
        <v>167</v>
      </c>
      <c r="S14321">
        <v>2080</v>
      </c>
      <c r="T14321">
        <v>72.926</v>
      </c>
      <c r="U14321">
        <v>93.721</v>
      </c>
      <c r="V14321">
        <v>164.714</v>
      </c>
    </row>
    <row r="14322" spans="17:22">
      <c r="Q14322" s="10">
        <f ca="1" t="shared" si="1994"/>
        <v>166.47</v>
      </c>
      <c r="R14322" t="s">
        <v>167</v>
      </c>
      <c r="S14322">
        <v>2081</v>
      </c>
      <c r="T14322">
        <v>72.392</v>
      </c>
      <c r="U14322">
        <v>93.452</v>
      </c>
      <c r="V14322">
        <v>166.47</v>
      </c>
    </row>
    <row r="14323" spans="17:22">
      <c r="Q14323" s="10">
        <f ca="1" t="shared" si="1994"/>
        <v>168.214</v>
      </c>
      <c r="R14323" t="s">
        <v>167</v>
      </c>
      <c r="S14323">
        <v>2082</v>
      </c>
      <c r="T14323">
        <v>71.825</v>
      </c>
      <c r="U14323">
        <v>93.147</v>
      </c>
      <c r="V14323">
        <v>168.214</v>
      </c>
    </row>
    <row r="14324" spans="17:22">
      <c r="Q14324" s="10">
        <f ca="1" t="shared" si="1994"/>
        <v>169.948</v>
      </c>
      <c r="R14324" t="s">
        <v>167</v>
      </c>
      <c r="S14324">
        <v>2083</v>
      </c>
      <c r="T14324">
        <v>71.228</v>
      </c>
      <c r="U14324">
        <v>92.808</v>
      </c>
      <c r="V14324">
        <v>169.948</v>
      </c>
    </row>
    <row r="14325" spans="17:22">
      <c r="Q14325" s="10">
        <f ca="1" t="shared" si="1994"/>
        <v>171.674</v>
      </c>
      <c r="R14325" t="s">
        <v>167</v>
      </c>
      <c r="S14325">
        <v>2084</v>
      </c>
      <c r="T14325">
        <v>70.604</v>
      </c>
      <c r="U14325">
        <v>92.44</v>
      </c>
      <c r="V14325">
        <v>171.674</v>
      </c>
    </row>
    <row r="14326" spans="17:22">
      <c r="Q14326" s="10">
        <f ca="1" t="shared" si="1994"/>
        <v>173.396</v>
      </c>
      <c r="R14326" t="s">
        <v>167</v>
      </c>
      <c r="S14326">
        <v>2085</v>
      </c>
      <c r="T14326">
        <v>69.955</v>
      </c>
      <c r="U14326">
        <v>92.046</v>
      </c>
      <c r="V14326">
        <v>173.396</v>
      </c>
    </row>
    <row r="14327" spans="17:22">
      <c r="Q14327" s="10">
        <f ca="1" t="shared" si="1994"/>
        <v>175.114</v>
      </c>
      <c r="R14327" t="s">
        <v>167</v>
      </c>
      <c r="S14327">
        <v>2086</v>
      </c>
      <c r="T14327">
        <v>69.285</v>
      </c>
      <c r="U14327">
        <v>91.63</v>
      </c>
      <c r="V14327">
        <v>175.114</v>
      </c>
    </row>
    <row r="14328" spans="17:22">
      <c r="Q14328" s="10">
        <f ca="1" t="shared" si="1994"/>
        <v>176.829</v>
      </c>
      <c r="R14328" t="s">
        <v>167</v>
      </c>
      <c r="S14328">
        <v>2087</v>
      </c>
      <c r="T14328">
        <v>68.597</v>
      </c>
      <c r="U14328">
        <v>91.193</v>
      </c>
      <c r="V14328">
        <v>176.829</v>
      </c>
    </row>
    <row r="14329" spans="17:22">
      <c r="Q14329" s="10">
        <f ca="1" t="shared" si="1994"/>
        <v>178.538</v>
      </c>
      <c r="R14329" t="s">
        <v>167</v>
      </c>
      <c r="S14329">
        <v>2088</v>
      </c>
      <c r="T14329">
        <v>67.894</v>
      </c>
      <c r="U14329">
        <v>90.736</v>
      </c>
      <c r="V14329">
        <v>178.538</v>
      </c>
    </row>
    <row r="14330" spans="17:22">
      <c r="Q14330" s="10">
        <f ca="1" t="shared" si="1994"/>
        <v>180.241</v>
      </c>
      <c r="R14330" t="s">
        <v>167</v>
      </c>
      <c r="S14330">
        <v>2089</v>
      </c>
      <c r="T14330">
        <v>67.178</v>
      </c>
      <c r="U14330">
        <v>90.261</v>
      </c>
      <c r="V14330">
        <v>180.241</v>
      </c>
    </row>
    <row r="14331" spans="17:22">
      <c r="Q14331" s="10">
        <f ca="1" t="shared" si="1994"/>
        <v>181.936</v>
      </c>
      <c r="R14331" t="s">
        <v>167</v>
      </c>
      <c r="S14331">
        <v>2090</v>
      </c>
      <c r="T14331">
        <v>66.453</v>
      </c>
      <c r="U14331">
        <v>89.767</v>
      </c>
      <c r="V14331">
        <v>181.936</v>
      </c>
    </row>
    <row r="14332" spans="17:22">
      <c r="Q14332" s="10">
        <f ca="1" t="shared" si="1994"/>
        <v>183.622</v>
      </c>
      <c r="R14332" t="s">
        <v>167</v>
      </c>
      <c r="S14332">
        <v>2091</v>
      </c>
      <c r="T14332">
        <v>65.721</v>
      </c>
      <c r="U14332">
        <v>89.258</v>
      </c>
      <c r="V14332">
        <v>183.622</v>
      </c>
    </row>
    <row r="14333" spans="17:22">
      <c r="Q14333" s="10">
        <f ca="1" t="shared" si="1994"/>
        <v>185.296</v>
      </c>
      <c r="R14333" t="s">
        <v>167</v>
      </c>
      <c r="S14333">
        <v>2092</v>
      </c>
      <c r="T14333">
        <v>64.982</v>
      </c>
      <c r="U14333">
        <v>88.731</v>
      </c>
      <c r="V14333">
        <v>185.296</v>
      </c>
    </row>
    <row r="14334" spans="17:22">
      <c r="Q14334" s="10">
        <f ca="1" t="shared" si="1994"/>
        <v>186.958</v>
      </c>
      <c r="R14334" t="s">
        <v>167</v>
      </c>
      <c r="S14334">
        <v>2093</v>
      </c>
      <c r="T14334">
        <v>64.237</v>
      </c>
      <c r="U14334">
        <v>88.187</v>
      </c>
      <c r="V14334">
        <v>186.958</v>
      </c>
    </row>
    <row r="14335" spans="17:22">
      <c r="Q14335" s="10">
        <f ca="1" t="shared" si="1994"/>
        <v>188.605</v>
      </c>
      <c r="R14335" t="s">
        <v>167</v>
      </c>
      <c r="S14335">
        <v>2094</v>
      </c>
      <c r="T14335">
        <v>63.485</v>
      </c>
      <c r="U14335">
        <v>87.626</v>
      </c>
      <c r="V14335">
        <v>188.605</v>
      </c>
    </row>
    <row r="14336" spans="17:22">
      <c r="Q14336" s="10">
        <f ca="1" t="shared" si="1994"/>
        <v>190.236</v>
      </c>
      <c r="R14336" t="s">
        <v>167</v>
      </c>
      <c r="S14336">
        <v>2095</v>
      </c>
      <c r="T14336">
        <v>62.727</v>
      </c>
      <c r="U14336">
        <v>87.047</v>
      </c>
      <c r="V14336">
        <v>190.236</v>
      </c>
    </row>
    <row r="14337" spans="17:22">
      <c r="Q14337" s="10">
        <f ca="1" t="shared" si="1994"/>
        <v>191.85</v>
      </c>
      <c r="R14337" t="s">
        <v>167</v>
      </c>
      <c r="S14337">
        <v>2096</v>
      </c>
      <c r="T14337">
        <v>61.963</v>
      </c>
      <c r="U14337">
        <v>86.451</v>
      </c>
      <c r="V14337">
        <v>191.85</v>
      </c>
    </row>
    <row r="14338" spans="17:22">
      <c r="Q14338" s="10">
        <f ca="1" t="shared" si="1994"/>
        <v>193.445</v>
      </c>
      <c r="R14338" t="s">
        <v>167</v>
      </c>
      <c r="S14338">
        <v>2097</v>
      </c>
      <c r="T14338">
        <v>61.192</v>
      </c>
      <c r="U14338">
        <v>85.836</v>
      </c>
      <c r="V14338">
        <v>193.445</v>
      </c>
    </row>
    <row r="14339" spans="17:22">
      <c r="Q14339" s="10">
        <f ca="1" t="shared" si="1994"/>
        <v>195.019</v>
      </c>
      <c r="R14339" t="s">
        <v>167</v>
      </c>
      <c r="S14339">
        <v>2098</v>
      </c>
      <c r="T14339">
        <v>60.415</v>
      </c>
      <c r="U14339">
        <v>85.203</v>
      </c>
      <c r="V14339">
        <v>195.019</v>
      </c>
    </row>
    <row r="14340" spans="17:22">
      <c r="Q14340" s="10">
        <f ca="1" t="shared" si="1994"/>
        <v>196.57</v>
      </c>
      <c r="R14340" t="s">
        <v>167</v>
      </c>
      <c r="S14340">
        <v>2099</v>
      </c>
      <c r="T14340">
        <v>59.631</v>
      </c>
      <c r="U14340">
        <v>84.551</v>
      </c>
      <c r="V14340">
        <v>196.57</v>
      </c>
    </row>
    <row r="14341" spans="17:22">
      <c r="Q14341" s="10">
        <f ca="1" t="shared" si="1994"/>
        <v>198.097</v>
      </c>
      <c r="R14341" t="s">
        <v>167</v>
      </c>
      <c r="S14341">
        <v>2100</v>
      </c>
      <c r="T14341">
        <v>58.841</v>
      </c>
      <c r="U14341">
        <v>83.88</v>
      </c>
      <c r="V14341">
        <v>198.097</v>
      </c>
    </row>
    <row r="14342" spans="17:22">
      <c r="Q14342" s="10">
        <f ca="1" t="shared" si="1994"/>
        <v>0.197</v>
      </c>
      <c r="R14342" t="s">
        <v>553</v>
      </c>
      <c r="S14342">
        <v>2020</v>
      </c>
      <c r="T14342">
        <v>0.19</v>
      </c>
      <c r="U14342">
        <v>0.192</v>
      </c>
      <c r="V14342">
        <v>0.197</v>
      </c>
    </row>
    <row r="14343" spans="17:22">
      <c r="Q14343" s="10">
        <f ca="1" t="shared" si="1994"/>
        <v>0.199</v>
      </c>
      <c r="R14343" t="s">
        <v>553</v>
      </c>
      <c r="S14343">
        <v>2021</v>
      </c>
      <c r="T14343">
        <v>0.191</v>
      </c>
      <c r="U14343">
        <v>0.194</v>
      </c>
      <c r="V14343">
        <v>0.199</v>
      </c>
    </row>
    <row r="14344" spans="17:22">
      <c r="Q14344" s="10">
        <f ca="1" t="shared" si="1994"/>
        <v>0.201</v>
      </c>
      <c r="R14344" t="s">
        <v>553</v>
      </c>
      <c r="S14344">
        <v>2022</v>
      </c>
      <c r="T14344">
        <v>0.192</v>
      </c>
      <c r="U14344">
        <v>0.195</v>
      </c>
      <c r="V14344">
        <v>0.201</v>
      </c>
    </row>
    <row r="14345" spans="17:22">
      <c r="Q14345" s="10">
        <f ca="1" t="shared" si="1994"/>
        <v>0.203</v>
      </c>
      <c r="R14345" t="s">
        <v>553</v>
      </c>
      <c r="S14345">
        <v>2023</v>
      </c>
      <c r="T14345">
        <v>0.193</v>
      </c>
      <c r="U14345">
        <v>0.196</v>
      </c>
      <c r="V14345">
        <v>0.203</v>
      </c>
    </row>
    <row r="14346" spans="17:22">
      <c r="Q14346" s="10">
        <f ca="1" t="shared" si="1994"/>
        <v>0.205</v>
      </c>
      <c r="R14346" t="s">
        <v>553</v>
      </c>
      <c r="S14346">
        <v>2024</v>
      </c>
      <c r="T14346">
        <v>0.194</v>
      </c>
      <c r="U14346">
        <v>0.197</v>
      </c>
      <c r="V14346">
        <v>0.205</v>
      </c>
    </row>
    <row r="14347" spans="17:22">
      <c r="Q14347" s="10">
        <f ca="1" t="shared" si="1994"/>
        <v>0.207</v>
      </c>
      <c r="R14347" t="s">
        <v>553</v>
      </c>
      <c r="S14347">
        <v>2025</v>
      </c>
      <c r="T14347">
        <v>0.195</v>
      </c>
      <c r="U14347">
        <v>0.199</v>
      </c>
      <c r="V14347">
        <v>0.207</v>
      </c>
    </row>
    <row r="14348" spans="17:22">
      <c r="Q14348" s="10">
        <f ca="1" t="shared" si="1994"/>
        <v>0.209</v>
      </c>
      <c r="R14348" t="s">
        <v>553</v>
      </c>
      <c r="S14348">
        <v>2026</v>
      </c>
      <c r="T14348">
        <v>0.195</v>
      </c>
      <c r="U14348">
        <v>0.2</v>
      </c>
      <c r="V14348">
        <v>0.209</v>
      </c>
    </row>
    <row r="14349" spans="17:22">
      <c r="Q14349" s="10">
        <f ca="1" t="shared" si="1994"/>
        <v>0.211</v>
      </c>
      <c r="R14349" t="s">
        <v>553</v>
      </c>
      <c r="S14349">
        <v>2027</v>
      </c>
      <c r="T14349">
        <v>0.196</v>
      </c>
      <c r="U14349">
        <v>0.2</v>
      </c>
      <c r="V14349">
        <v>0.211</v>
      </c>
    </row>
    <row r="14350" spans="17:22">
      <c r="Q14350" s="10">
        <f ca="1" t="shared" ref="Q14350:Q14413" si="1995">OFFSET(S14350,0,MATCH($Q$3,$T$4:$V$4,0))</f>
        <v>0.213</v>
      </c>
      <c r="R14350" t="s">
        <v>553</v>
      </c>
      <c r="S14350">
        <v>2028</v>
      </c>
      <c r="T14350">
        <v>0.196</v>
      </c>
      <c r="U14350">
        <v>0.201</v>
      </c>
      <c r="V14350">
        <v>0.213</v>
      </c>
    </row>
    <row r="14351" spans="17:22">
      <c r="Q14351" s="10">
        <f ca="1" t="shared" si="1995"/>
        <v>0.215</v>
      </c>
      <c r="R14351" t="s">
        <v>553</v>
      </c>
      <c r="S14351">
        <v>2029</v>
      </c>
      <c r="T14351">
        <v>0.197</v>
      </c>
      <c r="U14351">
        <v>0.202</v>
      </c>
      <c r="V14351">
        <v>0.215</v>
      </c>
    </row>
    <row r="14352" spans="17:22">
      <c r="Q14352" s="10">
        <f ca="1" t="shared" si="1995"/>
        <v>0.217</v>
      </c>
      <c r="R14352" t="s">
        <v>553</v>
      </c>
      <c r="S14352">
        <v>2030</v>
      </c>
      <c r="T14352">
        <v>0.197</v>
      </c>
      <c r="U14352">
        <v>0.203</v>
      </c>
      <c r="V14352">
        <v>0.217</v>
      </c>
    </row>
    <row r="14353" spans="17:22">
      <c r="Q14353" s="10">
        <f ca="1" t="shared" si="1995"/>
        <v>0.218</v>
      </c>
      <c r="R14353" t="s">
        <v>553</v>
      </c>
      <c r="S14353">
        <v>2031</v>
      </c>
      <c r="T14353">
        <v>0.197</v>
      </c>
      <c r="U14353">
        <v>0.204</v>
      </c>
      <c r="V14353">
        <v>0.218</v>
      </c>
    </row>
    <row r="14354" spans="17:22">
      <c r="Q14354" s="10">
        <f ca="1" t="shared" si="1995"/>
        <v>0.22</v>
      </c>
      <c r="R14354" t="s">
        <v>553</v>
      </c>
      <c r="S14354">
        <v>2032</v>
      </c>
      <c r="T14354">
        <v>0.198</v>
      </c>
      <c r="U14354">
        <v>0.204</v>
      </c>
      <c r="V14354">
        <v>0.22</v>
      </c>
    </row>
    <row r="14355" spans="17:22">
      <c r="Q14355" s="10">
        <f ca="1" t="shared" si="1995"/>
        <v>0.222</v>
      </c>
      <c r="R14355" t="s">
        <v>553</v>
      </c>
      <c r="S14355">
        <v>2033</v>
      </c>
      <c r="T14355">
        <v>0.198</v>
      </c>
      <c r="U14355">
        <v>0.205</v>
      </c>
      <c r="V14355">
        <v>0.222</v>
      </c>
    </row>
    <row r="14356" spans="17:22">
      <c r="Q14356" s="10">
        <f ca="1" t="shared" si="1995"/>
        <v>0.223</v>
      </c>
      <c r="R14356" t="s">
        <v>553</v>
      </c>
      <c r="S14356">
        <v>2034</v>
      </c>
      <c r="T14356">
        <v>0.198</v>
      </c>
      <c r="U14356">
        <v>0.205</v>
      </c>
      <c r="V14356">
        <v>0.223</v>
      </c>
    </row>
    <row r="14357" spans="17:22">
      <c r="Q14357" s="10">
        <f ca="1" t="shared" si="1995"/>
        <v>0.225</v>
      </c>
      <c r="R14357" t="s">
        <v>553</v>
      </c>
      <c r="S14357">
        <v>2035</v>
      </c>
      <c r="T14357">
        <v>0.198</v>
      </c>
      <c r="U14357">
        <v>0.206</v>
      </c>
      <c r="V14357">
        <v>0.225</v>
      </c>
    </row>
    <row r="14358" spans="17:22">
      <c r="Q14358" s="10">
        <f ca="1" t="shared" si="1995"/>
        <v>0.226</v>
      </c>
      <c r="R14358" t="s">
        <v>553</v>
      </c>
      <c r="S14358">
        <v>2036</v>
      </c>
      <c r="T14358">
        <v>0.198</v>
      </c>
      <c r="U14358">
        <v>0.206</v>
      </c>
      <c r="V14358">
        <v>0.226</v>
      </c>
    </row>
    <row r="14359" spans="17:22">
      <c r="Q14359" s="10">
        <f ca="1" t="shared" si="1995"/>
        <v>0.227</v>
      </c>
      <c r="R14359" t="s">
        <v>553</v>
      </c>
      <c r="S14359">
        <v>2037</v>
      </c>
      <c r="T14359">
        <v>0.198</v>
      </c>
      <c r="U14359">
        <v>0.206</v>
      </c>
      <c r="V14359">
        <v>0.227</v>
      </c>
    </row>
    <row r="14360" spans="17:22">
      <c r="Q14360" s="10">
        <f ca="1" t="shared" si="1995"/>
        <v>0.229</v>
      </c>
      <c r="R14360" t="s">
        <v>553</v>
      </c>
      <c r="S14360">
        <v>2038</v>
      </c>
      <c r="T14360">
        <v>0.198</v>
      </c>
      <c r="U14360">
        <v>0.206</v>
      </c>
      <c r="V14360">
        <v>0.229</v>
      </c>
    </row>
    <row r="14361" spans="17:22">
      <c r="Q14361" s="10">
        <f ca="1" t="shared" si="1995"/>
        <v>0.23</v>
      </c>
      <c r="R14361" t="s">
        <v>553</v>
      </c>
      <c r="S14361">
        <v>2039</v>
      </c>
      <c r="T14361">
        <v>0.197</v>
      </c>
      <c r="U14361">
        <v>0.207</v>
      </c>
      <c r="V14361">
        <v>0.23</v>
      </c>
    </row>
    <row r="14362" spans="17:22">
      <c r="Q14362" s="10">
        <f ca="1" t="shared" si="1995"/>
        <v>0.231</v>
      </c>
      <c r="R14362" t="s">
        <v>553</v>
      </c>
      <c r="S14362">
        <v>2040</v>
      </c>
      <c r="T14362">
        <v>0.197</v>
      </c>
      <c r="U14362">
        <v>0.207</v>
      </c>
      <c r="V14362">
        <v>0.231</v>
      </c>
    </row>
    <row r="14363" spans="17:22">
      <c r="Q14363" s="10">
        <f ca="1" t="shared" si="1995"/>
        <v>0.233</v>
      </c>
      <c r="R14363" t="s">
        <v>553</v>
      </c>
      <c r="S14363">
        <v>2041</v>
      </c>
      <c r="T14363">
        <v>0.197</v>
      </c>
      <c r="U14363">
        <v>0.207</v>
      </c>
      <c r="V14363">
        <v>0.233</v>
      </c>
    </row>
    <row r="14364" spans="17:22">
      <c r="Q14364" s="10">
        <f ca="1" t="shared" si="1995"/>
        <v>0.234</v>
      </c>
      <c r="R14364" t="s">
        <v>553</v>
      </c>
      <c r="S14364">
        <v>2042</v>
      </c>
      <c r="T14364">
        <v>0.196</v>
      </c>
      <c r="U14364">
        <v>0.207</v>
      </c>
      <c r="V14364">
        <v>0.234</v>
      </c>
    </row>
    <row r="14365" spans="17:22">
      <c r="Q14365" s="10">
        <f ca="1" t="shared" si="1995"/>
        <v>0.235</v>
      </c>
      <c r="R14365" t="s">
        <v>553</v>
      </c>
      <c r="S14365">
        <v>2043</v>
      </c>
      <c r="T14365">
        <v>0.196</v>
      </c>
      <c r="U14365">
        <v>0.207</v>
      </c>
      <c r="V14365">
        <v>0.235</v>
      </c>
    </row>
    <row r="14366" spans="17:22">
      <c r="Q14366" s="10">
        <f ca="1" t="shared" si="1995"/>
        <v>0.236</v>
      </c>
      <c r="R14366" t="s">
        <v>553</v>
      </c>
      <c r="S14366">
        <v>2044</v>
      </c>
      <c r="T14366">
        <v>0.195</v>
      </c>
      <c r="U14366">
        <v>0.207</v>
      </c>
      <c r="V14366">
        <v>0.236</v>
      </c>
    </row>
    <row r="14367" spans="17:22">
      <c r="Q14367" s="10">
        <f ca="1" t="shared" si="1995"/>
        <v>0.237</v>
      </c>
      <c r="R14367" t="s">
        <v>553</v>
      </c>
      <c r="S14367">
        <v>2045</v>
      </c>
      <c r="T14367">
        <v>0.195</v>
      </c>
      <c r="U14367">
        <v>0.207</v>
      </c>
      <c r="V14367">
        <v>0.237</v>
      </c>
    </row>
    <row r="14368" spans="17:22">
      <c r="Q14368" s="10">
        <f ca="1" t="shared" si="1995"/>
        <v>0.239</v>
      </c>
      <c r="R14368" t="s">
        <v>553</v>
      </c>
      <c r="S14368">
        <v>2046</v>
      </c>
      <c r="T14368">
        <v>0.194</v>
      </c>
      <c r="U14368">
        <v>0.207</v>
      </c>
      <c r="V14368">
        <v>0.239</v>
      </c>
    </row>
    <row r="14369" spans="17:22">
      <c r="Q14369" s="10">
        <f ca="1" t="shared" si="1995"/>
        <v>0.24</v>
      </c>
      <c r="R14369" t="s">
        <v>553</v>
      </c>
      <c r="S14369">
        <v>2047</v>
      </c>
      <c r="T14369">
        <v>0.194</v>
      </c>
      <c r="U14369">
        <v>0.206</v>
      </c>
      <c r="V14369">
        <v>0.24</v>
      </c>
    </row>
    <row r="14370" spans="17:22">
      <c r="Q14370" s="10">
        <f ca="1" t="shared" si="1995"/>
        <v>0.241</v>
      </c>
      <c r="R14370" t="s">
        <v>553</v>
      </c>
      <c r="S14370">
        <v>2048</v>
      </c>
      <c r="T14370">
        <v>0.193</v>
      </c>
      <c r="U14370">
        <v>0.206</v>
      </c>
      <c r="V14370">
        <v>0.241</v>
      </c>
    </row>
    <row r="14371" spans="17:22">
      <c r="Q14371" s="10">
        <f ca="1" t="shared" si="1995"/>
        <v>0.242</v>
      </c>
      <c r="R14371" t="s">
        <v>553</v>
      </c>
      <c r="S14371">
        <v>2049</v>
      </c>
      <c r="T14371">
        <v>0.192</v>
      </c>
      <c r="U14371">
        <v>0.206</v>
      </c>
      <c r="V14371">
        <v>0.242</v>
      </c>
    </row>
    <row r="14372" spans="17:22">
      <c r="Q14372" s="10">
        <f ca="1" t="shared" si="1995"/>
        <v>0.243</v>
      </c>
      <c r="R14372" t="s">
        <v>553</v>
      </c>
      <c r="S14372">
        <v>2050</v>
      </c>
      <c r="T14372">
        <v>0.191</v>
      </c>
      <c r="U14372">
        <v>0.205</v>
      </c>
      <c r="V14372">
        <v>0.243</v>
      </c>
    </row>
    <row r="14373" spans="17:22">
      <c r="Q14373" s="10">
        <f ca="1" t="shared" si="1995"/>
        <v>0.244</v>
      </c>
      <c r="R14373" t="s">
        <v>553</v>
      </c>
      <c r="S14373">
        <v>2051</v>
      </c>
      <c r="T14373">
        <v>0.191</v>
      </c>
      <c r="U14373">
        <v>0.205</v>
      </c>
      <c r="V14373">
        <v>0.244</v>
      </c>
    </row>
    <row r="14374" spans="17:22">
      <c r="Q14374" s="10">
        <f ca="1" t="shared" si="1995"/>
        <v>0.245</v>
      </c>
      <c r="R14374" t="s">
        <v>553</v>
      </c>
      <c r="S14374">
        <v>2052</v>
      </c>
      <c r="T14374">
        <v>0.19</v>
      </c>
      <c r="U14374">
        <v>0.204</v>
      </c>
      <c r="V14374">
        <v>0.245</v>
      </c>
    </row>
    <row r="14375" spans="17:22">
      <c r="Q14375" s="10">
        <f ca="1" t="shared" si="1995"/>
        <v>0.246</v>
      </c>
      <c r="R14375" t="s">
        <v>553</v>
      </c>
      <c r="S14375">
        <v>2053</v>
      </c>
      <c r="T14375">
        <v>0.189</v>
      </c>
      <c r="U14375">
        <v>0.204</v>
      </c>
      <c r="V14375">
        <v>0.246</v>
      </c>
    </row>
    <row r="14376" spans="17:22">
      <c r="Q14376" s="10">
        <f ca="1" t="shared" si="1995"/>
        <v>0.246</v>
      </c>
      <c r="R14376" t="s">
        <v>553</v>
      </c>
      <c r="S14376">
        <v>2054</v>
      </c>
      <c r="T14376">
        <v>0.188</v>
      </c>
      <c r="U14376">
        <v>0.203</v>
      </c>
      <c r="V14376">
        <v>0.246</v>
      </c>
    </row>
    <row r="14377" spans="17:22">
      <c r="Q14377" s="10">
        <f ca="1" t="shared" si="1995"/>
        <v>0.247</v>
      </c>
      <c r="R14377" t="s">
        <v>553</v>
      </c>
      <c r="S14377">
        <v>2055</v>
      </c>
      <c r="T14377">
        <v>0.187</v>
      </c>
      <c r="U14377">
        <v>0.203</v>
      </c>
      <c r="V14377">
        <v>0.247</v>
      </c>
    </row>
    <row r="14378" spans="17:22">
      <c r="Q14378" s="10">
        <f ca="1" t="shared" si="1995"/>
        <v>0.248</v>
      </c>
      <c r="R14378" t="s">
        <v>553</v>
      </c>
      <c r="S14378">
        <v>2056</v>
      </c>
      <c r="T14378">
        <v>0.186</v>
      </c>
      <c r="U14378">
        <v>0.202</v>
      </c>
      <c r="V14378">
        <v>0.248</v>
      </c>
    </row>
    <row r="14379" spans="17:22">
      <c r="Q14379" s="10">
        <f ca="1" t="shared" si="1995"/>
        <v>0.249</v>
      </c>
      <c r="R14379" t="s">
        <v>553</v>
      </c>
      <c r="S14379">
        <v>2057</v>
      </c>
      <c r="T14379">
        <v>0.185</v>
      </c>
      <c r="U14379">
        <v>0.201</v>
      </c>
      <c r="V14379">
        <v>0.249</v>
      </c>
    </row>
    <row r="14380" spans="17:22">
      <c r="Q14380" s="10">
        <f ca="1" t="shared" si="1995"/>
        <v>0.249</v>
      </c>
      <c r="R14380" t="s">
        <v>553</v>
      </c>
      <c r="S14380">
        <v>2058</v>
      </c>
      <c r="T14380">
        <v>0.184</v>
      </c>
      <c r="U14380">
        <v>0.201</v>
      </c>
      <c r="V14380">
        <v>0.249</v>
      </c>
    </row>
    <row r="14381" spans="17:22">
      <c r="Q14381" s="10">
        <f ca="1" t="shared" si="1995"/>
        <v>0.25</v>
      </c>
      <c r="R14381" t="s">
        <v>553</v>
      </c>
      <c r="S14381">
        <v>2059</v>
      </c>
      <c r="T14381">
        <v>0.182</v>
      </c>
      <c r="U14381">
        <v>0.2</v>
      </c>
      <c r="V14381">
        <v>0.25</v>
      </c>
    </row>
    <row r="14382" spans="17:22">
      <c r="Q14382" s="10">
        <f ca="1" t="shared" si="1995"/>
        <v>0.251</v>
      </c>
      <c r="R14382" t="s">
        <v>553</v>
      </c>
      <c r="S14382">
        <v>2060</v>
      </c>
      <c r="T14382">
        <v>0.181</v>
      </c>
      <c r="U14382">
        <v>0.199</v>
      </c>
      <c r="V14382">
        <v>0.251</v>
      </c>
    </row>
    <row r="14383" spans="17:22">
      <c r="Q14383" s="10">
        <f ca="1" t="shared" si="1995"/>
        <v>0.252</v>
      </c>
      <c r="R14383" t="s">
        <v>553</v>
      </c>
      <c r="S14383">
        <v>2061</v>
      </c>
      <c r="T14383">
        <v>0.18</v>
      </c>
      <c r="U14383">
        <v>0.198</v>
      </c>
      <c r="V14383">
        <v>0.252</v>
      </c>
    </row>
    <row r="14384" spans="17:22">
      <c r="Q14384" s="10">
        <f ca="1" t="shared" si="1995"/>
        <v>0.252</v>
      </c>
      <c r="R14384" t="s">
        <v>553</v>
      </c>
      <c r="S14384">
        <v>2062</v>
      </c>
      <c r="T14384">
        <v>0.179</v>
      </c>
      <c r="U14384">
        <v>0.198</v>
      </c>
      <c r="V14384">
        <v>0.252</v>
      </c>
    </row>
    <row r="14385" spans="17:22">
      <c r="Q14385" s="10">
        <f ca="1" t="shared" si="1995"/>
        <v>0.253</v>
      </c>
      <c r="R14385" t="s">
        <v>553</v>
      </c>
      <c r="S14385">
        <v>2063</v>
      </c>
      <c r="T14385">
        <v>0.178</v>
      </c>
      <c r="U14385">
        <v>0.197</v>
      </c>
      <c r="V14385">
        <v>0.253</v>
      </c>
    </row>
    <row r="14386" spans="17:22">
      <c r="Q14386" s="10">
        <f ca="1" t="shared" si="1995"/>
        <v>0.254</v>
      </c>
      <c r="R14386" t="s">
        <v>553</v>
      </c>
      <c r="S14386">
        <v>2064</v>
      </c>
      <c r="T14386">
        <v>0.177</v>
      </c>
      <c r="U14386">
        <v>0.196</v>
      </c>
      <c r="V14386">
        <v>0.254</v>
      </c>
    </row>
    <row r="14387" spans="17:22">
      <c r="Q14387" s="10">
        <f ca="1" t="shared" si="1995"/>
        <v>0.254</v>
      </c>
      <c r="R14387" t="s">
        <v>553</v>
      </c>
      <c r="S14387">
        <v>2065</v>
      </c>
      <c r="T14387">
        <v>0.175</v>
      </c>
      <c r="U14387">
        <v>0.195</v>
      </c>
      <c r="V14387">
        <v>0.254</v>
      </c>
    </row>
    <row r="14388" spans="17:22">
      <c r="Q14388" s="10">
        <f ca="1" t="shared" si="1995"/>
        <v>0.255</v>
      </c>
      <c r="R14388" t="s">
        <v>553</v>
      </c>
      <c r="S14388">
        <v>2066</v>
      </c>
      <c r="T14388">
        <v>0.174</v>
      </c>
      <c r="U14388">
        <v>0.194</v>
      </c>
      <c r="V14388">
        <v>0.255</v>
      </c>
    </row>
    <row r="14389" spans="17:22">
      <c r="Q14389" s="10">
        <f ca="1" t="shared" si="1995"/>
        <v>0.256</v>
      </c>
      <c r="R14389" t="s">
        <v>553</v>
      </c>
      <c r="S14389">
        <v>2067</v>
      </c>
      <c r="T14389">
        <v>0.173</v>
      </c>
      <c r="U14389">
        <v>0.194</v>
      </c>
      <c r="V14389">
        <v>0.256</v>
      </c>
    </row>
    <row r="14390" spans="17:22">
      <c r="Q14390" s="10">
        <f ca="1" t="shared" si="1995"/>
        <v>0.256</v>
      </c>
      <c r="R14390" t="s">
        <v>553</v>
      </c>
      <c r="S14390">
        <v>2068</v>
      </c>
      <c r="T14390">
        <v>0.172</v>
      </c>
      <c r="U14390">
        <v>0.193</v>
      </c>
      <c r="V14390">
        <v>0.256</v>
      </c>
    </row>
    <row r="14391" spans="17:22">
      <c r="Q14391" s="10">
        <f ca="1" t="shared" si="1995"/>
        <v>0.257</v>
      </c>
      <c r="R14391" t="s">
        <v>553</v>
      </c>
      <c r="S14391">
        <v>2069</v>
      </c>
      <c r="T14391">
        <v>0.17</v>
      </c>
      <c r="U14391">
        <v>0.192</v>
      </c>
      <c r="V14391">
        <v>0.257</v>
      </c>
    </row>
    <row r="14392" spans="17:22">
      <c r="Q14392" s="10">
        <f ca="1" t="shared" si="1995"/>
        <v>0.257</v>
      </c>
      <c r="R14392" t="s">
        <v>553</v>
      </c>
      <c r="S14392">
        <v>2070</v>
      </c>
      <c r="T14392">
        <v>0.169</v>
      </c>
      <c r="U14392">
        <v>0.191</v>
      </c>
      <c r="V14392">
        <v>0.257</v>
      </c>
    </row>
    <row r="14393" spans="17:22">
      <c r="Q14393" s="10">
        <f ca="1" t="shared" si="1995"/>
        <v>0.258</v>
      </c>
      <c r="R14393" t="s">
        <v>553</v>
      </c>
      <c r="S14393">
        <v>2071</v>
      </c>
      <c r="T14393">
        <v>0.168</v>
      </c>
      <c r="U14393">
        <v>0.19</v>
      </c>
      <c r="V14393">
        <v>0.258</v>
      </c>
    </row>
    <row r="14394" spans="17:22">
      <c r="Q14394" s="10">
        <f ca="1" t="shared" si="1995"/>
        <v>0.259</v>
      </c>
      <c r="R14394" t="s">
        <v>553</v>
      </c>
      <c r="S14394">
        <v>2072</v>
      </c>
      <c r="T14394">
        <v>0.166</v>
      </c>
      <c r="U14394">
        <v>0.189</v>
      </c>
      <c r="V14394">
        <v>0.259</v>
      </c>
    </row>
    <row r="14395" spans="17:22">
      <c r="Q14395" s="10">
        <f ca="1" t="shared" si="1995"/>
        <v>0.259</v>
      </c>
      <c r="R14395" t="s">
        <v>553</v>
      </c>
      <c r="S14395">
        <v>2073</v>
      </c>
      <c r="T14395">
        <v>0.165</v>
      </c>
      <c r="U14395">
        <v>0.188</v>
      </c>
      <c r="V14395">
        <v>0.259</v>
      </c>
    </row>
    <row r="14396" spans="17:22">
      <c r="Q14396" s="10">
        <f ca="1" t="shared" si="1995"/>
        <v>0.26</v>
      </c>
      <c r="R14396" t="s">
        <v>553</v>
      </c>
      <c r="S14396">
        <v>2074</v>
      </c>
      <c r="T14396">
        <v>0.164</v>
      </c>
      <c r="U14396">
        <v>0.187</v>
      </c>
      <c r="V14396">
        <v>0.26</v>
      </c>
    </row>
    <row r="14397" spans="17:22">
      <c r="Q14397" s="10">
        <f ca="1" t="shared" si="1995"/>
        <v>0.261</v>
      </c>
      <c r="R14397" t="s">
        <v>553</v>
      </c>
      <c r="S14397">
        <v>2075</v>
      </c>
      <c r="T14397">
        <v>0.162</v>
      </c>
      <c r="U14397">
        <v>0.187</v>
      </c>
      <c r="V14397">
        <v>0.261</v>
      </c>
    </row>
    <row r="14398" spans="17:22">
      <c r="Q14398" s="10">
        <f ca="1" t="shared" si="1995"/>
        <v>0.261</v>
      </c>
      <c r="R14398" t="s">
        <v>553</v>
      </c>
      <c r="S14398">
        <v>2076</v>
      </c>
      <c r="T14398">
        <v>0.161</v>
      </c>
      <c r="U14398">
        <v>0.186</v>
      </c>
      <c r="V14398">
        <v>0.261</v>
      </c>
    </row>
    <row r="14399" spans="17:22">
      <c r="Q14399" s="10">
        <f ca="1" t="shared" si="1995"/>
        <v>0.262</v>
      </c>
      <c r="R14399" t="s">
        <v>553</v>
      </c>
      <c r="S14399">
        <v>2077</v>
      </c>
      <c r="T14399">
        <v>0.16</v>
      </c>
      <c r="U14399">
        <v>0.185</v>
      </c>
      <c r="V14399">
        <v>0.262</v>
      </c>
    </row>
    <row r="14400" spans="17:22">
      <c r="Q14400" s="10">
        <f ca="1" t="shared" si="1995"/>
        <v>0.263</v>
      </c>
      <c r="R14400" t="s">
        <v>553</v>
      </c>
      <c r="S14400">
        <v>2078</v>
      </c>
      <c r="T14400">
        <v>0.158</v>
      </c>
      <c r="U14400">
        <v>0.184</v>
      </c>
      <c r="V14400">
        <v>0.263</v>
      </c>
    </row>
    <row r="14401" spans="17:22">
      <c r="Q14401" s="10">
        <f ca="1" t="shared" si="1995"/>
        <v>0.263</v>
      </c>
      <c r="R14401" t="s">
        <v>553</v>
      </c>
      <c r="S14401">
        <v>2079</v>
      </c>
      <c r="T14401">
        <v>0.157</v>
      </c>
      <c r="U14401">
        <v>0.183</v>
      </c>
      <c r="V14401">
        <v>0.263</v>
      </c>
    </row>
    <row r="14402" spans="17:22">
      <c r="Q14402" s="10">
        <f ca="1" t="shared" si="1995"/>
        <v>0.264</v>
      </c>
      <c r="R14402" t="s">
        <v>553</v>
      </c>
      <c r="S14402">
        <v>2080</v>
      </c>
      <c r="T14402">
        <v>0.155</v>
      </c>
      <c r="U14402">
        <v>0.182</v>
      </c>
      <c r="V14402">
        <v>0.264</v>
      </c>
    </row>
    <row r="14403" spans="17:22">
      <c r="Q14403" s="10">
        <f ca="1" t="shared" si="1995"/>
        <v>0.265</v>
      </c>
      <c r="R14403" t="s">
        <v>553</v>
      </c>
      <c r="S14403">
        <v>2081</v>
      </c>
      <c r="T14403">
        <v>0.154</v>
      </c>
      <c r="U14403">
        <v>0.181</v>
      </c>
      <c r="V14403">
        <v>0.265</v>
      </c>
    </row>
    <row r="14404" spans="17:22">
      <c r="Q14404" s="10">
        <f ca="1" t="shared" si="1995"/>
        <v>0.265</v>
      </c>
      <c r="R14404" t="s">
        <v>553</v>
      </c>
      <c r="S14404">
        <v>2082</v>
      </c>
      <c r="T14404">
        <v>0.152</v>
      </c>
      <c r="U14404">
        <v>0.18</v>
      </c>
      <c r="V14404">
        <v>0.265</v>
      </c>
    </row>
    <row r="14405" spans="17:22">
      <c r="Q14405" s="10">
        <f ca="1" t="shared" si="1995"/>
        <v>0.266</v>
      </c>
      <c r="R14405" t="s">
        <v>553</v>
      </c>
      <c r="S14405">
        <v>2083</v>
      </c>
      <c r="T14405">
        <v>0.151</v>
      </c>
      <c r="U14405">
        <v>0.179</v>
      </c>
      <c r="V14405">
        <v>0.266</v>
      </c>
    </row>
    <row r="14406" spans="17:22">
      <c r="Q14406" s="10">
        <f ca="1" t="shared" si="1995"/>
        <v>0.267</v>
      </c>
      <c r="R14406" t="s">
        <v>553</v>
      </c>
      <c r="S14406">
        <v>2084</v>
      </c>
      <c r="T14406">
        <v>0.15</v>
      </c>
      <c r="U14406">
        <v>0.178</v>
      </c>
      <c r="V14406">
        <v>0.267</v>
      </c>
    </row>
    <row r="14407" spans="17:22">
      <c r="Q14407" s="10">
        <f ca="1" t="shared" si="1995"/>
        <v>0.267</v>
      </c>
      <c r="R14407" t="s">
        <v>553</v>
      </c>
      <c r="S14407">
        <v>2085</v>
      </c>
      <c r="T14407">
        <v>0.148</v>
      </c>
      <c r="U14407">
        <v>0.177</v>
      </c>
      <c r="V14407">
        <v>0.267</v>
      </c>
    </row>
    <row r="14408" spans="17:22">
      <c r="Q14408" s="10">
        <f ca="1" t="shared" si="1995"/>
        <v>0.268</v>
      </c>
      <c r="R14408" t="s">
        <v>553</v>
      </c>
      <c r="S14408">
        <v>2086</v>
      </c>
      <c r="T14408">
        <v>0.147</v>
      </c>
      <c r="U14408">
        <v>0.177</v>
      </c>
      <c r="V14408">
        <v>0.268</v>
      </c>
    </row>
    <row r="14409" spans="17:22">
      <c r="Q14409" s="10">
        <f ca="1" t="shared" si="1995"/>
        <v>0.269</v>
      </c>
      <c r="R14409" t="s">
        <v>553</v>
      </c>
      <c r="S14409">
        <v>2087</v>
      </c>
      <c r="T14409">
        <v>0.145</v>
      </c>
      <c r="U14409">
        <v>0.176</v>
      </c>
      <c r="V14409">
        <v>0.269</v>
      </c>
    </row>
    <row r="14410" spans="17:22">
      <c r="Q14410" s="10">
        <f ca="1" t="shared" si="1995"/>
        <v>0.269</v>
      </c>
      <c r="R14410" t="s">
        <v>553</v>
      </c>
      <c r="S14410">
        <v>2088</v>
      </c>
      <c r="T14410">
        <v>0.144</v>
      </c>
      <c r="U14410">
        <v>0.175</v>
      </c>
      <c r="V14410">
        <v>0.269</v>
      </c>
    </row>
    <row r="14411" spans="17:22">
      <c r="Q14411" s="10">
        <f ca="1" t="shared" si="1995"/>
        <v>0.27</v>
      </c>
      <c r="R14411" t="s">
        <v>553</v>
      </c>
      <c r="S14411">
        <v>2089</v>
      </c>
      <c r="T14411">
        <v>0.142</v>
      </c>
      <c r="U14411">
        <v>0.174</v>
      </c>
      <c r="V14411">
        <v>0.27</v>
      </c>
    </row>
    <row r="14412" spans="17:22">
      <c r="Q14412" s="10">
        <f ca="1" t="shared" si="1995"/>
        <v>0.271</v>
      </c>
      <c r="R14412" t="s">
        <v>553</v>
      </c>
      <c r="S14412">
        <v>2090</v>
      </c>
      <c r="T14412">
        <v>0.141</v>
      </c>
      <c r="U14412">
        <v>0.173</v>
      </c>
      <c r="V14412">
        <v>0.271</v>
      </c>
    </row>
    <row r="14413" spans="17:22">
      <c r="Q14413" s="10">
        <f ca="1" t="shared" si="1995"/>
        <v>0.272</v>
      </c>
      <c r="R14413" t="s">
        <v>553</v>
      </c>
      <c r="S14413">
        <v>2091</v>
      </c>
      <c r="T14413">
        <v>0.139</v>
      </c>
      <c r="U14413">
        <v>0.172</v>
      </c>
      <c r="V14413">
        <v>0.272</v>
      </c>
    </row>
    <row r="14414" spans="17:22">
      <c r="Q14414" s="10">
        <f ca="1" t="shared" ref="Q14414:Q14477" si="1996">OFFSET(S14414,0,MATCH($Q$3,$T$4:$V$4,0))</f>
        <v>0.272</v>
      </c>
      <c r="R14414" t="s">
        <v>553</v>
      </c>
      <c r="S14414">
        <v>2092</v>
      </c>
      <c r="T14414">
        <v>0.138</v>
      </c>
      <c r="U14414">
        <v>0.171</v>
      </c>
      <c r="V14414">
        <v>0.272</v>
      </c>
    </row>
    <row r="14415" spans="17:22">
      <c r="Q14415" s="10">
        <f ca="1" t="shared" si="1996"/>
        <v>0.273</v>
      </c>
      <c r="R14415" t="s">
        <v>553</v>
      </c>
      <c r="S14415">
        <v>2093</v>
      </c>
      <c r="T14415">
        <v>0.136</v>
      </c>
      <c r="U14415">
        <v>0.17</v>
      </c>
      <c r="V14415">
        <v>0.273</v>
      </c>
    </row>
    <row r="14416" spans="17:22">
      <c r="Q14416" s="10">
        <f ca="1" t="shared" si="1996"/>
        <v>0.274</v>
      </c>
      <c r="R14416" t="s">
        <v>553</v>
      </c>
      <c r="S14416">
        <v>2094</v>
      </c>
      <c r="T14416">
        <v>0.134</v>
      </c>
      <c r="U14416">
        <v>0.169</v>
      </c>
      <c r="V14416">
        <v>0.274</v>
      </c>
    </row>
    <row r="14417" spans="17:22">
      <c r="Q14417" s="10">
        <f ca="1" t="shared" si="1996"/>
        <v>0.274</v>
      </c>
      <c r="R14417" t="s">
        <v>553</v>
      </c>
      <c r="S14417">
        <v>2095</v>
      </c>
      <c r="T14417">
        <v>0.133</v>
      </c>
      <c r="U14417">
        <v>0.169</v>
      </c>
      <c r="V14417">
        <v>0.274</v>
      </c>
    </row>
    <row r="14418" spans="17:22">
      <c r="Q14418" s="10">
        <f ca="1" t="shared" si="1996"/>
        <v>0.275</v>
      </c>
      <c r="R14418" t="s">
        <v>553</v>
      </c>
      <c r="S14418">
        <v>2096</v>
      </c>
      <c r="T14418">
        <v>0.131</v>
      </c>
      <c r="U14418">
        <v>0.168</v>
      </c>
      <c r="V14418">
        <v>0.275</v>
      </c>
    </row>
    <row r="14419" spans="17:22">
      <c r="Q14419" s="10">
        <f ca="1" t="shared" si="1996"/>
        <v>0.276</v>
      </c>
      <c r="R14419" t="s">
        <v>553</v>
      </c>
      <c r="S14419">
        <v>2097</v>
      </c>
      <c r="T14419">
        <v>0.13</v>
      </c>
      <c r="U14419">
        <v>0.167</v>
      </c>
      <c r="V14419">
        <v>0.276</v>
      </c>
    </row>
    <row r="14420" spans="17:22">
      <c r="Q14420" s="10">
        <f ca="1" t="shared" si="1996"/>
        <v>0.277</v>
      </c>
      <c r="R14420" t="s">
        <v>553</v>
      </c>
      <c r="S14420">
        <v>2098</v>
      </c>
      <c r="T14420">
        <v>0.128</v>
      </c>
      <c r="U14420">
        <v>0.166</v>
      </c>
      <c r="V14420">
        <v>0.277</v>
      </c>
    </row>
    <row r="14421" spans="17:22">
      <c r="Q14421" s="10">
        <f ca="1" t="shared" si="1996"/>
        <v>0.278</v>
      </c>
      <c r="R14421" t="s">
        <v>553</v>
      </c>
      <c r="S14421">
        <v>2099</v>
      </c>
      <c r="T14421">
        <v>0.127</v>
      </c>
      <c r="U14421">
        <v>0.165</v>
      </c>
      <c r="V14421">
        <v>0.278</v>
      </c>
    </row>
    <row r="14422" spans="17:22">
      <c r="Q14422" s="10">
        <f ca="1" t="shared" si="1996"/>
        <v>0.278</v>
      </c>
      <c r="R14422" t="s">
        <v>553</v>
      </c>
      <c r="S14422">
        <v>2100</v>
      </c>
      <c r="T14422">
        <v>0.125</v>
      </c>
      <c r="U14422">
        <v>0.164</v>
      </c>
      <c r="V14422">
        <v>0.278</v>
      </c>
    </row>
    <row r="14423" spans="17:22">
      <c r="Q14423" s="10">
        <f ca="1" t="shared" si="1996"/>
        <v>2.087</v>
      </c>
      <c r="R14423" t="s">
        <v>190</v>
      </c>
      <c r="S14423">
        <v>2020</v>
      </c>
      <c r="T14423">
        <v>2.087</v>
      </c>
      <c r="U14423">
        <v>2.087</v>
      </c>
      <c r="V14423">
        <v>2.087</v>
      </c>
    </row>
    <row r="14424" spans="17:22">
      <c r="Q14424" s="10">
        <f ca="1" t="shared" si="1996"/>
        <v>2.243</v>
      </c>
      <c r="R14424" t="s">
        <v>190</v>
      </c>
      <c r="S14424">
        <v>2021</v>
      </c>
      <c r="T14424">
        <v>2.243</v>
      </c>
      <c r="U14424">
        <v>2.243</v>
      </c>
      <c r="V14424">
        <v>2.243</v>
      </c>
    </row>
    <row r="14425" spans="17:22">
      <c r="Q14425" s="10">
        <f ca="1" t="shared" si="1996"/>
        <v>2.41</v>
      </c>
      <c r="R14425" t="s">
        <v>190</v>
      </c>
      <c r="S14425">
        <v>2022</v>
      </c>
      <c r="T14425">
        <v>2.41</v>
      </c>
      <c r="U14425">
        <v>2.41</v>
      </c>
      <c r="V14425">
        <v>2.41</v>
      </c>
    </row>
    <row r="14426" spans="17:22">
      <c r="Q14426" s="10">
        <f ca="1" t="shared" si="1996"/>
        <v>2.589</v>
      </c>
      <c r="R14426" t="s">
        <v>190</v>
      </c>
      <c r="S14426">
        <v>2023</v>
      </c>
      <c r="T14426">
        <v>2.589</v>
      </c>
      <c r="U14426">
        <v>2.589</v>
      </c>
      <c r="V14426">
        <v>2.589</v>
      </c>
    </row>
    <row r="14427" spans="17:22">
      <c r="Q14427" s="10">
        <f ca="1" t="shared" si="1996"/>
        <v>2.78</v>
      </c>
      <c r="R14427" t="s">
        <v>190</v>
      </c>
      <c r="S14427">
        <v>2024</v>
      </c>
      <c r="T14427">
        <v>2.78</v>
      </c>
      <c r="U14427">
        <v>2.78</v>
      </c>
      <c r="V14427">
        <v>2.78</v>
      </c>
    </row>
    <row r="14428" spans="17:22">
      <c r="Q14428" s="10">
        <f ca="1" t="shared" si="1996"/>
        <v>2.983</v>
      </c>
      <c r="R14428" t="s">
        <v>190</v>
      </c>
      <c r="S14428">
        <v>2025</v>
      </c>
      <c r="T14428">
        <v>2.983</v>
      </c>
      <c r="U14428">
        <v>2.983</v>
      </c>
      <c r="V14428">
        <v>2.983</v>
      </c>
    </row>
    <row r="14429" spans="17:22">
      <c r="Q14429" s="10">
        <f ca="1" t="shared" si="1996"/>
        <v>3.2</v>
      </c>
      <c r="R14429" t="s">
        <v>190</v>
      </c>
      <c r="S14429">
        <v>2026</v>
      </c>
      <c r="T14429">
        <v>3.2</v>
      </c>
      <c r="U14429">
        <v>3.2</v>
      </c>
      <c r="V14429">
        <v>3.2</v>
      </c>
    </row>
    <row r="14430" spans="17:22">
      <c r="Q14430" s="10">
        <f ca="1" t="shared" si="1996"/>
        <v>3.435</v>
      </c>
      <c r="R14430" t="s">
        <v>190</v>
      </c>
      <c r="S14430">
        <v>2027</v>
      </c>
      <c r="T14430">
        <v>3.371</v>
      </c>
      <c r="U14430">
        <v>3.42</v>
      </c>
      <c r="V14430">
        <v>3.435</v>
      </c>
    </row>
    <row r="14431" spans="17:22">
      <c r="Q14431" s="10">
        <f ca="1" t="shared" si="1996"/>
        <v>3.686</v>
      </c>
      <c r="R14431" t="s">
        <v>190</v>
      </c>
      <c r="S14431">
        <v>2028</v>
      </c>
      <c r="T14431">
        <v>3.55</v>
      </c>
      <c r="U14431">
        <v>3.654</v>
      </c>
      <c r="V14431">
        <v>3.686</v>
      </c>
    </row>
    <row r="14432" spans="17:22">
      <c r="Q14432" s="10">
        <f ca="1" t="shared" si="1996"/>
        <v>3.952</v>
      </c>
      <c r="R14432" t="s">
        <v>190</v>
      </c>
      <c r="S14432">
        <v>2029</v>
      </c>
      <c r="T14432">
        <v>3.737</v>
      </c>
      <c r="U14432">
        <v>3.9</v>
      </c>
      <c r="V14432">
        <v>3.952</v>
      </c>
    </row>
    <row r="14433" spans="17:22">
      <c r="Q14433" s="10">
        <f ca="1" t="shared" si="1996"/>
        <v>4.235</v>
      </c>
      <c r="R14433" t="s">
        <v>190</v>
      </c>
      <c r="S14433">
        <v>2030</v>
      </c>
      <c r="T14433">
        <v>3.933</v>
      </c>
      <c r="U14433">
        <v>4.161</v>
      </c>
      <c r="V14433">
        <v>4.235</v>
      </c>
    </row>
    <row r="14434" spans="17:22">
      <c r="Q14434" s="10">
        <f ca="1" t="shared" si="1996"/>
        <v>4.536</v>
      </c>
      <c r="R14434" t="s">
        <v>190</v>
      </c>
      <c r="S14434">
        <v>2031</v>
      </c>
      <c r="T14434">
        <v>4.139</v>
      </c>
      <c r="U14434">
        <v>4.437</v>
      </c>
      <c r="V14434">
        <v>4.536</v>
      </c>
    </row>
    <row r="14435" spans="17:22">
      <c r="Q14435" s="10">
        <f ca="1" t="shared" si="1996"/>
        <v>4.856</v>
      </c>
      <c r="R14435" t="s">
        <v>190</v>
      </c>
      <c r="S14435">
        <v>2032</v>
      </c>
      <c r="T14435">
        <v>4.355</v>
      </c>
      <c r="U14435">
        <v>4.728</v>
      </c>
      <c r="V14435">
        <v>4.856</v>
      </c>
    </row>
    <row r="14436" spans="17:22">
      <c r="Q14436" s="10">
        <f ca="1" t="shared" si="1996"/>
        <v>5.194</v>
      </c>
      <c r="R14436" t="s">
        <v>190</v>
      </c>
      <c r="S14436">
        <v>2033</v>
      </c>
      <c r="T14436">
        <v>4.582</v>
      </c>
      <c r="U14436">
        <v>5.035</v>
      </c>
      <c r="V14436">
        <v>5.194</v>
      </c>
    </row>
    <row r="14437" spans="17:22">
      <c r="Q14437" s="10">
        <f ca="1" t="shared" si="1996"/>
        <v>5.553</v>
      </c>
      <c r="R14437" t="s">
        <v>190</v>
      </c>
      <c r="S14437">
        <v>2034</v>
      </c>
      <c r="T14437">
        <v>4.82</v>
      </c>
      <c r="U14437">
        <v>5.359</v>
      </c>
      <c r="V14437">
        <v>5.553</v>
      </c>
    </row>
    <row r="14438" spans="17:22">
      <c r="Q14438" s="10">
        <f ca="1" t="shared" si="1996"/>
        <v>5.933</v>
      </c>
      <c r="R14438" t="s">
        <v>190</v>
      </c>
      <c r="S14438">
        <v>2035</v>
      </c>
      <c r="T14438">
        <v>5.069</v>
      </c>
      <c r="U14438">
        <v>5.699</v>
      </c>
      <c r="V14438">
        <v>5.933</v>
      </c>
    </row>
    <row r="14439" spans="17:22">
      <c r="Q14439" s="10">
        <f ca="1" t="shared" si="1996"/>
        <v>6.335</v>
      </c>
      <c r="R14439" t="s">
        <v>190</v>
      </c>
      <c r="S14439">
        <v>2036</v>
      </c>
      <c r="T14439">
        <v>5.329</v>
      </c>
      <c r="U14439">
        <v>6.058</v>
      </c>
      <c r="V14439">
        <v>6.335</v>
      </c>
    </row>
    <row r="14440" spans="17:22">
      <c r="Q14440" s="10">
        <f ca="1" t="shared" si="1996"/>
        <v>6.76</v>
      </c>
      <c r="R14440" t="s">
        <v>190</v>
      </c>
      <c r="S14440">
        <v>2037</v>
      </c>
      <c r="T14440">
        <v>5.601</v>
      </c>
      <c r="U14440">
        <v>6.435</v>
      </c>
      <c r="V14440">
        <v>6.76</v>
      </c>
    </row>
    <row r="14441" spans="17:22">
      <c r="Q14441" s="10">
        <f ca="1" t="shared" si="1996"/>
        <v>7.21</v>
      </c>
      <c r="R14441" t="s">
        <v>190</v>
      </c>
      <c r="S14441">
        <v>2038</v>
      </c>
      <c r="T14441">
        <v>5.886</v>
      </c>
      <c r="U14441">
        <v>6.831</v>
      </c>
      <c r="V14441">
        <v>7.21</v>
      </c>
    </row>
    <row r="14442" spans="17:22">
      <c r="Q14442" s="10">
        <f ca="1" t="shared" si="1996"/>
        <v>7.684</v>
      </c>
      <c r="R14442" t="s">
        <v>190</v>
      </c>
      <c r="S14442">
        <v>2039</v>
      </c>
      <c r="T14442">
        <v>6.183</v>
      </c>
      <c r="U14442">
        <v>7.247</v>
      </c>
      <c r="V14442">
        <v>7.684</v>
      </c>
    </row>
    <row r="14443" spans="17:22">
      <c r="Q14443" s="10">
        <f ca="1" t="shared" si="1996"/>
        <v>8.186</v>
      </c>
      <c r="R14443" t="s">
        <v>190</v>
      </c>
      <c r="S14443">
        <v>2040</v>
      </c>
      <c r="T14443">
        <v>6.492</v>
      </c>
      <c r="U14443">
        <v>7.684</v>
      </c>
      <c r="V14443">
        <v>8.186</v>
      </c>
    </row>
    <row r="14444" spans="17:22">
      <c r="Q14444" s="10">
        <f ca="1" t="shared" si="1996"/>
        <v>8.714</v>
      </c>
      <c r="R14444" t="s">
        <v>190</v>
      </c>
      <c r="S14444">
        <v>2041</v>
      </c>
      <c r="T14444">
        <v>6.815</v>
      </c>
      <c r="U14444">
        <v>8.143</v>
      </c>
      <c r="V14444">
        <v>8.714</v>
      </c>
    </row>
    <row r="14445" spans="17:22">
      <c r="Q14445" s="10">
        <f ca="1" t="shared" si="1996"/>
        <v>9.272</v>
      </c>
      <c r="R14445" t="s">
        <v>190</v>
      </c>
      <c r="S14445">
        <v>2042</v>
      </c>
      <c r="T14445">
        <v>7.152</v>
      </c>
      <c r="U14445">
        <v>8.623</v>
      </c>
      <c r="V14445">
        <v>9.272</v>
      </c>
    </row>
    <row r="14446" spans="17:22">
      <c r="Q14446" s="10">
        <f ca="1" t="shared" si="1996"/>
        <v>9.859</v>
      </c>
      <c r="R14446" t="s">
        <v>190</v>
      </c>
      <c r="S14446">
        <v>2043</v>
      </c>
      <c r="T14446">
        <v>7.502</v>
      </c>
      <c r="U14446">
        <v>9.127</v>
      </c>
      <c r="V14446">
        <v>9.859</v>
      </c>
    </row>
    <row r="14447" spans="17:22">
      <c r="Q14447" s="10">
        <f ca="1" t="shared" si="1996"/>
        <v>10.478</v>
      </c>
      <c r="R14447" t="s">
        <v>190</v>
      </c>
      <c r="S14447">
        <v>2044</v>
      </c>
      <c r="T14447">
        <v>7.866</v>
      </c>
      <c r="U14447">
        <v>9.654</v>
      </c>
      <c r="V14447">
        <v>10.478</v>
      </c>
    </row>
    <row r="14448" spans="17:22">
      <c r="Q14448" s="10">
        <f ca="1" t="shared" si="1996"/>
        <v>11.129</v>
      </c>
      <c r="R14448" t="s">
        <v>190</v>
      </c>
      <c r="S14448">
        <v>2045</v>
      </c>
      <c r="T14448">
        <v>8.244</v>
      </c>
      <c r="U14448">
        <v>10.206</v>
      </c>
      <c r="V14448">
        <v>11.129</v>
      </c>
    </row>
    <row r="14449" spans="17:22">
      <c r="Q14449" s="10">
        <f ca="1" t="shared" si="1996"/>
        <v>11.814</v>
      </c>
      <c r="R14449" t="s">
        <v>190</v>
      </c>
      <c r="S14449">
        <v>2046</v>
      </c>
      <c r="T14449">
        <v>8.636</v>
      </c>
      <c r="U14449">
        <v>10.783</v>
      </c>
      <c r="V14449">
        <v>11.814</v>
      </c>
    </row>
    <row r="14450" spans="17:22">
      <c r="Q14450" s="10">
        <f ca="1" t="shared" si="1996"/>
        <v>12.534</v>
      </c>
      <c r="R14450" t="s">
        <v>190</v>
      </c>
      <c r="S14450">
        <v>2047</v>
      </c>
      <c r="T14450">
        <v>9.043</v>
      </c>
      <c r="U14450">
        <v>11.387</v>
      </c>
      <c r="V14450">
        <v>12.534</v>
      </c>
    </row>
    <row r="14451" spans="17:22">
      <c r="Q14451" s="10">
        <f ca="1" t="shared" si="1996"/>
        <v>13.29</v>
      </c>
      <c r="R14451" t="s">
        <v>190</v>
      </c>
      <c r="S14451">
        <v>2048</v>
      </c>
      <c r="T14451">
        <v>9.465</v>
      </c>
      <c r="U14451">
        <v>12.017</v>
      </c>
      <c r="V14451">
        <v>13.29</v>
      </c>
    </row>
    <row r="14452" spans="17:22">
      <c r="Q14452" s="10">
        <f ca="1" t="shared" si="1996"/>
        <v>14.084</v>
      </c>
      <c r="R14452" t="s">
        <v>190</v>
      </c>
      <c r="S14452">
        <v>2049</v>
      </c>
      <c r="T14452">
        <v>9.902</v>
      </c>
      <c r="U14452">
        <v>12.675</v>
      </c>
      <c r="V14452">
        <v>14.084</v>
      </c>
    </row>
    <row r="14453" spans="17:22">
      <c r="Q14453" s="10">
        <f ca="1" t="shared" si="1996"/>
        <v>14.917</v>
      </c>
      <c r="R14453" t="s">
        <v>190</v>
      </c>
      <c r="S14453">
        <v>2050</v>
      </c>
      <c r="T14453">
        <v>10.354</v>
      </c>
      <c r="U14453">
        <v>13.362</v>
      </c>
      <c r="V14453">
        <v>14.917</v>
      </c>
    </row>
    <row r="14454" spans="17:22">
      <c r="Q14454" s="10">
        <f ca="1" t="shared" si="1996"/>
        <v>15.79</v>
      </c>
      <c r="R14454" t="s">
        <v>190</v>
      </c>
      <c r="S14454">
        <v>2051</v>
      </c>
      <c r="T14454">
        <v>10.821</v>
      </c>
      <c r="U14454">
        <v>14.078</v>
      </c>
      <c r="V14454">
        <v>15.79</v>
      </c>
    </row>
    <row r="14455" spans="17:22">
      <c r="Q14455" s="10">
        <f ca="1" t="shared" si="1996"/>
        <v>16.705</v>
      </c>
      <c r="R14455" t="s">
        <v>190</v>
      </c>
      <c r="S14455">
        <v>2052</v>
      </c>
      <c r="T14455">
        <v>11.304</v>
      </c>
      <c r="U14455">
        <v>14.825</v>
      </c>
      <c r="V14455">
        <v>16.705</v>
      </c>
    </row>
    <row r="14456" spans="17:22">
      <c r="Q14456" s="10">
        <f ca="1" t="shared" si="1996"/>
        <v>17.663</v>
      </c>
      <c r="R14456" t="s">
        <v>190</v>
      </c>
      <c r="S14456">
        <v>2053</v>
      </c>
      <c r="T14456">
        <v>11.801</v>
      </c>
      <c r="U14456">
        <v>15.602</v>
      </c>
      <c r="V14456">
        <v>17.663</v>
      </c>
    </row>
    <row r="14457" spans="17:22">
      <c r="Q14457" s="10">
        <f ca="1" t="shared" si="1996"/>
        <v>18.665</v>
      </c>
      <c r="R14457" t="s">
        <v>190</v>
      </c>
      <c r="S14457">
        <v>2054</v>
      </c>
      <c r="T14457">
        <v>12.314</v>
      </c>
      <c r="U14457">
        <v>16.411</v>
      </c>
      <c r="V14457">
        <v>18.665</v>
      </c>
    </row>
    <row r="14458" spans="17:22">
      <c r="Q14458" s="10">
        <f ca="1" t="shared" si="1996"/>
        <v>19.712</v>
      </c>
      <c r="R14458" t="s">
        <v>190</v>
      </c>
      <c r="S14458">
        <v>2055</v>
      </c>
      <c r="T14458">
        <v>12.841</v>
      </c>
      <c r="U14458">
        <v>17.252</v>
      </c>
      <c r="V14458">
        <v>19.712</v>
      </c>
    </row>
    <row r="14459" spans="17:22">
      <c r="Q14459" s="10">
        <f ca="1" t="shared" si="1996"/>
        <v>20.806</v>
      </c>
      <c r="R14459" t="s">
        <v>190</v>
      </c>
      <c r="S14459">
        <v>2056</v>
      </c>
      <c r="T14459">
        <v>13.384</v>
      </c>
      <c r="U14459">
        <v>18.126</v>
      </c>
      <c r="V14459">
        <v>20.806</v>
      </c>
    </row>
    <row r="14460" spans="17:22">
      <c r="Q14460" s="10">
        <f ca="1" t="shared" si="1996"/>
        <v>21.949</v>
      </c>
      <c r="R14460" t="s">
        <v>190</v>
      </c>
      <c r="S14460">
        <v>2057</v>
      </c>
      <c r="T14460">
        <v>13.941</v>
      </c>
      <c r="U14460">
        <v>19.033</v>
      </c>
      <c r="V14460">
        <v>21.949</v>
      </c>
    </row>
    <row r="14461" spans="17:22">
      <c r="Q14461" s="10">
        <f ca="1" t="shared" si="1996"/>
        <v>23.14</v>
      </c>
      <c r="R14461" t="s">
        <v>190</v>
      </c>
      <c r="S14461">
        <v>2058</v>
      </c>
      <c r="T14461">
        <v>14.512</v>
      </c>
      <c r="U14461">
        <v>19.974</v>
      </c>
      <c r="V14461">
        <v>23.14</v>
      </c>
    </row>
    <row r="14462" spans="17:22">
      <c r="Q14462" s="10">
        <f ca="1" t="shared" si="1996"/>
        <v>24.383</v>
      </c>
      <c r="R14462" t="s">
        <v>190</v>
      </c>
      <c r="S14462">
        <v>2059</v>
      </c>
      <c r="T14462">
        <v>15.098</v>
      </c>
      <c r="U14462">
        <v>20.949</v>
      </c>
      <c r="V14462">
        <v>24.383</v>
      </c>
    </row>
    <row r="14463" spans="17:22">
      <c r="Q14463" s="10">
        <f ca="1" t="shared" si="1996"/>
        <v>25.677</v>
      </c>
      <c r="R14463" t="s">
        <v>190</v>
      </c>
      <c r="S14463">
        <v>2060</v>
      </c>
      <c r="T14463">
        <v>15.698</v>
      </c>
      <c r="U14463">
        <v>21.96</v>
      </c>
      <c r="V14463">
        <v>25.677</v>
      </c>
    </row>
    <row r="14464" spans="17:22">
      <c r="Q14464" s="10">
        <f ca="1" t="shared" si="1996"/>
        <v>27.023</v>
      </c>
      <c r="R14464" t="s">
        <v>190</v>
      </c>
      <c r="S14464">
        <v>2061</v>
      </c>
      <c r="T14464">
        <v>16.313</v>
      </c>
      <c r="U14464">
        <v>23.006</v>
      </c>
      <c r="V14464">
        <v>27.023</v>
      </c>
    </row>
    <row r="14465" spans="17:22">
      <c r="Q14465" s="10">
        <f ca="1" t="shared" si="1996"/>
        <v>28.424</v>
      </c>
      <c r="R14465" t="s">
        <v>190</v>
      </c>
      <c r="S14465">
        <v>2062</v>
      </c>
      <c r="T14465">
        <v>16.942</v>
      </c>
      <c r="U14465">
        <v>24.088</v>
      </c>
      <c r="V14465">
        <v>28.424</v>
      </c>
    </row>
    <row r="14466" spans="17:22">
      <c r="Q14466" s="10">
        <f ca="1" t="shared" si="1996"/>
        <v>29.88</v>
      </c>
      <c r="R14466" t="s">
        <v>190</v>
      </c>
      <c r="S14466">
        <v>2063</v>
      </c>
      <c r="T14466">
        <v>17.585</v>
      </c>
      <c r="U14466">
        <v>25.206</v>
      </c>
      <c r="V14466">
        <v>29.88</v>
      </c>
    </row>
    <row r="14467" spans="17:22">
      <c r="Q14467" s="10">
        <f ca="1" t="shared" si="1996"/>
        <v>31.392</v>
      </c>
      <c r="R14467" t="s">
        <v>190</v>
      </c>
      <c r="S14467">
        <v>2064</v>
      </c>
      <c r="T14467">
        <v>18.243</v>
      </c>
      <c r="U14467">
        <v>26.361</v>
      </c>
      <c r="V14467">
        <v>31.392</v>
      </c>
    </row>
    <row r="14468" spans="17:22">
      <c r="Q14468" s="10">
        <f ca="1" t="shared" si="1996"/>
        <v>32.961</v>
      </c>
      <c r="R14468" t="s">
        <v>190</v>
      </c>
      <c r="S14468">
        <v>2065</v>
      </c>
      <c r="T14468">
        <v>18.915</v>
      </c>
      <c r="U14468">
        <v>27.552</v>
      </c>
      <c r="V14468">
        <v>32.961</v>
      </c>
    </row>
    <row r="14469" spans="17:22">
      <c r="Q14469" s="10">
        <f ca="1" t="shared" si="1996"/>
        <v>34.588</v>
      </c>
      <c r="R14469" t="s">
        <v>190</v>
      </c>
      <c r="S14469">
        <v>2066</v>
      </c>
      <c r="T14469">
        <v>19.601</v>
      </c>
      <c r="U14469">
        <v>28.78</v>
      </c>
      <c r="V14469">
        <v>34.588</v>
      </c>
    </row>
    <row r="14470" spans="17:22">
      <c r="Q14470" s="10">
        <f ca="1" t="shared" si="1996"/>
        <v>36.272</v>
      </c>
      <c r="R14470" t="s">
        <v>190</v>
      </c>
      <c r="S14470">
        <v>2067</v>
      </c>
      <c r="T14470">
        <v>20.302</v>
      </c>
      <c r="U14470">
        <v>30.044</v>
      </c>
      <c r="V14470">
        <v>36.272</v>
      </c>
    </row>
    <row r="14471" spans="17:22">
      <c r="Q14471" s="10">
        <f ca="1" t="shared" si="1996"/>
        <v>38.017</v>
      </c>
      <c r="R14471" t="s">
        <v>190</v>
      </c>
      <c r="S14471">
        <v>2068</v>
      </c>
      <c r="T14471">
        <v>21.016</v>
      </c>
      <c r="U14471">
        <v>31.345</v>
      </c>
      <c r="V14471">
        <v>38.017</v>
      </c>
    </row>
    <row r="14472" spans="17:22">
      <c r="Q14472" s="10">
        <f ca="1" t="shared" si="1996"/>
        <v>39.82</v>
      </c>
      <c r="R14472" t="s">
        <v>190</v>
      </c>
      <c r="S14472">
        <v>2069</v>
      </c>
      <c r="T14472">
        <v>21.744</v>
      </c>
      <c r="U14472">
        <v>32.682</v>
      </c>
      <c r="V14472">
        <v>39.82</v>
      </c>
    </row>
    <row r="14473" spans="17:22">
      <c r="Q14473" s="10">
        <f ca="1" t="shared" si="1996"/>
        <v>41.684</v>
      </c>
      <c r="R14473" t="s">
        <v>190</v>
      </c>
      <c r="S14473">
        <v>2070</v>
      </c>
      <c r="T14473">
        <v>22.484</v>
      </c>
      <c r="U14473">
        <v>34.054</v>
      </c>
      <c r="V14473">
        <v>41.684</v>
      </c>
    </row>
    <row r="14474" spans="17:22">
      <c r="Q14474" s="10">
        <f ca="1" t="shared" si="1996"/>
        <v>43.609</v>
      </c>
      <c r="R14474" t="s">
        <v>190</v>
      </c>
      <c r="S14474">
        <v>2071</v>
      </c>
      <c r="T14474">
        <v>23.235</v>
      </c>
      <c r="U14474">
        <v>35.462</v>
      </c>
      <c r="V14474">
        <v>43.609</v>
      </c>
    </row>
    <row r="14475" spans="17:22">
      <c r="Q14475" s="10">
        <f ca="1" t="shared" si="1996"/>
        <v>45.595</v>
      </c>
      <c r="R14475" t="s">
        <v>190</v>
      </c>
      <c r="S14475">
        <v>2072</v>
      </c>
      <c r="T14475">
        <v>23.997</v>
      </c>
      <c r="U14475">
        <v>36.905</v>
      </c>
      <c r="V14475">
        <v>45.595</v>
      </c>
    </row>
    <row r="14476" spans="17:22">
      <c r="Q14476" s="10">
        <f ca="1" t="shared" si="1996"/>
        <v>47.641</v>
      </c>
      <c r="R14476" t="s">
        <v>190</v>
      </c>
      <c r="S14476">
        <v>2073</v>
      </c>
      <c r="T14476">
        <v>24.77</v>
      </c>
      <c r="U14476">
        <v>38.383</v>
      </c>
      <c r="V14476">
        <v>47.641</v>
      </c>
    </row>
    <row r="14477" spans="17:22">
      <c r="Q14477" s="10">
        <f ca="1" t="shared" si="1996"/>
        <v>49.748</v>
      </c>
      <c r="R14477" t="s">
        <v>190</v>
      </c>
      <c r="S14477">
        <v>2074</v>
      </c>
      <c r="T14477">
        <v>25.552</v>
      </c>
      <c r="U14477">
        <v>39.893</v>
      </c>
      <c r="V14477">
        <v>49.748</v>
      </c>
    </row>
    <row r="14478" spans="17:22">
      <c r="Q14478" s="10">
        <f ca="1" t="shared" ref="Q14478:Q14541" si="1997">OFFSET(S14478,0,MATCH($Q$3,$T$4:$V$4,0))</f>
        <v>51.917</v>
      </c>
      <c r="R14478" t="s">
        <v>190</v>
      </c>
      <c r="S14478">
        <v>2075</v>
      </c>
      <c r="T14478">
        <v>26.343</v>
      </c>
      <c r="U14478">
        <v>41.436</v>
      </c>
      <c r="V14478">
        <v>51.917</v>
      </c>
    </row>
    <row r="14479" spans="17:22">
      <c r="Q14479" s="10">
        <f ca="1" t="shared" si="1997"/>
        <v>54.146</v>
      </c>
      <c r="R14479" t="s">
        <v>190</v>
      </c>
      <c r="S14479">
        <v>2076</v>
      </c>
      <c r="T14479">
        <v>27.141</v>
      </c>
      <c r="U14479">
        <v>43.011</v>
      </c>
      <c r="V14479">
        <v>54.146</v>
      </c>
    </row>
    <row r="14480" spans="17:22">
      <c r="Q14480" s="10">
        <f ca="1" t="shared" si="1997"/>
        <v>56.434</v>
      </c>
      <c r="R14480" t="s">
        <v>190</v>
      </c>
      <c r="S14480">
        <v>2077</v>
      </c>
      <c r="T14480">
        <v>27.945</v>
      </c>
      <c r="U14480">
        <v>44.616</v>
      </c>
      <c r="V14480">
        <v>56.434</v>
      </c>
    </row>
    <row r="14481" spans="17:22">
      <c r="Q14481" s="10">
        <f ca="1" t="shared" si="1997"/>
        <v>58.783</v>
      </c>
      <c r="R14481" t="s">
        <v>190</v>
      </c>
      <c r="S14481">
        <v>2078</v>
      </c>
      <c r="T14481">
        <v>28.754</v>
      </c>
      <c r="U14481">
        <v>46.251</v>
      </c>
      <c r="V14481">
        <v>58.783</v>
      </c>
    </row>
    <row r="14482" spans="17:22">
      <c r="Q14482" s="10">
        <f ca="1" t="shared" si="1997"/>
        <v>61.19</v>
      </c>
      <c r="R14482" t="s">
        <v>190</v>
      </c>
      <c r="S14482">
        <v>2079</v>
      </c>
      <c r="T14482">
        <v>29.567</v>
      </c>
      <c r="U14482">
        <v>47.913</v>
      </c>
      <c r="V14482">
        <v>61.19</v>
      </c>
    </row>
    <row r="14483" spans="17:22">
      <c r="Q14483" s="10">
        <f ca="1" t="shared" si="1997"/>
        <v>63.654</v>
      </c>
      <c r="R14483" t="s">
        <v>190</v>
      </c>
      <c r="S14483">
        <v>2080</v>
      </c>
      <c r="T14483">
        <v>30.383</v>
      </c>
      <c r="U14483">
        <v>49.602</v>
      </c>
      <c r="V14483">
        <v>63.654</v>
      </c>
    </row>
    <row r="14484" spans="17:22">
      <c r="Q14484" s="10">
        <f ca="1" t="shared" si="1997"/>
        <v>66.175</v>
      </c>
      <c r="R14484" t="s">
        <v>190</v>
      </c>
      <c r="S14484">
        <v>2081</v>
      </c>
      <c r="T14484">
        <v>31.198</v>
      </c>
      <c r="U14484">
        <v>51.316</v>
      </c>
      <c r="V14484">
        <v>66.175</v>
      </c>
    </row>
    <row r="14485" spans="17:22">
      <c r="Q14485" s="10">
        <f ca="1" t="shared" si="1997"/>
        <v>68.752</v>
      </c>
      <c r="R14485" t="s">
        <v>190</v>
      </c>
      <c r="S14485">
        <v>2082</v>
      </c>
      <c r="T14485">
        <v>32.014</v>
      </c>
      <c r="U14485">
        <v>53.053</v>
      </c>
      <c r="V14485">
        <v>68.752</v>
      </c>
    </row>
    <row r="14486" spans="17:22">
      <c r="Q14486" s="10">
        <f ca="1" t="shared" si="1997"/>
        <v>71.382</v>
      </c>
      <c r="R14486" t="s">
        <v>190</v>
      </c>
      <c r="S14486">
        <v>2083</v>
      </c>
      <c r="T14486">
        <v>32.827</v>
      </c>
      <c r="U14486">
        <v>54.812</v>
      </c>
      <c r="V14486">
        <v>71.382</v>
      </c>
    </row>
    <row r="14487" spans="17:22">
      <c r="Q14487" s="10">
        <f ca="1" t="shared" si="1997"/>
        <v>74.065</v>
      </c>
      <c r="R14487" t="s">
        <v>190</v>
      </c>
      <c r="S14487">
        <v>2084</v>
      </c>
      <c r="T14487">
        <v>33.636</v>
      </c>
      <c r="U14487">
        <v>56.591</v>
      </c>
      <c r="V14487">
        <v>74.065</v>
      </c>
    </row>
    <row r="14488" spans="17:22">
      <c r="Q14488" s="10">
        <f ca="1" t="shared" si="1997"/>
        <v>76.797</v>
      </c>
      <c r="R14488" t="s">
        <v>190</v>
      </c>
      <c r="S14488">
        <v>2085</v>
      </c>
      <c r="T14488">
        <v>34.439</v>
      </c>
      <c r="U14488">
        <v>58.388</v>
      </c>
      <c r="V14488">
        <v>76.797</v>
      </c>
    </row>
    <row r="14489" spans="17:22">
      <c r="Q14489" s="10">
        <f ca="1" t="shared" si="1997"/>
        <v>79.578</v>
      </c>
      <c r="R14489" t="s">
        <v>190</v>
      </c>
      <c r="S14489">
        <v>2086</v>
      </c>
      <c r="T14489">
        <v>35.236</v>
      </c>
      <c r="U14489">
        <v>60.2</v>
      </c>
      <c r="V14489">
        <v>79.578</v>
      </c>
    </row>
    <row r="14490" spans="17:22">
      <c r="Q14490" s="10">
        <f ca="1" t="shared" si="1997"/>
        <v>82.406</v>
      </c>
      <c r="R14490" t="s">
        <v>190</v>
      </c>
      <c r="S14490">
        <v>2087</v>
      </c>
      <c r="T14490">
        <v>36.024</v>
      </c>
      <c r="U14490">
        <v>62.026</v>
      </c>
      <c r="V14490">
        <v>82.406</v>
      </c>
    </row>
    <row r="14491" spans="17:22">
      <c r="Q14491" s="10">
        <f ca="1" t="shared" si="1997"/>
        <v>85.277</v>
      </c>
      <c r="R14491" t="s">
        <v>190</v>
      </c>
      <c r="S14491">
        <v>2088</v>
      </c>
      <c r="T14491">
        <v>36.802</v>
      </c>
      <c r="U14491">
        <v>63.865</v>
      </c>
      <c r="V14491">
        <v>85.277</v>
      </c>
    </row>
    <row r="14492" spans="17:22">
      <c r="Q14492" s="10">
        <f ca="1" t="shared" si="1997"/>
        <v>88.19</v>
      </c>
      <c r="R14492" t="s">
        <v>190</v>
      </c>
      <c r="S14492">
        <v>2089</v>
      </c>
      <c r="T14492">
        <v>37.569</v>
      </c>
      <c r="U14492">
        <v>65.714</v>
      </c>
      <c r="V14492">
        <v>88.19</v>
      </c>
    </row>
    <row r="14493" spans="17:22">
      <c r="Q14493" s="10">
        <f ca="1" t="shared" si="1997"/>
        <v>91.141</v>
      </c>
      <c r="R14493" t="s">
        <v>190</v>
      </c>
      <c r="S14493">
        <v>2090</v>
      </c>
      <c r="T14493">
        <v>38.324</v>
      </c>
      <c r="U14493">
        <v>67.571</v>
      </c>
      <c r="V14493">
        <v>91.141</v>
      </c>
    </row>
    <row r="14494" spans="17:22">
      <c r="Q14494" s="10">
        <f ca="1" t="shared" si="1997"/>
        <v>94.128</v>
      </c>
      <c r="R14494" t="s">
        <v>190</v>
      </c>
      <c r="S14494">
        <v>2091</v>
      </c>
      <c r="T14494">
        <v>39.066</v>
      </c>
      <c r="U14494">
        <v>69.436</v>
      </c>
      <c r="V14494">
        <v>94.128</v>
      </c>
    </row>
    <row r="14495" spans="17:22">
      <c r="Q14495" s="10">
        <f ca="1" t="shared" si="1997"/>
        <v>97.149</v>
      </c>
      <c r="R14495" t="s">
        <v>190</v>
      </c>
      <c r="S14495">
        <v>2092</v>
      </c>
      <c r="T14495">
        <v>39.793</v>
      </c>
      <c r="U14495">
        <v>71.303</v>
      </c>
      <c r="V14495">
        <v>97.149</v>
      </c>
    </row>
    <row r="14496" spans="17:22">
      <c r="Q14496" s="10">
        <f ca="1" t="shared" si="1997"/>
        <v>100.199</v>
      </c>
      <c r="R14496" t="s">
        <v>190</v>
      </c>
      <c r="S14496">
        <v>2093</v>
      </c>
      <c r="T14496">
        <v>40.505</v>
      </c>
      <c r="U14496">
        <v>73.172</v>
      </c>
      <c r="V14496">
        <v>100.199</v>
      </c>
    </row>
    <row r="14497" spans="17:22">
      <c r="Q14497" s="10">
        <f ca="1" t="shared" si="1997"/>
        <v>103.277</v>
      </c>
      <c r="R14497" t="s">
        <v>190</v>
      </c>
      <c r="S14497">
        <v>2094</v>
      </c>
      <c r="T14497">
        <v>41.202</v>
      </c>
      <c r="U14497">
        <v>75.038</v>
      </c>
      <c r="V14497">
        <v>103.277</v>
      </c>
    </row>
    <row r="14498" spans="17:22">
      <c r="Q14498" s="10">
        <f ca="1" t="shared" si="1997"/>
        <v>106.379</v>
      </c>
      <c r="R14498" t="s">
        <v>190</v>
      </c>
      <c r="S14498">
        <v>2095</v>
      </c>
      <c r="T14498">
        <v>41.882</v>
      </c>
      <c r="U14498">
        <v>76.898</v>
      </c>
      <c r="V14498">
        <v>106.379</v>
      </c>
    </row>
    <row r="14499" spans="17:22">
      <c r="Q14499" s="10">
        <f ca="1" t="shared" si="1997"/>
        <v>109.502</v>
      </c>
      <c r="R14499" t="s">
        <v>190</v>
      </c>
      <c r="S14499">
        <v>2096</v>
      </c>
      <c r="T14499">
        <v>42.546</v>
      </c>
      <c r="U14499">
        <v>78.748</v>
      </c>
      <c r="V14499">
        <v>109.502</v>
      </c>
    </row>
    <row r="14500" spans="17:22">
      <c r="Q14500" s="10">
        <f ca="1" t="shared" si="1997"/>
        <v>112.642</v>
      </c>
      <c r="R14500" t="s">
        <v>190</v>
      </c>
      <c r="S14500">
        <v>2097</v>
      </c>
      <c r="T14500">
        <v>43.193</v>
      </c>
      <c r="U14500">
        <v>80.585</v>
      </c>
      <c r="V14500">
        <v>112.642</v>
      </c>
    </row>
    <row r="14501" spans="17:22">
      <c r="Q14501" s="10">
        <f ca="1" t="shared" si="1997"/>
        <v>115.797</v>
      </c>
      <c r="R14501" t="s">
        <v>190</v>
      </c>
      <c r="S14501">
        <v>2098</v>
      </c>
      <c r="T14501">
        <v>43.822</v>
      </c>
      <c r="U14501">
        <v>82.406</v>
      </c>
      <c r="V14501">
        <v>115.797</v>
      </c>
    </row>
    <row r="14502" spans="17:22">
      <c r="Q14502" s="10">
        <f ca="1" t="shared" si="1997"/>
        <v>118.962</v>
      </c>
      <c r="R14502" t="s">
        <v>190</v>
      </c>
      <c r="S14502">
        <v>2099</v>
      </c>
      <c r="T14502">
        <v>44.434</v>
      </c>
      <c r="U14502">
        <v>84.207</v>
      </c>
      <c r="V14502">
        <v>118.962</v>
      </c>
    </row>
    <row r="14503" spans="17:22">
      <c r="Q14503" s="10">
        <f ca="1" t="shared" si="1997"/>
        <v>122.134</v>
      </c>
      <c r="R14503" t="s">
        <v>190</v>
      </c>
      <c r="S14503">
        <v>2100</v>
      </c>
      <c r="T14503">
        <v>45.029</v>
      </c>
      <c r="U14503">
        <v>85.983</v>
      </c>
      <c r="V14503">
        <v>122.134</v>
      </c>
    </row>
    <row r="14504" spans="17:22">
      <c r="Q14504" s="10">
        <f ca="1" t="shared" si="1997"/>
        <v>1.455</v>
      </c>
      <c r="R14504" t="s">
        <v>168</v>
      </c>
      <c r="S14504">
        <v>2020</v>
      </c>
      <c r="T14504">
        <v>1.455</v>
      </c>
      <c r="U14504">
        <v>1.455</v>
      </c>
      <c r="V14504">
        <v>1.455</v>
      </c>
    </row>
    <row r="14505" spans="17:22">
      <c r="Q14505" s="10">
        <f ca="1" t="shared" si="1997"/>
        <v>1.551</v>
      </c>
      <c r="R14505" t="s">
        <v>168</v>
      </c>
      <c r="S14505">
        <v>2021</v>
      </c>
      <c r="T14505">
        <v>1.551</v>
      </c>
      <c r="U14505">
        <v>1.551</v>
      </c>
      <c r="V14505">
        <v>1.551</v>
      </c>
    </row>
    <row r="14506" spans="17:22">
      <c r="Q14506" s="10">
        <f ca="1" t="shared" si="1997"/>
        <v>1.653</v>
      </c>
      <c r="R14506" t="s">
        <v>168</v>
      </c>
      <c r="S14506">
        <v>2022</v>
      </c>
      <c r="T14506">
        <v>1.653</v>
      </c>
      <c r="U14506">
        <v>1.653</v>
      </c>
      <c r="V14506">
        <v>1.653</v>
      </c>
    </row>
    <row r="14507" spans="17:22">
      <c r="Q14507" s="10">
        <f ca="1" t="shared" si="1997"/>
        <v>1.761</v>
      </c>
      <c r="R14507" t="s">
        <v>168</v>
      </c>
      <c r="S14507">
        <v>2023</v>
      </c>
      <c r="T14507">
        <v>1.761</v>
      </c>
      <c r="U14507">
        <v>1.761</v>
      </c>
      <c r="V14507">
        <v>1.761</v>
      </c>
    </row>
    <row r="14508" spans="17:22">
      <c r="Q14508" s="10">
        <f ca="1" t="shared" si="1997"/>
        <v>1.876</v>
      </c>
      <c r="R14508" t="s">
        <v>168</v>
      </c>
      <c r="S14508">
        <v>2024</v>
      </c>
      <c r="T14508">
        <v>1.876</v>
      </c>
      <c r="U14508">
        <v>1.876</v>
      </c>
      <c r="V14508">
        <v>1.876</v>
      </c>
    </row>
    <row r="14509" spans="17:22">
      <c r="Q14509" s="10">
        <f ca="1" t="shared" si="1997"/>
        <v>1.998</v>
      </c>
      <c r="R14509" t="s">
        <v>168</v>
      </c>
      <c r="S14509">
        <v>2025</v>
      </c>
      <c r="T14509">
        <v>1.998</v>
      </c>
      <c r="U14509">
        <v>1.998</v>
      </c>
      <c r="V14509">
        <v>1.998</v>
      </c>
    </row>
    <row r="14510" spans="17:22">
      <c r="Q14510" s="10">
        <f ca="1" t="shared" si="1997"/>
        <v>2.127</v>
      </c>
      <c r="R14510" t="s">
        <v>168</v>
      </c>
      <c r="S14510">
        <v>2026</v>
      </c>
      <c r="T14510">
        <v>2.127</v>
      </c>
      <c r="U14510">
        <v>2.127</v>
      </c>
      <c r="V14510">
        <v>2.127</v>
      </c>
    </row>
    <row r="14511" spans="17:22">
      <c r="Q14511" s="10">
        <f ca="1" t="shared" si="1997"/>
        <v>2.26</v>
      </c>
      <c r="R14511" t="s">
        <v>168</v>
      </c>
      <c r="S14511">
        <v>2027</v>
      </c>
      <c r="T14511">
        <v>2.227</v>
      </c>
      <c r="U14511">
        <v>2.25</v>
      </c>
      <c r="V14511">
        <v>2.26</v>
      </c>
    </row>
    <row r="14512" spans="17:22">
      <c r="Q14512" s="10">
        <f ca="1" t="shared" si="1997"/>
        <v>2.4</v>
      </c>
      <c r="R14512" t="s">
        <v>168</v>
      </c>
      <c r="S14512">
        <v>2028</v>
      </c>
      <c r="T14512">
        <v>2.331</v>
      </c>
      <c r="U14512">
        <v>2.379</v>
      </c>
      <c r="V14512">
        <v>2.4</v>
      </c>
    </row>
    <row r="14513" spans="17:22">
      <c r="Q14513" s="10">
        <f ca="1" t="shared" si="1997"/>
        <v>2.547</v>
      </c>
      <c r="R14513" t="s">
        <v>168</v>
      </c>
      <c r="S14513">
        <v>2029</v>
      </c>
      <c r="T14513">
        <v>2.439</v>
      </c>
      <c r="U14513">
        <v>2.514</v>
      </c>
      <c r="V14513">
        <v>2.547</v>
      </c>
    </row>
    <row r="14514" spans="17:22">
      <c r="Q14514" s="10">
        <f ca="1" t="shared" si="1997"/>
        <v>2.702</v>
      </c>
      <c r="R14514" t="s">
        <v>168</v>
      </c>
      <c r="S14514">
        <v>2030</v>
      </c>
      <c r="T14514">
        <v>2.552</v>
      </c>
      <c r="U14514">
        <v>2.656</v>
      </c>
      <c r="V14514">
        <v>2.702</v>
      </c>
    </row>
    <row r="14515" spans="17:22">
      <c r="Q14515" s="10">
        <f ca="1" t="shared" si="1997"/>
        <v>2.865</v>
      </c>
      <c r="R14515" t="s">
        <v>168</v>
      </c>
      <c r="S14515">
        <v>2031</v>
      </c>
      <c r="T14515">
        <v>2.67</v>
      </c>
      <c r="U14515">
        <v>2.804</v>
      </c>
      <c r="V14515">
        <v>2.865</v>
      </c>
    </row>
    <row r="14516" spans="17:22">
      <c r="Q14516" s="10">
        <f ca="1" t="shared" si="1997"/>
        <v>3.036</v>
      </c>
      <c r="R14516" t="s">
        <v>168</v>
      </c>
      <c r="S14516">
        <v>2032</v>
      </c>
      <c r="T14516">
        <v>2.793</v>
      </c>
      <c r="U14516">
        <v>2.959</v>
      </c>
      <c r="V14516">
        <v>3.036</v>
      </c>
    </row>
    <row r="14517" spans="17:22">
      <c r="Q14517" s="10">
        <f ca="1" t="shared" si="1997"/>
        <v>3.216</v>
      </c>
      <c r="R14517" t="s">
        <v>168</v>
      </c>
      <c r="S14517">
        <v>2033</v>
      </c>
      <c r="T14517">
        <v>2.922</v>
      </c>
      <c r="U14517">
        <v>3.121</v>
      </c>
      <c r="V14517">
        <v>3.216</v>
      </c>
    </row>
    <row r="14518" spans="17:22">
      <c r="Q14518" s="10">
        <f ca="1" t="shared" si="1997"/>
        <v>3.405</v>
      </c>
      <c r="R14518" t="s">
        <v>168</v>
      </c>
      <c r="S14518">
        <v>2034</v>
      </c>
      <c r="T14518">
        <v>3.056</v>
      </c>
      <c r="U14518">
        <v>3.29</v>
      </c>
      <c r="V14518">
        <v>3.405</v>
      </c>
    </row>
    <row r="14519" spans="17:22">
      <c r="Q14519" s="10">
        <f ca="1" t="shared" si="1997"/>
        <v>3.603</v>
      </c>
      <c r="R14519" t="s">
        <v>168</v>
      </c>
      <c r="S14519">
        <v>2035</v>
      </c>
      <c r="T14519">
        <v>3.195</v>
      </c>
      <c r="U14519">
        <v>3.466</v>
      </c>
      <c r="V14519">
        <v>3.603</v>
      </c>
    </row>
    <row r="14520" spans="17:22">
      <c r="Q14520" s="10">
        <f ca="1" t="shared" si="1997"/>
        <v>3.81</v>
      </c>
      <c r="R14520" t="s">
        <v>168</v>
      </c>
      <c r="S14520">
        <v>2036</v>
      </c>
      <c r="T14520">
        <v>3.34</v>
      </c>
      <c r="U14520">
        <v>3.65</v>
      </c>
      <c r="V14520">
        <v>3.81</v>
      </c>
    </row>
    <row r="14521" spans="17:22">
      <c r="Q14521" s="10">
        <f ca="1" t="shared" si="1997"/>
        <v>4.028</v>
      </c>
      <c r="R14521" t="s">
        <v>168</v>
      </c>
      <c r="S14521">
        <v>2037</v>
      </c>
      <c r="T14521">
        <v>3.491</v>
      </c>
      <c r="U14521">
        <v>3.841</v>
      </c>
      <c r="V14521">
        <v>4.028</v>
      </c>
    </row>
    <row r="14522" spans="17:22">
      <c r="Q14522" s="10">
        <f ca="1" t="shared" si="1997"/>
        <v>4.255</v>
      </c>
      <c r="R14522" t="s">
        <v>168</v>
      </c>
      <c r="S14522">
        <v>2038</v>
      </c>
      <c r="T14522">
        <v>3.647</v>
      </c>
      <c r="U14522">
        <v>4.04</v>
      </c>
      <c r="V14522">
        <v>4.255</v>
      </c>
    </row>
    <row r="14523" spans="17:22">
      <c r="Q14523" s="10">
        <f ca="1" t="shared" si="1997"/>
        <v>4.493</v>
      </c>
      <c r="R14523" t="s">
        <v>168</v>
      </c>
      <c r="S14523">
        <v>2039</v>
      </c>
      <c r="T14523">
        <v>3.81</v>
      </c>
      <c r="U14523">
        <v>4.247</v>
      </c>
      <c r="V14523">
        <v>4.493</v>
      </c>
    </row>
    <row r="14524" spans="17:22">
      <c r="Q14524" s="10">
        <f ca="1" t="shared" si="1997"/>
        <v>4.741</v>
      </c>
      <c r="R14524" t="s">
        <v>168</v>
      </c>
      <c r="S14524">
        <v>2040</v>
      </c>
      <c r="T14524">
        <v>3.978</v>
      </c>
      <c r="U14524">
        <v>4.463</v>
      </c>
      <c r="V14524">
        <v>4.741</v>
      </c>
    </row>
    <row r="14525" spans="17:22">
      <c r="Q14525" s="10">
        <f ca="1" t="shared" si="1997"/>
        <v>5.001</v>
      </c>
      <c r="R14525" t="s">
        <v>168</v>
      </c>
      <c r="S14525">
        <v>2041</v>
      </c>
      <c r="T14525">
        <v>4.151</v>
      </c>
      <c r="U14525">
        <v>4.686</v>
      </c>
      <c r="V14525">
        <v>5.001</v>
      </c>
    </row>
    <row r="14526" spans="17:22">
      <c r="Q14526" s="10">
        <f ca="1" t="shared" si="1997"/>
        <v>5.272</v>
      </c>
      <c r="R14526" t="s">
        <v>168</v>
      </c>
      <c r="S14526">
        <v>2042</v>
      </c>
      <c r="T14526">
        <v>4.331</v>
      </c>
      <c r="U14526">
        <v>4.918</v>
      </c>
      <c r="V14526">
        <v>5.272</v>
      </c>
    </row>
    <row r="14527" spans="17:22">
      <c r="Q14527" s="10">
        <f ca="1" t="shared" si="1997"/>
        <v>5.554</v>
      </c>
      <c r="R14527" t="s">
        <v>168</v>
      </c>
      <c r="S14527">
        <v>2043</v>
      </c>
      <c r="T14527">
        <v>4.515</v>
      </c>
      <c r="U14527">
        <v>5.158</v>
      </c>
      <c r="V14527">
        <v>5.554</v>
      </c>
    </row>
    <row r="14528" spans="17:22">
      <c r="Q14528" s="10">
        <f ca="1" t="shared" si="1997"/>
        <v>5.849</v>
      </c>
      <c r="R14528" t="s">
        <v>168</v>
      </c>
      <c r="S14528">
        <v>2044</v>
      </c>
      <c r="T14528">
        <v>4.706</v>
      </c>
      <c r="U14528">
        <v>5.407</v>
      </c>
      <c r="V14528">
        <v>5.849</v>
      </c>
    </row>
    <row r="14529" spans="17:22">
      <c r="Q14529" s="10">
        <f ca="1" t="shared" si="1997"/>
        <v>6.157</v>
      </c>
      <c r="R14529" t="s">
        <v>168</v>
      </c>
      <c r="S14529">
        <v>2045</v>
      </c>
      <c r="T14529">
        <v>4.901</v>
      </c>
      <c r="U14529">
        <v>5.666</v>
      </c>
      <c r="V14529">
        <v>6.157</v>
      </c>
    </row>
    <row r="14530" spans="17:22">
      <c r="Q14530" s="10">
        <f ca="1" t="shared" si="1997"/>
        <v>6.477</v>
      </c>
      <c r="R14530" t="s">
        <v>168</v>
      </c>
      <c r="S14530">
        <v>2046</v>
      </c>
      <c r="T14530">
        <v>5.102</v>
      </c>
      <c r="U14530">
        <v>5.933</v>
      </c>
      <c r="V14530">
        <v>6.477</v>
      </c>
    </row>
    <row r="14531" spans="17:22">
      <c r="Q14531" s="10">
        <f ca="1" t="shared" si="1997"/>
        <v>6.811</v>
      </c>
      <c r="R14531" t="s">
        <v>168</v>
      </c>
      <c r="S14531">
        <v>2047</v>
      </c>
      <c r="T14531">
        <v>5.307</v>
      </c>
      <c r="U14531">
        <v>6.209</v>
      </c>
      <c r="V14531">
        <v>6.811</v>
      </c>
    </row>
    <row r="14532" spans="17:22">
      <c r="Q14532" s="10">
        <f ca="1" t="shared" si="1997"/>
        <v>7.159</v>
      </c>
      <c r="R14532" t="s">
        <v>168</v>
      </c>
      <c r="S14532">
        <v>2048</v>
      </c>
      <c r="T14532">
        <v>5.518</v>
      </c>
      <c r="U14532">
        <v>6.495</v>
      </c>
      <c r="V14532">
        <v>7.159</v>
      </c>
    </row>
    <row r="14533" spans="17:22">
      <c r="Q14533" s="10">
        <f ca="1" t="shared" si="1997"/>
        <v>7.52</v>
      </c>
      <c r="R14533" t="s">
        <v>168</v>
      </c>
      <c r="S14533">
        <v>2049</v>
      </c>
      <c r="T14533">
        <v>5.734</v>
      </c>
      <c r="U14533">
        <v>6.79</v>
      </c>
      <c r="V14533">
        <v>7.52</v>
      </c>
    </row>
    <row r="14534" spans="17:22">
      <c r="Q14534" s="10">
        <f ca="1" t="shared" si="1997"/>
        <v>7.895</v>
      </c>
      <c r="R14534" t="s">
        <v>168</v>
      </c>
      <c r="S14534">
        <v>2050</v>
      </c>
      <c r="T14534">
        <v>5.955</v>
      </c>
      <c r="U14534">
        <v>7.095</v>
      </c>
      <c r="V14534">
        <v>7.895</v>
      </c>
    </row>
    <row r="14535" spans="17:22">
      <c r="Q14535" s="10">
        <f ca="1" t="shared" si="1997"/>
        <v>8.286</v>
      </c>
      <c r="R14535" t="s">
        <v>168</v>
      </c>
      <c r="S14535">
        <v>2051</v>
      </c>
      <c r="T14535">
        <v>6.181</v>
      </c>
      <c r="U14535">
        <v>7.41</v>
      </c>
      <c r="V14535">
        <v>8.286</v>
      </c>
    </row>
    <row r="14536" spans="17:22">
      <c r="Q14536" s="10">
        <f ca="1" t="shared" si="1997"/>
        <v>8.691</v>
      </c>
      <c r="R14536" t="s">
        <v>168</v>
      </c>
      <c r="S14536">
        <v>2052</v>
      </c>
      <c r="T14536">
        <v>6.412</v>
      </c>
      <c r="U14536">
        <v>7.734</v>
      </c>
      <c r="V14536">
        <v>8.691</v>
      </c>
    </row>
    <row r="14537" spans="17:22">
      <c r="Q14537" s="10">
        <f ca="1" t="shared" si="1997"/>
        <v>9.111</v>
      </c>
      <c r="R14537" t="s">
        <v>168</v>
      </c>
      <c r="S14537">
        <v>2053</v>
      </c>
      <c r="T14537">
        <v>6.647</v>
      </c>
      <c r="U14537">
        <v>8.069</v>
      </c>
      <c r="V14537">
        <v>9.111</v>
      </c>
    </row>
    <row r="14538" spans="17:22">
      <c r="Q14538" s="10">
        <f ca="1" t="shared" si="1997"/>
        <v>9.547</v>
      </c>
      <c r="R14538" t="s">
        <v>168</v>
      </c>
      <c r="S14538">
        <v>2054</v>
      </c>
      <c r="T14538">
        <v>6.887</v>
      </c>
      <c r="U14538">
        <v>8.413</v>
      </c>
      <c r="V14538">
        <v>9.547</v>
      </c>
    </row>
    <row r="14539" spans="17:22">
      <c r="Q14539" s="10">
        <f ca="1" t="shared" si="1997"/>
        <v>9.998</v>
      </c>
      <c r="R14539" t="s">
        <v>168</v>
      </c>
      <c r="S14539">
        <v>2055</v>
      </c>
      <c r="T14539">
        <v>7.131</v>
      </c>
      <c r="U14539">
        <v>8.768</v>
      </c>
      <c r="V14539">
        <v>9.998</v>
      </c>
    </row>
    <row r="14540" spans="17:22">
      <c r="Q14540" s="10">
        <f ca="1" t="shared" si="1997"/>
        <v>10.466</v>
      </c>
      <c r="R14540" t="s">
        <v>168</v>
      </c>
      <c r="S14540">
        <v>2056</v>
      </c>
      <c r="T14540">
        <v>7.379</v>
      </c>
      <c r="U14540">
        <v>9.132</v>
      </c>
      <c r="V14540">
        <v>10.466</v>
      </c>
    </row>
    <row r="14541" spans="17:22">
      <c r="Q14541" s="10">
        <f ca="1" t="shared" si="1997"/>
        <v>10.95</v>
      </c>
      <c r="R14541" t="s">
        <v>168</v>
      </c>
      <c r="S14541">
        <v>2057</v>
      </c>
      <c r="T14541">
        <v>7.631</v>
      </c>
      <c r="U14541">
        <v>9.507</v>
      </c>
      <c r="V14541">
        <v>10.95</v>
      </c>
    </row>
    <row r="14542" spans="17:22">
      <c r="Q14542" s="10">
        <f ca="1" t="shared" ref="Q14542:Q14605" si="1998">OFFSET(S14542,0,MATCH($Q$3,$T$4:$V$4,0))</f>
        <v>11.45</v>
      </c>
      <c r="R14542" t="s">
        <v>168</v>
      </c>
      <c r="S14542">
        <v>2058</v>
      </c>
      <c r="T14542">
        <v>7.887</v>
      </c>
      <c r="U14542">
        <v>9.891</v>
      </c>
      <c r="V14542">
        <v>11.45</v>
      </c>
    </row>
    <row r="14543" spans="17:22">
      <c r="Q14543" s="10">
        <f ca="1" t="shared" si="1998"/>
        <v>11.967</v>
      </c>
      <c r="R14543" t="s">
        <v>168</v>
      </c>
      <c r="S14543">
        <v>2059</v>
      </c>
      <c r="T14543">
        <v>8.146</v>
      </c>
      <c r="U14543">
        <v>10.286</v>
      </c>
      <c r="V14543">
        <v>11.967</v>
      </c>
    </row>
    <row r="14544" spans="17:22">
      <c r="Q14544" s="10">
        <f ca="1" t="shared" si="1998"/>
        <v>12.501</v>
      </c>
      <c r="R14544" t="s">
        <v>168</v>
      </c>
      <c r="S14544">
        <v>2060</v>
      </c>
      <c r="T14544">
        <v>8.41</v>
      </c>
      <c r="U14544">
        <v>10.69</v>
      </c>
      <c r="V14544">
        <v>12.501</v>
      </c>
    </row>
    <row r="14545" spans="17:22">
      <c r="Q14545" s="10">
        <f ca="1" t="shared" si="1998"/>
        <v>13.052</v>
      </c>
      <c r="R14545" t="s">
        <v>168</v>
      </c>
      <c r="S14545">
        <v>2061</v>
      </c>
      <c r="T14545">
        <v>8.677</v>
      </c>
      <c r="U14545">
        <v>11.104</v>
      </c>
      <c r="V14545">
        <v>13.052</v>
      </c>
    </row>
    <row r="14546" spans="17:22">
      <c r="Q14546" s="10">
        <f ca="1" t="shared" si="1998"/>
        <v>13.62</v>
      </c>
      <c r="R14546" t="s">
        <v>168</v>
      </c>
      <c r="S14546">
        <v>2062</v>
      </c>
      <c r="T14546">
        <v>8.948</v>
      </c>
      <c r="U14546">
        <v>11.528</v>
      </c>
      <c r="V14546">
        <v>13.62</v>
      </c>
    </row>
    <row r="14547" spans="17:22">
      <c r="Q14547" s="10">
        <f ca="1" t="shared" si="1998"/>
        <v>14.205</v>
      </c>
      <c r="R14547" t="s">
        <v>168</v>
      </c>
      <c r="S14547">
        <v>2063</v>
      </c>
      <c r="T14547">
        <v>9.224</v>
      </c>
      <c r="U14547">
        <v>11.962</v>
      </c>
      <c r="V14547">
        <v>14.205</v>
      </c>
    </row>
    <row r="14548" spans="17:22">
      <c r="Q14548" s="10">
        <f ca="1" t="shared" si="1998"/>
        <v>14.808</v>
      </c>
      <c r="R14548" t="s">
        <v>168</v>
      </c>
      <c r="S14548">
        <v>2064</v>
      </c>
      <c r="T14548">
        <v>9.502</v>
      </c>
      <c r="U14548">
        <v>12.405</v>
      </c>
      <c r="V14548">
        <v>14.808</v>
      </c>
    </row>
    <row r="14549" spans="17:22">
      <c r="Q14549" s="10">
        <f ca="1" t="shared" si="1998"/>
        <v>15.427</v>
      </c>
      <c r="R14549" t="s">
        <v>168</v>
      </c>
      <c r="S14549">
        <v>2065</v>
      </c>
      <c r="T14549">
        <v>9.785</v>
      </c>
      <c r="U14549">
        <v>12.857</v>
      </c>
      <c r="V14549">
        <v>15.427</v>
      </c>
    </row>
    <row r="14550" spans="17:22">
      <c r="Q14550" s="10">
        <f ca="1" t="shared" si="1998"/>
        <v>16.063</v>
      </c>
      <c r="R14550" t="s">
        <v>168</v>
      </c>
      <c r="S14550">
        <v>2066</v>
      </c>
      <c r="T14550">
        <v>10.071</v>
      </c>
      <c r="U14550">
        <v>13.317</v>
      </c>
      <c r="V14550">
        <v>16.063</v>
      </c>
    </row>
    <row r="14551" spans="17:22">
      <c r="Q14551" s="10">
        <f ca="1" t="shared" si="1998"/>
        <v>16.716</v>
      </c>
      <c r="R14551" t="s">
        <v>168</v>
      </c>
      <c r="S14551">
        <v>2067</v>
      </c>
      <c r="T14551">
        <v>10.361</v>
      </c>
      <c r="U14551">
        <v>13.787</v>
      </c>
      <c r="V14551">
        <v>16.716</v>
      </c>
    </row>
    <row r="14552" spans="17:22">
      <c r="Q14552" s="10">
        <f ca="1" t="shared" si="1998"/>
        <v>17.386</v>
      </c>
      <c r="R14552" t="s">
        <v>168</v>
      </c>
      <c r="S14552">
        <v>2068</v>
      </c>
      <c r="T14552">
        <v>10.653</v>
      </c>
      <c r="U14552">
        <v>14.264</v>
      </c>
      <c r="V14552">
        <v>17.386</v>
      </c>
    </row>
    <row r="14553" spans="17:22">
      <c r="Q14553" s="10">
        <f ca="1" t="shared" si="1998"/>
        <v>18.073</v>
      </c>
      <c r="R14553" t="s">
        <v>168</v>
      </c>
      <c r="S14553">
        <v>2069</v>
      </c>
      <c r="T14553">
        <v>10.949</v>
      </c>
      <c r="U14553">
        <v>14.75</v>
      </c>
      <c r="V14553">
        <v>18.073</v>
      </c>
    </row>
    <row r="14554" spans="17:22">
      <c r="Q14554" s="10">
        <f ca="1" t="shared" si="1998"/>
        <v>18.777</v>
      </c>
      <c r="R14554" t="s">
        <v>168</v>
      </c>
      <c r="S14554">
        <v>2070</v>
      </c>
      <c r="T14554">
        <v>11.246</v>
      </c>
      <c r="U14554">
        <v>15.242</v>
      </c>
      <c r="V14554">
        <v>18.777</v>
      </c>
    </row>
    <row r="14555" spans="17:22">
      <c r="Q14555" s="10">
        <f ca="1" t="shared" si="1998"/>
        <v>19.496</v>
      </c>
      <c r="R14555" t="s">
        <v>168</v>
      </c>
      <c r="S14555">
        <v>2071</v>
      </c>
      <c r="T14555">
        <v>11.546</v>
      </c>
      <c r="U14555">
        <v>15.742</v>
      </c>
      <c r="V14555">
        <v>19.496</v>
      </c>
    </row>
    <row r="14556" spans="17:22">
      <c r="Q14556" s="10">
        <f ca="1" t="shared" si="1998"/>
        <v>20.232</v>
      </c>
      <c r="R14556" t="s">
        <v>168</v>
      </c>
      <c r="S14556">
        <v>2072</v>
      </c>
      <c r="T14556">
        <v>11.847</v>
      </c>
      <c r="U14556">
        <v>16.248</v>
      </c>
      <c r="V14556">
        <v>20.232</v>
      </c>
    </row>
    <row r="14557" spans="17:22">
      <c r="Q14557" s="10">
        <f ca="1" t="shared" si="1998"/>
        <v>20.984</v>
      </c>
      <c r="R14557" t="s">
        <v>168</v>
      </c>
      <c r="S14557">
        <v>2073</v>
      </c>
      <c r="T14557">
        <v>12.15</v>
      </c>
      <c r="U14557">
        <v>16.76</v>
      </c>
      <c r="V14557">
        <v>20.984</v>
      </c>
    </row>
    <row r="14558" spans="17:22">
      <c r="Q14558" s="10">
        <f ca="1" t="shared" si="1998"/>
        <v>21.751</v>
      </c>
      <c r="R14558" t="s">
        <v>168</v>
      </c>
      <c r="S14558">
        <v>2074</v>
      </c>
      <c r="T14558">
        <v>12.453</v>
      </c>
      <c r="U14558">
        <v>17.278</v>
      </c>
      <c r="V14558">
        <v>21.751</v>
      </c>
    </row>
    <row r="14559" spans="17:22">
      <c r="Q14559" s="10">
        <f ca="1" t="shared" si="1998"/>
        <v>22.533</v>
      </c>
      <c r="R14559" t="s">
        <v>168</v>
      </c>
      <c r="S14559">
        <v>2075</v>
      </c>
      <c r="T14559">
        <v>12.756</v>
      </c>
      <c r="U14559">
        <v>17.8</v>
      </c>
      <c r="V14559">
        <v>22.533</v>
      </c>
    </row>
    <row r="14560" spans="17:22">
      <c r="Q14560" s="10">
        <f ca="1" t="shared" si="1998"/>
        <v>23.329</v>
      </c>
      <c r="R14560" t="s">
        <v>168</v>
      </c>
      <c r="S14560">
        <v>2076</v>
      </c>
      <c r="T14560">
        <v>13.059</v>
      </c>
      <c r="U14560">
        <v>18.327</v>
      </c>
      <c r="V14560">
        <v>23.329</v>
      </c>
    </row>
    <row r="14561" spans="17:22">
      <c r="Q14561" s="10">
        <f ca="1" t="shared" si="1998"/>
        <v>24.14</v>
      </c>
      <c r="R14561" t="s">
        <v>168</v>
      </c>
      <c r="S14561">
        <v>2077</v>
      </c>
      <c r="T14561">
        <v>13.361</v>
      </c>
      <c r="U14561">
        <v>18.858</v>
      </c>
      <c r="V14561">
        <v>24.14</v>
      </c>
    </row>
    <row r="14562" spans="17:22">
      <c r="Q14562" s="10">
        <f ca="1" t="shared" si="1998"/>
        <v>24.964</v>
      </c>
      <c r="R14562" t="s">
        <v>168</v>
      </c>
      <c r="S14562">
        <v>2078</v>
      </c>
      <c r="T14562">
        <v>13.663</v>
      </c>
      <c r="U14562">
        <v>19.391</v>
      </c>
      <c r="V14562">
        <v>24.964</v>
      </c>
    </row>
    <row r="14563" spans="17:22">
      <c r="Q14563" s="10">
        <f ca="1" t="shared" si="1998"/>
        <v>25.802</v>
      </c>
      <c r="R14563" t="s">
        <v>168</v>
      </c>
      <c r="S14563">
        <v>2079</v>
      </c>
      <c r="T14563">
        <v>13.962</v>
      </c>
      <c r="U14563">
        <v>19.928</v>
      </c>
      <c r="V14563">
        <v>25.802</v>
      </c>
    </row>
    <row r="14564" spans="17:22">
      <c r="Q14564" s="10">
        <f ca="1" t="shared" si="1998"/>
        <v>26.652</v>
      </c>
      <c r="R14564" t="s">
        <v>168</v>
      </c>
      <c r="S14564">
        <v>2080</v>
      </c>
      <c r="T14564">
        <v>14.259</v>
      </c>
      <c r="U14564">
        <v>20.466</v>
      </c>
      <c r="V14564">
        <v>26.652</v>
      </c>
    </row>
    <row r="14565" spans="17:22">
      <c r="Q14565" s="10">
        <f ca="1" t="shared" si="1998"/>
        <v>27.515</v>
      </c>
      <c r="R14565" t="s">
        <v>168</v>
      </c>
      <c r="S14565">
        <v>2081</v>
      </c>
      <c r="T14565">
        <v>14.553</v>
      </c>
      <c r="U14565">
        <v>21.006</v>
      </c>
      <c r="V14565">
        <v>27.515</v>
      </c>
    </row>
    <row r="14566" spans="17:22">
      <c r="Q14566" s="10">
        <f ca="1" t="shared" si="1998"/>
        <v>28.389</v>
      </c>
      <c r="R14566" t="s">
        <v>168</v>
      </c>
      <c r="S14566">
        <v>2082</v>
      </c>
      <c r="T14566">
        <v>14.844</v>
      </c>
      <c r="U14566">
        <v>21.546</v>
      </c>
      <c r="V14566">
        <v>28.389</v>
      </c>
    </row>
    <row r="14567" spans="17:22">
      <c r="Q14567" s="10">
        <f ca="1" t="shared" si="1998"/>
        <v>29.274</v>
      </c>
      <c r="R14567" t="s">
        <v>168</v>
      </c>
      <c r="S14567">
        <v>2083</v>
      </c>
      <c r="T14567">
        <v>15.131</v>
      </c>
      <c r="U14567">
        <v>22.086</v>
      </c>
      <c r="V14567">
        <v>29.274</v>
      </c>
    </row>
    <row r="14568" spans="17:22">
      <c r="Q14568" s="10">
        <f ca="1" t="shared" si="1998"/>
        <v>30.17</v>
      </c>
      <c r="R14568" t="s">
        <v>168</v>
      </c>
      <c r="S14568">
        <v>2084</v>
      </c>
      <c r="T14568">
        <v>15.413</v>
      </c>
      <c r="U14568">
        <v>22.625</v>
      </c>
      <c r="V14568">
        <v>30.17</v>
      </c>
    </row>
    <row r="14569" spans="17:22">
      <c r="Q14569" s="10">
        <f ca="1" t="shared" si="1998"/>
        <v>31.075</v>
      </c>
      <c r="R14569" t="s">
        <v>168</v>
      </c>
      <c r="S14569">
        <v>2085</v>
      </c>
      <c r="T14569">
        <v>15.69</v>
      </c>
      <c r="U14569">
        <v>23.162</v>
      </c>
      <c r="V14569">
        <v>31.075</v>
      </c>
    </row>
    <row r="14570" spans="17:22">
      <c r="Q14570" s="10">
        <f ca="1" t="shared" si="1998"/>
        <v>31.989</v>
      </c>
      <c r="R14570" t="s">
        <v>168</v>
      </c>
      <c r="S14570">
        <v>2086</v>
      </c>
      <c r="T14570">
        <v>15.961</v>
      </c>
      <c r="U14570">
        <v>23.698</v>
      </c>
      <c r="V14570">
        <v>31.989</v>
      </c>
    </row>
    <row r="14571" spans="17:22">
      <c r="Q14571" s="10">
        <f ca="1" t="shared" si="1998"/>
        <v>32.912</v>
      </c>
      <c r="R14571" t="s">
        <v>168</v>
      </c>
      <c r="S14571">
        <v>2087</v>
      </c>
      <c r="T14571">
        <v>16.226</v>
      </c>
      <c r="U14571">
        <v>24.231</v>
      </c>
      <c r="V14571">
        <v>32.912</v>
      </c>
    </row>
    <row r="14572" spans="17:22">
      <c r="Q14572" s="10">
        <f ca="1" t="shared" si="1998"/>
        <v>33.843</v>
      </c>
      <c r="R14572" t="s">
        <v>168</v>
      </c>
      <c r="S14572">
        <v>2088</v>
      </c>
      <c r="T14572">
        <v>16.484</v>
      </c>
      <c r="U14572">
        <v>24.76</v>
      </c>
      <c r="V14572">
        <v>33.843</v>
      </c>
    </row>
    <row r="14573" spans="17:22">
      <c r="Q14573" s="10">
        <f ca="1" t="shared" si="1998"/>
        <v>34.781</v>
      </c>
      <c r="R14573" t="s">
        <v>168</v>
      </c>
      <c r="S14573">
        <v>2089</v>
      </c>
      <c r="T14573">
        <v>16.734</v>
      </c>
      <c r="U14573">
        <v>25.285</v>
      </c>
      <c r="V14573">
        <v>34.781</v>
      </c>
    </row>
    <row r="14574" spans="17:22">
      <c r="Q14574" s="10">
        <f ca="1" t="shared" si="1998"/>
        <v>35.725</v>
      </c>
      <c r="R14574" t="s">
        <v>168</v>
      </c>
      <c r="S14574">
        <v>2090</v>
      </c>
      <c r="T14574">
        <v>16.976</v>
      </c>
      <c r="U14574">
        <v>25.806</v>
      </c>
      <c r="V14574">
        <v>35.725</v>
      </c>
    </row>
    <row r="14575" spans="17:22">
      <c r="Q14575" s="10">
        <f ca="1" t="shared" si="1998"/>
        <v>36.674</v>
      </c>
      <c r="R14575" t="s">
        <v>168</v>
      </c>
      <c r="S14575">
        <v>2091</v>
      </c>
      <c r="T14575">
        <v>17.21</v>
      </c>
      <c r="U14575">
        <v>26.322</v>
      </c>
      <c r="V14575">
        <v>36.674</v>
      </c>
    </row>
    <row r="14576" spans="17:22">
      <c r="Q14576" s="10">
        <f ca="1" t="shared" si="1998"/>
        <v>37.629</v>
      </c>
      <c r="R14576" t="s">
        <v>168</v>
      </c>
      <c r="S14576">
        <v>2092</v>
      </c>
      <c r="T14576">
        <v>17.434</v>
      </c>
      <c r="U14576">
        <v>26.832</v>
      </c>
      <c r="V14576">
        <v>37.629</v>
      </c>
    </row>
    <row r="14577" spans="17:22">
      <c r="Q14577" s="10">
        <f ca="1" t="shared" si="1998"/>
        <v>38.588</v>
      </c>
      <c r="R14577" t="s">
        <v>168</v>
      </c>
      <c r="S14577">
        <v>2093</v>
      </c>
      <c r="T14577">
        <v>17.649</v>
      </c>
      <c r="U14577">
        <v>27.335</v>
      </c>
      <c r="V14577">
        <v>38.588</v>
      </c>
    </row>
    <row r="14578" spans="17:22">
      <c r="Q14578" s="10">
        <f ca="1" t="shared" si="1998"/>
        <v>39.551</v>
      </c>
      <c r="R14578" t="s">
        <v>168</v>
      </c>
      <c r="S14578">
        <v>2094</v>
      </c>
      <c r="T14578">
        <v>17.854</v>
      </c>
      <c r="U14578">
        <v>27.831</v>
      </c>
      <c r="V14578">
        <v>39.551</v>
      </c>
    </row>
    <row r="14579" spans="17:22">
      <c r="Q14579" s="10">
        <f ca="1" t="shared" si="1998"/>
        <v>40.517</v>
      </c>
      <c r="R14579" t="s">
        <v>168</v>
      </c>
      <c r="S14579">
        <v>2095</v>
      </c>
      <c r="T14579">
        <v>18.049</v>
      </c>
      <c r="U14579">
        <v>28.32</v>
      </c>
      <c r="V14579">
        <v>40.517</v>
      </c>
    </row>
    <row r="14580" spans="17:22">
      <c r="Q14580" s="10">
        <f ca="1" t="shared" si="1998"/>
        <v>41.485</v>
      </c>
      <c r="R14580" t="s">
        <v>168</v>
      </c>
      <c r="S14580">
        <v>2096</v>
      </c>
      <c r="T14580">
        <v>18.234</v>
      </c>
      <c r="U14580">
        <v>28.801</v>
      </c>
      <c r="V14580">
        <v>41.485</v>
      </c>
    </row>
    <row r="14581" spans="17:22">
      <c r="Q14581" s="10">
        <f ca="1" t="shared" si="1998"/>
        <v>42.455</v>
      </c>
      <c r="R14581" t="s">
        <v>168</v>
      </c>
      <c r="S14581">
        <v>2097</v>
      </c>
      <c r="T14581">
        <v>18.407</v>
      </c>
      <c r="U14581">
        <v>29.274</v>
      </c>
      <c r="V14581">
        <v>42.455</v>
      </c>
    </row>
    <row r="14582" spans="17:22">
      <c r="Q14582" s="10">
        <f ca="1" t="shared" si="1998"/>
        <v>43.426</v>
      </c>
      <c r="R14582" t="s">
        <v>168</v>
      </c>
      <c r="S14582">
        <v>2098</v>
      </c>
      <c r="T14582">
        <v>18.569</v>
      </c>
      <c r="U14582">
        <v>29.737</v>
      </c>
      <c r="V14582">
        <v>43.426</v>
      </c>
    </row>
    <row r="14583" spans="17:22">
      <c r="Q14583" s="10">
        <f ca="1" t="shared" si="1998"/>
        <v>44.398</v>
      </c>
      <c r="R14583" t="s">
        <v>168</v>
      </c>
      <c r="S14583">
        <v>2099</v>
      </c>
      <c r="T14583">
        <v>18.719</v>
      </c>
      <c r="U14583">
        <v>30.191</v>
      </c>
      <c r="V14583">
        <v>44.398</v>
      </c>
    </row>
    <row r="14584" spans="17:22">
      <c r="Q14584" s="10">
        <f ca="1" t="shared" si="1998"/>
        <v>45.37</v>
      </c>
      <c r="R14584" t="s">
        <v>168</v>
      </c>
      <c r="S14584">
        <v>2100</v>
      </c>
      <c r="T14584">
        <v>18.858</v>
      </c>
      <c r="U14584">
        <v>30.636</v>
      </c>
      <c r="V14584">
        <v>45.37</v>
      </c>
    </row>
    <row r="14585" spans="17:22">
      <c r="Q14585" s="10">
        <f ca="1" t="shared" si="1998"/>
        <v>206.326</v>
      </c>
      <c r="R14585" t="s">
        <v>169</v>
      </c>
      <c r="S14585">
        <v>2020</v>
      </c>
      <c r="T14585">
        <v>206.326</v>
      </c>
      <c r="U14585">
        <v>206.326</v>
      </c>
      <c r="V14585">
        <v>206.326</v>
      </c>
    </row>
    <row r="14586" spans="17:22">
      <c r="Q14586" s="10">
        <f ca="1" t="shared" si="1998"/>
        <v>210.809</v>
      </c>
      <c r="R14586" t="s">
        <v>169</v>
      </c>
      <c r="S14586">
        <v>2021</v>
      </c>
      <c r="T14586">
        <v>210.809</v>
      </c>
      <c r="U14586">
        <v>210.809</v>
      </c>
      <c r="V14586">
        <v>210.809</v>
      </c>
    </row>
    <row r="14587" spans="17:22">
      <c r="Q14587" s="10">
        <f ca="1" t="shared" si="1998"/>
        <v>215.042</v>
      </c>
      <c r="R14587" t="s">
        <v>169</v>
      </c>
      <c r="S14587">
        <v>2022</v>
      </c>
      <c r="T14587">
        <v>215.042</v>
      </c>
      <c r="U14587">
        <v>215.042</v>
      </c>
      <c r="V14587">
        <v>215.042</v>
      </c>
    </row>
    <row r="14588" spans="17:22">
      <c r="Q14588" s="10">
        <f ca="1" t="shared" si="1998"/>
        <v>219.027</v>
      </c>
      <c r="R14588" t="s">
        <v>169</v>
      </c>
      <c r="S14588">
        <v>2023</v>
      </c>
      <c r="T14588">
        <v>219.027</v>
      </c>
      <c r="U14588">
        <v>219.027</v>
      </c>
      <c r="V14588">
        <v>219.027</v>
      </c>
    </row>
    <row r="14589" spans="17:22">
      <c r="Q14589" s="10">
        <f ca="1" t="shared" si="1998"/>
        <v>222.761</v>
      </c>
      <c r="R14589" t="s">
        <v>169</v>
      </c>
      <c r="S14589">
        <v>2024</v>
      </c>
      <c r="T14589">
        <v>222.761</v>
      </c>
      <c r="U14589">
        <v>222.761</v>
      </c>
      <c r="V14589">
        <v>222.761</v>
      </c>
    </row>
    <row r="14590" spans="17:22">
      <c r="Q14590" s="10">
        <f ca="1" t="shared" si="1998"/>
        <v>226.249</v>
      </c>
      <c r="R14590" t="s">
        <v>169</v>
      </c>
      <c r="S14590">
        <v>2025</v>
      </c>
      <c r="T14590">
        <v>226.249</v>
      </c>
      <c r="U14590">
        <v>226.249</v>
      </c>
      <c r="V14590">
        <v>226.249</v>
      </c>
    </row>
    <row r="14591" spans="17:22">
      <c r="Q14591" s="10">
        <f ca="1" t="shared" si="1998"/>
        <v>229.49</v>
      </c>
      <c r="R14591" t="s">
        <v>169</v>
      </c>
      <c r="S14591">
        <v>2026</v>
      </c>
      <c r="T14591">
        <v>229.49</v>
      </c>
      <c r="U14591">
        <v>229.49</v>
      </c>
      <c r="V14591">
        <v>229.49</v>
      </c>
    </row>
    <row r="14592" spans="17:22">
      <c r="Q14592" s="10">
        <f ca="1" t="shared" si="1998"/>
        <v>232.632</v>
      </c>
      <c r="R14592" t="s">
        <v>169</v>
      </c>
      <c r="S14592">
        <v>2027</v>
      </c>
      <c r="T14592">
        <v>232.464</v>
      </c>
      <c r="U14592">
        <v>232.557</v>
      </c>
      <c r="V14592">
        <v>232.632</v>
      </c>
    </row>
    <row r="14593" spans="17:22">
      <c r="Q14593" s="10">
        <f ca="1" t="shared" si="1998"/>
        <v>235.53</v>
      </c>
      <c r="R14593" t="s">
        <v>169</v>
      </c>
      <c r="S14593">
        <v>2028</v>
      </c>
      <c r="T14593">
        <v>235.203</v>
      </c>
      <c r="U14593">
        <v>235.385</v>
      </c>
      <c r="V14593">
        <v>235.53</v>
      </c>
    </row>
    <row r="14594" spans="17:22">
      <c r="Q14594" s="10">
        <f ca="1" t="shared" si="1998"/>
        <v>238.188</v>
      </c>
      <c r="R14594" t="s">
        <v>169</v>
      </c>
      <c r="S14594">
        <v>2029</v>
      </c>
      <c r="T14594">
        <v>237.713</v>
      </c>
      <c r="U14594">
        <v>237.98</v>
      </c>
      <c r="V14594">
        <v>238.188</v>
      </c>
    </row>
    <row r="14595" spans="17:22">
      <c r="Q14595" s="10">
        <f ca="1" t="shared" si="1998"/>
        <v>240.612</v>
      </c>
      <c r="R14595" t="s">
        <v>169</v>
      </c>
      <c r="S14595">
        <v>2030</v>
      </c>
      <c r="T14595">
        <v>240.002</v>
      </c>
      <c r="U14595">
        <v>240.346</v>
      </c>
      <c r="V14595">
        <v>240.612</v>
      </c>
    </row>
    <row r="14596" spans="17:22">
      <c r="Q14596" s="10">
        <f ca="1" t="shared" si="1998"/>
        <v>242.809</v>
      </c>
      <c r="R14596" t="s">
        <v>169</v>
      </c>
      <c r="S14596">
        <v>2031</v>
      </c>
      <c r="T14596">
        <v>242.076</v>
      </c>
      <c r="U14596">
        <v>242.491</v>
      </c>
      <c r="V14596">
        <v>242.809</v>
      </c>
    </row>
    <row r="14597" spans="17:22">
      <c r="Q14597" s="10">
        <f ca="1" t="shared" si="1998"/>
        <v>244.781</v>
      </c>
      <c r="R14597" t="s">
        <v>169</v>
      </c>
      <c r="S14597">
        <v>2032</v>
      </c>
      <c r="T14597">
        <v>243.94</v>
      </c>
      <c r="U14597">
        <v>244.418</v>
      </c>
      <c r="V14597">
        <v>244.781</v>
      </c>
    </row>
    <row r="14598" spans="17:22">
      <c r="Q14598" s="10">
        <f ca="1" t="shared" si="1998"/>
        <v>246.53</v>
      </c>
      <c r="R14598" t="s">
        <v>169</v>
      </c>
      <c r="S14598">
        <v>2033</v>
      </c>
      <c r="T14598">
        <v>245.598</v>
      </c>
      <c r="U14598">
        <v>246.13</v>
      </c>
      <c r="V14598">
        <v>246.53</v>
      </c>
    </row>
    <row r="14599" spans="17:22">
      <c r="Q14599" s="10">
        <f ca="1" t="shared" si="1998"/>
        <v>248.057</v>
      </c>
      <c r="R14599" t="s">
        <v>169</v>
      </c>
      <c r="S14599">
        <v>2034</v>
      </c>
      <c r="T14599">
        <v>247.055</v>
      </c>
      <c r="U14599">
        <v>247.631</v>
      </c>
      <c r="V14599">
        <v>248.057</v>
      </c>
    </row>
    <row r="14600" spans="17:22">
      <c r="Q14600" s="10">
        <f ca="1" t="shared" si="1998"/>
        <v>249.366</v>
      </c>
      <c r="R14600" t="s">
        <v>169</v>
      </c>
      <c r="S14600">
        <v>2035</v>
      </c>
      <c r="T14600">
        <v>248.314</v>
      </c>
      <c r="U14600">
        <v>248.925</v>
      </c>
      <c r="V14600">
        <v>249.366</v>
      </c>
    </row>
    <row r="14601" spans="17:22">
      <c r="Q14601" s="10">
        <f ca="1" t="shared" si="1998"/>
        <v>250.46</v>
      </c>
      <c r="R14601" t="s">
        <v>169</v>
      </c>
      <c r="S14601">
        <v>2036</v>
      </c>
      <c r="T14601">
        <v>249.38</v>
      </c>
      <c r="U14601">
        <v>250.016</v>
      </c>
      <c r="V14601">
        <v>250.46</v>
      </c>
    </row>
    <row r="14602" spans="17:22">
      <c r="Q14602" s="10">
        <f ca="1" t="shared" si="1998"/>
        <v>251.345</v>
      </c>
      <c r="R14602" t="s">
        <v>169</v>
      </c>
      <c r="S14602">
        <v>2037</v>
      </c>
      <c r="T14602">
        <v>250.261</v>
      </c>
      <c r="U14602">
        <v>250.912</v>
      </c>
      <c r="V14602">
        <v>251.345</v>
      </c>
    </row>
    <row r="14603" spans="17:22">
      <c r="Q14603" s="10">
        <f ca="1" t="shared" si="1998"/>
        <v>252.03</v>
      </c>
      <c r="R14603" t="s">
        <v>169</v>
      </c>
      <c r="S14603">
        <v>2038</v>
      </c>
      <c r="T14603">
        <v>250.964</v>
      </c>
      <c r="U14603">
        <v>251.619</v>
      </c>
      <c r="V14603">
        <v>252.03</v>
      </c>
    </row>
    <row r="14604" spans="17:22">
      <c r="Q14604" s="10">
        <f ca="1" t="shared" si="1998"/>
        <v>252.523</v>
      </c>
      <c r="R14604" t="s">
        <v>169</v>
      </c>
      <c r="S14604">
        <v>2039</v>
      </c>
      <c r="T14604">
        <v>251.497</v>
      </c>
      <c r="U14604">
        <v>252.146</v>
      </c>
      <c r="V14604">
        <v>252.523</v>
      </c>
    </row>
    <row r="14605" spans="17:22">
      <c r="Q14605" s="10">
        <f ca="1" t="shared" si="1998"/>
        <v>252.832</v>
      </c>
      <c r="R14605" t="s">
        <v>169</v>
      </c>
      <c r="S14605">
        <v>2040</v>
      </c>
      <c r="T14605">
        <v>251.867</v>
      </c>
      <c r="U14605">
        <v>252.499</v>
      </c>
      <c r="V14605">
        <v>252.832</v>
      </c>
    </row>
    <row r="14606" spans="17:22">
      <c r="Q14606" s="10">
        <f ca="1" t="shared" ref="Q14606:Q14669" si="1999">OFFSET(S14606,0,MATCH($Q$3,$T$4:$V$4,0))</f>
        <v>252.966</v>
      </c>
      <c r="R14606" t="s">
        <v>169</v>
      </c>
      <c r="S14606">
        <v>2041</v>
      </c>
      <c r="T14606">
        <v>252.083</v>
      </c>
      <c r="U14606">
        <v>252.687</v>
      </c>
      <c r="V14606">
        <v>252.966</v>
      </c>
    </row>
    <row r="14607" spans="17:22">
      <c r="Q14607" s="10">
        <f ca="1" t="shared" si="1999"/>
        <v>252.936</v>
      </c>
      <c r="R14607" t="s">
        <v>169</v>
      </c>
      <c r="S14607">
        <v>2042</v>
      </c>
      <c r="T14607">
        <v>252.151</v>
      </c>
      <c r="U14607">
        <v>252.718</v>
      </c>
      <c r="V14607">
        <v>252.936</v>
      </c>
    </row>
    <row r="14608" spans="17:22">
      <c r="Q14608" s="10">
        <f ca="1" t="shared" si="1999"/>
        <v>252.75</v>
      </c>
      <c r="R14608" t="s">
        <v>169</v>
      </c>
      <c r="S14608">
        <v>2043</v>
      </c>
      <c r="T14608">
        <v>252.079</v>
      </c>
      <c r="U14608">
        <v>252.601</v>
      </c>
      <c r="V14608">
        <v>252.75</v>
      </c>
    </row>
    <row r="14609" spans="17:22">
      <c r="Q14609" s="10">
        <f ca="1" t="shared" si="1999"/>
        <v>252.421</v>
      </c>
      <c r="R14609" t="s">
        <v>169</v>
      </c>
      <c r="S14609">
        <v>2044</v>
      </c>
      <c r="T14609">
        <v>251.873</v>
      </c>
      <c r="U14609">
        <v>252.344</v>
      </c>
      <c r="V14609">
        <v>252.421</v>
      </c>
    </row>
    <row r="14610" spans="17:22">
      <c r="Q14610" s="10">
        <f ca="1" t="shared" si="1999"/>
        <v>251.958</v>
      </c>
      <c r="R14610" t="s">
        <v>169</v>
      </c>
      <c r="S14610">
        <v>2045</v>
      </c>
      <c r="T14610">
        <v>251.542</v>
      </c>
      <c r="U14610">
        <v>251.955</v>
      </c>
      <c r="V14610">
        <v>251.958</v>
      </c>
    </row>
    <row r="14611" spans="17:22">
      <c r="Q14611" s="10">
        <f ca="1" t="shared" si="1999"/>
        <v>251.371</v>
      </c>
      <c r="R14611" t="s">
        <v>169</v>
      </c>
      <c r="S14611">
        <v>2046</v>
      </c>
      <c r="T14611">
        <v>251.091</v>
      </c>
      <c r="U14611">
        <v>251.444</v>
      </c>
      <c r="V14611">
        <v>251.371</v>
      </c>
    </row>
    <row r="14612" spans="17:22">
      <c r="Q14612" s="10">
        <f ca="1" t="shared" si="1999"/>
        <v>250.673</v>
      </c>
      <c r="R14612" t="s">
        <v>169</v>
      </c>
      <c r="S14612">
        <v>2047</v>
      </c>
      <c r="T14612">
        <v>250.528</v>
      </c>
      <c r="U14612">
        <v>250.818</v>
      </c>
      <c r="V14612">
        <v>250.673</v>
      </c>
    </row>
    <row r="14613" spans="17:22">
      <c r="Q14613" s="10">
        <f ca="1" t="shared" si="1999"/>
        <v>249.874</v>
      </c>
      <c r="R14613" t="s">
        <v>169</v>
      </c>
      <c r="S14613">
        <v>2048</v>
      </c>
      <c r="T14613">
        <v>249.861</v>
      </c>
      <c r="U14613">
        <v>250.088</v>
      </c>
      <c r="V14613">
        <v>249.874</v>
      </c>
    </row>
    <row r="14614" spans="17:22">
      <c r="Q14614" s="10">
        <f ca="1" t="shared" si="1999"/>
        <v>248.988</v>
      </c>
      <c r="R14614" t="s">
        <v>169</v>
      </c>
      <c r="S14614">
        <v>2049</v>
      </c>
      <c r="T14614">
        <v>249.098</v>
      </c>
      <c r="U14614">
        <v>249.264</v>
      </c>
      <c r="V14614">
        <v>248.988</v>
      </c>
    </row>
    <row r="14615" spans="17:22">
      <c r="Q14615" s="10">
        <f ca="1" t="shared" si="1999"/>
        <v>248.025</v>
      </c>
      <c r="R14615" t="s">
        <v>169</v>
      </c>
      <c r="S14615">
        <v>2050</v>
      </c>
      <c r="T14615">
        <v>248.246</v>
      </c>
      <c r="U14615">
        <v>248.353</v>
      </c>
      <c r="V14615">
        <v>248.025</v>
      </c>
    </row>
    <row r="14616" spans="17:22">
      <c r="Q14616" s="10">
        <f ca="1" t="shared" si="1999"/>
        <v>246.997</v>
      </c>
      <c r="R14616" t="s">
        <v>169</v>
      </c>
      <c r="S14616">
        <v>2051</v>
      </c>
      <c r="T14616">
        <v>247.313</v>
      </c>
      <c r="U14616">
        <v>247.365</v>
      </c>
      <c r="V14616">
        <v>246.997</v>
      </c>
    </row>
    <row r="14617" spans="17:22">
      <c r="Q14617" s="10">
        <f ca="1" t="shared" si="1999"/>
        <v>245.91</v>
      </c>
      <c r="R14617" t="s">
        <v>169</v>
      </c>
      <c r="S14617">
        <v>2052</v>
      </c>
      <c r="T14617">
        <v>246.303</v>
      </c>
      <c r="U14617">
        <v>246.308</v>
      </c>
      <c r="V14617">
        <v>245.91</v>
      </c>
    </row>
    <row r="14618" spans="17:22">
      <c r="Q14618" s="10">
        <f ca="1" t="shared" si="1999"/>
        <v>244.774</v>
      </c>
      <c r="R14618" t="s">
        <v>169</v>
      </c>
      <c r="S14618">
        <v>2053</v>
      </c>
      <c r="T14618">
        <v>245.223</v>
      </c>
      <c r="U14618">
        <v>245.189</v>
      </c>
      <c r="V14618">
        <v>244.774</v>
      </c>
    </row>
    <row r="14619" spans="17:22">
      <c r="Q14619" s="10">
        <f ca="1" t="shared" si="1999"/>
        <v>243.594</v>
      </c>
      <c r="R14619" t="s">
        <v>169</v>
      </c>
      <c r="S14619">
        <v>2054</v>
      </c>
      <c r="T14619">
        <v>244.079</v>
      </c>
      <c r="U14619">
        <v>244.014</v>
      </c>
      <c r="V14619">
        <v>243.594</v>
      </c>
    </row>
    <row r="14620" spans="17:22">
      <c r="Q14620" s="10">
        <f ca="1" t="shared" si="1999"/>
        <v>242.379</v>
      </c>
      <c r="R14620" t="s">
        <v>169</v>
      </c>
      <c r="S14620">
        <v>2055</v>
      </c>
      <c r="T14620">
        <v>242.877</v>
      </c>
      <c r="U14620">
        <v>242.79</v>
      </c>
      <c r="V14620">
        <v>242.379</v>
      </c>
    </row>
    <row r="14621" spans="17:22">
      <c r="Q14621" s="10">
        <f ca="1" t="shared" si="1999"/>
        <v>241.134</v>
      </c>
      <c r="R14621" t="s">
        <v>169</v>
      </c>
      <c r="S14621">
        <v>2056</v>
      </c>
      <c r="T14621">
        <v>241.62</v>
      </c>
      <c r="U14621">
        <v>241.525</v>
      </c>
      <c r="V14621">
        <v>241.134</v>
      </c>
    </row>
    <row r="14622" spans="17:22">
      <c r="Q14622" s="10">
        <f ca="1" t="shared" si="1999"/>
        <v>239.867</v>
      </c>
      <c r="R14622" t="s">
        <v>169</v>
      </c>
      <c r="S14622">
        <v>2057</v>
      </c>
      <c r="T14622">
        <v>240.317</v>
      </c>
      <c r="U14622">
        <v>240.224</v>
      </c>
      <c r="V14622">
        <v>239.867</v>
      </c>
    </row>
    <row r="14623" spans="17:22">
      <c r="Q14623" s="10">
        <f ca="1" t="shared" si="1999"/>
        <v>238.584</v>
      </c>
      <c r="R14623" t="s">
        <v>169</v>
      </c>
      <c r="S14623">
        <v>2058</v>
      </c>
      <c r="T14623">
        <v>238.97</v>
      </c>
      <c r="U14623">
        <v>238.893</v>
      </c>
      <c r="V14623">
        <v>238.584</v>
      </c>
    </row>
    <row r="14624" spans="17:22">
      <c r="Q14624" s="10">
        <f ca="1" t="shared" si="1999"/>
        <v>237.29</v>
      </c>
      <c r="R14624" t="s">
        <v>169</v>
      </c>
      <c r="S14624">
        <v>2059</v>
      </c>
      <c r="T14624">
        <v>237.587</v>
      </c>
      <c r="U14624">
        <v>237.539</v>
      </c>
      <c r="V14624">
        <v>237.29</v>
      </c>
    </row>
    <row r="14625" spans="17:22">
      <c r="Q14625" s="10">
        <f ca="1" t="shared" si="1999"/>
        <v>235.99</v>
      </c>
      <c r="R14625" t="s">
        <v>169</v>
      </c>
      <c r="S14625">
        <v>2060</v>
      </c>
      <c r="T14625">
        <v>236.173</v>
      </c>
      <c r="U14625">
        <v>236.166</v>
      </c>
      <c r="V14625">
        <v>235.99</v>
      </c>
    </row>
    <row r="14626" spans="17:22">
      <c r="Q14626" s="10">
        <f ca="1" t="shared" si="1999"/>
        <v>234.691</v>
      </c>
      <c r="R14626" t="s">
        <v>169</v>
      </c>
      <c r="S14626">
        <v>2061</v>
      </c>
      <c r="T14626">
        <v>234.732</v>
      </c>
      <c r="U14626">
        <v>234.78</v>
      </c>
      <c r="V14626">
        <v>234.691</v>
      </c>
    </row>
    <row r="14627" spans="17:22">
      <c r="Q14627" s="10">
        <f ca="1" t="shared" si="1999"/>
        <v>233.396</v>
      </c>
      <c r="R14627" t="s">
        <v>169</v>
      </c>
      <c r="S14627">
        <v>2062</v>
      </c>
      <c r="T14627">
        <v>233.271</v>
      </c>
      <c r="U14627">
        <v>233.388</v>
      </c>
      <c r="V14627">
        <v>233.396</v>
      </c>
    </row>
    <row r="14628" spans="17:22">
      <c r="Q14628" s="10">
        <f ca="1" t="shared" si="1999"/>
        <v>232.111</v>
      </c>
      <c r="R14628" t="s">
        <v>169</v>
      </c>
      <c r="S14628">
        <v>2063</v>
      </c>
      <c r="T14628">
        <v>231.794</v>
      </c>
      <c r="U14628">
        <v>231.993</v>
      </c>
      <c r="V14628">
        <v>232.111</v>
      </c>
    </row>
    <row r="14629" spans="17:22">
      <c r="Q14629" s="10">
        <f ca="1" t="shared" si="1999"/>
        <v>230.839</v>
      </c>
      <c r="R14629" t="s">
        <v>169</v>
      </c>
      <c r="S14629">
        <v>2064</v>
      </c>
      <c r="T14629">
        <v>230.305</v>
      </c>
      <c r="U14629">
        <v>230.603</v>
      </c>
      <c r="V14629">
        <v>230.839</v>
      </c>
    </row>
    <row r="14630" spans="17:22">
      <c r="Q14630" s="10">
        <f ca="1" t="shared" si="1999"/>
        <v>229.583</v>
      </c>
      <c r="R14630" t="s">
        <v>169</v>
      </c>
      <c r="S14630">
        <v>2065</v>
      </c>
      <c r="T14630">
        <v>228.812</v>
      </c>
      <c r="U14630">
        <v>229.221</v>
      </c>
      <c r="V14630">
        <v>229.583</v>
      </c>
    </row>
    <row r="14631" spans="17:22">
      <c r="Q14631" s="10">
        <f ca="1" t="shared" si="1999"/>
        <v>228.348</v>
      </c>
      <c r="R14631" t="s">
        <v>169</v>
      </c>
      <c r="S14631">
        <v>2066</v>
      </c>
      <c r="T14631">
        <v>227.317</v>
      </c>
      <c r="U14631">
        <v>227.852</v>
      </c>
      <c r="V14631">
        <v>228.348</v>
      </c>
    </row>
    <row r="14632" spans="17:22">
      <c r="Q14632" s="10">
        <f ca="1" t="shared" si="1999"/>
        <v>227.134</v>
      </c>
      <c r="R14632" t="s">
        <v>169</v>
      </c>
      <c r="S14632">
        <v>2067</v>
      </c>
      <c r="T14632">
        <v>225.826</v>
      </c>
      <c r="U14632">
        <v>226.498</v>
      </c>
      <c r="V14632">
        <v>227.134</v>
      </c>
    </row>
    <row r="14633" spans="17:22">
      <c r="Q14633" s="10">
        <f ca="1" t="shared" si="1999"/>
        <v>225.94</v>
      </c>
      <c r="R14633" t="s">
        <v>169</v>
      </c>
      <c r="S14633">
        <v>2068</v>
      </c>
      <c r="T14633">
        <v>224.344</v>
      </c>
      <c r="U14633">
        <v>225.16</v>
      </c>
      <c r="V14633">
        <v>225.94</v>
      </c>
    </row>
    <row r="14634" spans="17:22">
      <c r="Q14634" s="10">
        <f ca="1" t="shared" si="1999"/>
        <v>224.768</v>
      </c>
      <c r="R14634" t="s">
        <v>169</v>
      </c>
      <c r="S14634">
        <v>2069</v>
      </c>
      <c r="T14634">
        <v>222.877</v>
      </c>
      <c r="U14634">
        <v>223.837</v>
      </c>
      <c r="V14634">
        <v>224.768</v>
      </c>
    </row>
    <row r="14635" spans="17:22">
      <c r="Q14635" s="10">
        <f ca="1" t="shared" si="1999"/>
        <v>223.616</v>
      </c>
      <c r="R14635" t="s">
        <v>169</v>
      </c>
      <c r="S14635">
        <v>2070</v>
      </c>
      <c r="T14635">
        <v>221.427</v>
      </c>
      <c r="U14635">
        <v>222.531</v>
      </c>
      <c r="V14635">
        <v>223.616</v>
      </c>
    </row>
    <row r="14636" spans="17:22">
      <c r="Q14636" s="10">
        <f ca="1" t="shared" si="1999"/>
        <v>222.484</v>
      </c>
      <c r="R14636" t="s">
        <v>169</v>
      </c>
      <c r="S14636">
        <v>2071</v>
      </c>
      <c r="T14636">
        <v>219.999</v>
      </c>
      <c r="U14636">
        <v>221.241</v>
      </c>
      <c r="V14636">
        <v>222.484</v>
      </c>
    </row>
    <row r="14637" spans="17:22">
      <c r="Q14637" s="10">
        <f ca="1" t="shared" si="1999"/>
        <v>221.372</v>
      </c>
      <c r="R14637" t="s">
        <v>169</v>
      </c>
      <c r="S14637">
        <v>2072</v>
      </c>
      <c r="T14637">
        <v>218.592</v>
      </c>
      <c r="U14637">
        <v>219.968</v>
      </c>
      <c r="V14637">
        <v>221.372</v>
      </c>
    </row>
    <row r="14638" spans="17:22">
      <c r="Q14638" s="10">
        <f ca="1" t="shared" si="1999"/>
        <v>220.28</v>
      </c>
      <c r="R14638" t="s">
        <v>169</v>
      </c>
      <c r="S14638">
        <v>2073</v>
      </c>
      <c r="T14638">
        <v>217.2</v>
      </c>
      <c r="U14638">
        <v>218.709</v>
      </c>
      <c r="V14638">
        <v>220.28</v>
      </c>
    </row>
    <row r="14639" spans="17:22">
      <c r="Q14639" s="10">
        <f ca="1" t="shared" si="1999"/>
        <v>219.206</v>
      </c>
      <c r="R14639" t="s">
        <v>169</v>
      </c>
      <c r="S14639">
        <v>2074</v>
      </c>
      <c r="T14639">
        <v>215.822</v>
      </c>
      <c r="U14639">
        <v>217.465</v>
      </c>
      <c r="V14639">
        <v>219.206</v>
      </c>
    </row>
    <row r="14640" spans="17:22">
      <c r="Q14640" s="10">
        <f ca="1" t="shared" si="1999"/>
        <v>218.15</v>
      </c>
      <c r="R14640" t="s">
        <v>169</v>
      </c>
      <c r="S14640">
        <v>2075</v>
      </c>
      <c r="T14640">
        <v>214.453</v>
      </c>
      <c r="U14640">
        <v>216.235</v>
      </c>
      <c r="V14640">
        <v>218.15</v>
      </c>
    </row>
    <row r="14641" spans="17:22">
      <c r="Q14641" s="10">
        <f ca="1" t="shared" si="1999"/>
        <v>217.112</v>
      </c>
      <c r="R14641" t="s">
        <v>169</v>
      </c>
      <c r="S14641">
        <v>2076</v>
      </c>
      <c r="T14641">
        <v>213.09</v>
      </c>
      <c r="U14641">
        <v>215.018</v>
      </c>
      <c r="V14641">
        <v>217.112</v>
      </c>
    </row>
    <row r="14642" spans="17:22">
      <c r="Q14642" s="10">
        <f ca="1" t="shared" si="1999"/>
        <v>216.091</v>
      </c>
      <c r="R14642" t="s">
        <v>169</v>
      </c>
      <c r="S14642">
        <v>2077</v>
      </c>
      <c r="T14642">
        <v>211.733</v>
      </c>
      <c r="U14642">
        <v>213.812</v>
      </c>
      <c r="V14642">
        <v>216.091</v>
      </c>
    </row>
    <row r="14643" spans="17:22">
      <c r="Q14643" s="10">
        <f ca="1" t="shared" si="1999"/>
        <v>215.088</v>
      </c>
      <c r="R14643" t="s">
        <v>169</v>
      </c>
      <c r="S14643">
        <v>2078</v>
      </c>
      <c r="T14643">
        <v>210.382</v>
      </c>
      <c r="U14643">
        <v>212.617</v>
      </c>
      <c r="V14643">
        <v>215.088</v>
      </c>
    </row>
    <row r="14644" spans="17:22">
      <c r="Q14644" s="10">
        <f ca="1" t="shared" si="1999"/>
        <v>214.103</v>
      </c>
      <c r="R14644" t="s">
        <v>169</v>
      </c>
      <c r="S14644">
        <v>2079</v>
      </c>
      <c r="T14644">
        <v>209.037</v>
      </c>
      <c r="U14644">
        <v>211.43</v>
      </c>
      <c r="V14644">
        <v>214.103</v>
      </c>
    </row>
    <row r="14645" spans="17:22">
      <c r="Q14645" s="10">
        <f ca="1" t="shared" si="1999"/>
        <v>213.134</v>
      </c>
      <c r="R14645" t="s">
        <v>169</v>
      </c>
      <c r="S14645">
        <v>2080</v>
      </c>
      <c r="T14645">
        <v>207.697</v>
      </c>
      <c r="U14645">
        <v>210.25</v>
      </c>
      <c r="V14645">
        <v>213.134</v>
      </c>
    </row>
    <row r="14646" spans="17:22">
      <c r="Q14646" s="10">
        <f ca="1" t="shared" si="1999"/>
        <v>212.184</v>
      </c>
      <c r="R14646" t="s">
        <v>169</v>
      </c>
      <c r="S14646">
        <v>2081</v>
      </c>
      <c r="T14646">
        <v>206.363</v>
      </c>
      <c r="U14646">
        <v>209.077</v>
      </c>
      <c r="V14646">
        <v>212.184</v>
      </c>
    </row>
    <row r="14647" spans="17:22">
      <c r="Q14647" s="10">
        <f ca="1" t="shared" si="1999"/>
        <v>211.252</v>
      </c>
      <c r="R14647" t="s">
        <v>169</v>
      </c>
      <c r="S14647">
        <v>2082</v>
      </c>
      <c r="T14647">
        <v>205.033</v>
      </c>
      <c r="U14647">
        <v>207.911</v>
      </c>
      <c r="V14647">
        <v>211.252</v>
      </c>
    </row>
    <row r="14648" spans="17:22">
      <c r="Q14648" s="10">
        <f ca="1" t="shared" si="1999"/>
        <v>210.341</v>
      </c>
      <c r="R14648" t="s">
        <v>169</v>
      </c>
      <c r="S14648">
        <v>2083</v>
      </c>
      <c r="T14648">
        <v>203.705</v>
      </c>
      <c r="U14648">
        <v>206.751</v>
      </c>
      <c r="V14648">
        <v>210.341</v>
      </c>
    </row>
    <row r="14649" spans="17:22">
      <c r="Q14649" s="10">
        <f ca="1" t="shared" si="1999"/>
        <v>209.453</v>
      </c>
      <c r="R14649" t="s">
        <v>169</v>
      </c>
      <c r="S14649">
        <v>2084</v>
      </c>
      <c r="T14649">
        <v>202.38</v>
      </c>
      <c r="U14649">
        <v>205.6</v>
      </c>
      <c r="V14649">
        <v>209.453</v>
      </c>
    </row>
    <row r="14650" spans="17:22">
      <c r="Q14650" s="10">
        <f ca="1" t="shared" si="1999"/>
        <v>208.587</v>
      </c>
      <c r="R14650" t="s">
        <v>169</v>
      </c>
      <c r="S14650">
        <v>2085</v>
      </c>
      <c r="T14650">
        <v>201.055</v>
      </c>
      <c r="U14650">
        <v>204.457</v>
      </c>
      <c r="V14650">
        <v>208.587</v>
      </c>
    </row>
    <row r="14651" spans="17:22">
      <c r="Q14651" s="10">
        <f ca="1" t="shared" si="1999"/>
        <v>207.747</v>
      </c>
      <c r="R14651" t="s">
        <v>169</v>
      </c>
      <c r="S14651">
        <v>2086</v>
      </c>
      <c r="T14651">
        <v>199.73</v>
      </c>
      <c r="U14651">
        <v>203.323</v>
      </c>
      <c r="V14651">
        <v>207.747</v>
      </c>
    </row>
    <row r="14652" spans="17:22">
      <c r="Q14652" s="10">
        <f ca="1" t="shared" si="1999"/>
        <v>206.933</v>
      </c>
      <c r="R14652" t="s">
        <v>169</v>
      </c>
      <c r="S14652">
        <v>2087</v>
      </c>
      <c r="T14652">
        <v>198.403</v>
      </c>
      <c r="U14652">
        <v>202.199</v>
      </c>
      <c r="V14652">
        <v>206.933</v>
      </c>
    </row>
    <row r="14653" spans="17:22">
      <c r="Q14653" s="10">
        <f ca="1" t="shared" si="1999"/>
        <v>206.145</v>
      </c>
      <c r="R14653" t="s">
        <v>169</v>
      </c>
      <c r="S14653">
        <v>2088</v>
      </c>
      <c r="T14653">
        <v>197.075</v>
      </c>
      <c r="U14653">
        <v>201.086</v>
      </c>
      <c r="V14653">
        <v>206.145</v>
      </c>
    </row>
    <row r="14654" spans="17:22">
      <c r="Q14654" s="10">
        <f ca="1" t="shared" si="1999"/>
        <v>205.385</v>
      </c>
      <c r="R14654" t="s">
        <v>169</v>
      </c>
      <c r="S14654">
        <v>2089</v>
      </c>
      <c r="T14654">
        <v>195.745</v>
      </c>
      <c r="U14654">
        <v>199.985</v>
      </c>
      <c r="V14654">
        <v>205.385</v>
      </c>
    </row>
    <row r="14655" spans="17:22">
      <c r="Q14655" s="10">
        <f ca="1" t="shared" si="1999"/>
        <v>204.654</v>
      </c>
      <c r="R14655" t="s">
        <v>169</v>
      </c>
      <c r="S14655">
        <v>2090</v>
      </c>
      <c r="T14655">
        <v>194.412</v>
      </c>
      <c r="U14655">
        <v>198.896</v>
      </c>
      <c r="V14655">
        <v>204.654</v>
      </c>
    </row>
    <row r="14656" spans="17:22">
      <c r="Q14656" s="10">
        <f ca="1" t="shared" si="1999"/>
        <v>203.951</v>
      </c>
      <c r="R14656" t="s">
        <v>169</v>
      </c>
      <c r="S14656">
        <v>2091</v>
      </c>
      <c r="T14656">
        <v>193.076</v>
      </c>
      <c r="U14656">
        <v>197.821</v>
      </c>
      <c r="V14656">
        <v>203.951</v>
      </c>
    </row>
    <row r="14657" spans="17:22">
      <c r="Q14657" s="10">
        <f ca="1" t="shared" si="1999"/>
        <v>203.276</v>
      </c>
      <c r="R14657" t="s">
        <v>169</v>
      </c>
      <c r="S14657">
        <v>2092</v>
      </c>
      <c r="T14657">
        <v>191.739</v>
      </c>
      <c r="U14657">
        <v>196.76</v>
      </c>
      <c r="V14657">
        <v>203.276</v>
      </c>
    </row>
    <row r="14658" spans="17:22">
      <c r="Q14658" s="10">
        <f ca="1" t="shared" si="1999"/>
        <v>202.63</v>
      </c>
      <c r="R14658" t="s">
        <v>169</v>
      </c>
      <c r="S14658">
        <v>2093</v>
      </c>
      <c r="T14658">
        <v>190.401</v>
      </c>
      <c r="U14658">
        <v>195.715</v>
      </c>
      <c r="V14658">
        <v>202.63</v>
      </c>
    </row>
    <row r="14659" spans="17:22">
      <c r="Q14659" s="10">
        <f ca="1" t="shared" si="1999"/>
        <v>202.011</v>
      </c>
      <c r="R14659" t="s">
        <v>169</v>
      </c>
      <c r="S14659">
        <v>2094</v>
      </c>
      <c r="T14659">
        <v>189.064</v>
      </c>
      <c r="U14659">
        <v>194.686</v>
      </c>
      <c r="V14659">
        <v>202.011</v>
      </c>
    </row>
    <row r="14660" spans="17:22">
      <c r="Q14660" s="10">
        <f ca="1" t="shared" si="1999"/>
        <v>201.42</v>
      </c>
      <c r="R14660" t="s">
        <v>169</v>
      </c>
      <c r="S14660">
        <v>2095</v>
      </c>
      <c r="T14660">
        <v>187.728</v>
      </c>
      <c r="U14660">
        <v>193.675</v>
      </c>
      <c r="V14660">
        <v>201.42</v>
      </c>
    </row>
    <row r="14661" spans="17:22">
      <c r="Q14661" s="10">
        <f ca="1" t="shared" si="1999"/>
        <v>200.855</v>
      </c>
      <c r="R14661" t="s">
        <v>169</v>
      </c>
      <c r="S14661">
        <v>2096</v>
      </c>
      <c r="T14661">
        <v>186.395</v>
      </c>
      <c r="U14661">
        <v>192.683</v>
      </c>
      <c r="V14661">
        <v>200.855</v>
      </c>
    </row>
    <row r="14662" spans="17:22">
      <c r="Q14662" s="10">
        <f ca="1" t="shared" si="1999"/>
        <v>200.316</v>
      </c>
      <c r="R14662" t="s">
        <v>169</v>
      </c>
      <c r="S14662">
        <v>2097</v>
      </c>
      <c r="T14662">
        <v>185.065</v>
      </c>
      <c r="U14662">
        <v>191.711</v>
      </c>
      <c r="V14662">
        <v>200.316</v>
      </c>
    </row>
    <row r="14663" spans="17:22">
      <c r="Q14663" s="10">
        <f ca="1" t="shared" si="1999"/>
        <v>199.804</v>
      </c>
      <c r="R14663" t="s">
        <v>169</v>
      </c>
      <c r="S14663">
        <v>2098</v>
      </c>
      <c r="T14663">
        <v>183.74</v>
      </c>
      <c r="U14663">
        <v>190.759</v>
      </c>
      <c r="V14663">
        <v>199.804</v>
      </c>
    </row>
    <row r="14664" spans="17:22">
      <c r="Q14664" s="10">
        <f ca="1" t="shared" si="1999"/>
        <v>199.316</v>
      </c>
      <c r="R14664" t="s">
        <v>169</v>
      </c>
      <c r="S14664">
        <v>2099</v>
      </c>
      <c r="T14664">
        <v>182.422</v>
      </c>
      <c r="U14664">
        <v>189.829</v>
      </c>
      <c r="V14664">
        <v>199.316</v>
      </c>
    </row>
    <row r="14665" spans="17:22">
      <c r="Q14665" s="10">
        <f ca="1" t="shared" si="1999"/>
        <v>198.854</v>
      </c>
      <c r="R14665" t="s">
        <v>169</v>
      </c>
      <c r="S14665">
        <v>2100</v>
      </c>
      <c r="T14665">
        <v>181.11</v>
      </c>
      <c r="U14665">
        <v>188.922</v>
      </c>
      <c r="V14665">
        <v>198.854</v>
      </c>
    </row>
    <row r="14666" spans="17:22">
      <c r="Q14666" s="10">
        <f ca="1" t="shared" si="1999"/>
        <v>19.235</v>
      </c>
      <c r="R14666" t="s">
        <v>191</v>
      </c>
      <c r="S14666">
        <v>2020</v>
      </c>
      <c r="T14666">
        <v>19.235</v>
      </c>
      <c r="U14666">
        <v>19.235</v>
      </c>
      <c r="V14666">
        <v>19.235</v>
      </c>
    </row>
    <row r="14667" spans="17:22">
      <c r="Q14667" s="10">
        <f ca="1" t="shared" si="1999"/>
        <v>19.878</v>
      </c>
      <c r="R14667" t="s">
        <v>191</v>
      </c>
      <c r="S14667">
        <v>2021</v>
      </c>
      <c r="T14667">
        <v>19.878</v>
      </c>
      <c r="U14667">
        <v>19.878</v>
      </c>
      <c r="V14667">
        <v>19.878</v>
      </c>
    </row>
    <row r="14668" spans="17:22">
      <c r="Q14668" s="10">
        <f ca="1" t="shared" si="1999"/>
        <v>20.523</v>
      </c>
      <c r="R14668" t="s">
        <v>191</v>
      </c>
      <c r="S14668">
        <v>2022</v>
      </c>
      <c r="T14668">
        <v>20.523</v>
      </c>
      <c r="U14668">
        <v>20.523</v>
      </c>
      <c r="V14668">
        <v>20.523</v>
      </c>
    </row>
    <row r="14669" spans="17:22">
      <c r="Q14669" s="10">
        <f ca="1" t="shared" si="1999"/>
        <v>21.169</v>
      </c>
      <c r="R14669" t="s">
        <v>191</v>
      </c>
      <c r="S14669">
        <v>2023</v>
      </c>
      <c r="T14669">
        <v>21.169</v>
      </c>
      <c r="U14669">
        <v>21.169</v>
      </c>
      <c r="V14669">
        <v>21.169</v>
      </c>
    </row>
    <row r="14670" spans="17:22">
      <c r="Q14670" s="10">
        <f ca="1" t="shared" ref="Q14670:Q14733" si="2000">OFFSET(S14670,0,MATCH($Q$3,$T$4:$V$4,0))</f>
        <v>21.816</v>
      </c>
      <c r="R14670" t="s">
        <v>191</v>
      </c>
      <c r="S14670">
        <v>2024</v>
      </c>
      <c r="T14670">
        <v>21.816</v>
      </c>
      <c r="U14670">
        <v>21.816</v>
      </c>
      <c r="V14670">
        <v>21.816</v>
      </c>
    </row>
    <row r="14671" spans="17:22">
      <c r="Q14671" s="10">
        <f ca="1" t="shared" si="2000"/>
        <v>22.467</v>
      </c>
      <c r="R14671" t="s">
        <v>191</v>
      </c>
      <c r="S14671">
        <v>2025</v>
      </c>
      <c r="T14671">
        <v>22.467</v>
      </c>
      <c r="U14671">
        <v>22.467</v>
      </c>
      <c r="V14671">
        <v>22.467</v>
      </c>
    </row>
    <row r="14672" spans="17:22">
      <c r="Q14672" s="10">
        <f ca="1" t="shared" si="2000"/>
        <v>23.123</v>
      </c>
      <c r="R14672" t="s">
        <v>191</v>
      </c>
      <c r="S14672">
        <v>2026</v>
      </c>
      <c r="T14672">
        <v>23.123</v>
      </c>
      <c r="U14672">
        <v>23.123</v>
      </c>
      <c r="V14672">
        <v>23.123</v>
      </c>
    </row>
    <row r="14673" spans="17:22">
      <c r="Q14673" s="10">
        <f ca="1" t="shared" si="2000"/>
        <v>23.761</v>
      </c>
      <c r="R14673" t="s">
        <v>191</v>
      </c>
      <c r="S14673">
        <v>2027</v>
      </c>
      <c r="T14673">
        <v>23.523</v>
      </c>
      <c r="U14673">
        <v>23.622</v>
      </c>
      <c r="V14673">
        <v>23.761</v>
      </c>
    </row>
    <row r="14674" spans="17:22">
      <c r="Q14674" s="10">
        <f ca="1" t="shared" si="2000"/>
        <v>24.402</v>
      </c>
      <c r="R14674" t="s">
        <v>191</v>
      </c>
      <c r="S14674">
        <v>2028</v>
      </c>
      <c r="T14674">
        <v>23.914</v>
      </c>
      <c r="U14674">
        <v>24.114</v>
      </c>
      <c r="V14674">
        <v>24.402</v>
      </c>
    </row>
    <row r="14675" spans="17:22">
      <c r="Q14675" s="10">
        <f ca="1" t="shared" si="2000"/>
        <v>25.044</v>
      </c>
      <c r="R14675" t="s">
        <v>191</v>
      </c>
      <c r="S14675">
        <v>2029</v>
      </c>
      <c r="T14675">
        <v>24.297</v>
      </c>
      <c r="U14675">
        <v>24.602</v>
      </c>
      <c r="V14675">
        <v>25.044</v>
      </c>
    </row>
    <row r="14676" spans="17:22">
      <c r="Q14676" s="10">
        <f ca="1" t="shared" si="2000"/>
        <v>25.689</v>
      </c>
      <c r="R14676" t="s">
        <v>191</v>
      </c>
      <c r="S14676">
        <v>2030</v>
      </c>
      <c r="T14676">
        <v>24.676</v>
      </c>
      <c r="U14676">
        <v>25.085</v>
      </c>
      <c r="V14676">
        <v>25.689</v>
      </c>
    </row>
    <row r="14677" spans="17:22">
      <c r="Q14677" s="10">
        <f ca="1" t="shared" si="2000"/>
        <v>26.336</v>
      </c>
      <c r="R14677" t="s">
        <v>191</v>
      </c>
      <c r="S14677">
        <v>2031</v>
      </c>
      <c r="T14677">
        <v>25.051</v>
      </c>
      <c r="U14677">
        <v>25.566</v>
      </c>
      <c r="V14677">
        <v>26.336</v>
      </c>
    </row>
    <row r="14678" spans="17:22">
      <c r="Q14678" s="10">
        <f ca="1" t="shared" si="2000"/>
        <v>26.987</v>
      </c>
      <c r="R14678" t="s">
        <v>191</v>
      </c>
      <c r="S14678">
        <v>2032</v>
      </c>
      <c r="T14678">
        <v>25.425</v>
      </c>
      <c r="U14678">
        <v>26.047</v>
      </c>
      <c r="V14678">
        <v>26.987</v>
      </c>
    </row>
    <row r="14679" spans="17:22">
      <c r="Q14679" s="10">
        <f ca="1" t="shared" si="2000"/>
        <v>27.641</v>
      </c>
      <c r="R14679" t="s">
        <v>191</v>
      </c>
      <c r="S14679">
        <v>2033</v>
      </c>
      <c r="T14679">
        <v>25.797</v>
      </c>
      <c r="U14679">
        <v>26.526</v>
      </c>
      <c r="V14679">
        <v>27.641</v>
      </c>
    </row>
    <row r="14680" spans="17:22">
      <c r="Q14680" s="10">
        <f ca="1" t="shared" si="2000"/>
        <v>28.3</v>
      </c>
      <c r="R14680" t="s">
        <v>191</v>
      </c>
      <c r="S14680">
        <v>2034</v>
      </c>
      <c r="T14680">
        <v>26.168</v>
      </c>
      <c r="U14680">
        <v>27.006</v>
      </c>
      <c r="V14680">
        <v>28.3</v>
      </c>
    </row>
    <row r="14681" spans="17:22">
      <c r="Q14681" s="10">
        <f ca="1" t="shared" si="2000"/>
        <v>28.965</v>
      </c>
      <c r="R14681" t="s">
        <v>191</v>
      </c>
      <c r="S14681">
        <v>2035</v>
      </c>
      <c r="T14681">
        <v>26.539</v>
      </c>
      <c r="U14681">
        <v>27.487</v>
      </c>
      <c r="V14681">
        <v>28.965</v>
      </c>
    </row>
    <row r="14682" spans="17:22">
      <c r="Q14682" s="10">
        <f ca="1" t="shared" si="2000"/>
        <v>29.636</v>
      </c>
      <c r="R14682" t="s">
        <v>191</v>
      </c>
      <c r="S14682">
        <v>2036</v>
      </c>
      <c r="T14682">
        <v>26.91</v>
      </c>
      <c r="U14682">
        <v>27.969</v>
      </c>
      <c r="V14682">
        <v>29.636</v>
      </c>
    </row>
    <row r="14683" spans="17:22">
      <c r="Q14683" s="10">
        <f ca="1" t="shared" si="2000"/>
        <v>30.315</v>
      </c>
      <c r="R14683" t="s">
        <v>191</v>
      </c>
      <c r="S14683">
        <v>2037</v>
      </c>
      <c r="T14683">
        <v>27.281</v>
      </c>
      <c r="U14683">
        <v>28.453</v>
      </c>
      <c r="V14683">
        <v>30.315</v>
      </c>
    </row>
    <row r="14684" spans="17:22">
      <c r="Q14684" s="10">
        <f ca="1" t="shared" si="2000"/>
        <v>31</v>
      </c>
      <c r="R14684" t="s">
        <v>191</v>
      </c>
      <c r="S14684">
        <v>2038</v>
      </c>
      <c r="T14684">
        <v>27.65</v>
      </c>
      <c r="U14684">
        <v>28.937</v>
      </c>
      <c r="V14684">
        <v>31</v>
      </c>
    </row>
    <row r="14685" spans="17:22">
      <c r="Q14685" s="10">
        <f ca="1" t="shared" si="2000"/>
        <v>31.692</v>
      </c>
      <c r="R14685" t="s">
        <v>191</v>
      </c>
      <c r="S14685">
        <v>2039</v>
      </c>
      <c r="T14685">
        <v>28.015</v>
      </c>
      <c r="U14685">
        <v>29.421</v>
      </c>
      <c r="V14685">
        <v>31.692</v>
      </c>
    </row>
    <row r="14686" spans="17:22">
      <c r="Q14686" s="10">
        <f ca="1" t="shared" si="2000"/>
        <v>32.389</v>
      </c>
      <c r="R14686" t="s">
        <v>191</v>
      </c>
      <c r="S14686">
        <v>2040</v>
      </c>
      <c r="T14686">
        <v>28.376</v>
      </c>
      <c r="U14686">
        <v>29.904</v>
      </c>
      <c r="V14686">
        <v>32.389</v>
      </c>
    </row>
    <row r="14687" spans="17:22">
      <c r="Q14687" s="10">
        <f ca="1" t="shared" si="2000"/>
        <v>33.092</v>
      </c>
      <c r="R14687" t="s">
        <v>191</v>
      </c>
      <c r="S14687">
        <v>2041</v>
      </c>
      <c r="T14687">
        <v>28.732</v>
      </c>
      <c r="U14687">
        <v>30.386</v>
      </c>
      <c r="V14687">
        <v>33.092</v>
      </c>
    </row>
    <row r="14688" spans="17:22">
      <c r="Q14688" s="10">
        <f ca="1" t="shared" si="2000"/>
        <v>33.8</v>
      </c>
      <c r="R14688" t="s">
        <v>191</v>
      </c>
      <c r="S14688">
        <v>2042</v>
      </c>
      <c r="T14688">
        <v>29.079</v>
      </c>
      <c r="U14688">
        <v>30.863</v>
      </c>
      <c r="V14688">
        <v>33.8</v>
      </c>
    </row>
    <row r="14689" spans="17:22">
      <c r="Q14689" s="10">
        <f ca="1" t="shared" si="2000"/>
        <v>34.51</v>
      </c>
      <c r="R14689" t="s">
        <v>191</v>
      </c>
      <c r="S14689">
        <v>2043</v>
      </c>
      <c r="T14689">
        <v>29.416</v>
      </c>
      <c r="U14689">
        <v>31.335</v>
      </c>
      <c r="V14689">
        <v>34.51</v>
      </c>
    </row>
    <row r="14690" spans="17:22">
      <c r="Q14690" s="10">
        <f ca="1" t="shared" si="2000"/>
        <v>35.223</v>
      </c>
      <c r="R14690" t="s">
        <v>191</v>
      </c>
      <c r="S14690">
        <v>2044</v>
      </c>
      <c r="T14690">
        <v>29.742</v>
      </c>
      <c r="U14690">
        <v>31.8</v>
      </c>
      <c r="V14690">
        <v>35.223</v>
      </c>
    </row>
    <row r="14691" spans="17:22">
      <c r="Q14691" s="10">
        <f ca="1" t="shared" si="2000"/>
        <v>35.936</v>
      </c>
      <c r="R14691" t="s">
        <v>191</v>
      </c>
      <c r="S14691">
        <v>2045</v>
      </c>
      <c r="T14691">
        <v>30.054</v>
      </c>
      <c r="U14691">
        <v>32.256</v>
      </c>
      <c r="V14691">
        <v>35.936</v>
      </c>
    </row>
    <row r="14692" spans="17:22">
      <c r="Q14692" s="10">
        <f ca="1" t="shared" si="2000"/>
        <v>36.649</v>
      </c>
      <c r="R14692" t="s">
        <v>191</v>
      </c>
      <c r="S14692">
        <v>2046</v>
      </c>
      <c r="T14692">
        <v>30.351</v>
      </c>
      <c r="U14692">
        <v>32.701</v>
      </c>
      <c r="V14692">
        <v>36.649</v>
      </c>
    </row>
    <row r="14693" spans="17:22">
      <c r="Q14693" s="10">
        <f ca="1" t="shared" si="2000"/>
        <v>37.36</v>
      </c>
      <c r="R14693" t="s">
        <v>191</v>
      </c>
      <c r="S14693">
        <v>2047</v>
      </c>
      <c r="T14693">
        <v>30.631</v>
      </c>
      <c r="U14693">
        <v>33.134</v>
      </c>
      <c r="V14693">
        <v>37.36</v>
      </c>
    </row>
    <row r="14694" spans="17:22">
      <c r="Q14694" s="10">
        <f ca="1" t="shared" si="2000"/>
        <v>38.067</v>
      </c>
      <c r="R14694" t="s">
        <v>191</v>
      </c>
      <c r="S14694">
        <v>2048</v>
      </c>
      <c r="T14694">
        <v>30.895</v>
      </c>
      <c r="U14694">
        <v>33.554</v>
      </c>
      <c r="V14694">
        <v>38.067</v>
      </c>
    </row>
    <row r="14695" spans="17:22">
      <c r="Q14695" s="10">
        <f ca="1" t="shared" si="2000"/>
        <v>38.771</v>
      </c>
      <c r="R14695" t="s">
        <v>191</v>
      </c>
      <c r="S14695">
        <v>2049</v>
      </c>
      <c r="T14695">
        <v>31.142</v>
      </c>
      <c r="U14695">
        <v>33.96</v>
      </c>
      <c r="V14695">
        <v>38.771</v>
      </c>
    </row>
    <row r="14696" spans="17:22">
      <c r="Q14696" s="10">
        <f ca="1" t="shared" si="2000"/>
        <v>39.469</v>
      </c>
      <c r="R14696" t="s">
        <v>191</v>
      </c>
      <c r="S14696">
        <v>2050</v>
      </c>
      <c r="T14696">
        <v>31.37</v>
      </c>
      <c r="U14696">
        <v>34.352</v>
      </c>
      <c r="V14696">
        <v>39.469</v>
      </c>
    </row>
    <row r="14697" spans="17:22">
      <c r="Q14697" s="10">
        <f ca="1" t="shared" si="2000"/>
        <v>40.16</v>
      </c>
      <c r="R14697" t="s">
        <v>191</v>
      </c>
      <c r="S14697">
        <v>2051</v>
      </c>
      <c r="T14697">
        <v>31.582</v>
      </c>
      <c r="U14697">
        <v>34.728</v>
      </c>
      <c r="V14697">
        <v>40.16</v>
      </c>
    </row>
    <row r="14698" spans="17:22">
      <c r="Q14698" s="10">
        <f ca="1" t="shared" si="2000"/>
        <v>40.845</v>
      </c>
      <c r="R14698" t="s">
        <v>191</v>
      </c>
      <c r="S14698">
        <v>2052</v>
      </c>
      <c r="T14698">
        <v>31.775</v>
      </c>
      <c r="U14698">
        <v>35.089</v>
      </c>
      <c r="V14698">
        <v>40.845</v>
      </c>
    </row>
    <row r="14699" spans="17:22">
      <c r="Q14699" s="10">
        <f ca="1" t="shared" si="2000"/>
        <v>41.523</v>
      </c>
      <c r="R14699" t="s">
        <v>191</v>
      </c>
      <c r="S14699">
        <v>2053</v>
      </c>
      <c r="T14699">
        <v>31.951</v>
      </c>
      <c r="U14699">
        <v>35.435</v>
      </c>
      <c r="V14699">
        <v>41.523</v>
      </c>
    </row>
    <row r="14700" spans="17:22">
      <c r="Q14700" s="10">
        <f ca="1" t="shared" si="2000"/>
        <v>42.193</v>
      </c>
      <c r="R14700" t="s">
        <v>191</v>
      </c>
      <c r="S14700">
        <v>2054</v>
      </c>
      <c r="T14700">
        <v>32.112</v>
      </c>
      <c r="U14700">
        <v>35.766</v>
      </c>
      <c r="V14700">
        <v>42.193</v>
      </c>
    </row>
    <row r="14701" spans="17:22">
      <c r="Q14701" s="10">
        <f ca="1" t="shared" si="2000"/>
        <v>42.855</v>
      </c>
      <c r="R14701" t="s">
        <v>191</v>
      </c>
      <c r="S14701">
        <v>2055</v>
      </c>
      <c r="T14701">
        <v>32.257</v>
      </c>
      <c r="U14701">
        <v>36.082</v>
      </c>
      <c r="V14701">
        <v>42.855</v>
      </c>
    </row>
    <row r="14702" spans="17:22">
      <c r="Q14702" s="10">
        <f ca="1" t="shared" si="2000"/>
        <v>43.51</v>
      </c>
      <c r="R14702" t="s">
        <v>191</v>
      </c>
      <c r="S14702">
        <v>2056</v>
      </c>
      <c r="T14702">
        <v>32.387</v>
      </c>
      <c r="U14702">
        <v>36.384</v>
      </c>
      <c r="V14702">
        <v>43.51</v>
      </c>
    </row>
    <row r="14703" spans="17:22">
      <c r="Q14703" s="10">
        <f ca="1" t="shared" si="2000"/>
        <v>44.157</v>
      </c>
      <c r="R14703" t="s">
        <v>191</v>
      </c>
      <c r="S14703">
        <v>2057</v>
      </c>
      <c r="T14703">
        <v>32.504</v>
      </c>
      <c r="U14703">
        <v>36.673</v>
      </c>
      <c r="V14703">
        <v>44.157</v>
      </c>
    </row>
    <row r="14704" spans="17:22">
      <c r="Q14704" s="10">
        <f ca="1" t="shared" si="2000"/>
        <v>44.797</v>
      </c>
      <c r="R14704" t="s">
        <v>191</v>
      </c>
      <c r="S14704">
        <v>2058</v>
      </c>
      <c r="T14704">
        <v>32.607</v>
      </c>
      <c r="U14704">
        <v>36.949</v>
      </c>
      <c r="V14704">
        <v>44.797</v>
      </c>
    </row>
    <row r="14705" spans="17:22">
      <c r="Q14705" s="10">
        <f ca="1" t="shared" si="2000"/>
        <v>45.431</v>
      </c>
      <c r="R14705" t="s">
        <v>191</v>
      </c>
      <c r="S14705">
        <v>2059</v>
      </c>
      <c r="T14705">
        <v>32.698</v>
      </c>
      <c r="U14705">
        <v>37.213</v>
      </c>
      <c r="V14705">
        <v>45.431</v>
      </c>
    </row>
    <row r="14706" spans="17:22">
      <c r="Q14706" s="10">
        <f ca="1" t="shared" si="2000"/>
        <v>46.059</v>
      </c>
      <c r="R14706" t="s">
        <v>191</v>
      </c>
      <c r="S14706">
        <v>2060</v>
      </c>
      <c r="T14706">
        <v>32.778</v>
      </c>
      <c r="U14706">
        <v>37.467</v>
      </c>
      <c r="V14706">
        <v>46.059</v>
      </c>
    </row>
    <row r="14707" spans="17:22">
      <c r="Q14707" s="10">
        <f ca="1" t="shared" si="2000"/>
        <v>46.681</v>
      </c>
      <c r="R14707" t="s">
        <v>191</v>
      </c>
      <c r="S14707">
        <v>2061</v>
      </c>
      <c r="T14707">
        <v>32.848</v>
      </c>
      <c r="U14707">
        <v>37.71</v>
      </c>
      <c r="V14707">
        <v>46.681</v>
      </c>
    </row>
    <row r="14708" spans="17:22">
      <c r="Q14708" s="10">
        <f ca="1" t="shared" si="2000"/>
        <v>47.299</v>
      </c>
      <c r="R14708" t="s">
        <v>191</v>
      </c>
      <c r="S14708">
        <v>2062</v>
      </c>
      <c r="T14708">
        <v>32.907</v>
      </c>
      <c r="U14708">
        <v>37.942</v>
      </c>
      <c r="V14708">
        <v>47.299</v>
      </c>
    </row>
    <row r="14709" spans="17:22">
      <c r="Q14709" s="10">
        <f ca="1" t="shared" si="2000"/>
        <v>47.911</v>
      </c>
      <c r="R14709" t="s">
        <v>191</v>
      </c>
      <c r="S14709">
        <v>2063</v>
      </c>
      <c r="T14709">
        <v>32.955</v>
      </c>
      <c r="U14709">
        <v>38.165</v>
      </c>
      <c r="V14709">
        <v>47.911</v>
      </c>
    </row>
    <row r="14710" spans="17:22">
      <c r="Q14710" s="10">
        <f ca="1" t="shared" si="2000"/>
        <v>48.519</v>
      </c>
      <c r="R14710" t="s">
        <v>191</v>
      </c>
      <c r="S14710">
        <v>2064</v>
      </c>
      <c r="T14710">
        <v>32.992</v>
      </c>
      <c r="U14710">
        <v>38.377</v>
      </c>
      <c r="V14710">
        <v>48.519</v>
      </c>
    </row>
    <row r="14711" spans="17:22">
      <c r="Q14711" s="10">
        <f ca="1" t="shared" si="2000"/>
        <v>49.12</v>
      </c>
      <c r="R14711" t="s">
        <v>191</v>
      </c>
      <c r="S14711">
        <v>2065</v>
      </c>
      <c r="T14711">
        <v>33.018</v>
      </c>
      <c r="U14711">
        <v>38.579</v>
      </c>
      <c r="V14711">
        <v>49.12</v>
      </c>
    </row>
    <row r="14712" spans="17:22">
      <c r="Q14712" s="10">
        <f ca="1" t="shared" si="2000"/>
        <v>49.717</v>
      </c>
      <c r="R14712" t="s">
        <v>191</v>
      </c>
      <c r="S14712">
        <v>2066</v>
      </c>
      <c r="T14712">
        <v>33.032</v>
      </c>
      <c r="U14712">
        <v>38.771</v>
      </c>
      <c r="V14712">
        <v>49.717</v>
      </c>
    </row>
    <row r="14713" spans="17:22">
      <c r="Q14713" s="10">
        <f ca="1" t="shared" si="2000"/>
        <v>50.308</v>
      </c>
      <c r="R14713" t="s">
        <v>191</v>
      </c>
      <c r="S14713">
        <v>2067</v>
      </c>
      <c r="T14713">
        <v>33.034</v>
      </c>
      <c r="U14713">
        <v>38.952</v>
      </c>
      <c r="V14713">
        <v>50.308</v>
      </c>
    </row>
    <row r="14714" spans="17:22">
      <c r="Q14714" s="10">
        <f ca="1" t="shared" si="2000"/>
        <v>50.895</v>
      </c>
      <c r="R14714" t="s">
        <v>191</v>
      </c>
      <c r="S14714">
        <v>2068</v>
      </c>
      <c r="T14714">
        <v>33.027</v>
      </c>
      <c r="U14714">
        <v>39.123</v>
      </c>
      <c r="V14714">
        <v>50.895</v>
      </c>
    </row>
    <row r="14715" spans="17:22">
      <c r="Q14715" s="10">
        <f ca="1" t="shared" si="2000"/>
        <v>51.477</v>
      </c>
      <c r="R14715" t="s">
        <v>191</v>
      </c>
      <c r="S14715">
        <v>2069</v>
      </c>
      <c r="T14715">
        <v>33.009</v>
      </c>
      <c r="U14715">
        <v>39.286</v>
      </c>
      <c r="V14715">
        <v>51.477</v>
      </c>
    </row>
    <row r="14716" spans="17:22">
      <c r="Q14716" s="10">
        <f ca="1" t="shared" si="2000"/>
        <v>52.054</v>
      </c>
      <c r="R14716" t="s">
        <v>191</v>
      </c>
      <c r="S14716">
        <v>2070</v>
      </c>
      <c r="T14716">
        <v>32.983</v>
      </c>
      <c r="U14716">
        <v>39.439</v>
      </c>
      <c r="V14716">
        <v>52.054</v>
      </c>
    </row>
    <row r="14717" spans="17:22">
      <c r="Q14717" s="10">
        <f ca="1" t="shared" si="2000"/>
        <v>52.628</v>
      </c>
      <c r="R14717" t="s">
        <v>191</v>
      </c>
      <c r="S14717">
        <v>2071</v>
      </c>
      <c r="T14717">
        <v>32.947</v>
      </c>
      <c r="U14717">
        <v>39.583</v>
      </c>
      <c r="V14717">
        <v>52.628</v>
      </c>
    </row>
    <row r="14718" spans="17:22">
      <c r="Q14718" s="10">
        <f ca="1" t="shared" si="2000"/>
        <v>53.196</v>
      </c>
      <c r="R14718" t="s">
        <v>191</v>
      </c>
      <c r="S14718">
        <v>2072</v>
      </c>
      <c r="T14718">
        <v>32.901</v>
      </c>
      <c r="U14718">
        <v>39.718</v>
      </c>
      <c r="V14718">
        <v>53.196</v>
      </c>
    </row>
    <row r="14719" spans="17:22">
      <c r="Q14719" s="10">
        <f ca="1" t="shared" si="2000"/>
        <v>53.756</v>
      </c>
      <c r="R14719" t="s">
        <v>191</v>
      </c>
      <c r="S14719">
        <v>2073</v>
      </c>
      <c r="T14719">
        <v>32.843</v>
      </c>
      <c r="U14719">
        <v>39.841</v>
      </c>
      <c r="V14719">
        <v>53.756</v>
      </c>
    </row>
    <row r="14720" spans="17:22">
      <c r="Q14720" s="10">
        <f ca="1" t="shared" si="2000"/>
        <v>54.308</v>
      </c>
      <c r="R14720" t="s">
        <v>191</v>
      </c>
      <c r="S14720">
        <v>2074</v>
      </c>
      <c r="T14720">
        <v>32.771</v>
      </c>
      <c r="U14720">
        <v>39.95</v>
      </c>
      <c r="V14720">
        <v>54.308</v>
      </c>
    </row>
    <row r="14721" spans="17:22">
      <c r="Q14721" s="10">
        <f ca="1" t="shared" si="2000"/>
        <v>54.849</v>
      </c>
      <c r="R14721" t="s">
        <v>191</v>
      </c>
      <c r="S14721">
        <v>2075</v>
      </c>
      <c r="T14721">
        <v>32.684</v>
      </c>
      <c r="U14721">
        <v>40.044</v>
      </c>
      <c r="V14721">
        <v>54.849</v>
      </c>
    </row>
    <row r="14722" spans="17:22">
      <c r="Q14722" s="10">
        <f ca="1" t="shared" si="2000"/>
        <v>55.379</v>
      </c>
      <c r="R14722" t="s">
        <v>191</v>
      </c>
      <c r="S14722">
        <v>2076</v>
      </c>
      <c r="T14722">
        <v>32.579</v>
      </c>
      <c r="U14722">
        <v>40.121</v>
      </c>
      <c r="V14722">
        <v>55.379</v>
      </c>
    </row>
    <row r="14723" spans="17:22">
      <c r="Q14723" s="10">
        <f ca="1" t="shared" si="2000"/>
        <v>55.897</v>
      </c>
      <c r="R14723" t="s">
        <v>191</v>
      </c>
      <c r="S14723">
        <v>2077</v>
      </c>
      <c r="T14723">
        <v>32.459</v>
      </c>
      <c r="U14723">
        <v>40.183</v>
      </c>
      <c r="V14723">
        <v>55.897</v>
      </c>
    </row>
    <row r="14724" spans="17:22">
      <c r="Q14724" s="10">
        <f ca="1" t="shared" si="2000"/>
        <v>56.404</v>
      </c>
      <c r="R14724" t="s">
        <v>191</v>
      </c>
      <c r="S14724">
        <v>2078</v>
      </c>
      <c r="T14724">
        <v>32.322</v>
      </c>
      <c r="U14724">
        <v>40.228</v>
      </c>
      <c r="V14724">
        <v>56.404</v>
      </c>
    </row>
    <row r="14725" spans="17:22">
      <c r="Q14725" s="10">
        <f ca="1" t="shared" si="2000"/>
        <v>56.898</v>
      </c>
      <c r="R14725" t="s">
        <v>191</v>
      </c>
      <c r="S14725">
        <v>2079</v>
      </c>
      <c r="T14725">
        <v>32.171</v>
      </c>
      <c r="U14725">
        <v>40.259</v>
      </c>
      <c r="V14725">
        <v>56.898</v>
      </c>
    </row>
    <row r="14726" spans="17:22">
      <c r="Q14726" s="10">
        <f ca="1" t="shared" si="2000"/>
        <v>57.382</v>
      </c>
      <c r="R14726" t="s">
        <v>191</v>
      </c>
      <c r="S14726">
        <v>2080</v>
      </c>
      <c r="T14726">
        <v>32.006</v>
      </c>
      <c r="U14726">
        <v>40.275</v>
      </c>
      <c r="V14726">
        <v>57.382</v>
      </c>
    </row>
    <row r="14727" spans="17:22">
      <c r="Q14727" s="10">
        <f ca="1" t="shared" si="2000"/>
        <v>57.855</v>
      </c>
      <c r="R14727" t="s">
        <v>191</v>
      </c>
      <c r="S14727">
        <v>2081</v>
      </c>
      <c r="T14727">
        <v>31.828</v>
      </c>
      <c r="U14727">
        <v>40.278</v>
      </c>
      <c r="V14727">
        <v>57.855</v>
      </c>
    </row>
    <row r="14728" spans="17:22">
      <c r="Q14728" s="10">
        <f ca="1" t="shared" si="2000"/>
        <v>58.316</v>
      </c>
      <c r="R14728" t="s">
        <v>191</v>
      </c>
      <c r="S14728">
        <v>2082</v>
      </c>
      <c r="T14728">
        <v>31.637</v>
      </c>
      <c r="U14728">
        <v>40.267</v>
      </c>
      <c r="V14728">
        <v>58.316</v>
      </c>
    </row>
    <row r="14729" spans="17:22">
      <c r="Q14729" s="10">
        <f ca="1" t="shared" si="2000"/>
        <v>58.764</v>
      </c>
      <c r="R14729" t="s">
        <v>191</v>
      </c>
      <c r="S14729">
        <v>2083</v>
      </c>
      <c r="T14729">
        <v>31.434</v>
      </c>
      <c r="U14729">
        <v>40.243</v>
      </c>
      <c r="V14729">
        <v>58.764</v>
      </c>
    </row>
    <row r="14730" spans="17:22">
      <c r="Q14730" s="10">
        <f ca="1" t="shared" si="2000"/>
        <v>59.201</v>
      </c>
      <c r="R14730" t="s">
        <v>191</v>
      </c>
      <c r="S14730">
        <v>2084</v>
      </c>
      <c r="T14730">
        <v>31.219</v>
      </c>
      <c r="U14730">
        <v>40.205</v>
      </c>
      <c r="V14730">
        <v>59.201</v>
      </c>
    </row>
    <row r="14731" spans="17:22">
      <c r="Q14731" s="10">
        <f ca="1" t="shared" si="2000"/>
        <v>59.626</v>
      </c>
      <c r="R14731" t="s">
        <v>191</v>
      </c>
      <c r="S14731">
        <v>2085</v>
      </c>
      <c r="T14731">
        <v>30.993</v>
      </c>
      <c r="U14731">
        <v>40.154</v>
      </c>
      <c r="V14731">
        <v>59.626</v>
      </c>
    </row>
    <row r="14732" spans="17:22">
      <c r="Q14732" s="10">
        <f ca="1" t="shared" si="2000"/>
        <v>60.037</v>
      </c>
      <c r="R14732" t="s">
        <v>191</v>
      </c>
      <c r="S14732">
        <v>2086</v>
      </c>
      <c r="T14732">
        <v>30.755</v>
      </c>
      <c r="U14732">
        <v>40.091</v>
      </c>
      <c r="V14732">
        <v>60.037</v>
      </c>
    </row>
    <row r="14733" spans="17:22">
      <c r="Q14733" s="10">
        <f ca="1" t="shared" si="2000"/>
        <v>60.436</v>
      </c>
      <c r="R14733" t="s">
        <v>191</v>
      </c>
      <c r="S14733">
        <v>2087</v>
      </c>
      <c r="T14733">
        <v>30.507</v>
      </c>
      <c r="U14733">
        <v>40.014</v>
      </c>
      <c r="V14733">
        <v>60.436</v>
      </c>
    </row>
    <row r="14734" spans="17:22">
      <c r="Q14734" s="10">
        <f ca="1" t="shared" ref="Q14734:Q14797" si="2001">OFFSET(S14734,0,MATCH($Q$3,$T$4:$V$4,0))</f>
        <v>60.823</v>
      </c>
      <c r="R14734" t="s">
        <v>191</v>
      </c>
      <c r="S14734">
        <v>2088</v>
      </c>
      <c r="T14734">
        <v>30.248</v>
      </c>
      <c r="U14734">
        <v>39.925</v>
      </c>
      <c r="V14734">
        <v>60.823</v>
      </c>
    </row>
    <row r="14735" spans="17:22">
      <c r="Q14735" s="10">
        <f ca="1" t="shared" si="2001"/>
        <v>61.198</v>
      </c>
      <c r="R14735" t="s">
        <v>191</v>
      </c>
      <c r="S14735">
        <v>2089</v>
      </c>
      <c r="T14735">
        <v>29.979</v>
      </c>
      <c r="U14735">
        <v>39.823</v>
      </c>
      <c r="V14735">
        <v>61.198</v>
      </c>
    </row>
    <row r="14736" spans="17:22">
      <c r="Q14736" s="10">
        <f ca="1" t="shared" si="2001"/>
        <v>61.562</v>
      </c>
      <c r="R14736" t="s">
        <v>191</v>
      </c>
      <c r="S14736">
        <v>2090</v>
      </c>
      <c r="T14736">
        <v>29.7</v>
      </c>
      <c r="U14736">
        <v>39.711</v>
      </c>
      <c r="V14736">
        <v>61.562</v>
      </c>
    </row>
    <row r="14737" spans="17:22">
      <c r="Q14737" s="10">
        <f ca="1" t="shared" si="2001"/>
        <v>61.915</v>
      </c>
      <c r="R14737" t="s">
        <v>191</v>
      </c>
      <c r="S14737">
        <v>2091</v>
      </c>
      <c r="T14737">
        <v>29.411</v>
      </c>
      <c r="U14737">
        <v>39.586</v>
      </c>
      <c r="V14737">
        <v>61.915</v>
      </c>
    </row>
    <row r="14738" spans="17:22">
      <c r="Q14738" s="10">
        <f ca="1" t="shared" si="2001"/>
        <v>62.257</v>
      </c>
      <c r="R14738" t="s">
        <v>191</v>
      </c>
      <c r="S14738">
        <v>2092</v>
      </c>
      <c r="T14738">
        <v>29.114</v>
      </c>
      <c r="U14738">
        <v>39.452</v>
      </c>
      <c r="V14738">
        <v>62.257</v>
      </c>
    </row>
    <row r="14739" spans="17:22">
      <c r="Q14739" s="10">
        <f ca="1" t="shared" si="2001"/>
        <v>62.589</v>
      </c>
      <c r="R14739" t="s">
        <v>191</v>
      </c>
      <c r="S14739">
        <v>2093</v>
      </c>
      <c r="T14739">
        <v>28.81</v>
      </c>
      <c r="U14739">
        <v>39.307</v>
      </c>
      <c r="V14739">
        <v>62.589</v>
      </c>
    </row>
    <row r="14740" spans="17:22">
      <c r="Q14740" s="10">
        <f ca="1" t="shared" si="2001"/>
        <v>62.911</v>
      </c>
      <c r="R14740" t="s">
        <v>191</v>
      </c>
      <c r="S14740">
        <v>2094</v>
      </c>
      <c r="T14740">
        <v>28.501</v>
      </c>
      <c r="U14740">
        <v>39.155</v>
      </c>
      <c r="V14740">
        <v>62.911</v>
      </c>
    </row>
    <row r="14741" spans="17:22">
      <c r="Q14741" s="10">
        <f ca="1" t="shared" si="2001"/>
        <v>63.224</v>
      </c>
      <c r="R14741" t="s">
        <v>191</v>
      </c>
      <c r="S14741">
        <v>2095</v>
      </c>
      <c r="T14741">
        <v>28.189</v>
      </c>
      <c r="U14741">
        <v>38.995</v>
      </c>
      <c r="V14741">
        <v>63.224</v>
      </c>
    </row>
    <row r="14742" spans="17:22">
      <c r="Q14742" s="10">
        <f ca="1" t="shared" si="2001"/>
        <v>63.528</v>
      </c>
      <c r="R14742" t="s">
        <v>191</v>
      </c>
      <c r="S14742">
        <v>2096</v>
      </c>
      <c r="T14742">
        <v>27.875</v>
      </c>
      <c r="U14742">
        <v>38.828</v>
      </c>
      <c r="V14742">
        <v>63.528</v>
      </c>
    </row>
    <row r="14743" spans="17:22">
      <c r="Q14743" s="10">
        <f ca="1" t="shared" si="2001"/>
        <v>63.823</v>
      </c>
      <c r="R14743" t="s">
        <v>191</v>
      </c>
      <c r="S14743">
        <v>2097</v>
      </c>
      <c r="T14743">
        <v>27.562</v>
      </c>
      <c r="U14743">
        <v>38.656</v>
      </c>
      <c r="V14743">
        <v>63.823</v>
      </c>
    </row>
    <row r="14744" spans="17:22">
      <c r="Q14744" s="10">
        <f ca="1" t="shared" si="2001"/>
        <v>64.11</v>
      </c>
      <c r="R14744" t="s">
        <v>191</v>
      </c>
      <c r="S14744">
        <v>2098</v>
      </c>
      <c r="T14744">
        <v>27.251</v>
      </c>
      <c r="U14744">
        <v>38.479</v>
      </c>
      <c r="V14744">
        <v>64.11</v>
      </c>
    </row>
    <row r="14745" spans="17:22">
      <c r="Q14745" s="10">
        <f ca="1" t="shared" si="2001"/>
        <v>64.389</v>
      </c>
      <c r="R14745" t="s">
        <v>191</v>
      </c>
      <c r="S14745">
        <v>2099</v>
      </c>
      <c r="T14745">
        <v>26.943</v>
      </c>
      <c r="U14745">
        <v>38.299</v>
      </c>
      <c r="V14745">
        <v>64.389</v>
      </c>
    </row>
    <row r="14746" spans="17:22">
      <c r="Q14746" s="10">
        <f ca="1" t="shared" si="2001"/>
        <v>64.661</v>
      </c>
      <c r="R14746" t="s">
        <v>191</v>
      </c>
      <c r="S14746">
        <v>2100</v>
      </c>
      <c r="T14746">
        <v>26.641</v>
      </c>
      <c r="U14746">
        <v>38.116</v>
      </c>
      <c r="V14746">
        <v>64.661</v>
      </c>
    </row>
    <row r="14747" spans="17:22">
      <c r="Q14747" s="10">
        <f ca="1" t="shared" si="2001"/>
        <v>17.974</v>
      </c>
      <c r="R14747" t="s">
        <v>170</v>
      </c>
      <c r="S14747">
        <v>2020</v>
      </c>
      <c r="T14747">
        <v>17.974</v>
      </c>
      <c r="U14747">
        <v>17.974</v>
      </c>
      <c r="V14747">
        <v>17.974</v>
      </c>
    </row>
    <row r="14748" spans="17:22">
      <c r="Q14748" s="10">
        <f ca="1" t="shared" si="2001"/>
        <v>18.638</v>
      </c>
      <c r="R14748" t="s">
        <v>170</v>
      </c>
      <c r="S14748">
        <v>2021</v>
      </c>
      <c r="T14748">
        <v>18.638</v>
      </c>
      <c r="U14748">
        <v>18.638</v>
      </c>
      <c r="V14748">
        <v>18.638</v>
      </c>
    </row>
    <row r="14749" spans="17:22">
      <c r="Q14749" s="10">
        <f ca="1" t="shared" si="2001"/>
        <v>19.311</v>
      </c>
      <c r="R14749" t="s">
        <v>170</v>
      </c>
      <c r="S14749">
        <v>2022</v>
      </c>
      <c r="T14749">
        <v>19.311</v>
      </c>
      <c r="U14749">
        <v>19.311</v>
      </c>
      <c r="V14749">
        <v>19.311</v>
      </c>
    </row>
    <row r="14750" spans="17:22">
      <c r="Q14750" s="10">
        <f ca="1" t="shared" si="2001"/>
        <v>19.99</v>
      </c>
      <c r="R14750" t="s">
        <v>170</v>
      </c>
      <c r="S14750">
        <v>2023</v>
      </c>
      <c r="T14750">
        <v>19.99</v>
      </c>
      <c r="U14750">
        <v>19.99</v>
      </c>
      <c r="V14750">
        <v>19.99</v>
      </c>
    </row>
    <row r="14751" spans="17:22">
      <c r="Q14751" s="10">
        <f ca="1" t="shared" si="2001"/>
        <v>20.679</v>
      </c>
      <c r="R14751" t="s">
        <v>170</v>
      </c>
      <c r="S14751">
        <v>2024</v>
      </c>
      <c r="T14751">
        <v>20.679</v>
      </c>
      <c r="U14751">
        <v>20.679</v>
      </c>
      <c r="V14751">
        <v>20.679</v>
      </c>
    </row>
    <row r="14752" spans="17:22">
      <c r="Q14752" s="10">
        <f ca="1" t="shared" si="2001"/>
        <v>21.374</v>
      </c>
      <c r="R14752" t="s">
        <v>170</v>
      </c>
      <c r="S14752">
        <v>2025</v>
      </c>
      <c r="T14752">
        <v>21.374</v>
      </c>
      <c r="U14752">
        <v>21.374</v>
      </c>
      <c r="V14752">
        <v>21.374</v>
      </c>
    </row>
    <row r="14753" spans="17:22">
      <c r="Q14753" s="10">
        <f ca="1" t="shared" si="2001"/>
        <v>22.075</v>
      </c>
      <c r="R14753" t="s">
        <v>170</v>
      </c>
      <c r="S14753">
        <v>2026</v>
      </c>
      <c r="T14753">
        <v>22.075</v>
      </c>
      <c r="U14753">
        <v>22.075</v>
      </c>
      <c r="V14753">
        <v>22.075</v>
      </c>
    </row>
    <row r="14754" spans="17:22">
      <c r="Q14754" s="10">
        <f ca="1" t="shared" si="2001"/>
        <v>22.844</v>
      </c>
      <c r="R14754" t="s">
        <v>170</v>
      </c>
      <c r="S14754">
        <v>2027</v>
      </c>
      <c r="T14754">
        <v>22.729</v>
      </c>
      <c r="U14754">
        <v>22.759</v>
      </c>
      <c r="V14754">
        <v>22.844</v>
      </c>
    </row>
    <row r="14755" spans="17:22">
      <c r="Q14755" s="10">
        <f ca="1" t="shared" si="2001"/>
        <v>23.622</v>
      </c>
      <c r="R14755" t="s">
        <v>170</v>
      </c>
      <c r="S14755">
        <v>2028</v>
      </c>
      <c r="T14755">
        <v>23.384</v>
      </c>
      <c r="U14755">
        <v>23.446</v>
      </c>
      <c r="V14755">
        <v>23.622</v>
      </c>
    </row>
    <row r="14756" spans="17:22">
      <c r="Q14756" s="10">
        <f ca="1" t="shared" si="2001"/>
        <v>24.411</v>
      </c>
      <c r="R14756" t="s">
        <v>170</v>
      </c>
      <c r="S14756">
        <v>2029</v>
      </c>
      <c r="T14756">
        <v>24.042</v>
      </c>
      <c r="U14756">
        <v>24.137</v>
      </c>
      <c r="V14756">
        <v>24.411</v>
      </c>
    </row>
    <row r="14757" spans="17:22">
      <c r="Q14757" s="10">
        <f ca="1" t="shared" si="2001"/>
        <v>25.21</v>
      </c>
      <c r="R14757" t="s">
        <v>170</v>
      </c>
      <c r="S14757">
        <v>2030</v>
      </c>
      <c r="T14757">
        <v>24.704</v>
      </c>
      <c r="U14757">
        <v>24.832</v>
      </c>
      <c r="V14757">
        <v>25.21</v>
      </c>
    </row>
    <row r="14758" spans="17:22">
      <c r="Q14758" s="10">
        <f ca="1" t="shared" si="2001"/>
        <v>26.018</v>
      </c>
      <c r="R14758" t="s">
        <v>170</v>
      </c>
      <c r="S14758">
        <v>2031</v>
      </c>
      <c r="T14758">
        <v>25.372</v>
      </c>
      <c r="U14758">
        <v>25.534</v>
      </c>
      <c r="V14758">
        <v>26.018</v>
      </c>
    </row>
    <row r="14759" spans="17:22">
      <c r="Q14759" s="10">
        <f ca="1" t="shared" si="2001"/>
        <v>26.837</v>
      </c>
      <c r="R14759" t="s">
        <v>170</v>
      </c>
      <c r="S14759">
        <v>2032</v>
      </c>
      <c r="T14759">
        <v>26.046</v>
      </c>
      <c r="U14759">
        <v>26.241</v>
      </c>
      <c r="V14759">
        <v>26.837</v>
      </c>
    </row>
    <row r="14760" spans="17:22">
      <c r="Q14760" s="10">
        <f ca="1" t="shared" si="2001"/>
        <v>27.666</v>
      </c>
      <c r="R14760" t="s">
        <v>170</v>
      </c>
      <c r="S14760">
        <v>2033</v>
      </c>
      <c r="T14760">
        <v>26.727</v>
      </c>
      <c r="U14760">
        <v>26.955</v>
      </c>
      <c r="V14760">
        <v>27.666</v>
      </c>
    </row>
    <row r="14761" spans="17:22">
      <c r="Q14761" s="10">
        <f ca="1" t="shared" si="2001"/>
        <v>28.507</v>
      </c>
      <c r="R14761" t="s">
        <v>170</v>
      </c>
      <c r="S14761">
        <v>2034</v>
      </c>
      <c r="T14761">
        <v>27.414</v>
      </c>
      <c r="U14761">
        <v>27.675</v>
      </c>
      <c r="V14761">
        <v>28.507</v>
      </c>
    </row>
    <row r="14762" spans="17:22">
      <c r="Q14762" s="10">
        <f ca="1" t="shared" si="2001"/>
        <v>29.361</v>
      </c>
      <c r="R14762" t="s">
        <v>170</v>
      </c>
      <c r="S14762">
        <v>2035</v>
      </c>
      <c r="T14762">
        <v>28.108</v>
      </c>
      <c r="U14762">
        <v>28.404</v>
      </c>
      <c r="V14762">
        <v>29.361</v>
      </c>
    </row>
    <row r="14763" spans="17:22">
      <c r="Q14763" s="10">
        <f ca="1" t="shared" si="2001"/>
        <v>30.227</v>
      </c>
      <c r="R14763" t="s">
        <v>170</v>
      </c>
      <c r="S14763">
        <v>2036</v>
      </c>
      <c r="T14763">
        <v>28.81</v>
      </c>
      <c r="U14763">
        <v>29.14</v>
      </c>
      <c r="V14763">
        <v>30.227</v>
      </c>
    </row>
    <row r="14764" spans="17:22">
      <c r="Q14764" s="10">
        <f ca="1" t="shared" si="2001"/>
        <v>31.106</v>
      </c>
      <c r="R14764" t="s">
        <v>170</v>
      </c>
      <c r="S14764">
        <v>2037</v>
      </c>
      <c r="T14764">
        <v>29.519</v>
      </c>
      <c r="U14764">
        <v>29.883</v>
      </c>
      <c r="V14764">
        <v>31.106</v>
      </c>
    </row>
    <row r="14765" spans="17:22">
      <c r="Q14765" s="10">
        <f ca="1" t="shared" si="2001"/>
        <v>31.998</v>
      </c>
      <c r="R14765" t="s">
        <v>170</v>
      </c>
      <c r="S14765">
        <v>2038</v>
      </c>
      <c r="T14765">
        <v>30.235</v>
      </c>
      <c r="U14765">
        <v>30.634</v>
      </c>
      <c r="V14765">
        <v>31.998</v>
      </c>
    </row>
    <row r="14766" spans="17:22">
      <c r="Q14766" s="10">
        <f ca="1" t="shared" si="2001"/>
        <v>32.903</v>
      </c>
      <c r="R14766" t="s">
        <v>170</v>
      </c>
      <c r="S14766">
        <v>2039</v>
      </c>
      <c r="T14766">
        <v>30.957</v>
      </c>
      <c r="U14766">
        <v>31.392</v>
      </c>
      <c r="V14766">
        <v>32.903</v>
      </c>
    </row>
    <row r="14767" spans="17:22">
      <c r="Q14767" s="10">
        <f ca="1" t="shared" si="2001"/>
        <v>33.821</v>
      </c>
      <c r="R14767" t="s">
        <v>170</v>
      </c>
      <c r="S14767">
        <v>2040</v>
      </c>
      <c r="T14767">
        <v>31.684</v>
      </c>
      <c r="U14767">
        <v>32.157</v>
      </c>
      <c r="V14767">
        <v>33.821</v>
      </c>
    </row>
    <row r="14768" spans="17:22">
      <c r="Q14768" s="10">
        <f ca="1" t="shared" si="2001"/>
        <v>34.752</v>
      </c>
      <c r="R14768" t="s">
        <v>170</v>
      </c>
      <c r="S14768">
        <v>2041</v>
      </c>
      <c r="T14768">
        <v>32.416</v>
      </c>
      <c r="U14768">
        <v>32.927</v>
      </c>
      <c r="V14768">
        <v>34.752</v>
      </c>
    </row>
    <row r="14769" spans="17:22">
      <c r="Q14769" s="10">
        <f ca="1" t="shared" si="2001"/>
        <v>35.696</v>
      </c>
      <c r="R14769" t="s">
        <v>170</v>
      </c>
      <c r="S14769">
        <v>2042</v>
      </c>
      <c r="T14769">
        <v>33.151</v>
      </c>
      <c r="U14769">
        <v>33.702</v>
      </c>
      <c r="V14769">
        <v>35.696</v>
      </c>
    </row>
    <row r="14770" spans="17:22">
      <c r="Q14770" s="10">
        <f ca="1" t="shared" si="2001"/>
        <v>36.65</v>
      </c>
      <c r="R14770" t="s">
        <v>170</v>
      </c>
      <c r="S14770">
        <v>2043</v>
      </c>
      <c r="T14770">
        <v>33.888</v>
      </c>
      <c r="U14770">
        <v>34.48</v>
      </c>
      <c r="V14770">
        <v>36.65</v>
      </c>
    </row>
    <row r="14771" spans="17:22">
      <c r="Q14771" s="10">
        <f ca="1" t="shared" si="2001"/>
        <v>37.615</v>
      </c>
      <c r="R14771" t="s">
        <v>170</v>
      </c>
      <c r="S14771">
        <v>2044</v>
      </c>
      <c r="T14771">
        <v>34.625</v>
      </c>
      <c r="U14771">
        <v>35.26</v>
      </c>
      <c r="V14771">
        <v>37.615</v>
      </c>
    </row>
    <row r="14772" spans="17:22">
      <c r="Q14772" s="10">
        <f ca="1" t="shared" si="2001"/>
        <v>38.589</v>
      </c>
      <c r="R14772" t="s">
        <v>170</v>
      </c>
      <c r="S14772">
        <v>2045</v>
      </c>
      <c r="T14772">
        <v>35.361</v>
      </c>
      <c r="U14772">
        <v>36.041</v>
      </c>
      <c r="V14772">
        <v>38.589</v>
      </c>
    </row>
    <row r="14773" spans="17:22">
      <c r="Q14773" s="10">
        <f ca="1" t="shared" si="2001"/>
        <v>39.572</v>
      </c>
      <c r="R14773" t="s">
        <v>170</v>
      </c>
      <c r="S14773">
        <v>2046</v>
      </c>
      <c r="T14773">
        <v>36.095</v>
      </c>
      <c r="U14773">
        <v>36.82</v>
      </c>
      <c r="V14773">
        <v>39.572</v>
      </c>
    </row>
    <row r="14774" spans="17:22">
      <c r="Q14774" s="10">
        <f ca="1" t="shared" si="2001"/>
        <v>40.561</v>
      </c>
      <c r="R14774" t="s">
        <v>170</v>
      </c>
      <c r="S14774">
        <v>2047</v>
      </c>
      <c r="T14774">
        <v>36.824</v>
      </c>
      <c r="U14774">
        <v>37.597</v>
      </c>
      <c r="V14774">
        <v>40.561</v>
      </c>
    </row>
    <row r="14775" spans="17:22">
      <c r="Q14775" s="10">
        <f ca="1" t="shared" si="2001"/>
        <v>41.555</v>
      </c>
      <c r="R14775" t="s">
        <v>170</v>
      </c>
      <c r="S14775">
        <v>2048</v>
      </c>
      <c r="T14775">
        <v>37.547</v>
      </c>
      <c r="U14775">
        <v>38.369</v>
      </c>
      <c r="V14775">
        <v>41.555</v>
      </c>
    </row>
    <row r="14776" spans="17:22">
      <c r="Q14776" s="10">
        <f ca="1" t="shared" si="2001"/>
        <v>42.553</v>
      </c>
      <c r="R14776" t="s">
        <v>170</v>
      </c>
      <c r="S14776">
        <v>2049</v>
      </c>
      <c r="T14776">
        <v>38.262</v>
      </c>
      <c r="U14776">
        <v>39.136</v>
      </c>
      <c r="V14776">
        <v>42.553</v>
      </c>
    </row>
    <row r="14777" spans="17:22">
      <c r="Q14777" s="10">
        <f ca="1" t="shared" si="2001"/>
        <v>43.552</v>
      </c>
      <c r="R14777" t="s">
        <v>170</v>
      </c>
      <c r="S14777">
        <v>2050</v>
      </c>
      <c r="T14777">
        <v>38.968</v>
      </c>
      <c r="U14777">
        <v>39.895</v>
      </c>
      <c r="V14777">
        <v>43.552</v>
      </c>
    </row>
    <row r="14778" spans="17:22">
      <c r="Q14778" s="10">
        <f ca="1" t="shared" si="2001"/>
        <v>44.551</v>
      </c>
      <c r="R14778" t="s">
        <v>170</v>
      </c>
      <c r="S14778">
        <v>2051</v>
      </c>
      <c r="T14778">
        <v>39.663</v>
      </c>
      <c r="U14778">
        <v>40.646</v>
      </c>
      <c r="V14778">
        <v>44.551</v>
      </c>
    </row>
    <row r="14779" spans="17:22">
      <c r="Q14779" s="10">
        <f ca="1" t="shared" si="2001"/>
        <v>45.549</v>
      </c>
      <c r="R14779" t="s">
        <v>170</v>
      </c>
      <c r="S14779">
        <v>2052</v>
      </c>
      <c r="T14779">
        <v>40.346</v>
      </c>
      <c r="U14779">
        <v>41.387</v>
      </c>
      <c r="V14779">
        <v>45.549</v>
      </c>
    </row>
    <row r="14780" spans="17:22">
      <c r="Q14780" s="10">
        <f ca="1" t="shared" si="2001"/>
        <v>46.546</v>
      </c>
      <c r="R14780" t="s">
        <v>170</v>
      </c>
      <c r="S14780">
        <v>2053</v>
      </c>
      <c r="T14780">
        <v>41.017</v>
      </c>
      <c r="U14780">
        <v>42.118</v>
      </c>
      <c r="V14780">
        <v>46.546</v>
      </c>
    </row>
    <row r="14781" spans="17:22">
      <c r="Q14781" s="10">
        <f ca="1" t="shared" si="2001"/>
        <v>47.54</v>
      </c>
      <c r="R14781" t="s">
        <v>170</v>
      </c>
      <c r="S14781">
        <v>2054</v>
      </c>
      <c r="T14781">
        <v>41.676</v>
      </c>
      <c r="U14781">
        <v>42.838</v>
      </c>
      <c r="V14781">
        <v>47.54</v>
      </c>
    </row>
    <row r="14782" spans="17:22">
      <c r="Q14782" s="10">
        <f ca="1" t="shared" si="2001"/>
        <v>48.531</v>
      </c>
      <c r="R14782" t="s">
        <v>170</v>
      </c>
      <c r="S14782">
        <v>2055</v>
      </c>
      <c r="T14782">
        <v>42.322</v>
      </c>
      <c r="U14782">
        <v>43.547</v>
      </c>
      <c r="V14782">
        <v>48.531</v>
      </c>
    </row>
    <row r="14783" spans="17:22">
      <c r="Q14783" s="10">
        <f ca="1" t="shared" si="2001"/>
        <v>49.517</v>
      </c>
      <c r="R14783" t="s">
        <v>170</v>
      </c>
      <c r="S14783">
        <v>2056</v>
      </c>
      <c r="T14783">
        <v>42.957</v>
      </c>
      <c r="U14783">
        <v>44.245</v>
      </c>
      <c r="V14783">
        <v>49.517</v>
      </c>
    </row>
    <row r="14784" spans="17:22">
      <c r="Q14784" s="10">
        <f ca="1" t="shared" si="2001"/>
        <v>50.498</v>
      </c>
      <c r="R14784" t="s">
        <v>170</v>
      </c>
      <c r="S14784">
        <v>2057</v>
      </c>
      <c r="T14784">
        <v>43.579</v>
      </c>
      <c r="U14784">
        <v>44.93</v>
      </c>
      <c r="V14784">
        <v>50.498</v>
      </c>
    </row>
    <row r="14785" spans="17:22">
      <c r="Q14785" s="10">
        <f ca="1" t="shared" si="2001"/>
        <v>51.475</v>
      </c>
      <c r="R14785" t="s">
        <v>170</v>
      </c>
      <c r="S14785">
        <v>2058</v>
      </c>
      <c r="T14785">
        <v>44.189</v>
      </c>
      <c r="U14785">
        <v>45.604</v>
      </c>
      <c r="V14785">
        <v>51.475</v>
      </c>
    </row>
    <row r="14786" spans="17:22">
      <c r="Q14786" s="10">
        <f ca="1" t="shared" si="2001"/>
        <v>52.447</v>
      </c>
      <c r="R14786" t="s">
        <v>170</v>
      </c>
      <c r="S14786">
        <v>2059</v>
      </c>
      <c r="T14786">
        <v>44.786</v>
      </c>
      <c r="U14786">
        <v>46.266</v>
      </c>
      <c r="V14786">
        <v>52.447</v>
      </c>
    </row>
    <row r="14787" spans="17:22">
      <c r="Q14787" s="10">
        <f ca="1" t="shared" si="2001"/>
        <v>53.413</v>
      </c>
      <c r="R14787" t="s">
        <v>170</v>
      </c>
      <c r="S14787">
        <v>2060</v>
      </c>
      <c r="T14787">
        <v>45.372</v>
      </c>
      <c r="U14787">
        <v>46.917</v>
      </c>
      <c r="V14787">
        <v>53.413</v>
      </c>
    </row>
    <row r="14788" spans="17:22">
      <c r="Q14788" s="10">
        <f ca="1" t="shared" si="2001"/>
        <v>54.373</v>
      </c>
      <c r="R14788" t="s">
        <v>170</v>
      </c>
      <c r="S14788">
        <v>2061</v>
      </c>
      <c r="T14788">
        <v>45.947</v>
      </c>
      <c r="U14788">
        <v>47.557</v>
      </c>
      <c r="V14788">
        <v>54.373</v>
      </c>
    </row>
    <row r="14789" spans="17:22">
      <c r="Q14789" s="10">
        <f ca="1" t="shared" si="2001"/>
        <v>55.328</v>
      </c>
      <c r="R14789" t="s">
        <v>170</v>
      </c>
      <c r="S14789">
        <v>2062</v>
      </c>
      <c r="T14789">
        <v>46.51</v>
      </c>
      <c r="U14789">
        <v>48.185</v>
      </c>
      <c r="V14789">
        <v>55.328</v>
      </c>
    </row>
    <row r="14790" spans="17:22">
      <c r="Q14790" s="10">
        <f ca="1" t="shared" si="2001"/>
        <v>56.278</v>
      </c>
      <c r="R14790" t="s">
        <v>170</v>
      </c>
      <c r="S14790">
        <v>2063</v>
      </c>
      <c r="T14790">
        <v>47.061</v>
      </c>
      <c r="U14790">
        <v>48.802</v>
      </c>
      <c r="V14790">
        <v>56.278</v>
      </c>
    </row>
    <row r="14791" spans="17:22">
      <c r="Q14791" s="10">
        <f ca="1" t="shared" si="2001"/>
        <v>57.224</v>
      </c>
      <c r="R14791" t="s">
        <v>170</v>
      </c>
      <c r="S14791">
        <v>2064</v>
      </c>
      <c r="T14791">
        <v>47.601</v>
      </c>
      <c r="U14791">
        <v>49.407</v>
      </c>
      <c r="V14791">
        <v>57.224</v>
      </c>
    </row>
    <row r="14792" spans="17:22">
      <c r="Q14792" s="10">
        <f ca="1" t="shared" si="2001"/>
        <v>58.166</v>
      </c>
      <c r="R14792" t="s">
        <v>170</v>
      </c>
      <c r="S14792">
        <v>2065</v>
      </c>
      <c r="T14792">
        <v>48.129</v>
      </c>
      <c r="U14792">
        <v>49.999</v>
      </c>
      <c r="V14792">
        <v>58.166</v>
      </c>
    </row>
    <row r="14793" spans="17:22">
      <c r="Q14793" s="10">
        <f ca="1" t="shared" si="2001"/>
        <v>59.104</v>
      </c>
      <c r="R14793" t="s">
        <v>170</v>
      </c>
      <c r="S14793">
        <v>2066</v>
      </c>
      <c r="T14793">
        <v>48.646</v>
      </c>
      <c r="U14793">
        <v>50.578</v>
      </c>
      <c r="V14793">
        <v>59.104</v>
      </c>
    </row>
    <row r="14794" spans="17:22">
      <c r="Q14794" s="10">
        <f ca="1" t="shared" si="2001"/>
        <v>60.039</v>
      </c>
      <c r="R14794" t="s">
        <v>170</v>
      </c>
      <c r="S14794">
        <v>2067</v>
      </c>
      <c r="T14794">
        <v>49.15</v>
      </c>
      <c r="U14794">
        <v>51.145</v>
      </c>
      <c r="V14794">
        <v>60.039</v>
      </c>
    </row>
    <row r="14795" spans="17:22">
      <c r="Q14795" s="10">
        <f ca="1" t="shared" si="2001"/>
        <v>60.97</v>
      </c>
      <c r="R14795" t="s">
        <v>170</v>
      </c>
      <c r="S14795">
        <v>2068</v>
      </c>
      <c r="T14795">
        <v>49.643</v>
      </c>
      <c r="U14795">
        <v>51.7</v>
      </c>
      <c r="V14795">
        <v>60.97</v>
      </c>
    </row>
    <row r="14796" spans="17:22">
      <c r="Q14796" s="10">
        <f ca="1" t="shared" si="2001"/>
        <v>61.897</v>
      </c>
      <c r="R14796" t="s">
        <v>170</v>
      </c>
      <c r="S14796">
        <v>2069</v>
      </c>
      <c r="T14796">
        <v>50.122</v>
      </c>
      <c r="U14796">
        <v>52.241</v>
      </c>
      <c r="V14796">
        <v>61.897</v>
      </c>
    </row>
    <row r="14797" spans="17:22">
      <c r="Q14797" s="10">
        <f ca="1" t="shared" si="2001"/>
        <v>62.819</v>
      </c>
      <c r="R14797" t="s">
        <v>170</v>
      </c>
      <c r="S14797">
        <v>2070</v>
      </c>
      <c r="T14797">
        <v>50.588</v>
      </c>
      <c r="U14797">
        <v>52.77</v>
      </c>
      <c r="V14797">
        <v>62.819</v>
      </c>
    </row>
    <row r="14798" spans="17:22">
      <c r="Q14798" s="10">
        <f ca="1" t="shared" ref="Q14798:Q14861" si="2002">OFFSET(S14798,0,MATCH($Q$3,$T$4:$V$4,0))</f>
        <v>63.736</v>
      </c>
      <c r="R14798" t="s">
        <v>170</v>
      </c>
      <c r="S14798">
        <v>2071</v>
      </c>
      <c r="T14798">
        <v>51.04</v>
      </c>
      <c r="U14798">
        <v>53.287</v>
      </c>
      <c r="V14798">
        <v>63.736</v>
      </c>
    </row>
    <row r="14799" spans="17:22">
      <c r="Q14799" s="10">
        <f ca="1" t="shared" si="2002"/>
        <v>64.648</v>
      </c>
      <c r="R14799" t="s">
        <v>170</v>
      </c>
      <c r="S14799">
        <v>2072</v>
      </c>
      <c r="T14799">
        <v>51.478</v>
      </c>
      <c r="U14799">
        <v>53.79</v>
      </c>
      <c r="V14799">
        <v>64.648</v>
      </c>
    </row>
    <row r="14800" spans="17:22">
      <c r="Q14800" s="10">
        <f ca="1" t="shared" si="2002"/>
        <v>65.554</v>
      </c>
      <c r="R14800" t="s">
        <v>170</v>
      </c>
      <c r="S14800">
        <v>2073</v>
      </c>
      <c r="T14800">
        <v>51.901</v>
      </c>
      <c r="U14800">
        <v>54.279</v>
      </c>
      <c r="V14800">
        <v>65.554</v>
      </c>
    </row>
    <row r="14801" spans="17:22">
      <c r="Q14801" s="10">
        <f ca="1" t="shared" si="2002"/>
        <v>66.454</v>
      </c>
      <c r="R14801" t="s">
        <v>170</v>
      </c>
      <c r="S14801">
        <v>2074</v>
      </c>
      <c r="T14801">
        <v>52.309</v>
      </c>
      <c r="U14801">
        <v>54.755</v>
      </c>
      <c r="V14801">
        <v>66.454</v>
      </c>
    </row>
    <row r="14802" spans="17:22">
      <c r="Q14802" s="10">
        <f ca="1" t="shared" si="2002"/>
        <v>67.347</v>
      </c>
      <c r="R14802" t="s">
        <v>170</v>
      </c>
      <c r="S14802">
        <v>2075</v>
      </c>
      <c r="T14802">
        <v>52.7</v>
      </c>
      <c r="U14802">
        <v>55.216</v>
      </c>
      <c r="V14802">
        <v>67.347</v>
      </c>
    </row>
    <row r="14803" spans="17:22">
      <c r="Q14803" s="10">
        <f ca="1" t="shared" si="2002"/>
        <v>68.232</v>
      </c>
      <c r="R14803" t="s">
        <v>170</v>
      </c>
      <c r="S14803">
        <v>2076</v>
      </c>
      <c r="T14803">
        <v>53.074</v>
      </c>
      <c r="U14803">
        <v>55.662</v>
      </c>
      <c r="V14803">
        <v>68.232</v>
      </c>
    </row>
    <row r="14804" spans="17:22">
      <c r="Q14804" s="10">
        <f ca="1" t="shared" si="2002"/>
        <v>69.11</v>
      </c>
      <c r="R14804" t="s">
        <v>170</v>
      </c>
      <c r="S14804">
        <v>2077</v>
      </c>
      <c r="T14804">
        <v>53.432</v>
      </c>
      <c r="U14804">
        <v>56.092</v>
      </c>
      <c r="V14804">
        <v>69.11</v>
      </c>
    </row>
    <row r="14805" spans="17:22">
      <c r="Q14805" s="10">
        <f ca="1" t="shared" si="2002"/>
        <v>69.979</v>
      </c>
      <c r="R14805" t="s">
        <v>170</v>
      </c>
      <c r="S14805">
        <v>2078</v>
      </c>
      <c r="T14805">
        <v>53.773</v>
      </c>
      <c r="U14805">
        <v>56.507</v>
      </c>
      <c r="V14805">
        <v>69.979</v>
      </c>
    </row>
    <row r="14806" spans="17:22">
      <c r="Q14806" s="10">
        <f ca="1" t="shared" si="2002"/>
        <v>70.839</v>
      </c>
      <c r="R14806" t="s">
        <v>170</v>
      </c>
      <c r="S14806">
        <v>2079</v>
      </c>
      <c r="T14806">
        <v>54.097</v>
      </c>
      <c r="U14806">
        <v>56.907</v>
      </c>
      <c r="V14806">
        <v>70.839</v>
      </c>
    </row>
    <row r="14807" spans="17:22">
      <c r="Q14807" s="10">
        <f ca="1" t="shared" si="2002"/>
        <v>71.689</v>
      </c>
      <c r="R14807" t="s">
        <v>170</v>
      </c>
      <c r="S14807">
        <v>2080</v>
      </c>
      <c r="T14807">
        <v>54.404</v>
      </c>
      <c r="U14807">
        <v>57.292</v>
      </c>
      <c r="V14807">
        <v>71.689</v>
      </c>
    </row>
    <row r="14808" spans="17:22">
      <c r="Q14808" s="10">
        <f ca="1" t="shared" si="2002"/>
        <v>72.53</v>
      </c>
      <c r="R14808" t="s">
        <v>170</v>
      </c>
      <c r="S14808">
        <v>2081</v>
      </c>
      <c r="T14808">
        <v>54.696</v>
      </c>
      <c r="U14808">
        <v>57.663</v>
      </c>
      <c r="V14808">
        <v>72.53</v>
      </c>
    </row>
    <row r="14809" spans="17:22">
      <c r="Q14809" s="10">
        <f ca="1" t="shared" si="2002"/>
        <v>73.359</v>
      </c>
      <c r="R14809" t="s">
        <v>170</v>
      </c>
      <c r="S14809">
        <v>2082</v>
      </c>
      <c r="T14809">
        <v>54.971</v>
      </c>
      <c r="U14809">
        <v>58.017</v>
      </c>
      <c r="V14809">
        <v>73.359</v>
      </c>
    </row>
    <row r="14810" spans="17:22">
      <c r="Q14810" s="10">
        <f ca="1" t="shared" si="2002"/>
        <v>74.177</v>
      </c>
      <c r="R14810" t="s">
        <v>170</v>
      </c>
      <c r="S14810">
        <v>2083</v>
      </c>
      <c r="T14810">
        <v>55.229</v>
      </c>
      <c r="U14810">
        <v>58.357</v>
      </c>
      <c r="V14810">
        <v>74.177</v>
      </c>
    </row>
    <row r="14811" spans="17:22">
      <c r="Q14811" s="10">
        <f ca="1" t="shared" si="2002"/>
        <v>74.982</v>
      </c>
      <c r="R14811" t="s">
        <v>170</v>
      </c>
      <c r="S14811">
        <v>2084</v>
      </c>
      <c r="T14811">
        <v>55.472</v>
      </c>
      <c r="U14811">
        <v>58.68</v>
      </c>
      <c r="V14811">
        <v>74.982</v>
      </c>
    </row>
    <row r="14812" spans="17:22">
      <c r="Q14812" s="10">
        <f ca="1" t="shared" si="2002"/>
        <v>75.773</v>
      </c>
      <c r="R14812" t="s">
        <v>170</v>
      </c>
      <c r="S14812">
        <v>2085</v>
      </c>
      <c r="T14812">
        <v>55.699</v>
      </c>
      <c r="U14812">
        <v>58.988</v>
      </c>
      <c r="V14812">
        <v>75.773</v>
      </c>
    </row>
    <row r="14813" spans="17:22">
      <c r="Q14813" s="10">
        <f ca="1" t="shared" si="2002"/>
        <v>76.551</v>
      </c>
      <c r="R14813" t="s">
        <v>170</v>
      </c>
      <c r="S14813">
        <v>2086</v>
      </c>
      <c r="T14813">
        <v>55.909</v>
      </c>
      <c r="U14813">
        <v>59.28</v>
      </c>
      <c r="V14813">
        <v>76.551</v>
      </c>
    </row>
    <row r="14814" spans="17:22">
      <c r="Q14814" s="10">
        <f ca="1" t="shared" si="2002"/>
        <v>77.314</v>
      </c>
      <c r="R14814" t="s">
        <v>170</v>
      </c>
      <c r="S14814">
        <v>2087</v>
      </c>
      <c r="T14814">
        <v>56.105</v>
      </c>
      <c r="U14814">
        <v>59.556</v>
      </c>
      <c r="V14814">
        <v>77.314</v>
      </c>
    </row>
    <row r="14815" spans="17:22">
      <c r="Q14815" s="10">
        <f ca="1" t="shared" si="2002"/>
        <v>78.062</v>
      </c>
      <c r="R14815" t="s">
        <v>170</v>
      </c>
      <c r="S14815">
        <v>2088</v>
      </c>
      <c r="T14815">
        <v>56.286</v>
      </c>
      <c r="U14815">
        <v>59.816</v>
      </c>
      <c r="V14815">
        <v>78.062</v>
      </c>
    </row>
    <row r="14816" spans="17:22">
      <c r="Q14816" s="10">
        <f ca="1" t="shared" si="2002"/>
        <v>78.796</v>
      </c>
      <c r="R14816" t="s">
        <v>170</v>
      </c>
      <c r="S14816">
        <v>2089</v>
      </c>
      <c r="T14816">
        <v>56.454</v>
      </c>
      <c r="U14816">
        <v>60.059</v>
      </c>
      <c r="V14816">
        <v>78.796</v>
      </c>
    </row>
    <row r="14817" spans="17:22">
      <c r="Q14817" s="10">
        <f ca="1" t="shared" si="2002"/>
        <v>79.515</v>
      </c>
      <c r="R14817" t="s">
        <v>170</v>
      </c>
      <c r="S14817">
        <v>2090</v>
      </c>
      <c r="T14817">
        <v>56.608</v>
      </c>
      <c r="U14817">
        <v>60.287</v>
      </c>
      <c r="V14817">
        <v>79.515</v>
      </c>
    </row>
    <row r="14818" spans="17:22">
      <c r="Q14818" s="10">
        <f ca="1" t="shared" si="2002"/>
        <v>80.22</v>
      </c>
      <c r="R14818" t="s">
        <v>170</v>
      </c>
      <c r="S14818">
        <v>2091</v>
      </c>
      <c r="T14818">
        <v>56.751</v>
      </c>
      <c r="U14818">
        <v>60.499</v>
      </c>
      <c r="V14818">
        <v>80.22</v>
      </c>
    </row>
    <row r="14819" spans="17:22">
      <c r="Q14819" s="10">
        <f ca="1" t="shared" si="2002"/>
        <v>80.909</v>
      </c>
      <c r="R14819" t="s">
        <v>170</v>
      </c>
      <c r="S14819">
        <v>2092</v>
      </c>
      <c r="T14819">
        <v>56.88</v>
      </c>
      <c r="U14819">
        <v>60.695</v>
      </c>
      <c r="V14819">
        <v>80.909</v>
      </c>
    </row>
    <row r="14820" spans="17:22">
      <c r="Q14820" s="10">
        <f ca="1" t="shared" si="2002"/>
        <v>81.583</v>
      </c>
      <c r="R14820" t="s">
        <v>170</v>
      </c>
      <c r="S14820">
        <v>2093</v>
      </c>
      <c r="T14820">
        <v>56.996</v>
      </c>
      <c r="U14820">
        <v>60.874</v>
      </c>
      <c r="V14820">
        <v>81.583</v>
      </c>
    </row>
    <row r="14821" spans="17:22">
      <c r="Q14821" s="10">
        <f ca="1" t="shared" si="2002"/>
        <v>82.243</v>
      </c>
      <c r="R14821" t="s">
        <v>170</v>
      </c>
      <c r="S14821">
        <v>2094</v>
      </c>
      <c r="T14821">
        <v>57.099</v>
      </c>
      <c r="U14821">
        <v>61.036</v>
      </c>
      <c r="V14821">
        <v>82.243</v>
      </c>
    </row>
    <row r="14822" spans="17:22">
      <c r="Q14822" s="10">
        <f ca="1" t="shared" si="2002"/>
        <v>82.887</v>
      </c>
      <c r="R14822" t="s">
        <v>170</v>
      </c>
      <c r="S14822">
        <v>2095</v>
      </c>
      <c r="T14822">
        <v>57.187</v>
      </c>
      <c r="U14822">
        <v>61.181</v>
      </c>
      <c r="V14822">
        <v>82.887</v>
      </c>
    </row>
    <row r="14823" spans="17:22">
      <c r="Q14823" s="10">
        <f ca="1" t="shared" si="2002"/>
        <v>83.516</v>
      </c>
      <c r="R14823" t="s">
        <v>170</v>
      </c>
      <c r="S14823">
        <v>2096</v>
      </c>
      <c r="T14823">
        <v>57.26</v>
      </c>
      <c r="U14823">
        <v>61.307</v>
      </c>
      <c r="V14823">
        <v>83.516</v>
      </c>
    </row>
    <row r="14824" spans="17:22">
      <c r="Q14824" s="10">
        <f ca="1" t="shared" si="2002"/>
        <v>84.129</v>
      </c>
      <c r="R14824" t="s">
        <v>170</v>
      </c>
      <c r="S14824">
        <v>2097</v>
      </c>
      <c r="T14824">
        <v>57.317</v>
      </c>
      <c r="U14824">
        <v>61.416</v>
      </c>
      <c r="V14824">
        <v>84.129</v>
      </c>
    </row>
    <row r="14825" spans="17:22">
      <c r="Q14825" s="10">
        <f ca="1" t="shared" si="2002"/>
        <v>84.728</v>
      </c>
      <c r="R14825" t="s">
        <v>170</v>
      </c>
      <c r="S14825">
        <v>2098</v>
      </c>
      <c r="T14825">
        <v>57.359</v>
      </c>
      <c r="U14825">
        <v>61.507</v>
      </c>
      <c r="V14825">
        <v>84.728</v>
      </c>
    </row>
    <row r="14826" spans="17:22">
      <c r="Q14826" s="10">
        <f ca="1" t="shared" si="2002"/>
        <v>85.311</v>
      </c>
      <c r="R14826" t="s">
        <v>170</v>
      </c>
      <c r="S14826">
        <v>2099</v>
      </c>
      <c r="T14826">
        <v>57.384</v>
      </c>
      <c r="U14826">
        <v>61.578</v>
      </c>
      <c r="V14826">
        <v>85.311</v>
      </c>
    </row>
    <row r="14827" spans="17:22">
      <c r="Q14827" s="10">
        <f ca="1" t="shared" si="2002"/>
        <v>85.879</v>
      </c>
      <c r="R14827" t="s">
        <v>170</v>
      </c>
      <c r="S14827">
        <v>2100</v>
      </c>
      <c r="T14827">
        <v>57.392</v>
      </c>
      <c r="U14827">
        <v>61.631</v>
      </c>
      <c r="V14827">
        <v>85.879</v>
      </c>
    </row>
    <row r="14828" spans="17:22">
      <c r="Q14828" s="10">
        <f ca="1" t="shared" si="2002"/>
        <v>0.053</v>
      </c>
      <c r="R14828" t="s">
        <v>507</v>
      </c>
      <c r="S14828">
        <v>2020</v>
      </c>
      <c r="T14828">
        <v>0.053</v>
      </c>
      <c r="U14828">
        <v>0.053</v>
      </c>
      <c r="V14828">
        <v>0.053</v>
      </c>
    </row>
    <row r="14829" spans="17:22">
      <c r="Q14829" s="10">
        <f ca="1" t="shared" si="2002"/>
        <v>0.055</v>
      </c>
      <c r="R14829" t="s">
        <v>507</v>
      </c>
      <c r="S14829">
        <v>2021</v>
      </c>
      <c r="T14829">
        <v>0.055</v>
      </c>
      <c r="U14829">
        <v>0.055</v>
      </c>
      <c r="V14829">
        <v>0.055</v>
      </c>
    </row>
    <row r="14830" spans="17:22">
      <c r="Q14830" s="10">
        <f ca="1" t="shared" si="2002"/>
        <v>0.058</v>
      </c>
      <c r="R14830" t="s">
        <v>507</v>
      </c>
      <c r="S14830">
        <v>2022</v>
      </c>
      <c r="T14830">
        <v>0.058</v>
      </c>
      <c r="U14830">
        <v>0.058</v>
      </c>
      <c r="V14830">
        <v>0.058</v>
      </c>
    </row>
    <row r="14831" spans="17:22">
      <c r="Q14831" s="10">
        <f ca="1" t="shared" si="2002"/>
        <v>0.06</v>
      </c>
      <c r="R14831" t="s">
        <v>507</v>
      </c>
      <c r="S14831">
        <v>2023</v>
      </c>
      <c r="T14831">
        <v>0.06</v>
      </c>
      <c r="U14831">
        <v>0.06</v>
      </c>
      <c r="V14831">
        <v>0.06</v>
      </c>
    </row>
    <row r="14832" spans="17:22">
      <c r="Q14832" s="10">
        <f ca="1" t="shared" si="2002"/>
        <v>0.063</v>
      </c>
      <c r="R14832" t="s">
        <v>507</v>
      </c>
      <c r="S14832">
        <v>2024</v>
      </c>
      <c r="T14832">
        <v>0.063</v>
      </c>
      <c r="U14832">
        <v>0.063</v>
      </c>
      <c r="V14832">
        <v>0.063</v>
      </c>
    </row>
    <row r="14833" spans="17:22">
      <c r="Q14833" s="10">
        <f ca="1" t="shared" si="2002"/>
        <v>0.065</v>
      </c>
      <c r="R14833" t="s">
        <v>507</v>
      </c>
      <c r="S14833">
        <v>2025</v>
      </c>
      <c r="T14833">
        <v>0.065</v>
      </c>
      <c r="U14833">
        <v>0.065</v>
      </c>
      <c r="V14833">
        <v>0.065</v>
      </c>
    </row>
    <row r="14834" spans="17:22">
      <c r="Q14834" s="10">
        <f ca="1" t="shared" si="2002"/>
        <v>0.068</v>
      </c>
      <c r="R14834" t="s">
        <v>507</v>
      </c>
      <c r="S14834">
        <v>2026</v>
      </c>
      <c r="T14834">
        <v>0.068</v>
      </c>
      <c r="U14834">
        <v>0.068</v>
      </c>
      <c r="V14834">
        <v>0.068</v>
      </c>
    </row>
    <row r="14835" spans="17:22">
      <c r="Q14835" s="10">
        <f ca="1" t="shared" si="2002"/>
        <v>0.072</v>
      </c>
      <c r="R14835" t="s">
        <v>507</v>
      </c>
      <c r="S14835">
        <v>2027</v>
      </c>
      <c r="T14835">
        <v>0.07</v>
      </c>
      <c r="U14835">
        <v>0.07</v>
      </c>
      <c r="V14835">
        <v>0.072</v>
      </c>
    </row>
    <row r="14836" spans="17:22">
      <c r="Q14836" s="10">
        <f ca="1" t="shared" si="2002"/>
        <v>0.075</v>
      </c>
      <c r="R14836" t="s">
        <v>507</v>
      </c>
      <c r="S14836">
        <v>2028</v>
      </c>
      <c r="T14836">
        <v>0.072</v>
      </c>
      <c r="U14836">
        <v>0.072</v>
      </c>
      <c r="V14836">
        <v>0.075</v>
      </c>
    </row>
    <row r="14837" spans="17:22">
      <c r="Q14837" s="10">
        <f ca="1" t="shared" si="2002"/>
        <v>0.079</v>
      </c>
      <c r="R14837" t="s">
        <v>507</v>
      </c>
      <c r="S14837">
        <v>2029</v>
      </c>
      <c r="T14837">
        <v>0.073</v>
      </c>
      <c r="U14837">
        <v>0.075</v>
      </c>
      <c r="V14837">
        <v>0.079</v>
      </c>
    </row>
    <row r="14838" spans="17:22">
      <c r="Q14838" s="10">
        <f ca="1" t="shared" si="2002"/>
        <v>0.083</v>
      </c>
      <c r="R14838" t="s">
        <v>507</v>
      </c>
      <c r="S14838">
        <v>2030</v>
      </c>
      <c r="T14838">
        <v>0.075</v>
      </c>
      <c r="U14838">
        <v>0.077</v>
      </c>
      <c r="V14838">
        <v>0.083</v>
      </c>
    </row>
    <row r="14839" spans="17:22">
      <c r="Q14839" s="10">
        <f ca="1" t="shared" si="2002"/>
        <v>0.087</v>
      </c>
      <c r="R14839" t="s">
        <v>507</v>
      </c>
      <c r="S14839">
        <v>2031</v>
      </c>
      <c r="T14839">
        <v>0.077</v>
      </c>
      <c r="U14839">
        <v>0.079</v>
      </c>
      <c r="V14839">
        <v>0.087</v>
      </c>
    </row>
    <row r="14840" spans="17:22">
      <c r="Q14840" s="10">
        <f ca="1" t="shared" si="2002"/>
        <v>0.091</v>
      </c>
      <c r="R14840" t="s">
        <v>507</v>
      </c>
      <c r="S14840">
        <v>2032</v>
      </c>
      <c r="T14840">
        <v>0.079</v>
      </c>
      <c r="U14840">
        <v>0.082</v>
      </c>
      <c r="V14840">
        <v>0.091</v>
      </c>
    </row>
    <row r="14841" spans="17:22">
      <c r="Q14841" s="10">
        <f ca="1" t="shared" si="2002"/>
        <v>0.096</v>
      </c>
      <c r="R14841" t="s">
        <v>507</v>
      </c>
      <c r="S14841">
        <v>2033</v>
      </c>
      <c r="T14841">
        <v>0.081</v>
      </c>
      <c r="U14841">
        <v>0.084</v>
      </c>
      <c r="V14841">
        <v>0.096</v>
      </c>
    </row>
    <row r="14842" spans="17:22">
      <c r="Q14842" s="10">
        <f ca="1" t="shared" si="2002"/>
        <v>0.101</v>
      </c>
      <c r="R14842" t="s">
        <v>507</v>
      </c>
      <c r="S14842">
        <v>2034</v>
      </c>
      <c r="T14842">
        <v>0.083</v>
      </c>
      <c r="U14842">
        <v>0.087</v>
      </c>
      <c r="V14842">
        <v>0.101</v>
      </c>
    </row>
    <row r="14843" spans="17:22">
      <c r="Q14843" s="10">
        <f ca="1" t="shared" si="2002"/>
        <v>0.106</v>
      </c>
      <c r="R14843" t="s">
        <v>507</v>
      </c>
      <c r="S14843">
        <v>2035</v>
      </c>
      <c r="T14843">
        <v>0.085</v>
      </c>
      <c r="U14843">
        <v>0.089</v>
      </c>
      <c r="V14843">
        <v>0.106</v>
      </c>
    </row>
    <row r="14844" spans="17:22">
      <c r="Q14844" s="10">
        <f ca="1" t="shared" si="2002"/>
        <v>0.111</v>
      </c>
      <c r="R14844" t="s">
        <v>507</v>
      </c>
      <c r="S14844">
        <v>2036</v>
      </c>
      <c r="T14844">
        <v>0.087</v>
      </c>
      <c r="U14844">
        <v>0.092</v>
      </c>
      <c r="V14844">
        <v>0.111</v>
      </c>
    </row>
    <row r="14845" spans="17:22">
      <c r="Q14845" s="10">
        <f ca="1" t="shared" si="2002"/>
        <v>0.117</v>
      </c>
      <c r="R14845" t="s">
        <v>507</v>
      </c>
      <c r="S14845">
        <v>2037</v>
      </c>
      <c r="T14845">
        <v>0.089</v>
      </c>
      <c r="U14845">
        <v>0.094</v>
      </c>
      <c r="V14845">
        <v>0.117</v>
      </c>
    </row>
    <row r="14846" spans="17:22">
      <c r="Q14846" s="10">
        <f ca="1" t="shared" si="2002"/>
        <v>0.122</v>
      </c>
      <c r="R14846" t="s">
        <v>507</v>
      </c>
      <c r="S14846">
        <v>2038</v>
      </c>
      <c r="T14846">
        <v>0.091</v>
      </c>
      <c r="U14846">
        <v>0.097</v>
      </c>
      <c r="V14846">
        <v>0.122</v>
      </c>
    </row>
    <row r="14847" spans="17:22">
      <c r="Q14847" s="10">
        <f ca="1" t="shared" si="2002"/>
        <v>0.128</v>
      </c>
      <c r="R14847" t="s">
        <v>507</v>
      </c>
      <c r="S14847">
        <v>2039</v>
      </c>
      <c r="T14847">
        <v>0.093</v>
      </c>
      <c r="U14847">
        <v>0.099</v>
      </c>
      <c r="V14847">
        <v>0.128</v>
      </c>
    </row>
    <row r="14848" spans="17:22">
      <c r="Q14848" s="10">
        <f ca="1" t="shared" si="2002"/>
        <v>0.134</v>
      </c>
      <c r="R14848" t="s">
        <v>507</v>
      </c>
      <c r="S14848">
        <v>2040</v>
      </c>
      <c r="T14848">
        <v>0.095</v>
      </c>
      <c r="U14848">
        <v>0.102</v>
      </c>
      <c r="V14848">
        <v>0.134</v>
      </c>
    </row>
    <row r="14849" spans="17:22">
      <c r="Q14849" s="10">
        <f ca="1" t="shared" si="2002"/>
        <v>0.14</v>
      </c>
      <c r="R14849" t="s">
        <v>507</v>
      </c>
      <c r="S14849">
        <v>2041</v>
      </c>
      <c r="T14849">
        <v>0.097</v>
      </c>
      <c r="U14849">
        <v>0.104</v>
      </c>
      <c r="V14849">
        <v>0.14</v>
      </c>
    </row>
    <row r="14850" spans="17:22">
      <c r="Q14850" s="10">
        <f ca="1" t="shared" si="2002"/>
        <v>0.146</v>
      </c>
      <c r="R14850" t="s">
        <v>507</v>
      </c>
      <c r="S14850">
        <v>2042</v>
      </c>
      <c r="T14850">
        <v>0.099</v>
      </c>
      <c r="U14850">
        <v>0.107</v>
      </c>
      <c r="V14850">
        <v>0.146</v>
      </c>
    </row>
    <row r="14851" spans="17:22">
      <c r="Q14851" s="10">
        <f ca="1" t="shared" si="2002"/>
        <v>0.153</v>
      </c>
      <c r="R14851" t="s">
        <v>507</v>
      </c>
      <c r="S14851">
        <v>2043</v>
      </c>
      <c r="T14851">
        <v>0.101</v>
      </c>
      <c r="U14851">
        <v>0.109</v>
      </c>
      <c r="V14851">
        <v>0.153</v>
      </c>
    </row>
    <row r="14852" spans="17:22">
      <c r="Q14852" s="10">
        <f ca="1" t="shared" si="2002"/>
        <v>0.159</v>
      </c>
      <c r="R14852" t="s">
        <v>507</v>
      </c>
      <c r="S14852">
        <v>2044</v>
      </c>
      <c r="T14852">
        <v>0.103</v>
      </c>
      <c r="U14852">
        <v>0.112</v>
      </c>
      <c r="V14852">
        <v>0.159</v>
      </c>
    </row>
    <row r="14853" spans="17:22">
      <c r="Q14853" s="10">
        <f ca="1" t="shared" si="2002"/>
        <v>0.166</v>
      </c>
      <c r="R14853" t="s">
        <v>507</v>
      </c>
      <c r="S14853">
        <v>2045</v>
      </c>
      <c r="T14853">
        <v>0.105</v>
      </c>
      <c r="U14853">
        <v>0.114</v>
      </c>
      <c r="V14853">
        <v>0.166</v>
      </c>
    </row>
    <row r="14854" spans="17:22">
      <c r="Q14854" s="10">
        <f ca="1" t="shared" si="2002"/>
        <v>0.173</v>
      </c>
      <c r="R14854" t="s">
        <v>507</v>
      </c>
      <c r="S14854">
        <v>2046</v>
      </c>
      <c r="T14854">
        <v>0.107</v>
      </c>
      <c r="U14854">
        <v>0.117</v>
      </c>
      <c r="V14854">
        <v>0.173</v>
      </c>
    </row>
    <row r="14855" spans="17:22">
      <c r="Q14855" s="10">
        <f ca="1" t="shared" si="2002"/>
        <v>0.18</v>
      </c>
      <c r="R14855" t="s">
        <v>507</v>
      </c>
      <c r="S14855">
        <v>2047</v>
      </c>
      <c r="T14855">
        <v>0.108</v>
      </c>
      <c r="U14855">
        <v>0.119</v>
      </c>
      <c r="V14855">
        <v>0.18</v>
      </c>
    </row>
    <row r="14856" spans="17:22">
      <c r="Q14856" s="10">
        <f ca="1" t="shared" si="2002"/>
        <v>0.187</v>
      </c>
      <c r="R14856" t="s">
        <v>507</v>
      </c>
      <c r="S14856">
        <v>2048</v>
      </c>
      <c r="T14856">
        <v>0.11</v>
      </c>
      <c r="U14856">
        <v>0.121</v>
      </c>
      <c r="V14856">
        <v>0.187</v>
      </c>
    </row>
    <row r="14857" spans="17:22">
      <c r="Q14857" s="10">
        <f ca="1" t="shared" si="2002"/>
        <v>0.194</v>
      </c>
      <c r="R14857" t="s">
        <v>507</v>
      </c>
      <c r="S14857">
        <v>2049</v>
      </c>
      <c r="T14857">
        <v>0.112</v>
      </c>
      <c r="U14857">
        <v>0.123</v>
      </c>
      <c r="V14857">
        <v>0.194</v>
      </c>
    </row>
    <row r="14858" spans="17:22">
      <c r="Q14858" s="10">
        <f ca="1" t="shared" si="2002"/>
        <v>0.202</v>
      </c>
      <c r="R14858" t="s">
        <v>507</v>
      </c>
      <c r="S14858">
        <v>2050</v>
      </c>
      <c r="T14858">
        <v>0.113</v>
      </c>
      <c r="U14858">
        <v>0.125</v>
      </c>
      <c r="V14858">
        <v>0.202</v>
      </c>
    </row>
    <row r="14859" spans="17:22">
      <c r="Q14859" s="10">
        <f ca="1" t="shared" si="2002"/>
        <v>0.21</v>
      </c>
      <c r="R14859" t="s">
        <v>507</v>
      </c>
      <c r="S14859">
        <v>2051</v>
      </c>
      <c r="T14859">
        <v>0.114</v>
      </c>
      <c r="U14859">
        <v>0.128</v>
      </c>
      <c r="V14859">
        <v>0.21</v>
      </c>
    </row>
    <row r="14860" spans="17:22">
      <c r="Q14860" s="10">
        <f ca="1" t="shared" si="2002"/>
        <v>0.218</v>
      </c>
      <c r="R14860" t="s">
        <v>507</v>
      </c>
      <c r="S14860">
        <v>2052</v>
      </c>
      <c r="T14860">
        <v>0.116</v>
      </c>
      <c r="U14860">
        <v>0.13</v>
      </c>
      <c r="V14860">
        <v>0.218</v>
      </c>
    </row>
    <row r="14861" spans="17:22">
      <c r="Q14861" s="10">
        <f ca="1" t="shared" si="2002"/>
        <v>0.226</v>
      </c>
      <c r="R14861" t="s">
        <v>507</v>
      </c>
      <c r="S14861">
        <v>2053</v>
      </c>
      <c r="T14861">
        <v>0.116</v>
      </c>
      <c r="U14861">
        <v>0.132</v>
      </c>
      <c r="V14861">
        <v>0.226</v>
      </c>
    </row>
    <row r="14862" spans="17:22">
      <c r="Q14862" s="10">
        <f ca="1" t="shared" ref="Q14862:Q14925" si="2003">OFFSET(S14862,0,MATCH($Q$3,$T$4:$V$4,0))</f>
        <v>0.235</v>
      </c>
      <c r="R14862" t="s">
        <v>507</v>
      </c>
      <c r="S14862">
        <v>2054</v>
      </c>
      <c r="T14862">
        <v>0.117</v>
      </c>
      <c r="U14862">
        <v>0.133</v>
      </c>
      <c r="V14862">
        <v>0.235</v>
      </c>
    </row>
    <row r="14863" spans="17:22">
      <c r="Q14863" s="10">
        <f ca="1" t="shared" si="2003"/>
        <v>0.243</v>
      </c>
      <c r="R14863" t="s">
        <v>507</v>
      </c>
      <c r="S14863">
        <v>2055</v>
      </c>
      <c r="T14863">
        <v>0.118</v>
      </c>
      <c r="U14863">
        <v>0.135</v>
      </c>
      <c r="V14863">
        <v>0.243</v>
      </c>
    </row>
    <row r="14864" spans="17:22">
      <c r="Q14864" s="10">
        <f ca="1" t="shared" si="2003"/>
        <v>0.252</v>
      </c>
      <c r="R14864" t="s">
        <v>507</v>
      </c>
      <c r="S14864">
        <v>2056</v>
      </c>
      <c r="T14864">
        <v>0.119</v>
      </c>
      <c r="U14864">
        <v>0.137</v>
      </c>
      <c r="V14864">
        <v>0.252</v>
      </c>
    </row>
    <row r="14865" spans="17:22">
      <c r="Q14865" s="10">
        <f ca="1" t="shared" si="2003"/>
        <v>0.262</v>
      </c>
      <c r="R14865" t="s">
        <v>507</v>
      </c>
      <c r="S14865">
        <v>2057</v>
      </c>
      <c r="T14865">
        <v>0.119</v>
      </c>
      <c r="U14865">
        <v>0.139</v>
      </c>
      <c r="V14865">
        <v>0.262</v>
      </c>
    </row>
    <row r="14866" spans="17:22">
      <c r="Q14866" s="10">
        <f ca="1" t="shared" si="2003"/>
        <v>0.271</v>
      </c>
      <c r="R14866" t="s">
        <v>507</v>
      </c>
      <c r="S14866">
        <v>2058</v>
      </c>
      <c r="T14866">
        <v>0.12</v>
      </c>
      <c r="U14866">
        <v>0.14</v>
      </c>
      <c r="V14866">
        <v>0.271</v>
      </c>
    </row>
    <row r="14867" spans="17:22">
      <c r="Q14867" s="10">
        <f ca="1" t="shared" si="2003"/>
        <v>0.281</v>
      </c>
      <c r="R14867" t="s">
        <v>507</v>
      </c>
      <c r="S14867">
        <v>2059</v>
      </c>
      <c r="T14867">
        <v>0.12</v>
      </c>
      <c r="U14867">
        <v>0.142</v>
      </c>
      <c r="V14867">
        <v>0.281</v>
      </c>
    </row>
    <row r="14868" spans="17:22">
      <c r="Q14868" s="10">
        <f ca="1" t="shared" si="2003"/>
        <v>0.291</v>
      </c>
      <c r="R14868" t="s">
        <v>507</v>
      </c>
      <c r="S14868">
        <v>2060</v>
      </c>
      <c r="T14868">
        <v>0.121</v>
      </c>
      <c r="U14868">
        <v>0.143</v>
      </c>
      <c r="V14868">
        <v>0.291</v>
      </c>
    </row>
    <row r="14869" spans="17:22">
      <c r="Q14869" s="10">
        <f ca="1" t="shared" si="2003"/>
        <v>0.301</v>
      </c>
      <c r="R14869" t="s">
        <v>507</v>
      </c>
      <c r="S14869">
        <v>2061</v>
      </c>
      <c r="T14869">
        <v>0.121</v>
      </c>
      <c r="U14869">
        <v>0.145</v>
      </c>
      <c r="V14869">
        <v>0.301</v>
      </c>
    </row>
    <row r="14870" spans="17:22">
      <c r="Q14870" s="10">
        <f ca="1" t="shared" si="2003"/>
        <v>0.312</v>
      </c>
      <c r="R14870" t="s">
        <v>507</v>
      </c>
      <c r="S14870">
        <v>2062</v>
      </c>
      <c r="T14870">
        <v>0.121</v>
      </c>
      <c r="U14870">
        <v>0.147</v>
      </c>
      <c r="V14870">
        <v>0.312</v>
      </c>
    </row>
    <row r="14871" spans="17:22">
      <c r="Q14871" s="10">
        <f ca="1" t="shared" si="2003"/>
        <v>0.323</v>
      </c>
      <c r="R14871" t="s">
        <v>507</v>
      </c>
      <c r="S14871">
        <v>2063</v>
      </c>
      <c r="T14871">
        <v>0.122</v>
      </c>
      <c r="U14871">
        <v>0.148</v>
      </c>
      <c r="V14871">
        <v>0.323</v>
      </c>
    </row>
    <row r="14872" spans="17:22">
      <c r="Q14872" s="10">
        <f ca="1" t="shared" si="2003"/>
        <v>0.334</v>
      </c>
      <c r="R14872" t="s">
        <v>507</v>
      </c>
      <c r="S14872">
        <v>2064</v>
      </c>
      <c r="T14872">
        <v>0.122</v>
      </c>
      <c r="U14872">
        <v>0.15</v>
      </c>
      <c r="V14872">
        <v>0.334</v>
      </c>
    </row>
    <row r="14873" spans="17:22">
      <c r="Q14873" s="10">
        <f ca="1" t="shared" si="2003"/>
        <v>0.346</v>
      </c>
      <c r="R14873" t="s">
        <v>507</v>
      </c>
      <c r="S14873">
        <v>2065</v>
      </c>
      <c r="T14873">
        <v>0.122</v>
      </c>
      <c r="U14873">
        <v>0.152</v>
      </c>
      <c r="V14873">
        <v>0.346</v>
      </c>
    </row>
    <row r="14874" spans="17:22">
      <c r="Q14874" s="10">
        <f ca="1" t="shared" si="2003"/>
        <v>0.357</v>
      </c>
      <c r="R14874" t="s">
        <v>507</v>
      </c>
      <c r="S14874">
        <v>2066</v>
      </c>
      <c r="T14874">
        <v>0.123</v>
      </c>
      <c r="U14874">
        <v>0.153</v>
      </c>
      <c r="V14874">
        <v>0.357</v>
      </c>
    </row>
    <row r="14875" spans="17:22">
      <c r="Q14875" s="10">
        <f ca="1" t="shared" si="2003"/>
        <v>0.369</v>
      </c>
      <c r="R14875" t="s">
        <v>507</v>
      </c>
      <c r="S14875">
        <v>2067</v>
      </c>
      <c r="T14875">
        <v>0.123</v>
      </c>
      <c r="U14875">
        <v>0.155</v>
      </c>
      <c r="V14875">
        <v>0.369</v>
      </c>
    </row>
    <row r="14876" spans="17:22">
      <c r="Q14876" s="10">
        <f ca="1" t="shared" si="2003"/>
        <v>0.381</v>
      </c>
      <c r="R14876" t="s">
        <v>507</v>
      </c>
      <c r="S14876">
        <v>2068</v>
      </c>
      <c r="T14876">
        <v>0.124</v>
      </c>
      <c r="U14876">
        <v>0.156</v>
      </c>
      <c r="V14876">
        <v>0.381</v>
      </c>
    </row>
    <row r="14877" spans="17:22">
      <c r="Q14877" s="10">
        <f ca="1" t="shared" si="2003"/>
        <v>0.393</v>
      </c>
      <c r="R14877" t="s">
        <v>507</v>
      </c>
      <c r="S14877">
        <v>2069</v>
      </c>
      <c r="T14877">
        <v>0.124</v>
      </c>
      <c r="U14877">
        <v>0.158</v>
      </c>
      <c r="V14877">
        <v>0.393</v>
      </c>
    </row>
    <row r="14878" spans="17:22">
      <c r="Q14878" s="10">
        <f ca="1" t="shared" si="2003"/>
        <v>0.405</v>
      </c>
      <c r="R14878" t="s">
        <v>507</v>
      </c>
      <c r="S14878">
        <v>2070</v>
      </c>
      <c r="T14878">
        <v>0.124</v>
      </c>
      <c r="U14878">
        <v>0.159</v>
      </c>
      <c r="V14878">
        <v>0.405</v>
      </c>
    </row>
    <row r="14879" spans="17:22">
      <c r="Q14879" s="10">
        <f ca="1" t="shared" si="2003"/>
        <v>0.417</v>
      </c>
      <c r="R14879" t="s">
        <v>507</v>
      </c>
      <c r="S14879">
        <v>2071</v>
      </c>
      <c r="T14879">
        <v>0.124</v>
      </c>
      <c r="U14879">
        <v>0.16</v>
      </c>
      <c r="V14879">
        <v>0.417</v>
      </c>
    </row>
    <row r="14880" spans="17:22">
      <c r="Q14880" s="10">
        <f ca="1" t="shared" si="2003"/>
        <v>0.429</v>
      </c>
      <c r="R14880" t="s">
        <v>507</v>
      </c>
      <c r="S14880">
        <v>2072</v>
      </c>
      <c r="T14880">
        <v>0.124</v>
      </c>
      <c r="U14880">
        <v>0.161</v>
      </c>
      <c r="V14880">
        <v>0.429</v>
      </c>
    </row>
    <row r="14881" spans="17:22">
      <c r="Q14881" s="10">
        <f ca="1" t="shared" si="2003"/>
        <v>0.442</v>
      </c>
      <c r="R14881" t="s">
        <v>507</v>
      </c>
      <c r="S14881">
        <v>2073</v>
      </c>
      <c r="T14881">
        <v>0.123</v>
      </c>
      <c r="U14881">
        <v>0.161</v>
      </c>
      <c r="V14881">
        <v>0.442</v>
      </c>
    </row>
    <row r="14882" spans="17:22">
      <c r="Q14882" s="10">
        <f ca="1" t="shared" si="2003"/>
        <v>0.454</v>
      </c>
      <c r="R14882" t="s">
        <v>507</v>
      </c>
      <c r="S14882">
        <v>2074</v>
      </c>
      <c r="T14882">
        <v>0.123</v>
      </c>
      <c r="U14882">
        <v>0.162</v>
      </c>
      <c r="V14882">
        <v>0.454</v>
      </c>
    </row>
    <row r="14883" spans="17:22">
      <c r="Q14883" s="10">
        <f ca="1" t="shared" si="2003"/>
        <v>0.467</v>
      </c>
      <c r="R14883" t="s">
        <v>507</v>
      </c>
      <c r="S14883">
        <v>2075</v>
      </c>
      <c r="T14883">
        <v>0.122</v>
      </c>
      <c r="U14883">
        <v>0.162</v>
      </c>
      <c r="V14883">
        <v>0.467</v>
      </c>
    </row>
    <row r="14884" spans="17:22">
      <c r="Q14884" s="10">
        <f ca="1" t="shared" si="2003"/>
        <v>0.479</v>
      </c>
      <c r="R14884" t="s">
        <v>507</v>
      </c>
      <c r="S14884">
        <v>2076</v>
      </c>
      <c r="T14884">
        <v>0.122</v>
      </c>
      <c r="U14884">
        <v>0.163</v>
      </c>
      <c r="V14884">
        <v>0.479</v>
      </c>
    </row>
    <row r="14885" spans="17:22">
      <c r="Q14885" s="10">
        <f ca="1" t="shared" si="2003"/>
        <v>0.492</v>
      </c>
      <c r="R14885" t="s">
        <v>507</v>
      </c>
      <c r="S14885">
        <v>2077</v>
      </c>
      <c r="T14885">
        <v>0.121</v>
      </c>
      <c r="U14885">
        <v>0.163</v>
      </c>
      <c r="V14885">
        <v>0.492</v>
      </c>
    </row>
    <row r="14886" spans="17:22">
      <c r="Q14886" s="10">
        <f ca="1" t="shared" si="2003"/>
        <v>0.504</v>
      </c>
      <c r="R14886" t="s">
        <v>507</v>
      </c>
      <c r="S14886">
        <v>2078</v>
      </c>
      <c r="T14886">
        <v>0.12</v>
      </c>
      <c r="U14886">
        <v>0.163</v>
      </c>
      <c r="V14886">
        <v>0.504</v>
      </c>
    </row>
    <row r="14887" spans="17:22">
      <c r="Q14887" s="10">
        <f ca="1" t="shared" si="2003"/>
        <v>0.517</v>
      </c>
      <c r="R14887" t="s">
        <v>507</v>
      </c>
      <c r="S14887">
        <v>2079</v>
      </c>
      <c r="T14887">
        <v>0.119</v>
      </c>
      <c r="U14887">
        <v>0.162</v>
      </c>
      <c r="V14887">
        <v>0.517</v>
      </c>
    </row>
    <row r="14888" spans="17:22">
      <c r="Q14888" s="10">
        <f ca="1" t="shared" si="2003"/>
        <v>0.53</v>
      </c>
      <c r="R14888" t="s">
        <v>507</v>
      </c>
      <c r="S14888">
        <v>2080</v>
      </c>
      <c r="T14888">
        <v>0.119</v>
      </c>
      <c r="U14888">
        <v>0.162</v>
      </c>
      <c r="V14888">
        <v>0.53</v>
      </c>
    </row>
    <row r="14889" spans="17:22">
      <c r="Q14889" s="10">
        <f ca="1" t="shared" si="2003"/>
        <v>0.542</v>
      </c>
      <c r="R14889" t="s">
        <v>507</v>
      </c>
      <c r="S14889">
        <v>2081</v>
      </c>
      <c r="T14889">
        <v>0.118</v>
      </c>
      <c r="U14889">
        <v>0.161</v>
      </c>
      <c r="V14889">
        <v>0.542</v>
      </c>
    </row>
    <row r="14890" spans="17:22">
      <c r="Q14890" s="10">
        <f ca="1" t="shared" si="2003"/>
        <v>0.555</v>
      </c>
      <c r="R14890" t="s">
        <v>507</v>
      </c>
      <c r="S14890">
        <v>2082</v>
      </c>
      <c r="T14890">
        <v>0.117</v>
      </c>
      <c r="U14890">
        <v>0.161</v>
      </c>
      <c r="V14890">
        <v>0.555</v>
      </c>
    </row>
    <row r="14891" spans="17:22">
      <c r="Q14891" s="10">
        <f ca="1" t="shared" si="2003"/>
        <v>0.568</v>
      </c>
      <c r="R14891" t="s">
        <v>507</v>
      </c>
      <c r="S14891">
        <v>2083</v>
      </c>
      <c r="T14891">
        <v>0.116</v>
      </c>
      <c r="U14891">
        <v>0.16</v>
      </c>
      <c r="V14891">
        <v>0.568</v>
      </c>
    </row>
    <row r="14892" spans="17:22">
      <c r="Q14892" s="10">
        <f ca="1" t="shared" si="2003"/>
        <v>0.581</v>
      </c>
      <c r="R14892" t="s">
        <v>507</v>
      </c>
      <c r="S14892">
        <v>2084</v>
      </c>
      <c r="T14892">
        <v>0.115</v>
      </c>
      <c r="U14892">
        <v>0.159</v>
      </c>
      <c r="V14892">
        <v>0.581</v>
      </c>
    </row>
    <row r="14893" spans="17:22">
      <c r="Q14893" s="10">
        <f ca="1" t="shared" si="2003"/>
        <v>0.594</v>
      </c>
      <c r="R14893" t="s">
        <v>507</v>
      </c>
      <c r="S14893">
        <v>2085</v>
      </c>
      <c r="T14893">
        <v>0.113</v>
      </c>
      <c r="U14893">
        <v>0.159</v>
      </c>
      <c r="V14893">
        <v>0.594</v>
      </c>
    </row>
    <row r="14894" spans="17:22">
      <c r="Q14894" s="10">
        <f ca="1" t="shared" si="2003"/>
        <v>0.607</v>
      </c>
      <c r="R14894" t="s">
        <v>507</v>
      </c>
      <c r="S14894">
        <v>2086</v>
      </c>
      <c r="T14894">
        <v>0.112</v>
      </c>
      <c r="U14894">
        <v>0.158</v>
      </c>
      <c r="V14894">
        <v>0.607</v>
      </c>
    </row>
    <row r="14895" spans="17:22">
      <c r="Q14895" s="10">
        <f ca="1" t="shared" si="2003"/>
        <v>0.62</v>
      </c>
      <c r="R14895" t="s">
        <v>507</v>
      </c>
      <c r="S14895">
        <v>2087</v>
      </c>
      <c r="T14895">
        <v>0.11</v>
      </c>
      <c r="U14895">
        <v>0.157</v>
      </c>
      <c r="V14895">
        <v>0.62</v>
      </c>
    </row>
    <row r="14896" spans="17:22">
      <c r="Q14896" s="10">
        <f ca="1" t="shared" si="2003"/>
        <v>0.633</v>
      </c>
      <c r="R14896" t="s">
        <v>507</v>
      </c>
      <c r="S14896">
        <v>2088</v>
      </c>
      <c r="T14896">
        <v>0.108</v>
      </c>
      <c r="U14896">
        <v>0.156</v>
      </c>
      <c r="V14896">
        <v>0.633</v>
      </c>
    </row>
    <row r="14897" spans="17:22">
      <c r="Q14897" s="10">
        <f ca="1" t="shared" si="2003"/>
        <v>0.646</v>
      </c>
      <c r="R14897" t="s">
        <v>507</v>
      </c>
      <c r="S14897">
        <v>2089</v>
      </c>
      <c r="T14897">
        <v>0.106</v>
      </c>
      <c r="U14897">
        <v>0.155</v>
      </c>
      <c r="V14897">
        <v>0.646</v>
      </c>
    </row>
    <row r="14898" spans="17:22">
      <c r="Q14898" s="10">
        <f ca="1" t="shared" si="2003"/>
        <v>0.659</v>
      </c>
      <c r="R14898" t="s">
        <v>507</v>
      </c>
      <c r="S14898">
        <v>2090</v>
      </c>
      <c r="T14898">
        <v>0.104</v>
      </c>
      <c r="U14898">
        <v>0.153</v>
      </c>
      <c r="V14898">
        <v>0.659</v>
      </c>
    </row>
    <row r="14899" spans="17:22">
      <c r="Q14899" s="10">
        <f ca="1" t="shared" si="2003"/>
        <v>0.673</v>
      </c>
      <c r="R14899" t="s">
        <v>507</v>
      </c>
      <c r="S14899">
        <v>2091</v>
      </c>
      <c r="T14899">
        <v>0.103</v>
      </c>
      <c r="U14899">
        <v>0.152</v>
      </c>
      <c r="V14899">
        <v>0.673</v>
      </c>
    </row>
    <row r="14900" spans="17:22">
      <c r="Q14900" s="10">
        <f ca="1" t="shared" si="2003"/>
        <v>0.686</v>
      </c>
      <c r="R14900" t="s">
        <v>507</v>
      </c>
      <c r="S14900">
        <v>2092</v>
      </c>
      <c r="T14900">
        <v>0.101</v>
      </c>
      <c r="U14900">
        <v>0.15</v>
      </c>
      <c r="V14900">
        <v>0.686</v>
      </c>
    </row>
    <row r="14901" spans="17:22">
      <c r="Q14901" s="10">
        <f ca="1" t="shared" si="2003"/>
        <v>0.699</v>
      </c>
      <c r="R14901" t="s">
        <v>507</v>
      </c>
      <c r="S14901">
        <v>2093</v>
      </c>
      <c r="T14901">
        <v>0.099</v>
      </c>
      <c r="U14901">
        <v>0.148</v>
      </c>
      <c r="V14901">
        <v>0.699</v>
      </c>
    </row>
    <row r="14902" spans="17:22">
      <c r="Q14902" s="10">
        <f ca="1" t="shared" si="2003"/>
        <v>0.713</v>
      </c>
      <c r="R14902" t="s">
        <v>507</v>
      </c>
      <c r="S14902">
        <v>2094</v>
      </c>
      <c r="T14902">
        <v>0.097</v>
      </c>
      <c r="U14902">
        <v>0.145</v>
      </c>
      <c r="V14902">
        <v>0.713</v>
      </c>
    </row>
    <row r="14903" spans="17:22">
      <c r="Q14903" s="10">
        <f ca="1" t="shared" si="2003"/>
        <v>0.726</v>
      </c>
      <c r="R14903" t="s">
        <v>507</v>
      </c>
      <c r="S14903">
        <v>2095</v>
      </c>
      <c r="T14903">
        <v>0.095</v>
      </c>
      <c r="U14903">
        <v>0.143</v>
      </c>
      <c r="V14903">
        <v>0.726</v>
      </c>
    </row>
    <row r="14904" spans="17:22">
      <c r="Q14904" s="10">
        <f ca="1" t="shared" si="2003"/>
        <v>0.739</v>
      </c>
      <c r="R14904" t="s">
        <v>507</v>
      </c>
      <c r="S14904">
        <v>2096</v>
      </c>
      <c r="T14904">
        <v>0.094</v>
      </c>
      <c r="U14904">
        <v>0.141</v>
      </c>
      <c r="V14904">
        <v>0.739</v>
      </c>
    </row>
    <row r="14905" spans="17:22">
      <c r="Q14905" s="10">
        <f ca="1" t="shared" si="2003"/>
        <v>0.753</v>
      </c>
      <c r="R14905" t="s">
        <v>507</v>
      </c>
      <c r="S14905">
        <v>2097</v>
      </c>
      <c r="T14905">
        <v>0.092</v>
      </c>
      <c r="U14905">
        <v>0.139</v>
      </c>
      <c r="V14905">
        <v>0.753</v>
      </c>
    </row>
    <row r="14906" spans="17:22">
      <c r="Q14906" s="10">
        <f ca="1" t="shared" si="2003"/>
        <v>0.766</v>
      </c>
      <c r="R14906" t="s">
        <v>507</v>
      </c>
      <c r="S14906">
        <v>2098</v>
      </c>
      <c r="T14906">
        <v>0.091</v>
      </c>
      <c r="U14906">
        <v>0.137</v>
      </c>
      <c r="V14906">
        <v>0.766</v>
      </c>
    </row>
    <row r="14907" spans="17:22">
      <c r="Q14907" s="10">
        <f ca="1" t="shared" si="2003"/>
        <v>0.779</v>
      </c>
      <c r="R14907" t="s">
        <v>507</v>
      </c>
      <c r="S14907">
        <v>2099</v>
      </c>
      <c r="T14907">
        <v>0.089</v>
      </c>
      <c r="U14907">
        <v>0.135</v>
      </c>
      <c r="V14907">
        <v>0.779</v>
      </c>
    </row>
    <row r="14908" spans="17:22">
      <c r="Q14908" s="10">
        <f ca="1" t="shared" si="2003"/>
        <v>0.792</v>
      </c>
      <c r="R14908" t="s">
        <v>507</v>
      </c>
      <c r="S14908">
        <v>2100</v>
      </c>
      <c r="T14908">
        <v>0.088</v>
      </c>
      <c r="U14908">
        <v>0.134</v>
      </c>
      <c r="V14908">
        <v>0.792</v>
      </c>
    </row>
    <row r="14909" spans="17:22">
      <c r="Q14909" s="10">
        <f ca="1" t="shared" si="2003"/>
        <v>11.7</v>
      </c>
      <c r="R14909" t="s">
        <v>171</v>
      </c>
      <c r="S14909">
        <v>2020</v>
      </c>
      <c r="T14909">
        <v>11.7</v>
      </c>
      <c r="U14909">
        <v>11.7</v>
      </c>
      <c r="V14909">
        <v>11.7</v>
      </c>
    </row>
    <row r="14910" spans="17:22">
      <c r="Q14910" s="10">
        <f ca="1" t="shared" si="2003"/>
        <v>12.051</v>
      </c>
      <c r="R14910" t="s">
        <v>171</v>
      </c>
      <c r="S14910">
        <v>2021</v>
      </c>
      <c r="T14910">
        <v>12.051</v>
      </c>
      <c r="U14910">
        <v>12.051</v>
      </c>
      <c r="V14910">
        <v>12.051</v>
      </c>
    </row>
    <row r="14911" spans="17:22">
      <c r="Q14911" s="10">
        <f ca="1" t="shared" si="2003"/>
        <v>12.39</v>
      </c>
      <c r="R14911" t="s">
        <v>171</v>
      </c>
      <c r="S14911">
        <v>2022</v>
      </c>
      <c r="T14911">
        <v>12.39</v>
      </c>
      <c r="U14911">
        <v>12.39</v>
      </c>
      <c r="V14911">
        <v>12.39</v>
      </c>
    </row>
    <row r="14912" spans="17:22">
      <c r="Q14912" s="10">
        <f ca="1" t="shared" si="2003"/>
        <v>12.719</v>
      </c>
      <c r="R14912" t="s">
        <v>171</v>
      </c>
      <c r="S14912">
        <v>2023</v>
      </c>
      <c r="T14912">
        <v>12.719</v>
      </c>
      <c r="U14912">
        <v>12.719</v>
      </c>
      <c r="V14912">
        <v>12.719</v>
      </c>
    </row>
    <row r="14913" spans="17:22">
      <c r="Q14913" s="10">
        <f ca="1" t="shared" si="2003"/>
        <v>13.045</v>
      </c>
      <c r="R14913" t="s">
        <v>171</v>
      </c>
      <c r="S14913">
        <v>2024</v>
      </c>
      <c r="T14913">
        <v>13.045</v>
      </c>
      <c r="U14913">
        <v>13.045</v>
      </c>
      <c r="V14913">
        <v>13.045</v>
      </c>
    </row>
    <row r="14914" spans="17:22">
      <c r="Q14914" s="10">
        <f ca="1" t="shared" si="2003"/>
        <v>13.369</v>
      </c>
      <c r="R14914" t="s">
        <v>171</v>
      </c>
      <c r="S14914">
        <v>2025</v>
      </c>
      <c r="T14914">
        <v>13.369</v>
      </c>
      <c r="U14914">
        <v>13.369</v>
      </c>
      <c r="V14914">
        <v>13.369</v>
      </c>
    </row>
    <row r="14915" spans="17:22">
      <c r="Q14915" s="10">
        <f ca="1" t="shared" si="2003"/>
        <v>13.681</v>
      </c>
      <c r="R14915" t="s">
        <v>171</v>
      </c>
      <c r="S14915">
        <v>2026</v>
      </c>
      <c r="T14915">
        <v>13.681</v>
      </c>
      <c r="U14915">
        <v>13.681</v>
      </c>
      <c r="V14915">
        <v>13.681</v>
      </c>
    </row>
    <row r="14916" spans="17:22">
      <c r="Q14916" s="10">
        <f ca="1" t="shared" si="2003"/>
        <v>13.992</v>
      </c>
      <c r="R14916" t="s">
        <v>171</v>
      </c>
      <c r="S14916">
        <v>2027</v>
      </c>
      <c r="T14916">
        <v>13.889</v>
      </c>
      <c r="U14916">
        <v>13.896</v>
      </c>
      <c r="V14916">
        <v>13.992</v>
      </c>
    </row>
    <row r="14917" spans="17:22">
      <c r="Q14917" s="10">
        <f ca="1" t="shared" si="2003"/>
        <v>14.299</v>
      </c>
      <c r="R14917" t="s">
        <v>171</v>
      </c>
      <c r="S14917">
        <v>2028</v>
      </c>
      <c r="T14917">
        <v>14.087</v>
      </c>
      <c r="U14917">
        <v>14.101</v>
      </c>
      <c r="V14917">
        <v>14.299</v>
      </c>
    </row>
    <row r="14918" spans="17:22">
      <c r="Q14918" s="10">
        <f ca="1" t="shared" si="2003"/>
        <v>14.6</v>
      </c>
      <c r="R14918" t="s">
        <v>171</v>
      </c>
      <c r="S14918">
        <v>2029</v>
      </c>
      <c r="T14918">
        <v>14.276</v>
      </c>
      <c r="U14918">
        <v>14.297</v>
      </c>
      <c r="V14918">
        <v>14.6</v>
      </c>
    </row>
    <row r="14919" spans="17:22">
      <c r="Q14919" s="10">
        <f ca="1" t="shared" si="2003"/>
        <v>14.896</v>
      </c>
      <c r="R14919" t="s">
        <v>171</v>
      </c>
      <c r="S14919">
        <v>2030</v>
      </c>
      <c r="T14919">
        <v>14.456</v>
      </c>
      <c r="U14919">
        <v>14.484</v>
      </c>
      <c r="V14919">
        <v>14.896</v>
      </c>
    </row>
    <row r="14920" spans="17:22">
      <c r="Q14920" s="10">
        <f ca="1" t="shared" si="2003"/>
        <v>15.183</v>
      </c>
      <c r="R14920" t="s">
        <v>171</v>
      </c>
      <c r="S14920">
        <v>2031</v>
      </c>
      <c r="T14920">
        <v>14.628</v>
      </c>
      <c r="U14920">
        <v>14.663</v>
      </c>
      <c r="V14920">
        <v>15.183</v>
      </c>
    </row>
    <row r="14921" spans="17:22">
      <c r="Q14921" s="10">
        <f ca="1" t="shared" si="2003"/>
        <v>15.462</v>
      </c>
      <c r="R14921" t="s">
        <v>171</v>
      </c>
      <c r="S14921">
        <v>2032</v>
      </c>
      <c r="T14921">
        <v>14.791</v>
      </c>
      <c r="U14921">
        <v>14.834</v>
      </c>
      <c r="V14921">
        <v>15.462</v>
      </c>
    </row>
    <row r="14922" spans="17:22">
      <c r="Q14922" s="10">
        <f ca="1" t="shared" si="2003"/>
        <v>15.733</v>
      </c>
      <c r="R14922" t="s">
        <v>171</v>
      </c>
      <c r="S14922">
        <v>2033</v>
      </c>
      <c r="T14922">
        <v>14.946</v>
      </c>
      <c r="U14922">
        <v>14.996</v>
      </c>
      <c r="V14922">
        <v>15.733</v>
      </c>
    </row>
    <row r="14923" spans="17:22">
      <c r="Q14923" s="10">
        <f ca="1" t="shared" si="2003"/>
        <v>15.996</v>
      </c>
      <c r="R14923" t="s">
        <v>171</v>
      </c>
      <c r="S14923">
        <v>2034</v>
      </c>
      <c r="T14923">
        <v>15.092</v>
      </c>
      <c r="U14923">
        <v>15.148</v>
      </c>
      <c r="V14923">
        <v>15.996</v>
      </c>
    </row>
    <row r="14924" spans="17:22">
      <c r="Q14924" s="10">
        <f ca="1" t="shared" si="2003"/>
        <v>16.25</v>
      </c>
      <c r="R14924" t="s">
        <v>171</v>
      </c>
      <c r="S14924">
        <v>2035</v>
      </c>
      <c r="T14924">
        <v>15.23</v>
      </c>
      <c r="U14924">
        <v>15.29</v>
      </c>
      <c r="V14924">
        <v>16.25</v>
      </c>
    </row>
    <row r="14925" spans="17:22">
      <c r="Q14925" s="10">
        <f ca="1" t="shared" si="2003"/>
        <v>16.496</v>
      </c>
      <c r="R14925" t="s">
        <v>171</v>
      </c>
      <c r="S14925">
        <v>2036</v>
      </c>
      <c r="T14925">
        <v>15.358</v>
      </c>
      <c r="U14925">
        <v>15.421</v>
      </c>
      <c r="V14925">
        <v>16.496</v>
      </c>
    </row>
    <row r="14926" spans="17:22">
      <c r="Q14926" s="10">
        <f ca="1" t="shared" ref="Q14926:Q14989" si="2004">OFFSET(S14926,0,MATCH($Q$3,$T$4:$V$4,0))</f>
        <v>16.733</v>
      </c>
      <c r="R14926" t="s">
        <v>171</v>
      </c>
      <c r="S14926">
        <v>2037</v>
      </c>
      <c r="T14926">
        <v>15.476</v>
      </c>
      <c r="U14926">
        <v>15.54</v>
      </c>
      <c r="V14926">
        <v>16.733</v>
      </c>
    </row>
    <row r="14927" spans="17:22">
      <c r="Q14927" s="10">
        <f ca="1" t="shared" si="2004"/>
        <v>16.961</v>
      </c>
      <c r="R14927" t="s">
        <v>171</v>
      </c>
      <c r="S14927">
        <v>2038</v>
      </c>
      <c r="T14927">
        <v>15.585</v>
      </c>
      <c r="U14927">
        <v>15.647</v>
      </c>
      <c r="V14927">
        <v>16.961</v>
      </c>
    </row>
    <row r="14928" spans="17:22">
      <c r="Q14928" s="10">
        <f ca="1" t="shared" si="2004"/>
        <v>17.18</v>
      </c>
      <c r="R14928" t="s">
        <v>171</v>
      </c>
      <c r="S14928">
        <v>2039</v>
      </c>
      <c r="T14928">
        <v>15.683</v>
      </c>
      <c r="U14928">
        <v>15.743</v>
      </c>
      <c r="V14928">
        <v>17.18</v>
      </c>
    </row>
    <row r="14929" spans="17:22">
      <c r="Q14929" s="10">
        <f ca="1" t="shared" si="2004"/>
        <v>17.388</v>
      </c>
      <c r="R14929" t="s">
        <v>171</v>
      </c>
      <c r="S14929">
        <v>2040</v>
      </c>
      <c r="T14929">
        <v>15.769</v>
      </c>
      <c r="U14929">
        <v>15.828</v>
      </c>
      <c r="V14929">
        <v>17.388</v>
      </c>
    </row>
    <row r="14930" spans="17:22">
      <c r="Q14930" s="10">
        <f ca="1" t="shared" si="2004"/>
        <v>17.587</v>
      </c>
      <c r="R14930" t="s">
        <v>171</v>
      </c>
      <c r="S14930">
        <v>2041</v>
      </c>
      <c r="T14930">
        <v>15.843</v>
      </c>
      <c r="U14930">
        <v>15.9</v>
      </c>
      <c r="V14930">
        <v>17.587</v>
      </c>
    </row>
    <row r="14931" spans="17:22">
      <c r="Q14931" s="10">
        <f ca="1" t="shared" si="2004"/>
        <v>17.776</v>
      </c>
      <c r="R14931" t="s">
        <v>171</v>
      </c>
      <c r="S14931">
        <v>2042</v>
      </c>
      <c r="T14931">
        <v>15.905</v>
      </c>
      <c r="U14931">
        <v>15.961</v>
      </c>
      <c r="V14931">
        <v>17.776</v>
      </c>
    </row>
    <row r="14932" spans="17:22">
      <c r="Q14932" s="10">
        <f ca="1" t="shared" si="2004"/>
        <v>17.955</v>
      </c>
      <c r="R14932" t="s">
        <v>171</v>
      </c>
      <c r="S14932">
        <v>2043</v>
      </c>
      <c r="T14932">
        <v>15.954</v>
      </c>
      <c r="U14932">
        <v>16.01</v>
      </c>
      <c r="V14932">
        <v>17.955</v>
      </c>
    </row>
    <row r="14933" spans="17:22">
      <c r="Q14933" s="10">
        <f ca="1" t="shared" si="2004"/>
        <v>18.124</v>
      </c>
      <c r="R14933" t="s">
        <v>171</v>
      </c>
      <c r="S14933">
        <v>2044</v>
      </c>
      <c r="T14933">
        <v>15.992</v>
      </c>
      <c r="U14933">
        <v>16.047</v>
      </c>
      <c r="V14933">
        <v>18.124</v>
      </c>
    </row>
    <row r="14934" spans="17:22">
      <c r="Q14934" s="10">
        <f ca="1" t="shared" si="2004"/>
        <v>18.283</v>
      </c>
      <c r="R14934" t="s">
        <v>171</v>
      </c>
      <c r="S14934">
        <v>2045</v>
      </c>
      <c r="T14934">
        <v>16.017</v>
      </c>
      <c r="U14934">
        <v>16.072</v>
      </c>
      <c r="V14934">
        <v>18.283</v>
      </c>
    </row>
    <row r="14935" spans="17:22">
      <c r="Q14935" s="10">
        <f ca="1" t="shared" si="2004"/>
        <v>18.433</v>
      </c>
      <c r="R14935" t="s">
        <v>171</v>
      </c>
      <c r="S14935">
        <v>2046</v>
      </c>
      <c r="T14935">
        <v>16.03</v>
      </c>
      <c r="U14935">
        <v>16.086</v>
      </c>
      <c r="V14935">
        <v>18.433</v>
      </c>
    </row>
    <row r="14936" spans="17:22">
      <c r="Q14936" s="10">
        <f ca="1" t="shared" si="2004"/>
        <v>18.574</v>
      </c>
      <c r="R14936" t="s">
        <v>171</v>
      </c>
      <c r="S14936">
        <v>2047</v>
      </c>
      <c r="T14936">
        <v>16.032</v>
      </c>
      <c r="U14936">
        <v>16.089</v>
      </c>
      <c r="V14936">
        <v>18.574</v>
      </c>
    </row>
    <row r="14937" spans="17:22">
      <c r="Q14937" s="10">
        <f ca="1" t="shared" si="2004"/>
        <v>18.707</v>
      </c>
      <c r="R14937" t="s">
        <v>171</v>
      </c>
      <c r="S14937">
        <v>2048</v>
      </c>
      <c r="T14937">
        <v>16.022</v>
      </c>
      <c r="U14937">
        <v>16.081</v>
      </c>
      <c r="V14937">
        <v>18.707</v>
      </c>
    </row>
    <row r="14938" spans="17:22">
      <c r="Q14938" s="10">
        <f ca="1" t="shared" si="2004"/>
        <v>18.83</v>
      </c>
      <c r="R14938" t="s">
        <v>171</v>
      </c>
      <c r="S14938">
        <v>2049</v>
      </c>
      <c r="T14938">
        <v>16.002</v>
      </c>
      <c r="U14938">
        <v>16.062</v>
      </c>
      <c r="V14938">
        <v>18.83</v>
      </c>
    </row>
    <row r="14939" spans="17:22">
      <c r="Q14939" s="10">
        <f ca="1" t="shared" si="2004"/>
        <v>18.946</v>
      </c>
      <c r="R14939" t="s">
        <v>171</v>
      </c>
      <c r="S14939">
        <v>2050</v>
      </c>
      <c r="T14939">
        <v>15.972</v>
      </c>
      <c r="U14939">
        <v>16.034</v>
      </c>
      <c r="V14939">
        <v>18.946</v>
      </c>
    </row>
    <row r="14940" spans="17:22">
      <c r="Q14940" s="10">
        <f ca="1" t="shared" si="2004"/>
        <v>19.053</v>
      </c>
      <c r="R14940" t="s">
        <v>171</v>
      </c>
      <c r="S14940">
        <v>2051</v>
      </c>
      <c r="T14940">
        <v>15.932</v>
      </c>
      <c r="U14940">
        <v>15.997</v>
      </c>
      <c r="V14940">
        <v>19.053</v>
      </c>
    </row>
    <row r="14941" spans="17:22">
      <c r="Q14941" s="10">
        <f ca="1" t="shared" si="2004"/>
        <v>19.153</v>
      </c>
      <c r="R14941" t="s">
        <v>171</v>
      </c>
      <c r="S14941">
        <v>2052</v>
      </c>
      <c r="T14941">
        <v>15.883</v>
      </c>
      <c r="U14941">
        <v>15.95</v>
      </c>
      <c r="V14941">
        <v>19.153</v>
      </c>
    </row>
    <row r="14942" spans="17:22">
      <c r="Q14942" s="10">
        <f ca="1" t="shared" si="2004"/>
        <v>19.245</v>
      </c>
      <c r="R14942" t="s">
        <v>171</v>
      </c>
      <c r="S14942">
        <v>2053</v>
      </c>
      <c r="T14942">
        <v>15.826</v>
      </c>
      <c r="U14942">
        <v>15.895</v>
      </c>
      <c r="V14942">
        <v>19.245</v>
      </c>
    </row>
    <row r="14943" spans="17:22">
      <c r="Q14943" s="10">
        <f ca="1" t="shared" si="2004"/>
        <v>19.33</v>
      </c>
      <c r="R14943" t="s">
        <v>171</v>
      </c>
      <c r="S14943">
        <v>2054</v>
      </c>
      <c r="T14943">
        <v>15.762</v>
      </c>
      <c r="U14943">
        <v>15.832</v>
      </c>
      <c r="V14943">
        <v>19.33</v>
      </c>
    </row>
    <row r="14944" spans="17:22">
      <c r="Q14944" s="10">
        <f ca="1" t="shared" si="2004"/>
        <v>19.408</v>
      </c>
      <c r="R14944" t="s">
        <v>171</v>
      </c>
      <c r="S14944">
        <v>2055</v>
      </c>
      <c r="T14944">
        <v>15.691</v>
      </c>
      <c r="U14944">
        <v>15.762</v>
      </c>
      <c r="V14944">
        <v>19.408</v>
      </c>
    </row>
    <row r="14945" spans="17:22">
      <c r="Q14945" s="10">
        <f ca="1" t="shared" si="2004"/>
        <v>19.479</v>
      </c>
      <c r="R14945" t="s">
        <v>171</v>
      </c>
      <c r="S14945">
        <v>2056</v>
      </c>
      <c r="T14945">
        <v>15.614</v>
      </c>
      <c r="U14945">
        <v>15.684</v>
      </c>
      <c r="V14945">
        <v>19.479</v>
      </c>
    </row>
    <row r="14946" spans="17:22">
      <c r="Q14946" s="10">
        <f ca="1" t="shared" si="2004"/>
        <v>19.543</v>
      </c>
      <c r="R14946" t="s">
        <v>171</v>
      </c>
      <c r="S14946">
        <v>2057</v>
      </c>
      <c r="T14946">
        <v>15.532</v>
      </c>
      <c r="U14946">
        <v>15.6</v>
      </c>
      <c r="V14946">
        <v>19.543</v>
      </c>
    </row>
    <row r="14947" spans="17:22">
      <c r="Q14947" s="10">
        <f ca="1" t="shared" si="2004"/>
        <v>19.601</v>
      </c>
      <c r="R14947" t="s">
        <v>171</v>
      </c>
      <c r="S14947">
        <v>2058</v>
      </c>
      <c r="T14947">
        <v>15.444</v>
      </c>
      <c r="U14947">
        <v>15.511</v>
      </c>
      <c r="V14947">
        <v>19.601</v>
      </c>
    </row>
    <row r="14948" spans="17:22">
      <c r="Q14948" s="10">
        <f ca="1" t="shared" si="2004"/>
        <v>19.653</v>
      </c>
      <c r="R14948" t="s">
        <v>171</v>
      </c>
      <c r="S14948">
        <v>2059</v>
      </c>
      <c r="T14948">
        <v>15.351</v>
      </c>
      <c r="U14948">
        <v>15.415</v>
      </c>
      <c r="V14948">
        <v>19.653</v>
      </c>
    </row>
    <row r="14949" spans="17:22">
      <c r="Q14949" s="10">
        <f ca="1" t="shared" si="2004"/>
        <v>19.698</v>
      </c>
      <c r="R14949" t="s">
        <v>171</v>
      </c>
      <c r="S14949">
        <v>2060</v>
      </c>
      <c r="T14949">
        <v>15.252</v>
      </c>
      <c r="U14949">
        <v>15.316</v>
      </c>
      <c r="V14949">
        <v>19.698</v>
      </c>
    </row>
    <row r="14950" spans="17:22">
      <c r="Q14950" s="10">
        <f ca="1" t="shared" si="2004"/>
        <v>19.738</v>
      </c>
      <c r="R14950" t="s">
        <v>171</v>
      </c>
      <c r="S14950">
        <v>2061</v>
      </c>
      <c r="T14950">
        <v>15.147</v>
      </c>
      <c r="U14950">
        <v>15.212</v>
      </c>
      <c r="V14950">
        <v>19.738</v>
      </c>
    </row>
    <row r="14951" spans="17:22">
      <c r="Q14951" s="10">
        <f ca="1" t="shared" si="2004"/>
        <v>19.772</v>
      </c>
      <c r="R14951" t="s">
        <v>171</v>
      </c>
      <c r="S14951">
        <v>2062</v>
      </c>
      <c r="T14951">
        <v>15.038</v>
      </c>
      <c r="U14951">
        <v>15.105</v>
      </c>
      <c r="V14951">
        <v>19.772</v>
      </c>
    </row>
    <row r="14952" spans="17:22">
      <c r="Q14952" s="10">
        <f ca="1" t="shared" si="2004"/>
        <v>19.802</v>
      </c>
      <c r="R14952" t="s">
        <v>171</v>
      </c>
      <c r="S14952">
        <v>2063</v>
      </c>
      <c r="T14952">
        <v>14.923</v>
      </c>
      <c r="U14952">
        <v>14.993</v>
      </c>
      <c r="V14952">
        <v>19.802</v>
      </c>
    </row>
    <row r="14953" spans="17:22">
      <c r="Q14953" s="10">
        <f ca="1" t="shared" si="2004"/>
        <v>19.828</v>
      </c>
      <c r="R14953" t="s">
        <v>171</v>
      </c>
      <c r="S14953">
        <v>2064</v>
      </c>
      <c r="T14953">
        <v>14.803</v>
      </c>
      <c r="U14953">
        <v>14.877</v>
      </c>
      <c r="V14953">
        <v>19.828</v>
      </c>
    </row>
    <row r="14954" spans="17:22">
      <c r="Q14954" s="10">
        <f ca="1" t="shared" si="2004"/>
        <v>19.85</v>
      </c>
      <c r="R14954" t="s">
        <v>171</v>
      </c>
      <c r="S14954">
        <v>2065</v>
      </c>
      <c r="T14954">
        <v>14.678</v>
      </c>
      <c r="U14954">
        <v>14.756</v>
      </c>
      <c r="V14954">
        <v>19.85</v>
      </c>
    </row>
    <row r="14955" spans="17:22">
      <c r="Q14955" s="10">
        <f ca="1" t="shared" si="2004"/>
        <v>19.869</v>
      </c>
      <c r="R14955" t="s">
        <v>171</v>
      </c>
      <c r="S14955">
        <v>2066</v>
      </c>
      <c r="T14955">
        <v>14.549</v>
      </c>
      <c r="U14955">
        <v>14.629</v>
      </c>
      <c r="V14955">
        <v>19.869</v>
      </c>
    </row>
    <row r="14956" spans="17:22">
      <c r="Q14956" s="10">
        <f ca="1" t="shared" si="2004"/>
        <v>19.884</v>
      </c>
      <c r="R14956" t="s">
        <v>171</v>
      </c>
      <c r="S14956">
        <v>2067</v>
      </c>
      <c r="T14956">
        <v>14.414</v>
      </c>
      <c r="U14956">
        <v>14.498</v>
      </c>
      <c r="V14956">
        <v>19.884</v>
      </c>
    </row>
    <row r="14957" spans="17:22">
      <c r="Q14957" s="10">
        <f ca="1" t="shared" si="2004"/>
        <v>19.896</v>
      </c>
      <c r="R14957" t="s">
        <v>171</v>
      </c>
      <c r="S14957">
        <v>2068</v>
      </c>
      <c r="T14957">
        <v>14.275</v>
      </c>
      <c r="U14957">
        <v>14.363</v>
      </c>
      <c r="V14957">
        <v>19.896</v>
      </c>
    </row>
    <row r="14958" spans="17:22">
      <c r="Q14958" s="10">
        <f ca="1" t="shared" si="2004"/>
        <v>19.904</v>
      </c>
      <c r="R14958" t="s">
        <v>171</v>
      </c>
      <c r="S14958">
        <v>2069</v>
      </c>
      <c r="T14958">
        <v>14.133</v>
      </c>
      <c r="U14958">
        <v>14.225</v>
      </c>
      <c r="V14958">
        <v>19.904</v>
      </c>
    </row>
    <row r="14959" spans="17:22">
      <c r="Q14959" s="10">
        <f ca="1" t="shared" si="2004"/>
        <v>19.909</v>
      </c>
      <c r="R14959" t="s">
        <v>171</v>
      </c>
      <c r="S14959">
        <v>2070</v>
      </c>
      <c r="T14959">
        <v>13.987</v>
      </c>
      <c r="U14959">
        <v>14.083</v>
      </c>
      <c r="V14959">
        <v>19.909</v>
      </c>
    </row>
    <row r="14960" spans="17:22">
      <c r="Q14960" s="10">
        <f ca="1" t="shared" si="2004"/>
        <v>19.909</v>
      </c>
      <c r="R14960" t="s">
        <v>171</v>
      </c>
      <c r="S14960">
        <v>2071</v>
      </c>
      <c r="T14960">
        <v>13.838</v>
      </c>
      <c r="U14960">
        <v>13.938</v>
      </c>
      <c r="V14960">
        <v>19.909</v>
      </c>
    </row>
    <row r="14961" spans="17:22">
      <c r="Q14961" s="10">
        <f ca="1" t="shared" si="2004"/>
        <v>19.906</v>
      </c>
      <c r="R14961" t="s">
        <v>171</v>
      </c>
      <c r="S14961">
        <v>2072</v>
      </c>
      <c r="T14961">
        <v>13.687</v>
      </c>
      <c r="U14961">
        <v>13.792</v>
      </c>
      <c r="V14961">
        <v>19.906</v>
      </c>
    </row>
    <row r="14962" spans="17:22">
      <c r="Q14962" s="10">
        <f ca="1" t="shared" si="2004"/>
        <v>19.901</v>
      </c>
      <c r="R14962" t="s">
        <v>171</v>
      </c>
      <c r="S14962">
        <v>2073</v>
      </c>
      <c r="T14962">
        <v>13.534</v>
      </c>
      <c r="U14962">
        <v>13.644</v>
      </c>
      <c r="V14962">
        <v>19.901</v>
      </c>
    </row>
    <row r="14963" spans="17:22">
      <c r="Q14963" s="10">
        <f ca="1" t="shared" si="2004"/>
        <v>19.897</v>
      </c>
      <c r="R14963" t="s">
        <v>171</v>
      </c>
      <c r="S14963">
        <v>2074</v>
      </c>
      <c r="T14963">
        <v>13.378</v>
      </c>
      <c r="U14963">
        <v>13.496</v>
      </c>
      <c r="V14963">
        <v>19.897</v>
      </c>
    </row>
    <row r="14964" spans="17:22">
      <c r="Q14964" s="10">
        <f ca="1" t="shared" si="2004"/>
        <v>19.892</v>
      </c>
      <c r="R14964" t="s">
        <v>171</v>
      </c>
      <c r="S14964">
        <v>2075</v>
      </c>
      <c r="T14964">
        <v>13.221</v>
      </c>
      <c r="U14964">
        <v>13.348</v>
      </c>
      <c r="V14964">
        <v>19.892</v>
      </c>
    </row>
    <row r="14965" spans="17:22">
      <c r="Q14965" s="10">
        <f ca="1" t="shared" si="2004"/>
        <v>19.89</v>
      </c>
      <c r="R14965" t="s">
        <v>171</v>
      </c>
      <c r="S14965">
        <v>2076</v>
      </c>
      <c r="T14965">
        <v>13.063</v>
      </c>
      <c r="U14965">
        <v>13.202</v>
      </c>
      <c r="V14965">
        <v>19.89</v>
      </c>
    </row>
    <row r="14966" spans="17:22">
      <c r="Q14966" s="10">
        <f ca="1" t="shared" si="2004"/>
        <v>19.89</v>
      </c>
      <c r="R14966" t="s">
        <v>171</v>
      </c>
      <c r="S14966">
        <v>2077</v>
      </c>
      <c r="T14966">
        <v>12.904</v>
      </c>
      <c r="U14966">
        <v>13.057</v>
      </c>
      <c r="V14966">
        <v>19.89</v>
      </c>
    </row>
    <row r="14967" spans="17:22">
      <c r="Q14967" s="10">
        <f ca="1" t="shared" si="2004"/>
        <v>19.89</v>
      </c>
      <c r="R14967" t="s">
        <v>171</v>
      </c>
      <c r="S14967">
        <v>2078</v>
      </c>
      <c r="T14967">
        <v>12.744</v>
      </c>
      <c r="U14967">
        <v>12.914</v>
      </c>
      <c r="V14967">
        <v>19.89</v>
      </c>
    </row>
    <row r="14968" spans="17:22">
      <c r="Q14968" s="10">
        <f ca="1" t="shared" si="2004"/>
        <v>19.891</v>
      </c>
      <c r="R14968" t="s">
        <v>171</v>
      </c>
      <c r="S14968">
        <v>2079</v>
      </c>
      <c r="T14968">
        <v>12.584</v>
      </c>
      <c r="U14968">
        <v>12.773</v>
      </c>
      <c r="V14968">
        <v>19.891</v>
      </c>
    </row>
    <row r="14969" spans="17:22">
      <c r="Q14969" s="10">
        <f ca="1" t="shared" si="2004"/>
        <v>19.892</v>
      </c>
      <c r="R14969" t="s">
        <v>171</v>
      </c>
      <c r="S14969">
        <v>2080</v>
      </c>
      <c r="T14969">
        <v>12.425</v>
      </c>
      <c r="U14969">
        <v>12.635</v>
      </c>
      <c r="V14969">
        <v>19.892</v>
      </c>
    </row>
    <row r="14970" spans="17:22">
      <c r="Q14970" s="10">
        <f ca="1" t="shared" si="2004"/>
        <v>19.893</v>
      </c>
      <c r="R14970" t="s">
        <v>171</v>
      </c>
      <c r="S14970">
        <v>2081</v>
      </c>
      <c r="T14970">
        <v>12.267</v>
      </c>
      <c r="U14970">
        <v>12.5</v>
      </c>
      <c r="V14970">
        <v>19.893</v>
      </c>
    </row>
    <row r="14971" spans="17:22">
      <c r="Q14971" s="10">
        <f ca="1" t="shared" si="2004"/>
        <v>19.893</v>
      </c>
      <c r="R14971" t="s">
        <v>171</v>
      </c>
      <c r="S14971">
        <v>2082</v>
      </c>
      <c r="T14971">
        <v>12.11</v>
      </c>
      <c r="U14971">
        <v>12.368</v>
      </c>
      <c r="V14971">
        <v>19.893</v>
      </c>
    </row>
    <row r="14972" spans="17:22">
      <c r="Q14972" s="10">
        <f ca="1" t="shared" si="2004"/>
        <v>19.894</v>
      </c>
      <c r="R14972" t="s">
        <v>171</v>
      </c>
      <c r="S14972">
        <v>2083</v>
      </c>
      <c r="T14972">
        <v>11.955</v>
      </c>
      <c r="U14972">
        <v>12.238</v>
      </c>
      <c r="V14972">
        <v>19.894</v>
      </c>
    </row>
    <row r="14973" spans="17:22">
      <c r="Q14973" s="10">
        <f ca="1" t="shared" si="2004"/>
        <v>19.895</v>
      </c>
      <c r="R14973" t="s">
        <v>171</v>
      </c>
      <c r="S14973">
        <v>2084</v>
      </c>
      <c r="T14973">
        <v>11.802</v>
      </c>
      <c r="U14973">
        <v>12.11</v>
      </c>
      <c r="V14973">
        <v>19.895</v>
      </c>
    </row>
    <row r="14974" spans="17:22">
      <c r="Q14974" s="10">
        <f ca="1" t="shared" si="2004"/>
        <v>19.898</v>
      </c>
      <c r="R14974" t="s">
        <v>171</v>
      </c>
      <c r="S14974">
        <v>2085</v>
      </c>
      <c r="T14974">
        <v>11.651</v>
      </c>
      <c r="U14974">
        <v>11.983</v>
      </c>
      <c r="V14974">
        <v>19.898</v>
      </c>
    </row>
    <row r="14975" spans="17:22">
      <c r="Q14975" s="10">
        <f ca="1" t="shared" si="2004"/>
        <v>19.903</v>
      </c>
      <c r="R14975" t="s">
        <v>171</v>
      </c>
      <c r="S14975">
        <v>2086</v>
      </c>
      <c r="T14975">
        <v>11.504</v>
      </c>
      <c r="U14975">
        <v>11.858</v>
      </c>
      <c r="V14975">
        <v>19.903</v>
      </c>
    </row>
    <row r="14976" spans="17:22">
      <c r="Q14976" s="10">
        <f ca="1" t="shared" si="2004"/>
        <v>19.909</v>
      </c>
      <c r="R14976" t="s">
        <v>171</v>
      </c>
      <c r="S14976">
        <v>2087</v>
      </c>
      <c r="T14976">
        <v>11.36</v>
      </c>
      <c r="U14976">
        <v>11.735</v>
      </c>
      <c r="V14976">
        <v>19.909</v>
      </c>
    </row>
    <row r="14977" spans="17:22">
      <c r="Q14977" s="10">
        <f ca="1" t="shared" si="2004"/>
        <v>19.916</v>
      </c>
      <c r="R14977" t="s">
        <v>171</v>
      </c>
      <c r="S14977">
        <v>2088</v>
      </c>
      <c r="T14977">
        <v>11.218</v>
      </c>
      <c r="U14977">
        <v>11.612</v>
      </c>
      <c r="V14977">
        <v>19.916</v>
      </c>
    </row>
    <row r="14978" spans="17:22">
      <c r="Q14978" s="10">
        <f ca="1" t="shared" si="2004"/>
        <v>19.922</v>
      </c>
      <c r="R14978" t="s">
        <v>171</v>
      </c>
      <c r="S14978">
        <v>2089</v>
      </c>
      <c r="T14978">
        <v>11.08</v>
      </c>
      <c r="U14978">
        <v>11.491</v>
      </c>
      <c r="V14978">
        <v>19.922</v>
      </c>
    </row>
    <row r="14979" spans="17:22">
      <c r="Q14979" s="10">
        <f ca="1" t="shared" si="2004"/>
        <v>19.928</v>
      </c>
      <c r="R14979" t="s">
        <v>171</v>
      </c>
      <c r="S14979">
        <v>2090</v>
      </c>
      <c r="T14979">
        <v>10.944</v>
      </c>
      <c r="U14979">
        <v>11.371</v>
      </c>
      <c r="V14979">
        <v>19.928</v>
      </c>
    </row>
    <row r="14980" spans="17:22">
      <c r="Q14980" s="10">
        <f ca="1" t="shared" si="2004"/>
        <v>19.934</v>
      </c>
      <c r="R14980" t="s">
        <v>171</v>
      </c>
      <c r="S14980">
        <v>2091</v>
      </c>
      <c r="T14980">
        <v>10.811</v>
      </c>
      <c r="U14980">
        <v>11.253</v>
      </c>
      <c r="V14980">
        <v>19.934</v>
      </c>
    </row>
    <row r="14981" spans="17:22">
      <c r="Q14981" s="10">
        <f ca="1" t="shared" si="2004"/>
        <v>19.937</v>
      </c>
      <c r="R14981" t="s">
        <v>171</v>
      </c>
      <c r="S14981">
        <v>2092</v>
      </c>
      <c r="T14981">
        <v>10.68</v>
      </c>
      <c r="U14981">
        <v>11.135</v>
      </c>
      <c r="V14981">
        <v>19.937</v>
      </c>
    </row>
    <row r="14982" spans="17:22">
      <c r="Q14982" s="10">
        <f ca="1" t="shared" si="2004"/>
        <v>19.94</v>
      </c>
      <c r="R14982" t="s">
        <v>171</v>
      </c>
      <c r="S14982">
        <v>2093</v>
      </c>
      <c r="T14982">
        <v>10.552</v>
      </c>
      <c r="U14982">
        <v>11.018</v>
      </c>
      <c r="V14982">
        <v>19.94</v>
      </c>
    </row>
    <row r="14983" spans="17:22">
      <c r="Q14983" s="10">
        <f ca="1" t="shared" si="2004"/>
        <v>19.942</v>
      </c>
      <c r="R14983" t="s">
        <v>171</v>
      </c>
      <c r="S14983">
        <v>2094</v>
      </c>
      <c r="T14983">
        <v>10.425</v>
      </c>
      <c r="U14983">
        <v>10.902</v>
      </c>
      <c r="V14983">
        <v>19.942</v>
      </c>
    </row>
    <row r="14984" spans="17:22">
      <c r="Q14984" s="10">
        <f ca="1" t="shared" si="2004"/>
        <v>19.943</v>
      </c>
      <c r="R14984" t="s">
        <v>171</v>
      </c>
      <c r="S14984">
        <v>2095</v>
      </c>
      <c r="T14984">
        <v>10.299</v>
      </c>
      <c r="U14984">
        <v>10.785</v>
      </c>
      <c r="V14984">
        <v>19.943</v>
      </c>
    </row>
    <row r="14985" spans="17:22">
      <c r="Q14985" s="10">
        <f ca="1" t="shared" si="2004"/>
        <v>19.944</v>
      </c>
      <c r="R14985" t="s">
        <v>171</v>
      </c>
      <c r="S14985">
        <v>2096</v>
      </c>
      <c r="T14985">
        <v>10.175</v>
      </c>
      <c r="U14985">
        <v>10.669</v>
      </c>
      <c r="V14985">
        <v>19.944</v>
      </c>
    </row>
    <row r="14986" spans="17:22">
      <c r="Q14986" s="10">
        <f ca="1" t="shared" si="2004"/>
        <v>19.943</v>
      </c>
      <c r="R14986" t="s">
        <v>171</v>
      </c>
      <c r="S14986">
        <v>2097</v>
      </c>
      <c r="T14986">
        <v>10.051</v>
      </c>
      <c r="U14986">
        <v>10.551</v>
      </c>
      <c r="V14986">
        <v>19.943</v>
      </c>
    </row>
    <row r="14987" spans="17:22">
      <c r="Q14987" s="10">
        <f ca="1" t="shared" si="2004"/>
        <v>19.943</v>
      </c>
      <c r="R14987" t="s">
        <v>171</v>
      </c>
      <c r="S14987">
        <v>2098</v>
      </c>
      <c r="T14987">
        <v>9.928</v>
      </c>
      <c r="U14987">
        <v>10.433</v>
      </c>
      <c r="V14987">
        <v>19.943</v>
      </c>
    </row>
    <row r="14988" spans="17:22">
      <c r="Q14988" s="10">
        <f ca="1" t="shared" si="2004"/>
        <v>19.941</v>
      </c>
      <c r="R14988" t="s">
        <v>171</v>
      </c>
      <c r="S14988">
        <v>2099</v>
      </c>
      <c r="T14988">
        <v>9.804</v>
      </c>
      <c r="U14988">
        <v>10.314</v>
      </c>
      <c r="V14988">
        <v>19.941</v>
      </c>
    </row>
    <row r="14989" spans="17:22">
      <c r="Q14989" s="10">
        <f ca="1" t="shared" si="2004"/>
        <v>19.94</v>
      </c>
      <c r="R14989" t="s">
        <v>171</v>
      </c>
      <c r="S14989">
        <v>2100</v>
      </c>
      <c r="T14989">
        <v>9.681</v>
      </c>
      <c r="U14989">
        <v>10.193</v>
      </c>
      <c r="V14989">
        <v>19.94</v>
      </c>
    </row>
    <row r="14990" spans="17:22">
      <c r="Q14990" s="10">
        <f ca="1" t="shared" ref="Q14990:Q15053" si="2005">OFFSET(S14990,0,MATCH($Q$3,$T$4:$V$4,0))</f>
        <v>20.9</v>
      </c>
      <c r="R14990" t="s">
        <v>173</v>
      </c>
      <c r="S14990">
        <v>2020</v>
      </c>
      <c r="T14990">
        <v>20.9</v>
      </c>
      <c r="U14990">
        <v>20.9</v>
      </c>
      <c r="V14990">
        <v>20.9</v>
      </c>
    </row>
    <row r="14991" spans="17:22">
      <c r="Q14991" s="10">
        <f ca="1" t="shared" si="2005"/>
        <v>21.66</v>
      </c>
      <c r="R14991" t="s">
        <v>173</v>
      </c>
      <c r="S14991">
        <v>2021</v>
      </c>
      <c r="T14991">
        <v>21.66</v>
      </c>
      <c r="U14991">
        <v>21.66</v>
      </c>
      <c r="V14991">
        <v>21.66</v>
      </c>
    </row>
    <row r="14992" spans="17:22">
      <c r="Q14992" s="10">
        <f ca="1" t="shared" si="2005"/>
        <v>22.419</v>
      </c>
      <c r="R14992" t="s">
        <v>173</v>
      </c>
      <c r="S14992">
        <v>2022</v>
      </c>
      <c r="T14992">
        <v>22.419</v>
      </c>
      <c r="U14992">
        <v>22.419</v>
      </c>
      <c r="V14992">
        <v>22.419</v>
      </c>
    </row>
    <row r="14993" spans="17:22">
      <c r="Q14993" s="10">
        <f ca="1" t="shared" si="2005"/>
        <v>23.173</v>
      </c>
      <c r="R14993" t="s">
        <v>173</v>
      </c>
      <c r="S14993">
        <v>2023</v>
      </c>
      <c r="T14993">
        <v>23.173</v>
      </c>
      <c r="U14993">
        <v>23.173</v>
      </c>
      <c r="V14993">
        <v>23.173</v>
      </c>
    </row>
    <row r="14994" spans="17:22">
      <c r="Q14994" s="10">
        <f ca="1" t="shared" si="2005"/>
        <v>23.928</v>
      </c>
      <c r="R14994" t="s">
        <v>173</v>
      </c>
      <c r="S14994">
        <v>2024</v>
      </c>
      <c r="T14994">
        <v>23.928</v>
      </c>
      <c r="U14994">
        <v>23.928</v>
      </c>
      <c r="V14994">
        <v>23.928</v>
      </c>
    </row>
    <row r="14995" spans="17:22">
      <c r="Q14995" s="10">
        <f ca="1" t="shared" si="2005"/>
        <v>24.678</v>
      </c>
      <c r="R14995" t="s">
        <v>173</v>
      </c>
      <c r="S14995">
        <v>2025</v>
      </c>
      <c r="T14995">
        <v>24.678</v>
      </c>
      <c r="U14995">
        <v>24.678</v>
      </c>
      <c r="V14995">
        <v>24.678</v>
      </c>
    </row>
    <row r="14996" spans="17:22">
      <c r="Q14996" s="10">
        <f ca="1" t="shared" si="2005"/>
        <v>25.423</v>
      </c>
      <c r="R14996" t="s">
        <v>173</v>
      </c>
      <c r="S14996">
        <v>2026</v>
      </c>
      <c r="T14996">
        <v>25.423</v>
      </c>
      <c r="U14996">
        <v>25.423</v>
      </c>
      <c r="V14996">
        <v>25.423</v>
      </c>
    </row>
    <row r="14997" spans="17:22">
      <c r="Q14997" s="10">
        <f ca="1" t="shared" si="2005"/>
        <v>26.2</v>
      </c>
      <c r="R14997" t="s">
        <v>173</v>
      </c>
      <c r="S14997">
        <v>2027</v>
      </c>
      <c r="T14997">
        <v>26.066</v>
      </c>
      <c r="U14997">
        <v>26.111</v>
      </c>
      <c r="V14997">
        <v>26.2</v>
      </c>
    </row>
    <row r="14998" spans="17:22">
      <c r="Q14998" s="10">
        <f ca="1" t="shared" si="2005"/>
        <v>26.975</v>
      </c>
      <c r="R14998" t="s">
        <v>173</v>
      </c>
      <c r="S14998">
        <v>2028</v>
      </c>
      <c r="T14998">
        <v>26.699</v>
      </c>
      <c r="U14998">
        <v>26.789</v>
      </c>
      <c r="V14998">
        <v>26.975</v>
      </c>
    </row>
    <row r="14999" spans="17:22">
      <c r="Q14999" s="10">
        <f ca="1" t="shared" si="2005"/>
        <v>27.745</v>
      </c>
      <c r="R14999" t="s">
        <v>173</v>
      </c>
      <c r="S14999">
        <v>2029</v>
      </c>
      <c r="T14999">
        <v>27.32</v>
      </c>
      <c r="U14999">
        <v>27.457</v>
      </c>
      <c r="V14999">
        <v>27.745</v>
      </c>
    </row>
    <row r="15000" spans="17:22">
      <c r="Q15000" s="10">
        <f ca="1" t="shared" si="2005"/>
        <v>28.511</v>
      </c>
      <c r="R15000" t="s">
        <v>173</v>
      </c>
      <c r="S15000">
        <v>2030</v>
      </c>
      <c r="T15000">
        <v>27.929</v>
      </c>
      <c r="U15000">
        <v>28.112</v>
      </c>
      <c r="V15000">
        <v>28.511</v>
      </c>
    </row>
    <row r="15001" spans="17:22">
      <c r="Q15001" s="10">
        <f ca="1" t="shared" si="2005"/>
        <v>29.269</v>
      </c>
      <c r="R15001" t="s">
        <v>173</v>
      </c>
      <c r="S15001">
        <v>2031</v>
      </c>
      <c r="T15001">
        <v>28.526</v>
      </c>
      <c r="U15001">
        <v>28.755</v>
      </c>
      <c r="V15001">
        <v>29.269</v>
      </c>
    </row>
    <row r="15002" spans="17:22">
      <c r="Q15002" s="10">
        <f ca="1" t="shared" si="2005"/>
        <v>30.018</v>
      </c>
      <c r="R15002" t="s">
        <v>173</v>
      </c>
      <c r="S15002">
        <v>2032</v>
      </c>
      <c r="T15002">
        <v>29.111</v>
      </c>
      <c r="U15002">
        <v>29.386</v>
      </c>
      <c r="V15002">
        <v>30.018</v>
      </c>
    </row>
    <row r="15003" spans="17:22">
      <c r="Q15003" s="10">
        <f ca="1" t="shared" si="2005"/>
        <v>30.761</v>
      </c>
      <c r="R15003" t="s">
        <v>173</v>
      </c>
      <c r="S15003">
        <v>2033</v>
      </c>
      <c r="T15003">
        <v>29.684</v>
      </c>
      <c r="U15003">
        <v>30.003</v>
      </c>
      <c r="V15003">
        <v>30.761</v>
      </c>
    </row>
    <row r="15004" spans="17:22">
      <c r="Q15004" s="10">
        <f ca="1" t="shared" si="2005"/>
        <v>31.494</v>
      </c>
      <c r="R15004" t="s">
        <v>173</v>
      </c>
      <c r="S15004">
        <v>2034</v>
      </c>
      <c r="T15004">
        <v>30.244</v>
      </c>
      <c r="U15004">
        <v>30.607</v>
      </c>
      <c r="V15004">
        <v>31.494</v>
      </c>
    </row>
    <row r="15005" spans="17:22">
      <c r="Q15005" s="10">
        <f ca="1" t="shared" si="2005"/>
        <v>32.219</v>
      </c>
      <c r="R15005" t="s">
        <v>173</v>
      </c>
      <c r="S15005">
        <v>2035</v>
      </c>
      <c r="T15005">
        <v>30.793</v>
      </c>
      <c r="U15005">
        <v>31.197</v>
      </c>
      <c r="V15005">
        <v>32.219</v>
      </c>
    </row>
    <row r="15006" spans="17:22">
      <c r="Q15006" s="10">
        <f ca="1" t="shared" si="2005"/>
        <v>32.936</v>
      </c>
      <c r="R15006" t="s">
        <v>173</v>
      </c>
      <c r="S15006">
        <v>2036</v>
      </c>
      <c r="T15006">
        <v>31.329</v>
      </c>
      <c r="U15006">
        <v>31.774</v>
      </c>
      <c r="V15006">
        <v>32.936</v>
      </c>
    </row>
    <row r="15007" spans="17:22">
      <c r="Q15007" s="10">
        <f ca="1" t="shared" si="2005"/>
        <v>33.644</v>
      </c>
      <c r="R15007" t="s">
        <v>173</v>
      </c>
      <c r="S15007">
        <v>2037</v>
      </c>
      <c r="T15007">
        <v>31.854</v>
      </c>
      <c r="U15007">
        <v>32.338</v>
      </c>
      <c r="V15007">
        <v>33.644</v>
      </c>
    </row>
    <row r="15008" spans="17:22">
      <c r="Q15008" s="10">
        <f ca="1" t="shared" si="2005"/>
        <v>34.343</v>
      </c>
      <c r="R15008" t="s">
        <v>173</v>
      </c>
      <c r="S15008">
        <v>2038</v>
      </c>
      <c r="T15008">
        <v>32.367</v>
      </c>
      <c r="U15008">
        <v>32.888</v>
      </c>
      <c r="V15008">
        <v>34.343</v>
      </c>
    </row>
    <row r="15009" spans="17:22">
      <c r="Q15009" s="10">
        <f ca="1" t="shared" si="2005"/>
        <v>35.033</v>
      </c>
      <c r="R15009" t="s">
        <v>173</v>
      </c>
      <c r="S15009">
        <v>2039</v>
      </c>
      <c r="T15009">
        <v>32.868</v>
      </c>
      <c r="U15009">
        <v>33.424</v>
      </c>
      <c r="V15009">
        <v>35.033</v>
      </c>
    </row>
    <row r="15010" spans="17:22">
      <c r="Q15010" s="10">
        <f ca="1" t="shared" si="2005"/>
        <v>35.713</v>
      </c>
      <c r="R15010" t="s">
        <v>173</v>
      </c>
      <c r="S15010">
        <v>2040</v>
      </c>
      <c r="T15010">
        <v>33.357</v>
      </c>
      <c r="U15010">
        <v>33.947</v>
      </c>
      <c r="V15010">
        <v>35.713</v>
      </c>
    </row>
    <row r="15011" spans="17:22">
      <c r="Q15011" s="10">
        <f ca="1" t="shared" si="2005"/>
        <v>36.385</v>
      </c>
      <c r="R15011" t="s">
        <v>173</v>
      </c>
      <c r="S15011">
        <v>2041</v>
      </c>
      <c r="T15011">
        <v>33.834</v>
      </c>
      <c r="U15011">
        <v>34.457</v>
      </c>
      <c r="V15011">
        <v>36.385</v>
      </c>
    </row>
    <row r="15012" spans="17:22">
      <c r="Q15012" s="10">
        <f ca="1" t="shared" si="2005"/>
        <v>37.047</v>
      </c>
      <c r="R15012" t="s">
        <v>173</v>
      </c>
      <c r="S15012">
        <v>2042</v>
      </c>
      <c r="T15012">
        <v>34.298</v>
      </c>
      <c r="U15012">
        <v>34.952</v>
      </c>
      <c r="V15012">
        <v>37.047</v>
      </c>
    </row>
    <row r="15013" spans="17:22">
      <c r="Q15013" s="10">
        <f ca="1" t="shared" si="2005"/>
        <v>37.698</v>
      </c>
      <c r="R15013" t="s">
        <v>173</v>
      </c>
      <c r="S15013">
        <v>2043</v>
      </c>
      <c r="T15013">
        <v>34.748</v>
      </c>
      <c r="U15013">
        <v>35.432</v>
      </c>
      <c r="V15013">
        <v>37.698</v>
      </c>
    </row>
    <row r="15014" spans="17:22">
      <c r="Q15014" s="10">
        <f ca="1" t="shared" si="2005"/>
        <v>38.338</v>
      </c>
      <c r="R15014" t="s">
        <v>173</v>
      </c>
      <c r="S15014">
        <v>2044</v>
      </c>
      <c r="T15014">
        <v>35.183</v>
      </c>
      <c r="U15014">
        <v>35.897</v>
      </c>
      <c r="V15014">
        <v>38.338</v>
      </c>
    </row>
    <row r="15015" spans="17:22">
      <c r="Q15015" s="10">
        <f ca="1" t="shared" si="2005"/>
        <v>38.966</v>
      </c>
      <c r="R15015" t="s">
        <v>173</v>
      </c>
      <c r="S15015">
        <v>2045</v>
      </c>
      <c r="T15015">
        <v>35.602</v>
      </c>
      <c r="U15015">
        <v>36.344</v>
      </c>
      <c r="V15015">
        <v>38.966</v>
      </c>
    </row>
    <row r="15016" spans="17:22">
      <c r="Q15016" s="10">
        <f ca="1" t="shared" si="2005"/>
        <v>39.581</v>
      </c>
      <c r="R15016" t="s">
        <v>173</v>
      </c>
      <c r="S15016">
        <v>2046</v>
      </c>
      <c r="T15016">
        <v>36.004</v>
      </c>
      <c r="U15016">
        <v>36.773</v>
      </c>
      <c r="V15016">
        <v>39.581</v>
      </c>
    </row>
    <row r="15017" spans="17:22">
      <c r="Q15017" s="10">
        <f ca="1" t="shared" si="2005"/>
        <v>40.183</v>
      </c>
      <c r="R15017" t="s">
        <v>173</v>
      </c>
      <c r="S15017">
        <v>2047</v>
      </c>
      <c r="T15017">
        <v>36.388</v>
      </c>
      <c r="U15017">
        <v>37.185</v>
      </c>
      <c r="V15017">
        <v>40.183</v>
      </c>
    </row>
    <row r="15018" spans="17:22">
      <c r="Q15018" s="10">
        <f ca="1" t="shared" si="2005"/>
        <v>40.773</v>
      </c>
      <c r="R15018" t="s">
        <v>173</v>
      </c>
      <c r="S15018">
        <v>2048</v>
      </c>
      <c r="T15018">
        <v>36.755</v>
      </c>
      <c r="U15018">
        <v>37.58</v>
      </c>
      <c r="V15018">
        <v>40.773</v>
      </c>
    </row>
    <row r="15019" spans="17:22">
      <c r="Q15019" s="10">
        <f ca="1" t="shared" si="2005"/>
        <v>41.351</v>
      </c>
      <c r="R15019" t="s">
        <v>173</v>
      </c>
      <c r="S15019">
        <v>2049</v>
      </c>
      <c r="T15019">
        <v>37.104</v>
      </c>
      <c r="U15019">
        <v>37.957</v>
      </c>
      <c r="V15019">
        <v>41.351</v>
      </c>
    </row>
    <row r="15020" spans="17:22">
      <c r="Q15020" s="10">
        <f ca="1" t="shared" si="2005"/>
        <v>41.916</v>
      </c>
      <c r="R15020" t="s">
        <v>173</v>
      </c>
      <c r="S15020">
        <v>2050</v>
      </c>
      <c r="T15020">
        <v>37.436</v>
      </c>
      <c r="U15020">
        <v>38.317</v>
      </c>
      <c r="V15020">
        <v>41.916</v>
      </c>
    </row>
    <row r="15021" spans="17:22">
      <c r="Q15021" s="10">
        <f ca="1" t="shared" si="2005"/>
        <v>42.47</v>
      </c>
      <c r="R15021" t="s">
        <v>173</v>
      </c>
      <c r="S15021">
        <v>2051</v>
      </c>
      <c r="T15021">
        <v>37.75</v>
      </c>
      <c r="U15021">
        <v>38.66</v>
      </c>
      <c r="V15021">
        <v>42.47</v>
      </c>
    </row>
    <row r="15022" spans="17:22">
      <c r="Q15022" s="10">
        <f ca="1" t="shared" si="2005"/>
        <v>43.01</v>
      </c>
      <c r="R15022" t="s">
        <v>173</v>
      </c>
      <c r="S15022">
        <v>2052</v>
      </c>
      <c r="T15022">
        <v>38.045</v>
      </c>
      <c r="U15022">
        <v>38.984</v>
      </c>
      <c r="V15022">
        <v>43.01</v>
      </c>
    </row>
    <row r="15023" spans="17:22">
      <c r="Q15023" s="10">
        <f ca="1" t="shared" si="2005"/>
        <v>43.537</v>
      </c>
      <c r="R15023" t="s">
        <v>173</v>
      </c>
      <c r="S15023">
        <v>2053</v>
      </c>
      <c r="T15023">
        <v>38.32</v>
      </c>
      <c r="U15023">
        <v>39.289</v>
      </c>
      <c r="V15023">
        <v>43.537</v>
      </c>
    </row>
    <row r="15024" spans="17:22">
      <c r="Q15024" s="10">
        <f ca="1" t="shared" si="2005"/>
        <v>44.05</v>
      </c>
      <c r="R15024" t="s">
        <v>173</v>
      </c>
      <c r="S15024">
        <v>2054</v>
      </c>
      <c r="T15024">
        <v>38.572</v>
      </c>
      <c r="U15024">
        <v>39.573</v>
      </c>
      <c r="V15024">
        <v>44.05</v>
      </c>
    </row>
    <row r="15025" spans="17:22">
      <c r="Q15025" s="10">
        <f ca="1" t="shared" si="2005"/>
        <v>44.548</v>
      </c>
      <c r="R15025" t="s">
        <v>173</v>
      </c>
      <c r="S15025">
        <v>2055</v>
      </c>
      <c r="T15025">
        <v>38.801</v>
      </c>
      <c r="U15025">
        <v>39.836</v>
      </c>
      <c r="V15025">
        <v>44.548</v>
      </c>
    </row>
    <row r="15026" spans="17:22">
      <c r="Q15026" s="10">
        <f ca="1" t="shared" si="2005"/>
        <v>45.029</v>
      </c>
      <c r="R15026" t="s">
        <v>173</v>
      </c>
      <c r="S15026">
        <v>2056</v>
      </c>
      <c r="T15026">
        <v>39.005</v>
      </c>
      <c r="U15026">
        <v>40.075</v>
      </c>
      <c r="V15026">
        <v>45.029</v>
      </c>
    </row>
    <row r="15027" spans="17:22">
      <c r="Q15027" s="10">
        <f ca="1" t="shared" si="2005"/>
        <v>45.495</v>
      </c>
      <c r="R15027" t="s">
        <v>173</v>
      </c>
      <c r="S15027">
        <v>2057</v>
      </c>
      <c r="T15027">
        <v>39.185</v>
      </c>
      <c r="U15027">
        <v>40.292</v>
      </c>
      <c r="V15027">
        <v>45.495</v>
      </c>
    </row>
    <row r="15028" spans="17:22">
      <c r="Q15028" s="10">
        <f ca="1" t="shared" si="2005"/>
        <v>45.946</v>
      </c>
      <c r="R15028" t="s">
        <v>173</v>
      </c>
      <c r="S15028">
        <v>2058</v>
      </c>
      <c r="T15028">
        <v>39.342</v>
      </c>
      <c r="U15028">
        <v>40.487</v>
      </c>
      <c r="V15028">
        <v>45.946</v>
      </c>
    </row>
    <row r="15029" spans="17:22">
      <c r="Q15029" s="10">
        <f ca="1" t="shared" si="2005"/>
        <v>46.381</v>
      </c>
      <c r="R15029" t="s">
        <v>173</v>
      </c>
      <c r="S15029">
        <v>2059</v>
      </c>
      <c r="T15029">
        <v>39.475</v>
      </c>
      <c r="U15029">
        <v>40.659</v>
      </c>
      <c r="V15029">
        <v>46.381</v>
      </c>
    </row>
    <row r="15030" spans="17:22">
      <c r="Q15030" s="10">
        <f ca="1" t="shared" si="2005"/>
        <v>46.802</v>
      </c>
      <c r="R15030" t="s">
        <v>173</v>
      </c>
      <c r="S15030">
        <v>2060</v>
      </c>
      <c r="T15030">
        <v>39.587</v>
      </c>
      <c r="U15030">
        <v>40.81</v>
      </c>
      <c r="V15030">
        <v>46.802</v>
      </c>
    </row>
    <row r="15031" spans="17:22">
      <c r="Q15031" s="10">
        <f ca="1" t="shared" si="2005"/>
        <v>47.208</v>
      </c>
      <c r="R15031" t="s">
        <v>173</v>
      </c>
      <c r="S15031">
        <v>2061</v>
      </c>
      <c r="T15031">
        <v>39.678</v>
      </c>
      <c r="U15031">
        <v>40.941</v>
      </c>
      <c r="V15031">
        <v>47.208</v>
      </c>
    </row>
    <row r="15032" spans="17:22">
      <c r="Q15032" s="10">
        <f ca="1" t="shared" si="2005"/>
        <v>47.6</v>
      </c>
      <c r="R15032" t="s">
        <v>173</v>
      </c>
      <c r="S15032">
        <v>2062</v>
      </c>
      <c r="T15032">
        <v>39.749</v>
      </c>
      <c r="U15032">
        <v>41.052</v>
      </c>
      <c r="V15032">
        <v>47.6</v>
      </c>
    </row>
    <row r="15033" spans="17:22">
      <c r="Q15033" s="10">
        <f ca="1" t="shared" si="2005"/>
        <v>47.98</v>
      </c>
      <c r="R15033" t="s">
        <v>173</v>
      </c>
      <c r="S15033">
        <v>2063</v>
      </c>
      <c r="T15033">
        <v>39.801</v>
      </c>
      <c r="U15033">
        <v>41.143</v>
      </c>
      <c r="V15033">
        <v>47.98</v>
      </c>
    </row>
    <row r="15034" spans="17:22">
      <c r="Q15034" s="10">
        <f ca="1" t="shared" si="2005"/>
        <v>48.347</v>
      </c>
      <c r="R15034" t="s">
        <v>173</v>
      </c>
      <c r="S15034">
        <v>2064</v>
      </c>
      <c r="T15034">
        <v>39.836</v>
      </c>
      <c r="U15034">
        <v>41.216</v>
      </c>
      <c r="V15034">
        <v>48.347</v>
      </c>
    </row>
    <row r="15035" spans="17:22">
      <c r="Q15035" s="10">
        <f ca="1" t="shared" si="2005"/>
        <v>48.703</v>
      </c>
      <c r="R15035" t="s">
        <v>173</v>
      </c>
      <c r="S15035">
        <v>2065</v>
      </c>
      <c r="T15035">
        <v>39.854</v>
      </c>
      <c r="U15035">
        <v>41.272</v>
      </c>
      <c r="V15035">
        <v>48.703</v>
      </c>
    </row>
    <row r="15036" spans="17:22">
      <c r="Q15036" s="10">
        <f ca="1" t="shared" si="2005"/>
        <v>49.048</v>
      </c>
      <c r="R15036" t="s">
        <v>173</v>
      </c>
      <c r="S15036">
        <v>2066</v>
      </c>
      <c r="T15036">
        <v>39.856</v>
      </c>
      <c r="U15036">
        <v>41.311</v>
      </c>
      <c r="V15036">
        <v>49.048</v>
      </c>
    </row>
    <row r="15037" spans="17:22">
      <c r="Q15037" s="10">
        <f ca="1" t="shared" si="2005"/>
        <v>49.384</v>
      </c>
      <c r="R15037" t="s">
        <v>173</v>
      </c>
      <c r="S15037">
        <v>2067</v>
      </c>
      <c r="T15037">
        <v>39.844</v>
      </c>
      <c r="U15037">
        <v>41.335</v>
      </c>
      <c r="V15037">
        <v>49.384</v>
      </c>
    </row>
    <row r="15038" spans="17:22">
      <c r="Q15038" s="10">
        <f ca="1" t="shared" si="2005"/>
        <v>49.71</v>
      </c>
      <c r="R15038" t="s">
        <v>173</v>
      </c>
      <c r="S15038">
        <v>2068</v>
      </c>
      <c r="T15038">
        <v>39.82</v>
      </c>
      <c r="U15038">
        <v>41.345</v>
      </c>
      <c r="V15038">
        <v>49.71</v>
      </c>
    </row>
    <row r="15039" spans="17:22">
      <c r="Q15039" s="10">
        <f ca="1" t="shared" si="2005"/>
        <v>50.029</v>
      </c>
      <c r="R15039" t="s">
        <v>173</v>
      </c>
      <c r="S15039">
        <v>2069</v>
      </c>
      <c r="T15039">
        <v>39.783</v>
      </c>
      <c r="U15039">
        <v>41.342</v>
      </c>
      <c r="V15039">
        <v>50.029</v>
      </c>
    </row>
    <row r="15040" spans="17:22">
      <c r="Q15040" s="10">
        <f ca="1" t="shared" si="2005"/>
        <v>50.341</v>
      </c>
      <c r="R15040" t="s">
        <v>173</v>
      </c>
      <c r="S15040">
        <v>2070</v>
      </c>
      <c r="T15040">
        <v>39.735</v>
      </c>
      <c r="U15040">
        <v>41.326</v>
      </c>
      <c r="V15040">
        <v>50.341</v>
      </c>
    </row>
    <row r="15041" spans="17:22">
      <c r="Q15041" s="10">
        <f ca="1" t="shared" si="2005"/>
        <v>50.648</v>
      </c>
      <c r="R15041" t="s">
        <v>173</v>
      </c>
      <c r="S15041">
        <v>2071</v>
      </c>
      <c r="T15041">
        <v>39.677</v>
      </c>
      <c r="U15041">
        <v>41.3</v>
      </c>
      <c r="V15041">
        <v>50.648</v>
      </c>
    </row>
    <row r="15042" spans="17:22">
      <c r="Q15042" s="10">
        <f ca="1" t="shared" si="2005"/>
        <v>50.949</v>
      </c>
      <c r="R15042" t="s">
        <v>173</v>
      </c>
      <c r="S15042">
        <v>2072</v>
      </c>
      <c r="T15042">
        <v>39.61</v>
      </c>
      <c r="U15042">
        <v>41.262</v>
      </c>
      <c r="V15042">
        <v>50.949</v>
      </c>
    </row>
    <row r="15043" spans="17:22">
      <c r="Q15043" s="10">
        <f ca="1" t="shared" si="2005"/>
        <v>51.247</v>
      </c>
      <c r="R15043" t="s">
        <v>173</v>
      </c>
      <c r="S15043">
        <v>2073</v>
      </c>
      <c r="T15043">
        <v>39.534</v>
      </c>
      <c r="U15043">
        <v>41.216</v>
      </c>
      <c r="V15043">
        <v>51.247</v>
      </c>
    </row>
    <row r="15044" spans="17:22">
      <c r="Q15044" s="10">
        <f ca="1" t="shared" si="2005"/>
        <v>51.541</v>
      </c>
      <c r="R15044" t="s">
        <v>173</v>
      </c>
      <c r="S15044">
        <v>2074</v>
      </c>
      <c r="T15044">
        <v>39.449</v>
      </c>
      <c r="U15044">
        <v>41.16</v>
      </c>
      <c r="V15044">
        <v>51.541</v>
      </c>
    </row>
    <row r="15045" spans="17:22">
      <c r="Q15045" s="10">
        <f ca="1" t="shared" si="2005"/>
        <v>51.833</v>
      </c>
      <c r="R15045" t="s">
        <v>173</v>
      </c>
      <c r="S15045">
        <v>2075</v>
      </c>
      <c r="T15045">
        <v>39.356</v>
      </c>
      <c r="U15045">
        <v>41.097</v>
      </c>
      <c r="V15045">
        <v>51.833</v>
      </c>
    </row>
    <row r="15046" spans="17:22">
      <c r="Q15046" s="10">
        <f ca="1" t="shared" si="2005"/>
        <v>52.122</v>
      </c>
      <c r="R15046" t="s">
        <v>173</v>
      </c>
      <c r="S15046">
        <v>2076</v>
      </c>
      <c r="T15046">
        <v>39.255</v>
      </c>
      <c r="U15046">
        <v>41.025</v>
      </c>
      <c r="V15046">
        <v>52.122</v>
      </c>
    </row>
    <row r="15047" spans="17:22">
      <c r="Q15047" s="10">
        <f ca="1" t="shared" si="2005"/>
        <v>52.411</v>
      </c>
      <c r="R15047" t="s">
        <v>173</v>
      </c>
      <c r="S15047">
        <v>2077</v>
      </c>
      <c r="T15047">
        <v>39.145</v>
      </c>
      <c r="U15047">
        <v>40.948</v>
      </c>
      <c r="V15047">
        <v>52.411</v>
      </c>
    </row>
    <row r="15048" spans="17:22">
      <c r="Q15048" s="10">
        <f ca="1" t="shared" si="2005"/>
        <v>52.698</v>
      </c>
      <c r="R15048" t="s">
        <v>173</v>
      </c>
      <c r="S15048">
        <v>2078</v>
      </c>
      <c r="T15048">
        <v>39.028</v>
      </c>
      <c r="U15048">
        <v>40.864</v>
      </c>
      <c r="V15048">
        <v>52.698</v>
      </c>
    </row>
    <row r="15049" spans="17:22">
      <c r="Q15049" s="10">
        <f ca="1" t="shared" si="2005"/>
        <v>52.985</v>
      </c>
      <c r="R15049" t="s">
        <v>173</v>
      </c>
      <c r="S15049">
        <v>2079</v>
      </c>
      <c r="T15049">
        <v>38.903</v>
      </c>
      <c r="U15049">
        <v>40.775</v>
      </c>
      <c r="V15049">
        <v>52.985</v>
      </c>
    </row>
    <row r="15050" spans="17:22">
      <c r="Q15050" s="10">
        <f ca="1" t="shared" si="2005"/>
        <v>53.272</v>
      </c>
      <c r="R15050" t="s">
        <v>173</v>
      </c>
      <c r="S15050">
        <v>2080</v>
      </c>
      <c r="T15050">
        <v>38.771</v>
      </c>
      <c r="U15050">
        <v>40.681</v>
      </c>
      <c r="V15050">
        <v>53.272</v>
      </c>
    </row>
    <row r="15051" spans="17:22">
      <c r="Q15051" s="10">
        <f ca="1" t="shared" si="2005"/>
        <v>53.559</v>
      </c>
      <c r="R15051" t="s">
        <v>173</v>
      </c>
      <c r="S15051">
        <v>2081</v>
      </c>
      <c r="T15051">
        <v>38.631</v>
      </c>
      <c r="U15051">
        <v>40.582</v>
      </c>
      <c r="V15051">
        <v>53.559</v>
      </c>
    </row>
    <row r="15052" spans="17:22">
      <c r="Q15052" s="10">
        <f ca="1" t="shared" si="2005"/>
        <v>53.845</v>
      </c>
      <c r="R15052" t="s">
        <v>173</v>
      </c>
      <c r="S15052">
        <v>2082</v>
      </c>
      <c r="T15052">
        <v>38.483</v>
      </c>
      <c r="U15052">
        <v>40.48</v>
      </c>
      <c r="V15052">
        <v>53.845</v>
      </c>
    </row>
    <row r="15053" spans="17:22">
      <c r="Q15053" s="10">
        <f ca="1" t="shared" si="2005"/>
        <v>54.132</v>
      </c>
      <c r="R15053" t="s">
        <v>173</v>
      </c>
      <c r="S15053">
        <v>2083</v>
      </c>
      <c r="T15053">
        <v>38.329</v>
      </c>
      <c r="U15053">
        <v>40.373</v>
      </c>
      <c r="V15053">
        <v>54.132</v>
      </c>
    </row>
    <row r="15054" spans="17:22">
      <c r="Q15054" s="10">
        <f ca="1" t="shared" ref="Q15054:Q15117" si="2006">OFFSET(S15054,0,MATCH($Q$3,$T$4:$V$4,0))</f>
        <v>54.418</v>
      </c>
      <c r="R15054" t="s">
        <v>173</v>
      </c>
      <c r="S15054">
        <v>2084</v>
      </c>
      <c r="T15054">
        <v>38.168</v>
      </c>
      <c r="U15054">
        <v>40.261</v>
      </c>
      <c r="V15054">
        <v>54.418</v>
      </c>
    </row>
    <row r="15055" spans="17:22">
      <c r="Q15055" s="10">
        <f ca="1" t="shared" si="2006"/>
        <v>54.704</v>
      </c>
      <c r="R15055" t="s">
        <v>173</v>
      </c>
      <c r="S15055">
        <v>2085</v>
      </c>
      <c r="T15055">
        <v>38</v>
      </c>
      <c r="U15055">
        <v>40.146</v>
      </c>
      <c r="V15055">
        <v>54.704</v>
      </c>
    </row>
    <row r="15056" spans="17:22">
      <c r="Q15056" s="10">
        <f ca="1" t="shared" si="2006"/>
        <v>54.989</v>
      </c>
      <c r="R15056" t="s">
        <v>173</v>
      </c>
      <c r="S15056">
        <v>2086</v>
      </c>
      <c r="T15056">
        <v>37.825</v>
      </c>
      <c r="U15056">
        <v>40.027</v>
      </c>
      <c r="V15056">
        <v>54.989</v>
      </c>
    </row>
    <row r="15057" spans="17:22">
      <c r="Q15057" s="10">
        <f ca="1" t="shared" si="2006"/>
        <v>55.274</v>
      </c>
      <c r="R15057" t="s">
        <v>173</v>
      </c>
      <c r="S15057">
        <v>2087</v>
      </c>
      <c r="T15057">
        <v>37.645</v>
      </c>
      <c r="U15057">
        <v>39.903</v>
      </c>
      <c r="V15057">
        <v>55.274</v>
      </c>
    </row>
    <row r="15058" spans="17:22">
      <c r="Q15058" s="10">
        <f ca="1" t="shared" si="2006"/>
        <v>55.557</v>
      </c>
      <c r="R15058" t="s">
        <v>173</v>
      </c>
      <c r="S15058">
        <v>2088</v>
      </c>
      <c r="T15058">
        <v>37.459</v>
      </c>
      <c r="U15058">
        <v>39.776</v>
      </c>
      <c r="V15058">
        <v>55.557</v>
      </c>
    </row>
    <row r="15059" spans="17:22">
      <c r="Q15059" s="10">
        <f ca="1" t="shared" si="2006"/>
        <v>55.839</v>
      </c>
      <c r="R15059" t="s">
        <v>173</v>
      </c>
      <c r="S15059">
        <v>2089</v>
      </c>
      <c r="T15059">
        <v>37.267</v>
      </c>
      <c r="U15059">
        <v>39.646</v>
      </c>
      <c r="V15059">
        <v>55.839</v>
      </c>
    </row>
    <row r="15060" spans="17:22">
      <c r="Q15060" s="10">
        <f ca="1" t="shared" si="2006"/>
        <v>56.119</v>
      </c>
      <c r="R15060" t="s">
        <v>173</v>
      </c>
      <c r="S15060">
        <v>2090</v>
      </c>
      <c r="T15060">
        <v>37.071</v>
      </c>
      <c r="U15060">
        <v>39.511</v>
      </c>
      <c r="V15060">
        <v>56.119</v>
      </c>
    </row>
    <row r="15061" spans="17:22">
      <c r="Q15061" s="10">
        <f ca="1" t="shared" si="2006"/>
        <v>56.398</v>
      </c>
      <c r="R15061" t="s">
        <v>173</v>
      </c>
      <c r="S15061">
        <v>2091</v>
      </c>
      <c r="T15061">
        <v>36.87</v>
      </c>
      <c r="U15061">
        <v>39.373</v>
      </c>
      <c r="V15061">
        <v>56.398</v>
      </c>
    </row>
    <row r="15062" spans="17:22">
      <c r="Q15062" s="10">
        <f ca="1" t="shared" si="2006"/>
        <v>56.674</v>
      </c>
      <c r="R15062" t="s">
        <v>173</v>
      </c>
      <c r="S15062">
        <v>2092</v>
      </c>
      <c r="T15062">
        <v>36.666</v>
      </c>
      <c r="U15062">
        <v>39.231</v>
      </c>
      <c r="V15062">
        <v>56.674</v>
      </c>
    </row>
    <row r="15063" spans="17:22">
      <c r="Q15063" s="10">
        <f ca="1" t="shared" si="2006"/>
        <v>56.948</v>
      </c>
      <c r="R15063" t="s">
        <v>173</v>
      </c>
      <c r="S15063">
        <v>2093</v>
      </c>
      <c r="T15063">
        <v>36.458</v>
      </c>
      <c r="U15063">
        <v>39.085</v>
      </c>
      <c r="V15063">
        <v>56.948</v>
      </c>
    </row>
    <row r="15064" spans="17:22">
      <c r="Q15064" s="10">
        <f ca="1" t="shared" si="2006"/>
        <v>57.22</v>
      </c>
      <c r="R15064" t="s">
        <v>173</v>
      </c>
      <c r="S15064">
        <v>2094</v>
      </c>
      <c r="T15064">
        <v>36.246</v>
      </c>
      <c r="U15064">
        <v>38.934</v>
      </c>
      <c r="V15064">
        <v>57.22</v>
      </c>
    </row>
    <row r="15065" spans="17:22">
      <c r="Q15065" s="10">
        <f ca="1" t="shared" si="2006"/>
        <v>57.489</v>
      </c>
      <c r="R15065" t="s">
        <v>173</v>
      </c>
      <c r="S15065">
        <v>2095</v>
      </c>
      <c r="T15065">
        <v>36.031</v>
      </c>
      <c r="U15065">
        <v>38.778</v>
      </c>
      <c r="V15065">
        <v>57.489</v>
      </c>
    </row>
    <row r="15066" spans="17:22">
      <c r="Q15066" s="10">
        <f ca="1" t="shared" si="2006"/>
        <v>57.755</v>
      </c>
      <c r="R15066" t="s">
        <v>173</v>
      </c>
      <c r="S15066">
        <v>2096</v>
      </c>
      <c r="T15066">
        <v>35.814</v>
      </c>
      <c r="U15066">
        <v>38.617</v>
      </c>
      <c r="V15066">
        <v>57.755</v>
      </c>
    </row>
    <row r="15067" spans="17:22">
      <c r="Q15067" s="10">
        <f ca="1" t="shared" si="2006"/>
        <v>58.018</v>
      </c>
      <c r="R15067" t="s">
        <v>173</v>
      </c>
      <c r="S15067">
        <v>2097</v>
      </c>
      <c r="T15067">
        <v>35.594</v>
      </c>
      <c r="U15067">
        <v>38.45</v>
      </c>
      <c r="V15067">
        <v>58.018</v>
      </c>
    </row>
    <row r="15068" spans="17:22">
      <c r="Q15068" s="10">
        <f ca="1" t="shared" si="2006"/>
        <v>58.278</v>
      </c>
      <c r="R15068" t="s">
        <v>173</v>
      </c>
      <c r="S15068">
        <v>2098</v>
      </c>
      <c r="T15068">
        <v>35.371</v>
      </c>
      <c r="U15068">
        <v>38.277</v>
      </c>
      <c r="V15068">
        <v>58.278</v>
      </c>
    </row>
    <row r="15069" spans="17:22">
      <c r="Q15069" s="10">
        <f ca="1" t="shared" si="2006"/>
        <v>58.534</v>
      </c>
      <c r="R15069" t="s">
        <v>173</v>
      </c>
      <c r="S15069">
        <v>2099</v>
      </c>
      <c r="T15069">
        <v>35.147</v>
      </c>
      <c r="U15069">
        <v>38.098</v>
      </c>
      <c r="V15069">
        <v>58.534</v>
      </c>
    </row>
    <row r="15070" spans="17:22">
      <c r="Q15070" s="10">
        <f ca="1" t="shared" si="2006"/>
        <v>58.787</v>
      </c>
      <c r="R15070" t="s">
        <v>173</v>
      </c>
      <c r="S15070">
        <v>2100</v>
      </c>
      <c r="T15070">
        <v>34.922</v>
      </c>
      <c r="U15070">
        <v>37.911</v>
      </c>
      <c r="V15070">
        <v>58.787</v>
      </c>
    </row>
    <row r="15071" spans="17:22">
      <c r="Q15071" s="10">
        <f ca="1" t="shared" si="2006"/>
        <v>294.152</v>
      </c>
      <c r="R15071" t="s">
        <v>174</v>
      </c>
      <c r="S15071">
        <v>2020</v>
      </c>
      <c r="T15071">
        <v>294.152</v>
      </c>
      <c r="U15071">
        <v>294.152</v>
      </c>
      <c r="V15071">
        <v>294.152</v>
      </c>
    </row>
    <row r="15072" spans="17:22">
      <c r="Q15072" s="10">
        <f ca="1" t="shared" si="2006"/>
        <v>304.832</v>
      </c>
      <c r="R15072" t="s">
        <v>174</v>
      </c>
      <c r="S15072">
        <v>2021</v>
      </c>
      <c r="T15072">
        <v>304.832</v>
      </c>
      <c r="U15072">
        <v>304.832</v>
      </c>
      <c r="V15072">
        <v>304.832</v>
      </c>
    </row>
    <row r="15073" spans="17:22">
      <c r="Q15073" s="10">
        <f ca="1" t="shared" si="2006"/>
        <v>314.842</v>
      </c>
      <c r="R15073" t="s">
        <v>174</v>
      </c>
      <c r="S15073">
        <v>2022</v>
      </c>
      <c r="T15073">
        <v>314.842</v>
      </c>
      <c r="U15073">
        <v>314.842</v>
      </c>
      <c r="V15073">
        <v>314.842</v>
      </c>
    </row>
    <row r="15074" spans="17:22">
      <c r="Q15074" s="10">
        <f ca="1" t="shared" si="2006"/>
        <v>324.331</v>
      </c>
      <c r="R15074" t="s">
        <v>174</v>
      </c>
      <c r="S15074">
        <v>2023</v>
      </c>
      <c r="T15074">
        <v>324.331</v>
      </c>
      <c r="U15074">
        <v>324.331</v>
      </c>
      <c r="V15074">
        <v>324.331</v>
      </c>
    </row>
    <row r="15075" spans="17:22">
      <c r="Q15075" s="10">
        <f ca="1" t="shared" si="2006"/>
        <v>333.59</v>
      </c>
      <c r="R15075" t="s">
        <v>174</v>
      </c>
      <c r="S15075">
        <v>2024</v>
      </c>
      <c r="T15075">
        <v>333.59</v>
      </c>
      <c r="U15075">
        <v>333.59</v>
      </c>
      <c r="V15075">
        <v>333.59</v>
      </c>
    </row>
    <row r="15076" spans="17:22">
      <c r="Q15076" s="10">
        <f ca="1" t="shared" si="2006"/>
        <v>342.854</v>
      </c>
      <c r="R15076" t="s">
        <v>174</v>
      </c>
      <c r="S15076">
        <v>2025</v>
      </c>
      <c r="T15076">
        <v>342.854</v>
      </c>
      <c r="U15076">
        <v>342.854</v>
      </c>
      <c r="V15076">
        <v>342.854</v>
      </c>
    </row>
    <row r="15077" spans="17:22">
      <c r="Q15077" s="10">
        <f ca="1" t="shared" si="2006"/>
        <v>352.189</v>
      </c>
      <c r="R15077" t="s">
        <v>174</v>
      </c>
      <c r="S15077">
        <v>2026</v>
      </c>
      <c r="T15077">
        <v>352.189</v>
      </c>
      <c r="U15077">
        <v>352.189</v>
      </c>
      <c r="V15077">
        <v>352.189</v>
      </c>
    </row>
    <row r="15078" spans="17:22">
      <c r="Q15078" s="10">
        <f ca="1" t="shared" si="2006"/>
        <v>362.993</v>
      </c>
      <c r="R15078" t="s">
        <v>174</v>
      </c>
      <c r="S15078">
        <v>2027</v>
      </c>
      <c r="T15078">
        <v>361.572</v>
      </c>
      <c r="U15078">
        <v>362.222</v>
      </c>
      <c r="V15078">
        <v>362.993</v>
      </c>
    </row>
    <row r="15079" spans="17:22">
      <c r="Q15079" s="10">
        <f ca="1" t="shared" si="2006"/>
        <v>373.685</v>
      </c>
      <c r="R15079" t="s">
        <v>174</v>
      </c>
      <c r="S15079">
        <v>2028</v>
      </c>
      <c r="T15079">
        <v>370.749</v>
      </c>
      <c r="U15079">
        <v>372.077</v>
      </c>
      <c r="V15079">
        <v>373.685</v>
      </c>
    </row>
    <row r="15080" spans="17:22">
      <c r="Q15080" s="10">
        <f ca="1" t="shared" si="2006"/>
        <v>384.243</v>
      </c>
      <c r="R15080" t="s">
        <v>174</v>
      </c>
      <c r="S15080">
        <v>2029</v>
      </c>
      <c r="T15080">
        <v>379.708</v>
      </c>
      <c r="U15080">
        <v>381.737</v>
      </c>
      <c r="V15080">
        <v>384.243</v>
      </c>
    </row>
    <row r="15081" spans="17:22">
      <c r="Q15081" s="10">
        <f ca="1" t="shared" si="2006"/>
        <v>394.645</v>
      </c>
      <c r="R15081" t="s">
        <v>174</v>
      </c>
      <c r="S15081">
        <v>2030</v>
      </c>
      <c r="T15081">
        <v>388.441</v>
      </c>
      <c r="U15081">
        <v>391.183</v>
      </c>
      <c r="V15081">
        <v>394.645</v>
      </c>
    </row>
    <row r="15082" spans="17:22">
      <c r="Q15082" s="10">
        <f ca="1" t="shared" si="2006"/>
        <v>404.874</v>
      </c>
      <c r="R15082" t="s">
        <v>174</v>
      </c>
      <c r="S15082">
        <v>2031</v>
      </c>
      <c r="T15082">
        <v>396.938</v>
      </c>
      <c r="U15082">
        <v>400.4</v>
      </c>
      <c r="V15082">
        <v>404.874</v>
      </c>
    </row>
    <row r="15083" spans="17:22">
      <c r="Q15083" s="10">
        <f ca="1" t="shared" si="2006"/>
        <v>414.907</v>
      </c>
      <c r="R15083" t="s">
        <v>174</v>
      </c>
      <c r="S15083">
        <v>2032</v>
      </c>
      <c r="T15083">
        <v>405.189</v>
      </c>
      <c r="U15083">
        <v>409.371</v>
      </c>
      <c r="V15083">
        <v>414.907</v>
      </c>
    </row>
    <row r="15084" spans="17:22">
      <c r="Q15084" s="10">
        <f ca="1" t="shared" si="2006"/>
        <v>424.728</v>
      </c>
      <c r="R15084" t="s">
        <v>174</v>
      </c>
      <c r="S15084">
        <v>2033</v>
      </c>
      <c r="T15084">
        <v>413.183</v>
      </c>
      <c r="U15084">
        <v>418.081</v>
      </c>
      <c r="V15084">
        <v>424.728</v>
      </c>
    </row>
    <row r="15085" spans="17:22">
      <c r="Q15085" s="10">
        <f ca="1" t="shared" si="2006"/>
        <v>434.317</v>
      </c>
      <c r="R15085" t="s">
        <v>174</v>
      </c>
      <c r="S15085">
        <v>2034</v>
      </c>
      <c r="T15085">
        <v>420.912</v>
      </c>
      <c r="U15085">
        <v>426.519</v>
      </c>
      <c r="V15085">
        <v>434.317</v>
      </c>
    </row>
    <row r="15086" spans="17:22">
      <c r="Q15086" s="10">
        <f ca="1" t="shared" si="2006"/>
        <v>443.66</v>
      </c>
      <c r="R15086" t="s">
        <v>174</v>
      </c>
      <c r="S15086">
        <v>2035</v>
      </c>
      <c r="T15086">
        <v>428.366</v>
      </c>
      <c r="U15086">
        <v>434.671</v>
      </c>
      <c r="V15086">
        <v>443.66</v>
      </c>
    </row>
    <row r="15087" spans="17:22">
      <c r="Q15087" s="10">
        <f ca="1" t="shared" si="2006"/>
        <v>452.741</v>
      </c>
      <c r="R15087" t="s">
        <v>174</v>
      </c>
      <c r="S15087">
        <v>2036</v>
      </c>
      <c r="T15087">
        <v>435.539</v>
      </c>
      <c r="U15087">
        <v>442.527</v>
      </c>
      <c r="V15087">
        <v>452.741</v>
      </c>
    </row>
    <row r="15088" spans="17:22">
      <c r="Q15088" s="10">
        <f ca="1" t="shared" si="2006"/>
        <v>461.552</v>
      </c>
      <c r="R15088" t="s">
        <v>174</v>
      </c>
      <c r="S15088">
        <v>2037</v>
      </c>
      <c r="T15088">
        <v>442.427</v>
      </c>
      <c r="U15088">
        <v>450.081</v>
      </c>
      <c r="V15088">
        <v>461.552</v>
      </c>
    </row>
    <row r="15089" spans="17:22">
      <c r="Q15089" s="10">
        <f ca="1" t="shared" si="2006"/>
        <v>470.087</v>
      </c>
      <c r="R15089" t="s">
        <v>174</v>
      </c>
      <c r="S15089">
        <v>2038</v>
      </c>
      <c r="T15089">
        <v>449.024</v>
      </c>
      <c r="U15089">
        <v>457.328</v>
      </c>
      <c r="V15089">
        <v>470.087</v>
      </c>
    </row>
    <row r="15090" spans="17:22">
      <c r="Q15090" s="10">
        <f ca="1" t="shared" si="2006"/>
        <v>478.341</v>
      </c>
      <c r="R15090" t="s">
        <v>174</v>
      </c>
      <c r="S15090">
        <v>2039</v>
      </c>
      <c r="T15090">
        <v>455.33</v>
      </c>
      <c r="U15090">
        <v>464.264</v>
      </c>
      <c r="V15090">
        <v>478.341</v>
      </c>
    </row>
    <row r="15091" spans="17:22">
      <c r="Q15091" s="10">
        <f ca="1" t="shared" si="2006"/>
        <v>486.309</v>
      </c>
      <c r="R15091" t="s">
        <v>174</v>
      </c>
      <c r="S15091">
        <v>2040</v>
      </c>
      <c r="T15091">
        <v>461.341</v>
      </c>
      <c r="U15091">
        <v>470.887</v>
      </c>
      <c r="V15091">
        <v>486.309</v>
      </c>
    </row>
    <row r="15092" spans="17:22">
      <c r="Q15092" s="10">
        <f ca="1" t="shared" si="2006"/>
        <v>493.991</v>
      </c>
      <c r="R15092" t="s">
        <v>174</v>
      </c>
      <c r="S15092">
        <v>2041</v>
      </c>
      <c r="T15092">
        <v>467.057</v>
      </c>
      <c r="U15092">
        <v>477.196</v>
      </c>
      <c r="V15092">
        <v>493.991</v>
      </c>
    </row>
    <row r="15093" spans="17:22">
      <c r="Q15093" s="10">
        <f ca="1" t="shared" si="2006"/>
        <v>501.389</v>
      </c>
      <c r="R15093" t="s">
        <v>174</v>
      </c>
      <c r="S15093">
        <v>2042</v>
      </c>
      <c r="T15093">
        <v>472.475</v>
      </c>
      <c r="U15093">
        <v>483.19</v>
      </c>
      <c r="V15093">
        <v>501.389</v>
      </c>
    </row>
    <row r="15094" spans="17:22">
      <c r="Q15094" s="10">
        <f ca="1" t="shared" si="2006"/>
        <v>508.507</v>
      </c>
      <c r="R15094" t="s">
        <v>174</v>
      </c>
      <c r="S15094">
        <v>2043</v>
      </c>
      <c r="T15094">
        <v>477.596</v>
      </c>
      <c r="U15094">
        <v>488.871</v>
      </c>
      <c r="V15094">
        <v>508.507</v>
      </c>
    </row>
    <row r="15095" spans="17:22">
      <c r="Q15095" s="10">
        <f ca="1" t="shared" si="2006"/>
        <v>515.353</v>
      </c>
      <c r="R15095" t="s">
        <v>174</v>
      </c>
      <c r="S15095">
        <v>2044</v>
      </c>
      <c r="T15095">
        <v>482.419</v>
      </c>
      <c r="U15095">
        <v>494.241</v>
      </c>
      <c r="V15095">
        <v>515.353</v>
      </c>
    </row>
    <row r="15096" spans="17:22">
      <c r="Q15096" s="10">
        <f ca="1" t="shared" si="2006"/>
        <v>521.934</v>
      </c>
      <c r="R15096" t="s">
        <v>174</v>
      </c>
      <c r="S15096">
        <v>2045</v>
      </c>
      <c r="T15096">
        <v>486.944</v>
      </c>
      <c r="U15096">
        <v>499.3</v>
      </c>
      <c r="V15096">
        <v>521.934</v>
      </c>
    </row>
    <row r="15097" spans="17:22">
      <c r="Q15097" s="10">
        <f ca="1" t="shared" si="2006"/>
        <v>528.251</v>
      </c>
      <c r="R15097" t="s">
        <v>174</v>
      </c>
      <c r="S15097">
        <v>2046</v>
      </c>
      <c r="T15097">
        <v>491.171</v>
      </c>
      <c r="U15097">
        <v>504.052</v>
      </c>
      <c r="V15097">
        <v>528.251</v>
      </c>
    </row>
    <row r="15098" spans="17:22">
      <c r="Q15098" s="10">
        <f ca="1" t="shared" si="2006"/>
        <v>534.322</v>
      </c>
      <c r="R15098" t="s">
        <v>174</v>
      </c>
      <c r="S15098">
        <v>2047</v>
      </c>
      <c r="T15098">
        <v>495.104</v>
      </c>
      <c r="U15098">
        <v>508.506</v>
      </c>
      <c r="V15098">
        <v>534.322</v>
      </c>
    </row>
    <row r="15099" spans="17:22">
      <c r="Q15099" s="10">
        <f ca="1" t="shared" si="2006"/>
        <v>540.145</v>
      </c>
      <c r="R15099" t="s">
        <v>174</v>
      </c>
      <c r="S15099">
        <v>2048</v>
      </c>
      <c r="T15099">
        <v>498.745</v>
      </c>
      <c r="U15099">
        <v>512.667</v>
      </c>
      <c r="V15099">
        <v>540.145</v>
      </c>
    </row>
    <row r="15100" spans="17:22">
      <c r="Q15100" s="10">
        <f ca="1" t="shared" si="2006"/>
        <v>545.735</v>
      </c>
      <c r="R15100" t="s">
        <v>174</v>
      </c>
      <c r="S15100">
        <v>2049</v>
      </c>
      <c r="T15100">
        <v>502.098</v>
      </c>
      <c r="U15100">
        <v>516.545</v>
      </c>
      <c r="V15100">
        <v>545.735</v>
      </c>
    </row>
    <row r="15101" spans="17:22">
      <c r="Q15101" s="10">
        <f ca="1" t="shared" si="2006"/>
        <v>551.101</v>
      </c>
      <c r="R15101" t="s">
        <v>174</v>
      </c>
      <c r="S15101">
        <v>2050</v>
      </c>
      <c r="T15101">
        <v>505.167</v>
      </c>
      <c r="U15101">
        <v>520.148</v>
      </c>
      <c r="V15101">
        <v>551.101</v>
      </c>
    </row>
    <row r="15102" spans="17:22">
      <c r="Q15102" s="10">
        <f ca="1" t="shared" si="2006"/>
        <v>556.244</v>
      </c>
      <c r="R15102" t="s">
        <v>174</v>
      </c>
      <c r="S15102">
        <v>2051</v>
      </c>
      <c r="T15102">
        <v>507.957</v>
      </c>
      <c r="U15102">
        <v>523.484</v>
      </c>
      <c r="V15102">
        <v>556.244</v>
      </c>
    </row>
    <row r="15103" spans="17:22">
      <c r="Q15103" s="10">
        <f ca="1" t="shared" si="2006"/>
        <v>561.184</v>
      </c>
      <c r="R15103" t="s">
        <v>174</v>
      </c>
      <c r="S15103">
        <v>2052</v>
      </c>
      <c r="T15103">
        <v>510.477</v>
      </c>
      <c r="U15103">
        <v>526.562</v>
      </c>
      <c r="V15103">
        <v>561.184</v>
      </c>
    </row>
    <row r="15104" spans="17:22">
      <c r="Q15104" s="10">
        <f ca="1" t="shared" si="2006"/>
        <v>565.915</v>
      </c>
      <c r="R15104" t="s">
        <v>174</v>
      </c>
      <c r="S15104">
        <v>2053</v>
      </c>
      <c r="T15104">
        <v>512.736</v>
      </c>
      <c r="U15104">
        <v>529.392</v>
      </c>
      <c r="V15104">
        <v>565.915</v>
      </c>
    </row>
    <row r="15105" spans="17:22">
      <c r="Q15105" s="10">
        <f ca="1" t="shared" si="2006"/>
        <v>570.46</v>
      </c>
      <c r="R15105" t="s">
        <v>174</v>
      </c>
      <c r="S15105">
        <v>2054</v>
      </c>
      <c r="T15105">
        <v>514.748</v>
      </c>
      <c r="U15105">
        <v>531.98</v>
      </c>
      <c r="V15105">
        <v>570.46</v>
      </c>
    </row>
    <row r="15106" spans="17:22">
      <c r="Q15106" s="10">
        <f ca="1" t="shared" si="2006"/>
        <v>574.818</v>
      </c>
      <c r="R15106" t="s">
        <v>174</v>
      </c>
      <c r="S15106">
        <v>2055</v>
      </c>
      <c r="T15106">
        <v>516.521</v>
      </c>
      <c r="U15106">
        <v>534.336</v>
      </c>
      <c r="V15106">
        <v>574.818</v>
      </c>
    </row>
    <row r="15107" spans="17:22">
      <c r="Q15107" s="10">
        <f ca="1" t="shared" si="2006"/>
        <v>578.994</v>
      </c>
      <c r="R15107" t="s">
        <v>174</v>
      </c>
      <c r="S15107">
        <v>2056</v>
      </c>
      <c r="T15107">
        <v>518.066</v>
      </c>
      <c r="U15107">
        <v>536.469</v>
      </c>
      <c r="V15107">
        <v>578.994</v>
      </c>
    </row>
    <row r="15108" spans="17:22">
      <c r="Q15108" s="10">
        <f ca="1" t="shared" si="2006"/>
        <v>583.004</v>
      </c>
      <c r="R15108" t="s">
        <v>174</v>
      </c>
      <c r="S15108">
        <v>2057</v>
      </c>
      <c r="T15108">
        <v>519.395</v>
      </c>
      <c r="U15108">
        <v>538.387</v>
      </c>
      <c r="V15108">
        <v>583.004</v>
      </c>
    </row>
    <row r="15109" spans="17:22">
      <c r="Q15109" s="10">
        <f ca="1" t="shared" si="2006"/>
        <v>586.849</v>
      </c>
      <c r="R15109" t="s">
        <v>174</v>
      </c>
      <c r="S15109">
        <v>2058</v>
      </c>
      <c r="T15109">
        <v>520.518</v>
      </c>
      <c r="U15109">
        <v>540.098</v>
      </c>
      <c r="V15109">
        <v>586.849</v>
      </c>
    </row>
    <row r="15110" spans="17:22">
      <c r="Q15110" s="10">
        <f ca="1" t="shared" si="2006"/>
        <v>590.538</v>
      </c>
      <c r="R15110" t="s">
        <v>174</v>
      </c>
      <c r="S15110">
        <v>2059</v>
      </c>
      <c r="T15110">
        <v>521.447</v>
      </c>
      <c r="U15110">
        <v>541.613</v>
      </c>
      <c r="V15110">
        <v>590.538</v>
      </c>
    </row>
    <row r="15111" spans="17:22">
      <c r="Q15111" s="10">
        <f ca="1" t="shared" si="2006"/>
        <v>594.071</v>
      </c>
      <c r="R15111" t="s">
        <v>174</v>
      </c>
      <c r="S15111">
        <v>2060</v>
      </c>
      <c r="T15111">
        <v>522.19</v>
      </c>
      <c r="U15111">
        <v>542.938</v>
      </c>
      <c r="V15111">
        <v>594.071</v>
      </c>
    </row>
    <row r="15112" spans="17:22">
      <c r="Q15112" s="10">
        <f ca="1" t="shared" si="2006"/>
        <v>597.47</v>
      </c>
      <c r="R15112" t="s">
        <v>174</v>
      </c>
      <c r="S15112">
        <v>2061</v>
      </c>
      <c r="T15112">
        <v>522.76</v>
      </c>
      <c r="U15112">
        <v>544.083</v>
      </c>
      <c r="V15112">
        <v>597.47</v>
      </c>
    </row>
    <row r="15113" spans="17:22">
      <c r="Q15113" s="10">
        <f ca="1" t="shared" si="2006"/>
        <v>600.723</v>
      </c>
      <c r="R15113" t="s">
        <v>174</v>
      </c>
      <c r="S15113">
        <v>2062</v>
      </c>
      <c r="T15113">
        <v>523.166</v>
      </c>
      <c r="U15113">
        <v>545.054</v>
      </c>
      <c r="V15113">
        <v>600.723</v>
      </c>
    </row>
    <row r="15114" spans="17:22">
      <c r="Q15114" s="10">
        <f ca="1" t="shared" si="2006"/>
        <v>603.851</v>
      </c>
      <c r="R15114" t="s">
        <v>174</v>
      </c>
      <c r="S15114">
        <v>2063</v>
      </c>
      <c r="T15114">
        <v>523.42</v>
      </c>
      <c r="U15114">
        <v>545.857</v>
      </c>
      <c r="V15114">
        <v>603.851</v>
      </c>
    </row>
    <row r="15115" spans="17:22">
      <c r="Q15115" s="10">
        <f ca="1" t="shared" si="2006"/>
        <v>606.853</v>
      </c>
      <c r="R15115" t="s">
        <v>174</v>
      </c>
      <c r="S15115">
        <v>2064</v>
      </c>
      <c r="T15115">
        <v>523.532</v>
      </c>
      <c r="U15115">
        <v>546.498</v>
      </c>
      <c r="V15115">
        <v>606.853</v>
      </c>
    </row>
    <row r="15116" spans="17:22">
      <c r="Q15116" s="10">
        <f ca="1" t="shared" si="2006"/>
        <v>609.738</v>
      </c>
      <c r="R15116" t="s">
        <v>174</v>
      </c>
      <c r="S15116">
        <v>2065</v>
      </c>
      <c r="T15116">
        <v>523.512</v>
      </c>
      <c r="U15116">
        <v>546.984</v>
      </c>
      <c r="V15116">
        <v>609.738</v>
      </c>
    </row>
    <row r="15117" spans="17:22">
      <c r="Q15117" s="10">
        <f ca="1" t="shared" si="2006"/>
        <v>612.505</v>
      </c>
      <c r="R15117" t="s">
        <v>174</v>
      </c>
      <c r="S15117">
        <v>2066</v>
      </c>
      <c r="T15117">
        <v>523.367</v>
      </c>
      <c r="U15117">
        <v>547.32</v>
      </c>
      <c r="V15117">
        <v>612.505</v>
      </c>
    </row>
    <row r="15118" spans="17:22">
      <c r="Q15118" s="10">
        <f ca="1" t="shared" ref="Q15118:Q15181" si="2007">OFFSET(S15118,0,MATCH($Q$3,$T$4:$V$4,0))</f>
        <v>615.17</v>
      </c>
      <c r="R15118" t="s">
        <v>174</v>
      </c>
      <c r="S15118">
        <v>2067</v>
      </c>
      <c r="T15118">
        <v>523.101</v>
      </c>
      <c r="U15118">
        <v>547.511</v>
      </c>
      <c r="V15118">
        <v>615.17</v>
      </c>
    </row>
    <row r="15119" spans="17:22">
      <c r="Q15119" s="10">
        <f ca="1" t="shared" si="2007"/>
        <v>617.736</v>
      </c>
      <c r="R15119" t="s">
        <v>174</v>
      </c>
      <c r="S15119">
        <v>2068</v>
      </c>
      <c r="T15119">
        <v>522.714</v>
      </c>
      <c r="U15119">
        <v>547.564</v>
      </c>
      <c r="V15119">
        <v>617.736</v>
      </c>
    </row>
    <row r="15120" spans="17:22">
      <c r="Q15120" s="10">
        <f ca="1" t="shared" si="2007"/>
        <v>620.212</v>
      </c>
      <c r="R15120" t="s">
        <v>174</v>
      </c>
      <c r="S15120">
        <v>2069</v>
      </c>
      <c r="T15120">
        <v>522.205</v>
      </c>
      <c r="U15120">
        <v>547.484</v>
      </c>
      <c r="V15120">
        <v>620.212</v>
      </c>
    </row>
    <row r="15121" spans="17:22">
      <c r="Q15121" s="10">
        <f ca="1" t="shared" si="2007"/>
        <v>622.608</v>
      </c>
      <c r="R15121" t="s">
        <v>174</v>
      </c>
      <c r="S15121">
        <v>2070</v>
      </c>
      <c r="T15121">
        <v>521.573</v>
      </c>
      <c r="U15121">
        <v>547.276</v>
      </c>
      <c r="V15121">
        <v>622.608</v>
      </c>
    </row>
    <row r="15122" spans="17:22">
      <c r="Q15122" s="10">
        <f ca="1" t="shared" si="2007"/>
        <v>624.927</v>
      </c>
      <c r="R15122" t="s">
        <v>174</v>
      </c>
      <c r="S15122">
        <v>2071</v>
      </c>
      <c r="T15122">
        <v>520.821</v>
      </c>
      <c r="U15122">
        <v>546.947</v>
      </c>
      <c r="V15122">
        <v>624.927</v>
      </c>
    </row>
    <row r="15123" spans="17:22">
      <c r="Q15123" s="10">
        <f ca="1" t="shared" si="2007"/>
        <v>627.178</v>
      </c>
      <c r="R15123" t="s">
        <v>174</v>
      </c>
      <c r="S15123">
        <v>2072</v>
      </c>
      <c r="T15123">
        <v>519.953</v>
      </c>
      <c r="U15123">
        <v>546.503</v>
      </c>
      <c r="V15123">
        <v>627.178</v>
      </c>
    </row>
    <row r="15124" spans="17:22">
      <c r="Q15124" s="10">
        <f ca="1" t="shared" si="2007"/>
        <v>629.375</v>
      </c>
      <c r="R15124" t="s">
        <v>174</v>
      </c>
      <c r="S15124">
        <v>2073</v>
      </c>
      <c r="T15124">
        <v>518.976</v>
      </c>
      <c r="U15124">
        <v>545.953</v>
      </c>
      <c r="V15124">
        <v>629.375</v>
      </c>
    </row>
    <row r="15125" spans="17:22">
      <c r="Q15125" s="10">
        <f ca="1" t="shared" si="2007"/>
        <v>631.515</v>
      </c>
      <c r="R15125" t="s">
        <v>174</v>
      </c>
      <c r="S15125">
        <v>2074</v>
      </c>
      <c r="T15125">
        <v>517.897</v>
      </c>
      <c r="U15125">
        <v>545.305</v>
      </c>
      <c r="V15125">
        <v>631.515</v>
      </c>
    </row>
    <row r="15126" spans="17:22">
      <c r="Q15126" s="10">
        <f ca="1" t="shared" si="2007"/>
        <v>633.619</v>
      </c>
      <c r="R15126" t="s">
        <v>174</v>
      </c>
      <c r="S15126">
        <v>2075</v>
      </c>
      <c r="T15126">
        <v>516.722</v>
      </c>
      <c r="U15126">
        <v>544.565</v>
      </c>
      <c r="V15126">
        <v>633.619</v>
      </c>
    </row>
    <row r="15127" spans="17:22">
      <c r="Q15127" s="10">
        <f ca="1" t="shared" si="2007"/>
        <v>635.688</v>
      </c>
      <c r="R15127" t="s">
        <v>174</v>
      </c>
      <c r="S15127">
        <v>2076</v>
      </c>
      <c r="T15127">
        <v>515.457</v>
      </c>
      <c r="U15127">
        <v>543.743</v>
      </c>
      <c r="V15127">
        <v>635.688</v>
      </c>
    </row>
    <row r="15128" spans="17:22">
      <c r="Q15128" s="10">
        <f ca="1" t="shared" si="2007"/>
        <v>637.72</v>
      </c>
      <c r="R15128" t="s">
        <v>174</v>
      </c>
      <c r="S15128">
        <v>2077</v>
      </c>
      <c r="T15128">
        <v>514.105</v>
      </c>
      <c r="U15128">
        <v>542.839</v>
      </c>
      <c r="V15128">
        <v>637.72</v>
      </c>
    </row>
    <row r="15129" spans="17:22">
      <c r="Q15129" s="10">
        <f ca="1" t="shared" si="2007"/>
        <v>639.723</v>
      </c>
      <c r="R15129" t="s">
        <v>174</v>
      </c>
      <c r="S15129">
        <v>2078</v>
      </c>
      <c r="T15129">
        <v>512.67</v>
      </c>
      <c r="U15129">
        <v>541.858</v>
      </c>
      <c r="V15129">
        <v>639.723</v>
      </c>
    </row>
    <row r="15130" spans="17:22">
      <c r="Q15130" s="10">
        <f ca="1" t="shared" si="2007"/>
        <v>641.704</v>
      </c>
      <c r="R15130" t="s">
        <v>174</v>
      </c>
      <c r="S15130">
        <v>2079</v>
      </c>
      <c r="T15130">
        <v>511.152</v>
      </c>
      <c r="U15130">
        <v>540.801</v>
      </c>
      <c r="V15130">
        <v>641.704</v>
      </c>
    </row>
    <row r="15131" spans="17:22">
      <c r="Q15131" s="10">
        <f ca="1" t="shared" si="2007"/>
        <v>643.655</v>
      </c>
      <c r="R15131" t="s">
        <v>174</v>
      </c>
      <c r="S15131">
        <v>2080</v>
      </c>
      <c r="T15131">
        <v>509.554</v>
      </c>
      <c r="U15131">
        <v>539.673</v>
      </c>
      <c r="V15131">
        <v>643.655</v>
      </c>
    </row>
    <row r="15132" spans="17:22">
      <c r="Q15132" s="10">
        <f ca="1" t="shared" si="2007"/>
        <v>645.588</v>
      </c>
      <c r="R15132" t="s">
        <v>174</v>
      </c>
      <c r="S15132">
        <v>2081</v>
      </c>
      <c r="T15132">
        <v>507.88</v>
      </c>
      <c r="U15132">
        <v>538.476</v>
      </c>
      <c r="V15132">
        <v>645.588</v>
      </c>
    </row>
    <row r="15133" spans="17:22">
      <c r="Q15133" s="10">
        <f ca="1" t="shared" si="2007"/>
        <v>647.5</v>
      </c>
      <c r="R15133" t="s">
        <v>174</v>
      </c>
      <c r="S15133">
        <v>2082</v>
      </c>
      <c r="T15133">
        <v>506.13</v>
      </c>
      <c r="U15133">
        <v>537.212</v>
      </c>
      <c r="V15133">
        <v>647.5</v>
      </c>
    </row>
    <row r="15134" spans="17:22">
      <c r="Q15134" s="10">
        <f ca="1" t="shared" si="2007"/>
        <v>649.398</v>
      </c>
      <c r="R15134" t="s">
        <v>174</v>
      </c>
      <c r="S15134">
        <v>2083</v>
      </c>
      <c r="T15134">
        <v>504.31</v>
      </c>
      <c r="U15134">
        <v>535.886</v>
      </c>
      <c r="V15134">
        <v>649.398</v>
      </c>
    </row>
    <row r="15135" spans="17:22">
      <c r="Q15135" s="10">
        <f ca="1" t="shared" si="2007"/>
        <v>651.283</v>
      </c>
      <c r="R15135" t="s">
        <v>174</v>
      </c>
      <c r="S15135">
        <v>2084</v>
      </c>
      <c r="T15135">
        <v>502.422</v>
      </c>
      <c r="U15135">
        <v>534.503</v>
      </c>
      <c r="V15135">
        <v>651.283</v>
      </c>
    </row>
    <row r="15136" spans="17:22">
      <c r="Q15136" s="10">
        <f ca="1" t="shared" si="2007"/>
        <v>653.164</v>
      </c>
      <c r="R15136" t="s">
        <v>174</v>
      </c>
      <c r="S15136">
        <v>2085</v>
      </c>
      <c r="T15136">
        <v>500.468</v>
      </c>
      <c r="U15136">
        <v>533.063</v>
      </c>
      <c r="V15136">
        <v>653.164</v>
      </c>
    </row>
    <row r="15137" spans="17:22">
      <c r="Q15137" s="10">
        <f ca="1" t="shared" si="2007"/>
        <v>655.035</v>
      </c>
      <c r="R15137" t="s">
        <v>174</v>
      </c>
      <c r="S15137">
        <v>2086</v>
      </c>
      <c r="T15137">
        <v>498.452</v>
      </c>
      <c r="U15137">
        <v>531.573</v>
      </c>
      <c r="V15137">
        <v>655.035</v>
      </c>
    </row>
    <row r="15138" spans="17:22">
      <c r="Q15138" s="10">
        <f ca="1" t="shared" si="2007"/>
        <v>656.91</v>
      </c>
      <c r="R15138" t="s">
        <v>174</v>
      </c>
      <c r="S15138">
        <v>2087</v>
      </c>
      <c r="T15138">
        <v>496.379</v>
      </c>
      <c r="U15138">
        <v>530.033</v>
      </c>
      <c r="V15138">
        <v>656.91</v>
      </c>
    </row>
    <row r="15139" spans="17:22">
      <c r="Q15139" s="10">
        <f ca="1" t="shared" si="2007"/>
        <v>658.779</v>
      </c>
      <c r="R15139" t="s">
        <v>174</v>
      </c>
      <c r="S15139">
        <v>2088</v>
      </c>
      <c r="T15139">
        <v>494.25</v>
      </c>
      <c r="U15139">
        <v>528.445</v>
      </c>
      <c r="V15139">
        <v>658.779</v>
      </c>
    </row>
    <row r="15140" spans="17:22">
      <c r="Q15140" s="10">
        <f ca="1" t="shared" si="2007"/>
        <v>660.659</v>
      </c>
      <c r="R15140" t="s">
        <v>174</v>
      </c>
      <c r="S15140">
        <v>2089</v>
      </c>
      <c r="T15140">
        <v>492.073</v>
      </c>
      <c r="U15140">
        <v>526.81</v>
      </c>
      <c r="V15140">
        <v>660.659</v>
      </c>
    </row>
    <row r="15141" spans="17:22">
      <c r="Q15141" s="10">
        <f ca="1" t="shared" si="2007"/>
        <v>662.546</v>
      </c>
      <c r="R15141" t="s">
        <v>174</v>
      </c>
      <c r="S15141">
        <v>2090</v>
      </c>
      <c r="T15141">
        <v>489.848</v>
      </c>
      <c r="U15141">
        <v>525.13</v>
      </c>
      <c r="V15141">
        <v>662.546</v>
      </c>
    </row>
    <row r="15142" spans="17:22">
      <c r="Q15142" s="10">
        <f ca="1" t="shared" si="2007"/>
        <v>664.447</v>
      </c>
      <c r="R15142" t="s">
        <v>174</v>
      </c>
      <c r="S15142">
        <v>2091</v>
      </c>
      <c r="T15142">
        <v>487.581</v>
      </c>
      <c r="U15142">
        <v>523.408</v>
      </c>
      <c r="V15142">
        <v>664.447</v>
      </c>
    </row>
    <row r="15143" spans="17:22">
      <c r="Q15143" s="10">
        <f ca="1" t="shared" si="2007"/>
        <v>666.357</v>
      </c>
      <c r="R15143" t="s">
        <v>174</v>
      </c>
      <c r="S15143">
        <v>2092</v>
      </c>
      <c r="T15143">
        <v>485.27</v>
      </c>
      <c r="U15143">
        <v>521.647</v>
      </c>
      <c r="V15143">
        <v>666.357</v>
      </c>
    </row>
    <row r="15144" spans="17:22">
      <c r="Q15144" s="10">
        <f ca="1" t="shared" si="2007"/>
        <v>668.278</v>
      </c>
      <c r="R15144" t="s">
        <v>174</v>
      </c>
      <c r="S15144">
        <v>2093</v>
      </c>
      <c r="T15144">
        <v>482.915</v>
      </c>
      <c r="U15144">
        <v>519.851</v>
      </c>
      <c r="V15144">
        <v>668.278</v>
      </c>
    </row>
    <row r="15145" spans="17:22">
      <c r="Q15145" s="10">
        <f ca="1" t="shared" si="2007"/>
        <v>670.215</v>
      </c>
      <c r="R15145" t="s">
        <v>174</v>
      </c>
      <c r="S15145">
        <v>2094</v>
      </c>
      <c r="T15145">
        <v>480.514</v>
      </c>
      <c r="U15145">
        <v>518.025</v>
      </c>
      <c r="V15145">
        <v>670.215</v>
      </c>
    </row>
    <row r="15146" spans="17:22">
      <c r="Q15146" s="10">
        <f ca="1" t="shared" si="2007"/>
        <v>672.17</v>
      </c>
      <c r="R15146" t="s">
        <v>174</v>
      </c>
      <c r="S15146">
        <v>2095</v>
      </c>
      <c r="T15146">
        <v>478.066</v>
      </c>
      <c r="U15146">
        <v>516.173</v>
      </c>
      <c r="V15146">
        <v>672.17</v>
      </c>
    </row>
    <row r="15147" spans="17:22">
      <c r="Q15147" s="10">
        <f ca="1" t="shared" si="2007"/>
        <v>674.131</v>
      </c>
      <c r="R15147" t="s">
        <v>174</v>
      </c>
      <c r="S15147">
        <v>2096</v>
      </c>
      <c r="T15147">
        <v>475.57</v>
      </c>
      <c r="U15147">
        <v>514.299</v>
      </c>
      <c r="V15147">
        <v>674.131</v>
      </c>
    </row>
    <row r="15148" spans="17:22">
      <c r="Q15148" s="10">
        <f ca="1" t="shared" si="2007"/>
        <v>676.111</v>
      </c>
      <c r="R15148" t="s">
        <v>174</v>
      </c>
      <c r="S15148">
        <v>2097</v>
      </c>
      <c r="T15148">
        <v>473.024</v>
      </c>
      <c r="U15148">
        <v>512.408</v>
      </c>
      <c r="V15148">
        <v>676.111</v>
      </c>
    </row>
    <row r="15149" spans="17:22">
      <c r="Q15149" s="10">
        <f ca="1" t="shared" si="2007"/>
        <v>678.106</v>
      </c>
      <c r="R15149" t="s">
        <v>174</v>
      </c>
      <c r="S15149">
        <v>2098</v>
      </c>
      <c r="T15149">
        <v>470.427</v>
      </c>
      <c r="U15149">
        <v>510.504</v>
      </c>
      <c r="V15149">
        <v>678.106</v>
      </c>
    </row>
    <row r="15150" spans="17:22">
      <c r="Q15150" s="10">
        <f ca="1" t="shared" si="2007"/>
        <v>680.12</v>
      </c>
      <c r="R15150" t="s">
        <v>174</v>
      </c>
      <c r="S15150">
        <v>2099</v>
      </c>
      <c r="T15150">
        <v>467.777</v>
      </c>
      <c r="U15150">
        <v>508.589</v>
      </c>
      <c r="V15150">
        <v>680.12</v>
      </c>
    </row>
    <row r="15151" spans="17:22">
      <c r="Q15151" s="10">
        <f ca="1" t="shared" si="2007"/>
        <v>682.144</v>
      </c>
      <c r="R15151" t="s">
        <v>174</v>
      </c>
      <c r="S15151">
        <v>2100</v>
      </c>
      <c r="T15151">
        <v>465.073</v>
      </c>
      <c r="U15151">
        <v>506.67</v>
      </c>
      <c r="V15151">
        <v>682.144</v>
      </c>
    </row>
    <row r="15152" spans="17:22">
      <c r="Q15152" s="10">
        <f ca="1" t="shared" si="2007"/>
        <v>255.742</v>
      </c>
      <c r="R15152" t="s">
        <v>175</v>
      </c>
      <c r="S15152">
        <v>2020</v>
      </c>
      <c r="T15152">
        <v>259.312</v>
      </c>
      <c r="U15152">
        <v>258.199</v>
      </c>
      <c r="V15152">
        <v>255.742</v>
      </c>
    </row>
    <row r="15153" spans="17:22">
      <c r="Q15153" s="10">
        <f ca="1" t="shared" si="2007"/>
        <v>256.561</v>
      </c>
      <c r="R15153" t="s">
        <v>175</v>
      </c>
      <c r="S15153">
        <v>2021</v>
      </c>
      <c r="T15153">
        <v>260.773</v>
      </c>
      <c r="U15153">
        <v>259.469</v>
      </c>
      <c r="V15153">
        <v>256.561</v>
      </c>
    </row>
    <row r="15154" spans="17:22">
      <c r="Q15154" s="10">
        <f ca="1" t="shared" si="2007"/>
        <v>257.192</v>
      </c>
      <c r="R15154" t="s">
        <v>175</v>
      </c>
      <c r="S15154">
        <v>2022</v>
      </c>
      <c r="T15154">
        <v>262.096</v>
      </c>
      <c r="U15154">
        <v>260.594</v>
      </c>
      <c r="V15154">
        <v>257.192</v>
      </c>
    </row>
    <row r="15155" spans="17:22">
      <c r="Q15155" s="10">
        <f ca="1" t="shared" si="2007"/>
        <v>257.645</v>
      </c>
      <c r="R15155" t="s">
        <v>175</v>
      </c>
      <c r="S15155">
        <v>2023</v>
      </c>
      <c r="T15155">
        <v>263.289</v>
      </c>
      <c r="U15155">
        <v>261.584</v>
      </c>
      <c r="V15155">
        <v>257.645</v>
      </c>
    </row>
    <row r="15156" spans="17:22">
      <c r="Q15156" s="10">
        <f ca="1" t="shared" si="2007"/>
        <v>257.923</v>
      </c>
      <c r="R15156" t="s">
        <v>175</v>
      </c>
      <c r="S15156">
        <v>2024</v>
      </c>
      <c r="T15156">
        <v>264.36</v>
      </c>
      <c r="U15156">
        <v>262.447</v>
      </c>
      <c r="V15156">
        <v>257.923</v>
      </c>
    </row>
    <row r="15157" spans="17:22">
      <c r="Q15157" s="10">
        <f ca="1" t="shared" si="2007"/>
        <v>258.034</v>
      </c>
      <c r="R15157" t="s">
        <v>175</v>
      </c>
      <c r="S15157">
        <v>2025</v>
      </c>
      <c r="T15157">
        <v>265.315</v>
      </c>
      <c r="U15157">
        <v>263.186</v>
      </c>
      <c r="V15157">
        <v>258.034</v>
      </c>
    </row>
    <row r="15158" spans="17:22">
      <c r="Q15158" s="10">
        <f ca="1" t="shared" si="2007"/>
        <v>257.985</v>
      </c>
      <c r="R15158" t="s">
        <v>175</v>
      </c>
      <c r="S15158">
        <v>2026</v>
      </c>
      <c r="T15158">
        <v>266.159</v>
      </c>
      <c r="U15158">
        <v>263.81</v>
      </c>
      <c r="V15158">
        <v>257.985</v>
      </c>
    </row>
    <row r="15159" spans="17:22">
      <c r="Q15159" s="10">
        <f ca="1" t="shared" si="2007"/>
        <v>257.784</v>
      </c>
      <c r="R15159" t="s">
        <v>175</v>
      </c>
      <c r="S15159">
        <v>2027</v>
      </c>
      <c r="T15159">
        <v>266.897</v>
      </c>
      <c r="U15159">
        <v>264.322</v>
      </c>
      <c r="V15159">
        <v>257.784</v>
      </c>
    </row>
    <row r="15160" spans="17:22">
      <c r="Q15160" s="10">
        <f ca="1" t="shared" si="2007"/>
        <v>257.44</v>
      </c>
      <c r="R15160" t="s">
        <v>175</v>
      </c>
      <c r="S15160">
        <v>2028</v>
      </c>
      <c r="T15160">
        <v>267.535</v>
      </c>
      <c r="U15160">
        <v>264.721</v>
      </c>
      <c r="V15160">
        <v>257.44</v>
      </c>
    </row>
    <row r="15161" spans="17:22">
      <c r="Q15161" s="10">
        <f ca="1" t="shared" si="2007"/>
        <v>256.963</v>
      </c>
      <c r="R15161" t="s">
        <v>175</v>
      </c>
      <c r="S15161">
        <v>2029</v>
      </c>
      <c r="T15161">
        <v>268.071</v>
      </c>
      <c r="U15161">
        <v>265.01</v>
      </c>
      <c r="V15161">
        <v>256.963</v>
      </c>
    </row>
    <row r="15162" spans="17:22">
      <c r="Q15162" s="10">
        <f ca="1" t="shared" si="2007"/>
        <v>256.36</v>
      </c>
      <c r="R15162" t="s">
        <v>175</v>
      </c>
      <c r="S15162">
        <v>2030</v>
      </c>
      <c r="T15162">
        <v>268.512</v>
      </c>
      <c r="U15162">
        <v>265.191</v>
      </c>
      <c r="V15162">
        <v>256.36</v>
      </c>
    </row>
    <row r="15163" spans="17:22">
      <c r="Q15163" s="10">
        <f ca="1" t="shared" si="2007"/>
        <v>255.639</v>
      </c>
      <c r="R15163" t="s">
        <v>175</v>
      </c>
      <c r="S15163">
        <v>2031</v>
      </c>
      <c r="T15163">
        <v>268.858</v>
      </c>
      <c r="U15163">
        <v>265.262</v>
      </c>
      <c r="V15163">
        <v>255.639</v>
      </c>
    </row>
    <row r="15164" spans="17:22">
      <c r="Q15164" s="10">
        <f ca="1" t="shared" si="2007"/>
        <v>254.8</v>
      </c>
      <c r="R15164" t="s">
        <v>175</v>
      </c>
      <c r="S15164">
        <v>2032</v>
      </c>
      <c r="T15164">
        <v>269.11</v>
      </c>
      <c r="U15164">
        <v>265.226</v>
      </c>
      <c r="V15164">
        <v>254.8</v>
      </c>
    </row>
    <row r="15165" spans="17:22">
      <c r="Q15165" s="10">
        <f ca="1" t="shared" si="2007"/>
        <v>253.843</v>
      </c>
      <c r="R15165" t="s">
        <v>175</v>
      </c>
      <c r="S15165">
        <v>2033</v>
      </c>
      <c r="T15165">
        <v>269.271</v>
      </c>
      <c r="U15165">
        <v>265.081</v>
      </c>
      <c r="V15165">
        <v>253.843</v>
      </c>
    </row>
    <row r="15166" spans="17:22">
      <c r="Q15166" s="10">
        <f ca="1" t="shared" si="2007"/>
        <v>252.77</v>
      </c>
      <c r="R15166" t="s">
        <v>175</v>
      </c>
      <c r="S15166">
        <v>2034</v>
      </c>
      <c r="T15166">
        <v>269.342</v>
      </c>
      <c r="U15166">
        <v>264.83</v>
      </c>
      <c r="V15166">
        <v>252.77</v>
      </c>
    </row>
    <row r="15167" spans="17:22">
      <c r="Q15167" s="10">
        <f ca="1" t="shared" si="2007"/>
        <v>251.58</v>
      </c>
      <c r="R15167" t="s">
        <v>175</v>
      </c>
      <c r="S15167">
        <v>2035</v>
      </c>
      <c r="T15167">
        <v>269.326</v>
      </c>
      <c r="U15167">
        <v>264.472</v>
      </c>
      <c r="V15167">
        <v>251.58</v>
      </c>
    </row>
    <row r="15168" spans="17:22">
      <c r="Q15168" s="10">
        <f ca="1" t="shared" si="2007"/>
        <v>250.27</v>
      </c>
      <c r="R15168" t="s">
        <v>175</v>
      </c>
      <c r="S15168">
        <v>2036</v>
      </c>
      <c r="T15168">
        <v>269.222</v>
      </c>
      <c r="U15168">
        <v>264.005</v>
      </c>
      <c r="V15168">
        <v>250.27</v>
      </c>
    </row>
    <row r="15169" spans="17:22">
      <c r="Q15169" s="10">
        <f ca="1" t="shared" si="2007"/>
        <v>248.846</v>
      </c>
      <c r="R15169" t="s">
        <v>175</v>
      </c>
      <c r="S15169">
        <v>2037</v>
      </c>
      <c r="T15169">
        <v>269.034</v>
      </c>
      <c r="U15169">
        <v>263.437</v>
      </c>
      <c r="V15169">
        <v>248.846</v>
      </c>
    </row>
    <row r="15170" spans="17:22">
      <c r="Q15170" s="10">
        <f ca="1" t="shared" si="2007"/>
        <v>247.309</v>
      </c>
      <c r="R15170" t="s">
        <v>175</v>
      </c>
      <c r="S15170">
        <v>2038</v>
      </c>
      <c r="T15170">
        <v>268.767</v>
      </c>
      <c r="U15170">
        <v>262.769</v>
      </c>
      <c r="V15170">
        <v>247.309</v>
      </c>
    </row>
    <row r="15171" spans="17:22">
      <c r="Q15171" s="10">
        <f ca="1" t="shared" si="2007"/>
        <v>245.665</v>
      </c>
      <c r="R15171" t="s">
        <v>175</v>
      </c>
      <c r="S15171">
        <v>2039</v>
      </c>
      <c r="T15171">
        <v>268.419</v>
      </c>
      <c r="U15171">
        <v>262.006</v>
      </c>
      <c r="V15171">
        <v>245.665</v>
      </c>
    </row>
    <row r="15172" spans="17:22">
      <c r="Q15172" s="10">
        <f ca="1" t="shared" si="2007"/>
        <v>243.914</v>
      </c>
      <c r="R15172" t="s">
        <v>175</v>
      </c>
      <c r="S15172">
        <v>2040</v>
      </c>
      <c r="T15172">
        <v>267.997</v>
      </c>
      <c r="U15172">
        <v>261.155</v>
      </c>
      <c r="V15172">
        <v>243.914</v>
      </c>
    </row>
    <row r="15173" spans="17:22">
      <c r="Q15173" s="10">
        <f ca="1" t="shared" si="2007"/>
        <v>242.059</v>
      </c>
      <c r="R15173" t="s">
        <v>175</v>
      </c>
      <c r="S15173">
        <v>2041</v>
      </c>
      <c r="T15173">
        <v>267.501</v>
      </c>
      <c r="U15173">
        <v>260.216</v>
      </c>
      <c r="V15173">
        <v>242.059</v>
      </c>
    </row>
    <row r="15174" spans="17:22">
      <c r="Q15174" s="10">
        <f ca="1" t="shared" si="2007"/>
        <v>240.105</v>
      </c>
      <c r="R15174" t="s">
        <v>175</v>
      </c>
      <c r="S15174">
        <v>2042</v>
      </c>
      <c r="T15174">
        <v>266.934</v>
      </c>
      <c r="U15174">
        <v>259.194</v>
      </c>
      <c r="V15174">
        <v>240.105</v>
      </c>
    </row>
    <row r="15175" spans="17:22">
      <c r="Q15175" s="10">
        <f ca="1" t="shared" si="2007"/>
        <v>238.055</v>
      </c>
      <c r="R15175" t="s">
        <v>175</v>
      </c>
      <c r="S15175">
        <v>2043</v>
      </c>
      <c r="T15175">
        <v>266.297</v>
      </c>
      <c r="U15175">
        <v>258.092</v>
      </c>
      <c r="V15175">
        <v>238.055</v>
      </c>
    </row>
    <row r="15176" spans="17:22">
      <c r="Q15176" s="10">
        <f ca="1" t="shared" si="2007"/>
        <v>235.909</v>
      </c>
      <c r="R15176" t="s">
        <v>175</v>
      </c>
      <c r="S15176">
        <v>2044</v>
      </c>
      <c r="T15176">
        <v>265.591</v>
      </c>
      <c r="U15176">
        <v>256.913</v>
      </c>
      <c r="V15176">
        <v>235.909</v>
      </c>
    </row>
    <row r="15177" spans="17:22">
      <c r="Q15177" s="10">
        <f ca="1" t="shared" si="2007"/>
        <v>233.675</v>
      </c>
      <c r="R15177" t="s">
        <v>175</v>
      </c>
      <c r="S15177">
        <v>2045</v>
      </c>
      <c r="T15177">
        <v>264.82</v>
      </c>
      <c r="U15177">
        <v>255.657</v>
      </c>
      <c r="V15177">
        <v>233.675</v>
      </c>
    </row>
    <row r="15178" spans="17:22">
      <c r="Q15178" s="10">
        <f ca="1" t="shared" si="2007"/>
        <v>231.354</v>
      </c>
      <c r="R15178" t="s">
        <v>175</v>
      </c>
      <c r="S15178">
        <v>2046</v>
      </c>
      <c r="T15178">
        <v>263.983</v>
      </c>
      <c r="U15178">
        <v>254.329</v>
      </c>
      <c r="V15178">
        <v>231.354</v>
      </c>
    </row>
    <row r="15179" spans="17:22">
      <c r="Q15179" s="10">
        <f ca="1" t="shared" si="2007"/>
        <v>228.953</v>
      </c>
      <c r="R15179" t="s">
        <v>175</v>
      </c>
      <c r="S15179">
        <v>2047</v>
      </c>
      <c r="T15179">
        <v>263.083</v>
      </c>
      <c r="U15179">
        <v>252.933</v>
      </c>
      <c r="V15179">
        <v>228.953</v>
      </c>
    </row>
    <row r="15180" spans="17:22">
      <c r="Q15180" s="10">
        <f ca="1" t="shared" si="2007"/>
        <v>226.481</v>
      </c>
      <c r="R15180" t="s">
        <v>175</v>
      </c>
      <c r="S15180">
        <v>2048</v>
      </c>
      <c r="T15180">
        <v>262.125</v>
      </c>
      <c r="U15180">
        <v>251.473</v>
      </c>
      <c r="V15180">
        <v>226.481</v>
      </c>
    </row>
    <row r="15181" spans="17:22">
      <c r="Q15181" s="10">
        <f ca="1" t="shared" si="2007"/>
        <v>223.947</v>
      </c>
      <c r="R15181" t="s">
        <v>175</v>
      </c>
      <c r="S15181">
        <v>2049</v>
      </c>
      <c r="T15181">
        <v>261.11</v>
      </c>
      <c r="U15181">
        <v>249.956</v>
      </c>
      <c r="V15181">
        <v>223.947</v>
      </c>
    </row>
    <row r="15182" spans="17:22">
      <c r="Q15182" s="10">
        <f ca="1" t="shared" ref="Q15182:Q15245" si="2008">OFFSET(S15182,0,MATCH($Q$3,$T$4:$V$4,0))</f>
        <v>221.357</v>
      </c>
      <c r="R15182" t="s">
        <v>175</v>
      </c>
      <c r="S15182">
        <v>2050</v>
      </c>
      <c r="T15182">
        <v>260.043</v>
      </c>
      <c r="U15182">
        <v>248.385</v>
      </c>
      <c r="V15182">
        <v>221.357</v>
      </c>
    </row>
    <row r="15183" spans="17:22">
      <c r="Q15183" s="10">
        <f ca="1" t="shared" si="2008"/>
        <v>218.72</v>
      </c>
      <c r="R15183" t="s">
        <v>175</v>
      </c>
      <c r="S15183">
        <v>2051</v>
      </c>
      <c r="T15183">
        <v>258.923</v>
      </c>
      <c r="U15183">
        <v>246.766</v>
      </c>
      <c r="V15183">
        <v>218.72</v>
      </c>
    </row>
    <row r="15184" spans="17:22">
      <c r="Q15184" s="10">
        <f ca="1" t="shared" si="2008"/>
        <v>216.042</v>
      </c>
      <c r="R15184" t="s">
        <v>175</v>
      </c>
      <c r="S15184">
        <v>2052</v>
      </c>
      <c r="T15184">
        <v>257.758</v>
      </c>
      <c r="U15184">
        <v>245.105</v>
      </c>
      <c r="V15184">
        <v>216.042</v>
      </c>
    </row>
    <row r="15185" spans="17:22">
      <c r="Q15185" s="10">
        <f ca="1" t="shared" si="2008"/>
        <v>213.33</v>
      </c>
      <c r="R15185" t="s">
        <v>175</v>
      </c>
      <c r="S15185">
        <v>2053</v>
      </c>
      <c r="T15185">
        <v>256.546</v>
      </c>
      <c r="U15185">
        <v>243.407</v>
      </c>
      <c r="V15185">
        <v>213.33</v>
      </c>
    </row>
    <row r="15186" spans="17:22">
      <c r="Q15186" s="10">
        <f ca="1" t="shared" si="2008"/>
        <v>210.59</v>
      </c>
      <c r="R15186" t="s">
        <v>175</v>
      </c>
      <c r="S15186">
        <v>2054</v>
      </c>
      <c r="T15186">
        <v>255.294</v>
      </c>
      <c r="U15186">
        <v>241.677</v>
      </c>
      <c r="V15186">
        <v>210.59</v>
      </c>
    </row>
    <row r="15187" spans="17:22">
      <c r="Q15187" s="10">
        <f ca="1" t="shared" si="2008"/>
        <v>207.827</v>
      </c>
      <c r="R15187" t="s">
        <v>175</v>
      </c>
      <c r="S15187">
        <v>2055</v>
      </c>
      <c r="T15187">
        <v>254</v>
      </c>
      <c r="U15187">
        <v>239.922</v>
      </c>
      <c r="V15187">
        <v>207.827</v>
      </c>
    </row>
    <row r="15188" spans="17:22">
      <c r="Q15188" s="10">
        <f ca="1" t="shared" si="2008"/>
        <v>205.048</v>
      </c>
      <c r="R15188" t="s">
        <v>175</v>
      </c>
      <c r="S15188">
        <v>2056</v>
      </c>
      <c r="T15188">
        <v>252.67</v>
      </c>
      <c r="U15188">
        <v>238.145</v>
      </c>
      <c r="V15188">
        <v>205.048</v>
      </c>
    </row>
    <row r="15189" spans="17:22">
      <c r="Q15189" s="10">
        <f ca="1" t="shared" si="2008"/>
        <v>202.257</v>
      </c>
      <c r="R15189" t="s">
        <v>175</v>
      </c>
      <c r="S15189">
        <v>2057</v>
      </c>
      <c r="T15189">
        <v>251.307</v>
      </c>
      <c r="U15189">
        <v>236.347</v>
      </c>
      <c r="V15189">
        <v>202.257</v>
      </c>
    </row>
    <row r="15190" spans="17:22">
      <c r="Q15190" s="10">
        <f ca="1" t="shared" si="2008"/>
        <v>199.459</v>
      </c>
      <c r="R15190" t="s">
        <v>175</v>
      </c>
      <c r="S15190">
        <v>2058</v>
      </c>
      <c r="T15190">
        <v>249.913</v>
      </c>
      <c r="U15190">
        <v>234.532</v>
      </c>
      <c r="V15190">
        <v>199.459</v>
      </c>
    </row>
    <row r="15191" spans="17:22">
      <c r="Q15191" s="10">
        <f ca="1" t="shared" si="2008"/>
        <v>196.656</v>
      </c>
      <c r="R15191" t="s">
        <v>175</v>
      </c>
      <c r="S15191">
        <v>2059</v>
      </c>
      <c r="T15191">
        <v>248.493</v>
      </c>
      <c r="U15191">
        <v>232.701</v>
      </c>
      <c r="V15191">
        <v>196.656</v>
      </c>
    </row>
    <row r="15192" spans="17:22">
      <c r="Q15192" s="10">
        <f ca="1" t="shared" si="2008"/>
        <v>193.853</v>
      </c>
      <c r="R15192" t="s">
        <v>175</v>
      </c>
      <c r="S15192">
        <v>2060</v>
      </c>
      <c r="T15192">
        <v>247.051</v>
      </c>
      <c r="U15192">
        <v>230.853</v>
      </c>
      <c r="V15192">
        <v>193.853</v>
      </c>
    </row>
    <row r="15193" spans="17:22">
      <c r="Q15193" s="10">
        <f ca="1" t="shared" si="2008"/>
        <v>191.052</v>
      </c>
      <c r="R15193" t="s">
        <v>175</v>
      </c>
      <c r="S15193">
        <v>2061</v>
      </c>
      <c r="T15193">
        <v>245.589</v>
      </c>
      <c r="U15193">
        <v>228.991</v>
      </c>
      <c r="V15193">
        <v>191.052</v>
      </c>
    </row>
    <row r="15194" spans="17:22">
      <c r="Q15194" s="10">
        <f ca="1" t="shared" si="2008"/>
        <v>188.257</v>
      </c>
      <c r="R15194" t="s">
        <v>175</v>
      </c>
      <c r="S15194">
        <v>2062</v>
      </c>
      <c r="T15194">
        <v>244.102</v>
      </c>
      <c r="U15194">
        <v>227.117</v>
      </c>
      <c r="V15194">
        <v>188.257</v>
      </c>
    </row>
    <row r="15195" spans="17:22">
      <c r="Q15195" s="10">
        <f ca="1" t="shared" si="2008"/>
        <v>185.471</v>
      </c>
      <c r="R15195" t="s">
        <v>175</v>
      </c>
      <c r="S15195">
        <v>2063</v>
      </c>
      <c r="T15195">
        <v>242.589</v>
      </c>
      <c r="U15195">
        <v>225.234</v>
      </c>
      <c r="V15195">
        <v>185.471</v>
      </c>
    </row>
    <row r="15196" spans="17:22">
      <c r="Q15196" s="10">
        <f ca="1" t="shared" si="2008"/>
        <v>182.696</v>
      </c>
      <c r="R15196" t="s">
        <v>175</v>
      </c>
      <c r="S15196">
        <v>2064</v>
      </c>
      <c r="T15196">
        <v>241.045</v>
      </c>
      <c r="U15196">
        <v>223.343</v>
      </c>
      <c r="V15196">
        <v>182.696</v>
      </c>
    </row>
    <row r="15197" spans="17:22">
      <c r="Q15197" s="10">
        <f ca="1" t="shared" si="2008"/>
        <v>179.934</v>
      </c>
      <c r="R15197" t="s">
        <v>175</v>
      </c>
      <c r="S15197">
        <v>2065</v>
      </c>
      <c r="T15197">
        <v>239.465</v>
      </c>
      <c r="U15197">
        <v>221.448</v>
      </c>
      <c r="V15197">
        <v>179.934</v>
      </c>
    </row>
    <row r="15198" spans="17:22">
      <c r="Q15198" s="10">
        <f ca="1" t="shared" si="2008"/>
        <v>177.186</v>
      </c>
      <c r="R15198" t="s">
        <v>175</v>
      </c>
      <c r="S15198">
        <v>2066</v>
      </c>
      <c r="T15198">
        <v>237.845</v>
      </c>
      <c r="U15198">
        <v>219.549</v>
      </c>
      <c r="V15198">
        <v>177.186</v>
      </c>
    </row>
    <row r="15199" spans="17:22">
      <c r="Q15199" s="10">
        <f ca="1" t="shared" si="2008"/>
        <v>174.456</v>
      </c>
      <c r="R15199" t="s">
        <v>175</v>
      </c>
      <c r="S15199">
        <v>2067</v>
      </c>
      <c r="T15199">
        <v>236.183</v>
      </c>
      <c r="U15199">
        <v>217.651</v>
      </c>
      <c r="V15199">
        <v>174.456</v>
      </c>
    </row>
    <row r="15200" spans="17:22">
      <c r="Q15200" s="10">
        <f ca="1" t="shared" si="2008"/>
        <v>171.745</v>
      </c>
      <c r="R15200" t="s">
        <v>175</v>
      </c>
      <c r="S15200">
        <v>2068</v>
      </c>
      <c r="T15200">
        <v>234.479</v>
      </c>
      <c r="U15200">
        <v>215.753</v>
      </c>
      <c r="V15200">
        <v>171.745</v>
      </c>
    </row>
    <row r="15201" spans="17:22">
      <c r="Q15201" s="10">
        <f ca="1" t="shared" si="2008"/>
        <v>169.051</v>
      </c>
      <c r="R15201" t="s">
        <v>175</v>
      </c>
      <c r="S15201">
        <v>2069</v>
      </c>
      <c r="T15201">
        <v>232.731</v>
      </c>
      <c r="U15201">
        <v>213.857</v>
      </c>
      <c r="V15201">
        <v>169.051</v>
      </c>
    </row>
    <row r="15202" spans="17:22">
      <c r="Q15202" s="10">
        <f ca="1" t="shared" si="2008"/>
        <v>166.38</v>
      </c>
      <c r="R15202" t="s">
        <v>175</v>
      </c>
      <c r="S15202">
        <v>2070</v>
      </c>
      <c r="T15202">
        <v>230.936</v>
      </c>
      <c r="U15202">
        <v>211.966</v>
      </c>
      <c r="V15202">
        <v>166.38</v>
      </c>
    </row>
    <row r="15203" spans="17:22">
      <c r="Q15203" s="10">
        <f ca="1" t="shared" si="2008"/>
        <v>163.729</v>
      </c>
      <c r="R15203" t="s">
        <v>175</v>
      </c>
      <c r="S15203">
        <v>2071</v>
      </c>
      <c r="T15203">
        <v>229.097</v>
      </c>
      <c r="U15203">
        <v>210.079</v>
      </c>
      <c r="V15203">
        <v>163.729</v>
      </c>
    </row>
    <row r="15204" spans="17:22">
      <c r="Q15204" s="10">
        <f ca="1" t="shared" si="2008"/>
        <v>161.101</v>
      </c>
      <c r="R15204" t="s">
        <v>175</v>
      </c>
      <c r="S15204">
        <v>2072</v>
      </c>
      <c r="T15204">
        <v>227.218</v>
      </c>
      <c r="U15204">
        <v>208.201</v>
      </c>
      <c r="V15204">
        <v>161.101</v>
      </c>
    </row>
    <row r="15205" spans="17:22">
      <c r="Q15205" s="10">
        <f ca="1" t="shared" si="2008"/>
        <v>158.497</v>
      </c>
      <c r="R15205" t="s">
        <v>175</v>
      </c>
      <c r="S15205">
        <v>2073</v>
      </c>
      <c r="T15205">
        <v>225.306</v>
      </c>
      <c r="U15205">
        <v>206.331</v>
      </c>
      <c r="V15205">
        <v>158.497</v>
      </c>
    </row>
    <row r="15206" spans="17:22">
      <c r="Q15206" s="10">
        <f ca="1" t="shared" si="2008"/>
        <v>155.918</v>
      </c>
      <c r="R15206" t="s">
        <v>175</v>
      </c>
      <c r="S15206">
        <v>2074</v>
      </c>
      <c r="T15206">
        <v>223.368</v>
      </c>
      <c r="U15206">
        <v>204.471</v>
      </c>
      <c r="V15206">
        <v>155.918</v>
      </c>
    </row>
    <row r="15207" spans="17:22">
      <c r="Q15207" s="10">
        <f ca="1" t="shared" si="2008"/>
        <v>153.366</v>
      </c>
      <c r="R15207" t="s">
        <v>175</v>
      </c>
      <c r="S15207">
        <v>2075</v>
      </c>
      <c r="T15207">
        <v>221.412</v>
      </c>
      <c r="U15207">
        <v>202.622</v>
      </c>
      <c r="V15207">
        <v>153.366</v>
      </c>
    </row>
    <row r="15208" spans="17:22">
      <c r="Q15208" s="10">
        <f ca="1" t="shared" si="2008"/>
        <v>150.838</v>
      </c>
      <c r="R15208" t="s">
        <v>175</v>
      </c>
      <c r="S15208">
        <v>2076</v>
      </c>
      <c r="T15208">
        <v>219.443</v>
      </c>
      <c r="U15208">
        <v>200.785</v>
      </c>
      <c r="V15208">
        <v>150.838</v>
      </c>
    </row>
    <row r="15209" spans="17:22">
      <c r="Q15209" s="10">
        <f ca="1" t="shared" si="2008"/>
        <v>148.338</v>
      </c>
      <c r="R15209" t="s">
        <v>175</v>
      </c>
      <c r="S15209">
        <v>2077</v>
      </c>
      <c r="T15209">
        <v>217.467</v>
      </c>
      <c r="U15209">
        <v>198.963</v>
      </c>
      <c r="V15209">
        <v>148.338</v>
      </c>
    </row>
    <row r="15210" spans="17:22">
      <c r="Q15210" s="10">
        <f ca="1" t="shared" si="2008"/>
        <v>145.863</v>
      </c>
      <c r="R15210" t="s">
        <v>175</v>
      </c>
      <c r="S15210">
        <v>2078</v>
      </c>
      <c r="T15210">
        <v>215.486</v>
      </c>
      <c r="U15210">
        <v>197.154</v>
      </c>
      <c r="V15210">
        <v>145.863</v>
      </c>
    </row>
    <row r="15211" spans="17:22">
      <c r="Q15211" s="10">
        <f ca="1" t="shared" si="2008"/>
        <v>143.413</v>
      </c>
      <c r="R15211" t="s">
        <v>175</v>
      </c>
      <c r="S15211">
        <v>2079</v>
      </c>
      <c r="T15211">
        <v>213.503</v>
      </c>
      <c r="U15211">
        <v>195.361</v>
      </c>
      <c r="V15211">
        <v>143.413</v>
      </c>
    </row>
    <row r="15212" spans="17:22">
      <c r="Q15212" s="10">
        <f ca="1" t="shared" si="2008"/>
        <v>140.988</v>
      </c>
      <c r="R15212" t="s">
        <v>175</v>
      </c>
      <c r="S15212">
        <v>2080</v>
      </c>
      <c r="T15212">
        <v>211.523</v>
      </c>
      <c r="U15212">
        <v>193.583</v>
      </c>
      <c r="V15212">
        <v>140.988</v>
      </c>
    </row>
    <row r="15213" spans="17:22">
      <c r="Q15213" s="10">
        <f ca="1" t="shared" si="2008"/>
        <v>138.588</v>
      </c>
      <c r="R15213" t="s">
        <v>175</v>
      </c>
      <c r="S15213">
        <v>2081</v>
      </c>
      <c r="T15213">
        <v>209.549</v>
      </c>
      <c r="U15213">
        <v>191.822</v>
      </c>
      <c r="V15213">
        <v>138.588</v>
      </c>
    </row>
    <row r="15214" spans="17:22">
      <c r="Q15214" s="10">
        <f ca="1" t="shared" si="2008"/>
        <v>136.215</v>
      </c>
      <c r="R15214" t="s">
        <v>175</v>
      </c>
      <c r="S15214">
        <v>2082</v>
      </c>
      <c r="T15214">
        <v>207.579</v>
      </c>
      <c r="U15214">
        <v>190.079</v>
      </c>
      <c r="V15214">
        <v>136.215</v>
      </c>
    </row>
    <row r="15215" spans="17:22">
      <c r="Q15215" s="10">
        <f ca="1" t="shared" si="2008"/>
        <v>133.868</v>
      </c>
      <c r="R15215" t="s">
        <v>175</v>
      </c>
      <c r="S15215">
        <v>2083</v>
      </c>
      <c r="T15215">
        <v>205.615</v>
      </c>
      <c r="U15215">
        <v>188.353</v>
      </c>
      <c r="V15215">
        <v>133.868</v>
      </c>
    </row>
    <row r="15216" spans="17:22">
      <c r="Q15216" s="10">
        <f ca="1" t="shared" si="2008"/>
        <v>131.55</v>
      </c>
      <c r="R15216" t="s">
        <v>175</v>
      </c>
      <c r="S15216">
        <v>2084</v>
      </c>
      <c r="T15216">
        <v>203.658</v>
      </c>
      <c r="U15216">
        <v>186.644</v>
      </c>
      <c r="V15216">
        <v>131.55</v>
      </c>
    </row>
    <row r="15217" spans="17:22">
      <c r="Q15217" s="10">
        <f ca="1" t="shared" si="2008"/>
        <v>129.262</v>
      </c>
      <c r="R15217" t="s">
        <v>175</v>
      </c>
      <c r="S15217">
        <v>2085</v>
      </c>
      <c r="T15217">
        <v>201.707</v>
      </c>
      <c r="U15217">
        <v>184.953</v>
      </c>
      <c r="V15217">
        <v>129.262</v>
      </c>
    </row>
    <row r="15218" spans="17:22">
      <c r="Q15218" s="10">
        <f ca="1" t="shared" si="2008"/>
        <v>127.005</v>
      </c>
      <c r="R15218" t="s">
        <v>175</v>
      </c>
      <c r="S15218">
        <v>2086</v>
      </c>
      <c r="T15218">
        <v>199.76</v>
      </c>
      <c r="U15218">
        <v>183.279</v>
      </c>
      <c r="V15218">
        <v>127.005</v>
      </c>
    </row>
    <row r="15219" spans="17:22">
      <c r="Q15219" s="10">
        <f ca="1" t="shared" si="2008"/>
        <v>124.781</v>
      </c>
      <c r="R15219" t="s">
        <v>175</v>
      </c>
      <c r="S15219">
        <v>2087</v>
      </c>
      <c r="T15219">
        <v>197.813</v>
      </c>
      <c r="U15219">
        <v>181.625</v>
      </c>
      <c r="V15219">
        <v>124.781</v>
      </c>
    </row>
    <row r="15220" spans="17:22">
      <c r="Q15220" s="10">
        <f ca="1" t="shared" si="2008"/>
        <v>122.589</v>
      </c>
      <c r="R15220" t="s">
        <v>175</v>
      </c>
      <c r="S15220">
        <v>2088</v>
      </c>
      <c r="T15220">
        <v>195.86</v>
      </c>
      <c r="U15220">
        <v>179.992</v>
      </c>
      <c r="V15220">
        <v>122.589</v>
      </c>
    </row>
    <row r="15221" spans="17:22">
      <c r="Q15221" s="10">
        <f ca="1" t="shared" si="2008"/>
        <v>120.433</v>
      </c>
      <c r="R15221" t="s">
        <v>175</v>
      </c>
      <c r="S15221">
        <v>2089</v>
      </c>
      <c r="T15221">
        <v>193.895</v>
      </c>
      <c r="U15221">
        <v>178.381</v>
      </c>
      <c r="V15221">
        <v>120.433</v>
      </c>
    </row>
    <row r="15222" spans="17:22">
      <c r="Q15222" s="10">
        <f ca="1" t="shared" si="2008"/>
        <v>118.311</v>
      </c>
      <c r="R15222" t="s">
        <v>175</v>
      </c>
      <c r="S15222">
        <v>2090</v>
      </c>
      <c r="T15222">
        <v>191.912</v>
      </c>
      <c r="U15222">
        <v>176.796</v>
      </c>
      <c r="V15222">
        <v>118.311</v>
      </c>
    </row>
    <row r="15223" spans="17:22">
      <c r="Q15223" s="10">
        <f ca="1" t="shared" si="2008"/>
        <v>116.227</v>
      </c>
      <c r="R15223" t="s">
        <v>175</v>
      </c>
      <c r="S15223">
        <v>2091</v>
      </c>
      <c r="T15223">
        <v>189.906</v>
      </c>
      <c r="U15223">
        <v>175.235</v>
      </c>
      <c r="V15223">
        <v>116.227</v>
      </c>
    </row>
    <row r="15224" spans="17:22">
      <c r="Q15224" s="10">
        <f ca="1" t="shared" si="2008"/>
        <v>114.18</v>
      </c>
      <c r="R15224" t="s">
        <v>175</v>
      </c>
      <c r="S15224">
        <v>2092</v>
      </c>
      <c r="T15224">
        <v>187.884</v>
      </c>
      <c r="U15224">
        <v>173.695</v>
      </c>
      <c r="V15224">
        <v>114.18</v>
      </c>
    </row>
    <row r="15225" spans="17:22">
      <c r="Q15225" s="10">
        <f ca="1" t="shared" si="2008"/>
        <v>112.177</v>
      </c>
      <c r="R15225" t="s">
        <v>175</v>
      </c>
      <c r="S15225">
        <v>2093</v>
      </c>
      <c r="T15225">
        <v>185.853</v>
      </c>
      <c r="U15225">
        <v>172.173</v>
      </c>
      <c r="V15225">
        <v>112.177</v>
      </c>
    </row>
    <row r="15226" spans="17:22">
      <c r="Q15226" s="10">
        <f ca="1" t="shared" si="2008"/>
        <v>110.218</v>
      </c>
      <c r="R15226" t="s">
        <v>175</v>
      </c>
      <c r="S15226">
        <v>2094</v>
      </c>
      <c r="T15226">
        <v>183.824</v>
      </c>
      <c r="U15226">
        <v>170.663</v>
      </c>
      <c r="V15226">
        <v>110.218</v>
      </c>
    </row>
    <row r="15227" spans="17:22">
      <c r="Q15227" s="10">
        <f ca="1" t="shared" si="2008"/>
        <v>108.306</v>
      </c>
      <c r="R15227" t="s">
        <v>175</v>
      </c>
      <c r="S15227">
        <v>2095</v>
      </c>
      <c r="T15227">
        <v>181.801</v>
      </c>
      <c r="U15227">
        <v>169.159</v>
      </c>
      <c r="V15227">
        <v>108.306</v>
      </c>
    </row>
    <row r="15228" spans="17:22">
      <c r="Q15228" s="10">
        <f ca="1" t="shared" si="2008"/>
        <v>106.444</v>
      </c>
      <c r="R15228" t="s">
        <v>175</v>
      </c>
      <c r="S15228">
        <v>2096</v>
      </c>
      <c r="T15228">
        <v>179.793</v>
      </c>
      <c r="U15228">
        <v>167.659</v>
      </c>
      <c r="V15228">
        <v>106.444</v>
      </c>
    </row>
    <row r="15229" spans="17:22">
      <c r="Q15229" s="10">
        <f ca="1" t="shared" si="2008"/>
        <v>104.622</v>
      </c>
      <c r="R15229" t="s">
        <v>175</v>
      </c>
      <c r="S15229">
        <v>2097</v>
      </c>
      <c r="T15229">
        <v>177.797</v>
      </c>
      <c r="U15229">
        <v>166.161</v>
      </c>
      <c r="V15229">
        <v>104.622</v>
      </c>
    </row>
    <row r="15230" spans="17:22">
      <c r="Q15230" s="10">
        <f ca="1" t="shared" si="2008"/>
        <v>102.83</v>
      </c>
      <c r="R15230" t="s">
        <v>175</v>
      </c>
      <c r="S15230">
        <v>2098</v>
      </c>
      <c r="T15230">
        <v>175.811</v>
      </c>
      <c r="U15230">
        <v>164.665</v>
      </c>
      <c r="V15230">
        <v>102.83</v>
      </c>
    </row>
    <row r="15231" spans="17:22">
      <c r="Q15231" s="10">
        <f ca="1" t="shared" si="2008"/>
        <v>101.059</v>
      </c>
      <c r="R15231" t="s">
        <v>175</v>
      </c>
      <c r="S15231">
        <v>2099</v>
      </c>
      <c r="T15231">
        <v>173.832</v>
      </c>
      <c r="U15231">
        <v>163.169</v>
      </c>
      <c r="V15231">
        <v>101.059</v>
      </c>
    </row>
    <row r="15232" spans="17:22">
      <c r="Q15232" s="10">
        <f ca="1" t="shared" si="2008"/>
        <v>99.297</v>
      </c>
      <c r="R15232" t="s">
        <v>175</v>
      </c>
      <c r="S15232">
        <v>2100</v>
      </c>
      <c r="T15232">
        <v>171.856</v>
      </c>
      <c r="U15232">
        <v>161.674</v>
      </c>
      <c r="V15232">
        <v>99.297</v>
      </c>
    </row>
    <row r="15233" spans="17:22">
      <c r="Q15233" s="10">
        <f ca="1" t="shared" si="2008"/>
        <v>8.053</v>
      </c>
      <c r="R15233" t="s">
        <v>176</v>
      </c>
      <c r="S15233">
        <v>2020</v>
      </c>
      <c r="T15233">
        <v>8.053</v>
      </c>
      <c r="U15233">
        <v>8.053</v>
      </c>
      <c r="V15233">
        <v>8.053</v>
      </c>
    </row>
    <row r="15234" spans="17:22">
      <c r="Q15234" s="10">
        <f ca="1" t="shared" si="2008"/>
        <v>8.645</v>
      </c>
      <c r="R15234" t="s">
        <v>176</v>
      </c>
      <c r="S15234">
        <v>2021</v>
      </c>
      <c r="T15234">
        <v>8.645</v>
      </c>
      <c r="U15234">
        <v>8.645</v>
      </c>
      <c r="V15234">
        <v>8.645</v>
      </c>
    </row>
    <row r="15235" spans="17:22">
      <c r="Q15235" s="10">
        <f ca="1" t="shared" si="2008"/>
        <v>9.277</v>
      </c>
      <c r="R15235" t="s">
        <v>176</v>
      </c>
      <c r="S15235">
        <v>2022</v>
      </c>
      <c r="T15235">
        <v>9.277</v>
      </c>
      <c r="U15235">
        <v>9.277</v>
      </c>
      <c r="V15235">
        <v>9.277</v>
      </c>
    </row>
    <row r="15236" spans="17:22">
      <c r="Q15236" s="10">
        <f ca="1" t="shared" si="2008"/>
        <v>9.953</v>
      </c>
      <c r="R15236" t="s">
        <v>176</v>
      </c>
      <c r="S15236">
        <v>2023</v>
      </c>
      <c r="T15236">
        <v>9.953</v>
      </c>
      <c r="U15236">
        <v>9.953</v>
      </c>
      <c r="V15236">
        <v>9.953</v>
      </c>
    </row>
    <row r="15237" spans="17:22">
      <c r="Q15237" s="10">
        <f ca="1" t="shared" si="2008"/>
        <v>10.675</v>
      </c>
      <c r="R15237" t="s">
        <v>176</v>
      </c>
      <c r="S15237">
        <v>2024</v>
      </c>
      <c r="T15237">
        <v>10.675</v>
      </c>
      <c r="U15237">
        <v>10.675</v>
      </c>
      <c r="V15237">
        <v>10.675</v>
      </c>
    </row>
    <row r="15238" spans="17:22">
      <c r="Q15238" s="10">
        <f ca="1" t="shared" si="2008"/>
        <v>11.446</v>
      </c>
      <c r="R15238" t="s">
        <v>176</v>
      </c>
      <c r="S15238">
        <v>2025</v>
      </c>
      <c r="T15238">
        <v>11.446</v>
      </c>
      <c r="U15238">
        <v>11.446</v>
      </c>
      <c r="V15238">
        <v>11.446</v>
      </c>
    </row>
    <row r="15239" spans="17:22">
      <c r="Q15239" s="10">
        <f ca="1" t="shared" si="2008"/>
        <v>12.27</v>
      </c>
      <c r="R15239" t="s">
        <v>176</v>
      </c>
      <c r="S15239">
        <v>2026</v>
      </c>
      <c r="T15239">
        <v>12.27</v>
      </c>
      <c r="U15239">
        <v>12.27</v>
      </c>
      <c r="V15239">
        <v>12.27</v>
      </c>
    </row>
    <row r="15240" spans="17:22">
      <c r="Q15240" s="10">
        <f ca="1" t="shared" si="2008"/>
        <v>13.186</v>
      </c>
      <c r="R15240" t="s">
        <v>176</v>
      </c>
      <c r="S15240">
        <v>2027</v>
      </c>
      <c r="T15240">
        <v>12.941</v>
      </c>
      <c r="U15240">
        <v>13.11</v>
      </c>
      <c r="V15240">
        <v>13.186</v>
      </c>
    </row>
    <row r="15241" spans="17:22">
      <c r="Q15241" s="10">
        <f ca="1" t="shared" si="2008"/>
        <v>14.164</v>
      </c>
      <c r="R15241" t="s">
        <v>176</v>
      </c>
      <c r="S15241">
        <v>2028</v>
      </c>
      <c r="T15241">
        <v>13.644</v>
      </c>
      <c r="U15241">
        <v>14</v>
      </c>
      <c r="V15241">
        <v>14.164</v>
      </c>
    </row>
    <row r="15242" spans="17:22">
      <c r="Q15242" s="10">
        <f ca="1" t="shared" si="2008"/>
        <v>15.208</v>
      </c>
      <c r="R15242" t="s">
        <v>176</v>
      </c>
      <c r="S15242">
        <v>2029</v>
      </c>
      <c r="T15242">
        <v>14.382</v>
      </c>
      <c r="U15242">
        <v>14.943</v>
      </c>
      <c r="V15242">
        <v>15.208</v>
      </c>
    </row>
    <row r="15243" spans="17:22">
      <c r="Q15243" s="10">
        <f ca="1" t="shared" si="2008"/>
        <v>16.322</v>
      </c>
      <c r="R15243" t="s">
        <v>176</v>
      </c>
      <c r="S15243">
        <v>2030</v>
      </c>
      <c r="T15243">
        <v>15.158</v>
      </c>
      <c r="U15243">
        <v>15.942</v>
      </c>
      <c r="V15243">
        <v>16.322</v>
      </c>
    </row>
    <row r="15244" spans="17:22">
      <c r="Q15244" s="10">
        <f ca="1" t="shared" si="2008"/>
        <v>17.508</v>
      </c>
      <c r="R15244" t="s">
        <v>176</v>
      </c>
      <c r="S15244">
        <v>2031</v>
      </c>
      <c r="T15244">
        <v>15.974</v>
      </c>
      <c r="U15244">
        <v>16.999</v>
      </c>
      <c r="V15244">
        <v>17.508</v>
      </c>
    </row>
    <row r="15245" spans="17:22">
      <c r="Q15245" s="10">
        <f ca="1" t="shared" si="2008"/>
        <v>18.772</v>
      </c>
      <c r="R15245" t="s">
        <v>176</v>
      </c>
      <c r="S15245">
        <v>2032</v>
      </c>
      <c r="T15245">
        <v>16.83</v>
      </c>
      <c r="U15245">
        <v>18.116</v>
      </c>
      <c r="V15245">
        <v>18.772</v>
      </c>
    </row>
    <row r="15246" spans="17:22">
      <c r="Q15246" s="10">
        <f ca="1" t="shared" ref="Q15246:Q15309" si="2009">OFFSET(S15246,0,MATCH($Q$3,$T$4:$V$4,0))</f>
        <v>20.116</v>
      </c>
      <c r="R15246" t="s">
        <v>176</v>
      </c>
      <c r="S15246">
        <v>2033</v>
      </c>
      <c r="T15246">
        <v>17.73</v>
      </c>
      <c r="U15246">
        <v>19.297</v>
      </c>
      <c r="V15246">
        <v>20.116</v>
      </c>
    </row>
    <row r="15247" spans="17:22">
      <c r="Q15247" s="10">
        <f ca="1" t="shared" si="2009"/>
        <v>21.545</v>
      </c>
      <c r="R15247" t="s">
        <v>176</v>
      </c>
      <c r="S15247">
        <v>2034</v>
      </c>
      <c r="T15247">
        <v>18.674</v>
      </c>
      <c r="U15247">
        <v>20.543</v>
      </c>
      <c r="V15247">
        <v>21.545</v>
      </c>
    </row>
    <row r="15248" spans="17:22">
      <c r="Q15248" s="10">
        <f ca="1" t="shared" si="2009"/>
        <v>23.063</v>
      </c>
      <c r="R15248" t="s">
        <v>176</v>
      </c>
      <c r="S15248">
        <v>2035</v>
      </c>
      <c r="T15248">
        <v>19.664</v>
      </c>
      <c r="U15248">
        <v>21.858</v>
      </c>
      <c r="V15248">
        <v>23.063</v>
      </c>
    </row>
    <row r="15249" spans="17:22">
      <c r="Q15249" s="10">
        <f ca="1" t="shared" si="2009"/>
        <v>24.675</v>
      </c>
      <c r="R15249" t="s">
        <v>176</v>
      </c>
      <c r="S15249">
        <v>2036</v>
      </c>
      <c r="T15249">
        <v>20.702</v>
      </c>
      <c r="U15249">
        <v>23.244</v>
      </c>
      <c r="V15249">
        <v>24.675</v>
      </c>
    </row>
    <row r="15250" spans="17:22">
      <c r="Q15250" s="10">
        <f ca="1" t="shared" si="2009"/>
        <v>26.385</v>
      </c>
      <c r="R15250" t="s">
        <v>176</v>
      </c>
      <c r="S15250">
        <v>2037</v>
      </c>
      <c r="T15250">
        <v>21.788</v>
      </c>
      <c r="U15250">
        <v>24.703</v>
      </c>
      <c r="V15250">
        <v>26.385</v>
      </c>
    </row>
    <row r="15251" spans="17:22">
      <c r="Q15251" s="10">
        <f ca="1" t="shared" si="2009"/>
        <v>28.198</v>
      </c>
      <c r="R15251" t="s">
        <v>176</v>
      </c>
      <c r="S15251">
        <v>2038</v>
      </c>
      <c r="T15251">
        <v>22.924</v>
      </c>
      <c r="U15251">
        <v>26.239</v>
      </c>
      <c r="V15251">
        <v>28.198</v>
      </c>
    </row>
    <row r="15252" spans="17:22">
      <c r="Q15252" s="10">
        <f ca="1" t="shared" si="2009"/>
        <v>30.119</v>
      </c>
      <c r="R15252" t="s">
        <v>176</v>
      </c>
      <c r="S15252">
        <v>2039</v>
      </c>
      <c r="T15252">
        <v>24.11</v>
      </c>
      <c r="U15252">
        <v>27.853</v>
      </c>
      <c r="V15252">
        <v>30.119</v>
      </c>
    </row>
    <row r="15253" spans="17:22">
      <c r="Q15253" s="10">
        <f ca="1" t="shared" si="2009"/>
        <v>32.153</v>
      </c>
      <c r="R15253" t="s">
        <v>176</v>
      </c>
      <c r="S15253">
        <v>2040</v>
      </c>
      <c r="T15253">
        <v>25.349</v>
      </c>
      <c r="U15253">
        <v>29.549</v>
      </c>
      <c r="V15253">
        <v>32.153</v>
      </c>
    </row>
    <row r="15254" spans="17:22">
      <c r="Q15254" s="10">
        <f ca="1" t="shared" si="2009"/>
        <v>34.307</v>
      </c>
      <c r="R15254" t="s">
        <v>176</v>
      </c>
      <c r="S15254">
        <v>2041</v>
      </c>
      <c r="T15254">
        <v>26.64</v>
      </c>
      <c r="U15254">
        <v>31.33</v>
      </c>
      <c r="V15254">
        <v>34.307</v>
      </c>
    </row>
    <row r="15255" spans="17:22">
      <c r="Q15255" s="10">
        <f ca="1" t="shared" si="2009"/>
        <v>36.584</v>
      </c>
      <c r="R15255" t="s">
        <v>176</v>
      </c>
      <c r="S15255">
        <v>2042</v>
      </c>
      <c r="T15255">
        <v>27.985</v>
      </c>
      <c r="U15255">
        <v>33.196</v>
      </c>
      <c r="V15255">
        <v>36.584</v>
      </c>
    </row>
    <row r="15256" spans="17:22">
      <c r="Q15256" s="10">
        <f ca="1" t="shared" si="2009"/>
        <v>38.992</v>
      </c>
      <c r="R15256" t="s">
        <v>176</v>
      </c>
      <c r="S15256">
        <v>2043</v>
      </c>
      <c r="T15256">
        <v>29.382</v>
      </c>
      <c r="U15256">
        <v>35.153</v>
      </c>
      <c r="V15256">
        <v>38.992</v>
      </c>
    </row>
    <row r="15257" spans="17:22">
      <c r="Q15257" s="10">
        <f ca="1" t="shared" si="2009"/>
        <v>41.535</v>
      </c>
      <c r="R15257" t="s">
        <v>176</v>
      </c>
      <c r="S15257">
        <v>2044</v>
      </c>
      <c r="T15257">
        <v>30.832</v>
      </c>
      <c r="U15257">
        <v>37.201</v>
      </c>
      <c r="V15257">
        <v>41.535</v>
      </c>
    </row>
    <row r="15258" spans="17:22">
      <c r="Q15258" s="10">
        <f ca="1" t="shared" si="2009"/>
        <v>44.22</v>
      </c>
      <c r="R15258" t="s">
        <v>176</v>
      </c>
      <c r="S15258">
        <v>2045</v>
      </c>
      <c r="T15258">
        <v>32.334</v>
      </c>
      <c r="U15258">
        <v>39.344</v>
      </c>
      <c r="V15258">
        <v>44.22</v>
      </c>
    </row>
    <row r="15259" spans="17:22">
      <c r="Q15259" s="10">
        <f ca="1" t="shared" si="2009"/>
        <v>47.053</v>
      </c>
      <c r="R15259" t="s">
        <v>176</v>
      </c>
      <c r="S15259">
        <v>2046</v>
      </c>
      <c r="T15259">
        <v>33.888</v>
      </c>
      <c r="U15259">
        <v>41.584</v>
      </c>
      <c r="V15259">
        <v>47.053</v>
      </c>
    </row>
    <row r="15260" spans="17:22">
      <c r="Q15260" s="10">
        <f ca="1" t="shared" si="2009"/>
        <v>50.04</v>
      </c>
      <c r="R15260" t="s">
        <v>176</v>
      </c>
      <c r="S15260">
        <v>2047</v>
      </c>
      <c r="T15260">
        <v>35.493</v>
      </c>
      <c r="U15260">
        <v>43.924</v>
      </c>
      <c r="V15260">
        <v>50.04</v>
      </c>
    </row>
    <row r="15261" spans="17:22">
      <c r="Q15261" s="10">
        <f ca="1" t="shared" si="2009"/>
        <v>53.187</v>
      </c>
      <c r="R15261" t="s">
        <v>176</v>
      </c>
      <c r="S15261">
        <v>2048</v>
      </c>
      <c r="T15261">
        <v>37.148</v>
      </c>
      <c r="U15261">
        <v>46.367</v>
      </c>
      <c r="V15261">
        <v>53.187</v>
      </c>
    </row>
    <row r="15262" spans="17:22">
      <c r="Q15262" s="10">
        <f ca="1" t="shared" si="2009"/>
        <v>56.501</v>
      </c>
      <c r="R15262" t="s">
        <v>176</v>
      </c>
      <c r="S15262">
        <v>2049</v>
      </c>
      <c r="T15262">
        <v>38.854</v>
      </c>
      <c r="U15262">
        <v>48.915</v>
      </c>
      <c r="V15262">
        <v>56.501</v>
      </c>
    </row>
    <row r="15263" spans="17:22">
      <c r="Q15263" s="10">
        <f ca="1" t="shared" si="2009"/>
        <v>59.988</v>
      </c>
      <c r="R15263" t="s">
        <v>176</v>
      </c>
      <c r="S15263">
        <v>2050</v>
      </c>
      <c r="T15263">
        <v>40.61</v>
      </c>
      <c r="U15263">
        <v>51.571</v>
      </c>
      <c r="V15263">
        <v>59.988</v>
      </c>
    </row>
    <row r="15264" spans="17:22">
      <c r="Q15264" s="10">
        <f ca="1" t="shared" si="2009"/>
        <v>63.654</v>
      </c>
      <c r="R15264" t="s">
        <v>176</v>
      </c>
      <c r="S15264">
        <v>2051</v>
      </c>
      <c r="T15264">
        <v>42.415</v>
      </c>
      <c r="U15264">
        <v>54.339</v>
      </c>
      <c r="V15264">
        <v>63.654</v>
      </c>
    </row>
    <row r="15265" spans="17:22">
      <c r="Q15265" s="10">
        <f ca="1" t="shared" si="2009"/>
        <v>67.505</v>
      </c>
      <c r="R15265" t="s">
        <v>176</v>
      </c>
      <c r="S15265">
        <v>2052</v>
      </c>
      <c r="T15265">
        <v>44.269</v>
      </c>
      <c r="U15265">
        <v>57.22</v>
      </c>
      <c r="V15265">
        <v>67.505</v>
      </c>
    </row>
    <row r="15266" spans="17:22">
      <c r="Q15266" s="10">
        <f ca="1" t="shared" si="2009"/>
        <v>71.549</v>
      </c>
      <c r="R15266" t="s">
        <v>176</v>
      </c>
      <c r="S15266">
        <v>2053</v>
      </c>
      <c r="T15266">
        <v>46.173</v>
      </c>
      <c r="U15266">
        <v>60.217</v>
      </c>
      <c r="V15266">
        <v>71.549</v>
      </c>
    </row>
    <row r="15267" spans="17:22">
      <c r="Q15267" s="10">
        <f ca="1" t="shared" si="2009"/>
        <v>75.791</v>
      </c>
      <c r="R15267" t="s">
        <v>176</v>
      </c>
      <c r="S15267">
        <v>2054</v>
      </c>
      <c r="T15267">
        <v>48.127</v>
      </c>
      <c r="U15267">
        <v>63.333</v>
      </c>
      <c r="V15267">
        <v>75.791</v>
      </c>
    </row>
    <row r="15268" spans="17:22">
      <c r="Q15268" s="10">
        <f ca="1" t="shared" si="2009"/>
        <v>80.237</v>
      </c>
      <c r="R15268" t="s">
        <v>176</v>
      </c>
      <c r="S15268">
        <v>2055</v>
      </c>
      <c r="T15268">
        <v>50.131</v>
      </c>
      <c r="U15268">
        <v>66.572</v>
      </c>
      <c r="V15268">
        <v>80.237</v>
      </c>
    </row>
    <row r="15269" spans="17:22">
      <c r="Q15269" s="10">
        <f ca="1" t="shared" si="2009"/>
        <v>84.895</v>
      </c>
      <c r="R15269" t="s">
        <v>176</v>
      </c>
      <c r="S15269">
        <v>2056</v>
      </c>
      <c r="T15269">
        <v>52.187</v>
      </c>
      <c r="U15269">
        <v>69.934</v>
      </c>
      <c r="V15269">
        <v>84.895</v>
      </c>
    </row>
    <row r="15270" spans="17:22">
      <c r="Q15270" s="10">
        <f ca="1" t="shared" si="2009"/>
        <v>89.77</v>
      </c>
      <c r="R15270" t="s">
        <v>176</v>
      </c>
      <c r="S15270">
        <v>2057</v>
      </c>
      <c r="T15270">
        <v>54.295</v>
      </c>
      <c r="U15270">
        <v>73.423</v>
      </c>
      <c r="V15270">
        <v>89.77</v>
      </c>
    </row>
    <row r="15271" spans="17:22">
      <c r="Q15271" s="10">
        <f ca="1" t="shared" si="2009"/>
        <v>94.869</v>
      </c>
      <c r="R15271" t="s">
        <v>176</v>
      </c>
      <c r="S15271">
        <v>2058</v>
      </c>
      <c r="T15271">
        <v>56.456</v>
      </c>
      <c r="U15271">
        <v>77.04</v>
      </c>
      <c r="V15271">
        <v>94.869</v>
      </c>
    </row>
    <row r="15272" spans="17:22">
      <c r="Q15272" s="10">
        <f ca="1" t="shared" si="2009"/>
        <v>100.197</v>
      </c>
      <c r="R15272" t="s">
        <v>176</v>
      </c>
      <c r="S15272">
        <v>2059</v>
      </c>
      <c r="T15272">
        <v>58.67</v>
      </c>
      <c r="U15272">
        <v>80.787</v>
      </c>
      <c r="V15272">
        <v>100.197</v>
      </c>
    </row>
    <row r="15273" spans="17:22">
      <c r="Q15273" s="10">
        <f ca="1" t="shared" si="2009"/>
        <v>105.761</v>
      </c>
      <c r="R15273" t="s">
        <v>176</v>
      </c>
      <c r="S15273">
        <v>2060</v>
      </c>
      <c r="T15273">
        <v>60.937</v>
      </c>
      <c r="U15273">
        <v>84.665</v>
      </c>
      <c r="V15273">
        <v>105.761</v>
      </c>
    </row>
    <row r="15274" spans="17:22">
      <c r="Q15274" s="10">
        <f ca="1" t="shared" si="2009"/>
        <v>111.566</v>
      </c>
      <c r="R15274" t="s">
        <v>176</v>
      </c>
      <c r="S15274">
        <v>2061</v>
      </c>
      <c r="T15274">
        <v>63.259</v>
      </c>
      <c r="U15274">
        <v>88.677</v>
      </c>
      <c r="V15274">
        <v>111.566</v>
      </c>
    </row>
    <row r="15275" spans="17:22">
      <c r="Q15275" s="10">
        <f ca="1" t="shared" si="2009"/>
        <v>117.619</v>
      </c>
      <c r="R15275" t="s">
        <v>176</v>
      </c>
      <c r="S15275">
        <v>2062</v>
      </c>
      <c r="T15275">
        <v>65.635</v>
      </c>
      <c r="U15275">
        <v>92.822</v>
      </c>
      <c r="V15275">
        <v>117.619</v>
      </c>
    </row>
    <row r="15276" spans="17:22">
      <c r="Q15276" s="10">
        <f ca="1" t="shared" si="2009"/>
        <v>123.924</v>
      </c>
      <c r="R15276" t="s">
        <v>176</v>
      </c>
      <c r="S15276">
        <v>2063</v>
      </c>
      <c r="T15276">
        <v>68.064</v>
      </c>
      <c r="U15276">
        <v>97.101</v>
      </c>
      <c r="V15276">
        <v>123.924</v>
      </c>
    </row>
    <row r="15277" spans="17:22">
      <c r="Q15277" s="10">
        <f ca="1" t="shared" si="2009"/>
        <v>130.487</v>
      </c>
      <c r="R15277" t="s">
        <v>176</v>
      </c>
      <c r="S15277">
        <v>2064</v>
      </c>
      <c r="T15277">
        <v>70.546</v>
      </c>
      <c r="U15277">
        <v>101.515</v>
      </c>
      <c r="V15277">
        <v>130.487</v>
      </c>
    </row>
    <row r="15278" spans="17:22">
      <c r="Q15278" s="10">
        <f ca="1" t="shared" si="2009"/>
        <v>137.314</v>
      </c>
      <c r="R15278" t="s">
        <v>176</v>
      </c>
      <c r="S15278">
        <v>2065</v>
      </c>
      <c r="T15278">
        <v>73.079</v>
      </c>
      <c r="U15278">
        <v>106.063</v>
      </c>
      <c r="V15278">
        <v>137.314</v>
      </c>
    </row>
    <row r="15279" spans="17:22">
      <c r="Q15279" s="10">
        <f ca="1" t="shared" si="2009"/>
        <v>144.409</v>
      </c>
      <c r="R15279" t="s">
        <v>176</v>
      </c>
      <c r="S15279">
        <v>2066</v>
      </c>
      <c r="T15279">
        <v>75.661</v>
      </c>
      <c r="U15279">
        <v>110.745</v>
      </c>
      <c r="V15279">
        <v>144.409</v>
      </c>
    </row>
    <row r="15280" spans="17:22">
      <c r="Q15280" s="10">
        <f ca="1" t="shared" si="2009"/>
        <v>151.778</v>
      </c>
      <c r="R15280" t="s">
        <v>176</v>
      </c>
      <c r="S15280">
        <v>2067</v>
      </c>
      <c r="T15280">
        <v>78.292</v>
      </c>
      <c r="U15280">
        <v>115.56</v>
      </c>
      <c r="V15280">
        <v>151.778</v>
      </c>
    </row>
    <row r="15281" spans="17:22">
      <c r="Q15281" s="10">
        <f ca="1" t="shared" si="2009"/>
        <v>159.423</v>
      </c>
      <c r="R15281" t="s">
        <v>176</v>
      </c>
      <c r="S15281">
        <v>2068</v>
      </c>
      <c r="T15281">
        <v>80.966</v>
      </c>
      <c r="U15281">
        <v>120.507</v>
      </c>
      <c r="V15281">
        <v>159.423</v>
      </c>
    </row>
    <row r="15282" spans="17:22">
      <c r="Q15282" s="10">
        <f ca="1" t="shared" si="2009"/>
        <v>167.35</v>
      </c>
      <c r="R15282" t="s">
        <v>176</v>
      </c>
      <c r="S15282">
        <v>2069</v>
      </c>
      <c r="T15282">
        <v>83.681</v>
      </c>
      <c r="U15282">
        <v>125.584</v>
      </c>
      <c r="V15282">
        <v>167.35</v>
      </c>
    </row>
    <row r="15283" spans="17:22">
      <c r="Q15283" s="10">
        <f ca="1" t="shared" si="2009"/>
        <v>175.562</v>
      </c>
      <c r="R15283" t="s">
        <v>176</v>
      </c>
      <c r="S15283">
        <v>2070</v>
      </c>
      <c r="T15283">
        <v>86.433</v>
      </c>
      <c r="U15283">
        <v>130.789</v>
      </c>
      <c r="V15283">
        <v>175.562</v>
      </c>
    </row>
    <row r="15284" spans="17:22">
      <c r="Q15284" s="10">
        <f ca="1" t="shared" si="2009"/>
        <v>184.062</v>
      </c>
      <c r="R15284" t="s">
        <v>176</v>
      </c>
      <c r="S15284">
        <v>2071</v>
      </c>
      <c r="T15284">
        <v>89.218</v>
      </c>
      <c r="U15284">
        <v>136.118</v>
      </c>
      <c r="V15284">
        <v>184.062</v>
      </c>
    </row>
    <row r="15285" spans="17:22">
      <c r="Q15285" s="10">
        <f ca="1" t="shared" si="2009"/>
        <v>192.854</v>
      </c>
      <c r="R15285" t="s">
        <v>176</v>
      </c>
      <c r="S15285">
        <v>2072</v>
      </c>
      <c r="T15285">
        <v>92.03</v>
      </c>
      <c r="U15285">
        <v>141.571</v>
      </c>
      <c r="V15285">
        <v>192.854</v>
      </c>
    </row>
    <row r="15286" spans="17:22">
      <c r="Q15286" s="10">
        <f ca="1" t="shared" si="2009"/>
        <v>201.938</v>
      </c>
      <c r="R15286" t="s">
        <v>176</v>
      </c>
      <c r="S15286">
        <v>2073</v>
      </c>
      <c r="T15286">
        <v>94.864</v>
      </c>
      <c r="U15286">
        <v>147.141</v>
      </c>
      <c r="V15286">
        <v>201.938</v>
      </c>
    </row>
    <row r="15287" spans="17:22">
      <c r="Q15287" s="10">
        <f ca="1" t="shared" si="2009"/>
        <v>211.317</v>
      </c>
      <c r="R15287" t="s">
        <v>176</v>
      </c>
      <c r="S15287">
        <v>2074</v>
      </c>
      <c r="T15287">
        <v>97.715</v>
      </c>
      <c r="U15287">
        <v>152.826</v>
      </c>
      <c r="V15287">
        <v>211.317</v>
      </c>
    </row>
    <row r="15288" spans="17:22">
      <c r="Q15288" s="10">
        <f ca="1" t="shared" si="2009"/>
        <v>220.993</v>
      </c>
      <c r="R15288" t="s">
        <v>176</v>
      </c>
      <c r="S15288">
        <v>2075</v>
      </c>
      <c r="T15288">
        <v>100.577</v>
      </c>
      <c r="U15288">
        <v>158.621</v>
      </c>
      <c r="V15288">
        <v>220.993</v>
      </c>
    </row>
    <row r="15289" spans="17:22">
      <c r="Q15289" s="10">
        <f ca="1" t="shared" si="2009"/>
        <v>230.965</v>
      </c>
      <c r="R15289" t="s">
        <v>176</v>
      </c>
      <c r="S15289">
        <v>2076</v>
      </c>
      <c r="T15289">
        <v>103.444</v>
      </c>
      <c r="U15289">
        <v>164.521</v>
      </c>
      <c r="V15289">
        <v>230.965</v>
      </c>
    </row>
    <row r="15290" spans="17:22">
      <c r="Q15290" s="10">
        <f ca="1" t="shared" si="2009"/>
        <v>241.233</v>
      </c>
      <c r="R15290" t="s">
        <v>176</v>
      </c>
      <c r="S15290">
        <v>2077</v>
      </c>
      <c r="T15290">
        <v>106.309</v>
      </c>
      <c r="U15290">
        <v>170.52</v>
      </c>
      <c r="V15290">
        <v>241.233</v>
      </c>
    </row>
    <row r="15291" spans="17:22">
      <c r="Q15291" s="10">
        <f ca="1" t="shared" si="2009"/>
        <v>251.796</v>
      </c>
      <c r="R15291" t="s">
        <v>176</v>
      </c>
      <c r="S15291">
        <v>2078</v>
      </c>
      <c r="T15291">
        <v>109.168</v>
      </c>
      <c r="U15291">
        <v>176.616</v>
      </c>
      <c r="V15291">
        <v>251.796</v>
      </c>
    </row>
    <row r="15292" spans="17:22">
      <c r="Q15292" s="10">
        <f ca="1" t="shared" si="2009"/>
        <v>262.651</v>
      </c>
      <c r="R15292" t="s">
        <v>176</v>
      </c>
      <c r="S15292">
        <v>2079</v>
      </c>
      <c r="T15292">
        <v>112.013</v>
      </c>
      <c r="U15292">
        <v>182.799</v>
      </c>
      <c r="V15292">
        <v>262.651</v>
      </c>
    </row>
    <row r="15293" spans="17:22">
      <c r="Q15293" s="10">
        <f ca="1" t="shared" si="2009"/>
        <v>273.795</v>
      </c>
      <c r="R15293" t="s">
        <v>176</v>
      </c>
      <c r="S15293">
        <v>2080</v>
      </c>
      <c r="T15293">
        <v>114.839</v>
      </c>
      <c r="U15293">
        <v>189.065</v>
      </c>
      <c r="V15293">
        <v>273.795</v>
      </c>
    </row>
    <row r="15294" spans="17:22">
      <c r="Q15294" s="10">
        <f ca="1" t="shared" si="2009"/>
        <v>285.224</v>
      </c>
      <c r="R15294" t="s">
        <v>176</v>
      </c>
      <c r="S15294">
        <v>2081</v>
      </c>
      <c r="T15294">
        <v>117.638</v>
      </c>
      <c r="U15294">
        <v>195.408</v>
      </c>
      <c r="V15294">
        <v>285.224</v>
      </c>
    </row>
    <row r="15295" spans="17:22">
      <c r="Q15295" s="10">
        <f ca="1" t="shared" si="2009"/>
        <v>296.933</v>
      </c>
      <c r="R15295" t="s">
        <v>176</v>
      </c>
      <c r="S15295">
        <v>2082</v>
      </c>
      <c r="T15295">
        <v>120.407</v>
      </c>
      <c r="U15295">
        <v>201.82</v>
      </c>
      <c r="V15295">
        <v>296.933</v>
      </c>
    </row>
    <row r="15296" spans="17:22">
      <c r="Q15296" s="10">
        <f ca="1" t="shared" si="2009"/>
        <v>308.918</v>
      </c>
      <c r="R15296" t="s">
        <v>176</v>
      </c>
      <c r="S15296">
        <v>2083</v>
      </c>
      <c r="T15296">
        <v>123.139</v>
      </c>
      <c r="U15296">
        <v>208.293</v>
      </c>
      <c r="V15296">
        <v>308.918</v>
      </c>
    </row>
    <row r="15297" spans="17:22">
      <c r="Q15297" s="10">
        <f ca="1" t="shared" si="2009"/>
        <v>321.172</v>
      </c>
      <c r="R15297" t="s">
        <v>176</v>
      </c>
      <c r="S15297">
        <v>2084</v>
      </c>
      <c r="T15297">
        <v>125.831</v>
      </c>
      <c r="U15297">
        <v>214.823</v>
      </c>
      <c r="V15297">
        <v>321.172</v>
      </c>
    </row>
    <row r="15298" spans="17:22">
      <c r="Q15298" s="10">
        <f ca="1" t="shared" si="2009"/>
        <v>333.689</v>
      </c>
      <c r="R15298" t="s">
        <v>176</v>
      </c>
      <c r="S15298">
        <v>2085</v>
      </c>
      <c r="T15298">
        <v>128.477</v>
      </c>
      <c r="U15298">
        <v>221.401</v>
      </c>
      <c r="V15298">
        <v>333.689</v>
      </c>
    </row>
    <row r="15299" spans="17:22">
      <c r="Q15299" s="10">
        <f ca="1" t="shared" si="2009"/>
        <v>346.46</v>
      </c>
      <c r="R15299" t="s">
        <v>176</v>
      </c>
      <c r="S15299">
        <v>2086</v>
      </c>
      <c r="T15299">
        <v>131.072</v>
      </c>
      <c r="U15299">
        <v>228.017</v>
      </c>
      <c r="V15299">
        <v>346.46</v>
      </c>
    </row>
    <row r="15300" spans="17:22">
      <c r="Q15300" s="10">
        <f ca="1" t="shared" si="2009"/>
        <v>359.476</v>
      </c>
      <c r="R15300" t="s">
        <v>176</v>
      </c>
      <c r="S15300">
        <v>2087</v>
      </c>
      <c r="T15300">
        <v>133.612</v>
      </c>
      <c r="U15300">
        <v>234.664</v>
      </c>
      <c r="V15300">
        <v>359.476</v>
      </c>
    </row>
    <row r="15301" spans="17:22">
      <c r="Q15301" s="10">
        <f ca="1" t="shared" si="2009"/>
        <v>372.731</v>
      </c>
      <c r="R15301" t="s">
        <v>176</v>
      </c>
      <c r="S15301">
        <v>2088</v>
      </c>
      <c r="T15301">
        <v>136.094</v>
      </c>
      <c r="U15301">
        <v>241.333</v>
      </c>
      <c r="V15301">
        <v>372.731</v>
      </c>
    </row>
    <row r="15302" spans="17:22">
      <c r="Q15302" s="10">
        <f ca="1" t="shared" si="2009"/>
        <v>386.21</v>
      </c>
      <c r="R15302" t="s">
        <v>176</v>
      </c>
      <c r="S15302">
        <v>2089</v>
      </c>
      <c r="T15302">
        <v>138.512</v>
      </c>
      <c r="U15302">
        <v>248.015</v>
      </c>
      <c r="V15302">
        <v>386.21</v>
      </c>
    </row>
    <row r="15303" spans="17:22">
      <c r="Q15303" s="10">
        <f ca="1" t="shared" si="2009"/>
        <v>399.906</v>
      </c>
      <c r="R15303" t="s">
        <v>176</v>
      </c>
      <c r="S15303">
        <v>2090</v>
      </c>
      <c r="T15303">
        <v>140.863</v>
      </c>
      <c r="U15303">
        <v>254.7</v>
      </c>
      <c r="V15303">
        <v>399.906</v>
      </c>
    </row>
    <row r="15304" spans="17:22">
      <c r="Q15304" s="10">
        <f ca="1" t="shared" si="2009"/>
        <v>413.807</v>
      </c>
      <c r="R15304" t="s">
        <v>176</v>
      </c>
      <c r="S15304">
        <v>2091</v>
      </c>
      <c r="T15304">
        <v>143.144</v>
      </c>
      <c r="U15304">
        <v>261.38</v>
      </c>
      <c r="V15304">
        <v>413.807</v>
      </c>
    </row>
    <row r="15305" spans="17:22">
      <c r="Q15305" s="10">
        <f ca="1" t="shared" si="2009"/>
        <v>427.902</v>
      </c>
      <c r="R15305" t="s">
        <v>176</v>
      </c>
      <c r="S15305">
        <v>2092</v>
      </c>
      <c r="T15305">
        <v>145.353</v>
      </c>
      <c r="U15305">
        <v>268.044</v>
      </c>
      <c r="V15305">
        <v>427.902</v>
      </c>
    </row>
    <row r="15306" spans="17:22">
      <c r="Q15306" s="10">
        <f ca="1" t="shared" si="2009"/>
        <v>442.176</v>
      </c>
      <c r="R15306" t="s">
        <v>176</v>
      </c>
      <c r="S15306">
        <v>2093</v>
      </c>
      <c r="T15306">
        <v>147.49</v>
      </c>
      <c r="U15306">
        <v>274.683</v>
      </c>
      <c r="V15306">
        <v>442.176</v>
      </c>
    </row>
    <row r="15307" spans="17:22">
      <c r="Q15307" s="10">
        <f ca="1" t="shared" si="2009"/>
        <v>456.619</v>
      </c>
      <c r="R15307" t="s">
        <v>176</v>
      </c>
      <c r="S15307">
        <v>2094</v>
      </c>
      <c r="T15307">
        <v>149.555</v>
      </c>
      <c r="U15307">
        <v>281.291</v>
      </c>
      <c r="V15307">
        <v>456.619</v>
      </c>
    </row>
    <row r="15308" spans="17:22">
      <c r="Q15308" s="10">
        <f ca="1" t="shared" si="2009"/>
        <v>471.217</v>
      </c>
      <c r="R15308" t="s">
        <v>176</v>
      </c>
      <c r="S15308">
        <v>2095</v>
      </c>
      <c r="T15308">
        <v>151.549</v>
      </c>
      <c r="U15308">
        <v>287.856</v>
      </c>
      <c r="V15308">
        <v>471.217</v>
      </c>
    </row>
    <row r="15309" spans="17:22">
      <c r="Q15309" s="10">
        <f ca="1" t="shared" si="2009"/>
        <v>485.959</v>
      </c>
      <c r="R15309" t="s">
        <v>176</v>
      </c>
      <c r="S15309">
        <v>2096</v>
      </c>
      <c r="T15309">
        <v>153.472</v>
      </c>
      <c r="U15309">
        <v>294.371</v>
      </c>
      <c r="V15309">
        <v>485.959</v>
      </c>
    </row>
    <row r="15310" spans="17:22">
      <c r="Q15310" s="10">
        <f ca="1" t="shared" ref="Q15310:Q15373" si="2010">OFFSET(S15310,0,MATCH($Q$3,$T$4:$V$4,0))</f>
        <v>500.829</v>
      </c>
      <c r="R15310" t="s">
        <v>176</v>
      </c>
      <c r="S15310">
        <v>2097</v>
      </c>
      <c r="T15310">
        <v>155.327</v>
      </c>
      <c r="U15310">
        <v>300.829</v>
      </c>
      <c r="V15310">
        <v>500.829</v>
      </c>
    </row>
    <row r="15311" spans="17:22">
      <c r="Q15311" s="10">
        <f ca="1" t="shared" si="2010"/>
        <v>515.812</v>
      </c>
      <c r="R15311" t="s">
        <v>176</v>
      </c>
      <c r="S15311">
        <v>2098</v>
      </c>
      <c r="T15311">
        <v>157.115</v>
      </c>
      <c r="U15311">
        <v>307.217</v>
      </c>
      <c r="V15311">
        <v>515.812</v>
      </c>
    </row>
    <row r="15312" spans="17:22">
      <c r="Q15312" s="10">
        <f ca="1" t="shared" si="2010"/>
        <v>530.896</v>
      </c>
      <c r="R15312" t="s">
        <v>176</v>
      </c>
      <c r="S15312">
        <v>2099</v>
      </c>
      <c r="T15312">
        <v>158.84</v>
      </c>
      <c r="U15312">
        <v>313.53</v>
      </c>
      <c r="V15312">
        <v>530.896</v>
      </c>
    </row>
    <row r="15313" spans="17:22">
      <c r="Q15313" s="10">
        <f ca="1" t="shared" si="2010"/>
        <v>546.065</v>
      </c>
      <c r="R15313" t="s">
        <v>176</v>
      </c>
      <c r="S15313">
        <v>2100</v>
      </c>
      <c r="T15313">
        <v>160.504</v>
      </c>
      <c r="U15313">
        <v>319.76</v>
      </c>
      <c r="V15313">
        <v>546.065</v>
      </c>
    </row>
    <row r="15314" spans="17:22">
      <c r="Q15314" s="10">
        <f ca="1" t="shared" si="2010"/>
        <v>5.825</v>
      </c>
      <c r="R15314" t="s">
        <v>192</v>
      </c>
      <c r="S15314">
        <v>2020</v>
      </c>
      <c r="T15314">
        <v>5.825</v>
      </c>
      <c r="U15314">
        <v>5.825</v>
      </c>
      <c r="V15314">
        <v>5.825</v>
      </c>
    </row>
    <row r="15315" spans="17:22">
      <c r="Q15315" s="10">
        <f ca="1" t="shared" si="2010"/>
        <v>6.266</v>
      </c>
      <c r="R15315" t="s">
        <v>192</v>
      </c>
      <c r="S15315">
        <v>2021</v>
      </c>
      <c r="T15315">
        <v>6.266</v>
      </c>
      <c r="U15315">
        <v>6.266</v>
      </c>
      <c r="V15315">
        <v>6.266</v>
      </c>
    </row>
    <row r="15316" spans="17:22">
      <c r="Q15316" s="10">
        <f ca="1" t="shared" si="2010"/>
        <v>6.724</v>
      </c>
      <c r="R15316" t="s">
        <v>192</v>
      </c>
      <c r="S15316">
        <v>2022</v>
      </c>
      <c r="T15316">
        <v>6.724</v>
      </c>
      <c r="U15316">
        <v>6.724</v>
      </c>
      <c r="V15316">
        <v>6.724</v>
      </c>
    </row>
    <row r="15317" spans="17:22">
      <c r="Q15317" s="10">
        <f ca="1" t="shared" si="2010"/>
        <v>7.204</v>
      </c>
      <c r="R15317" t="s">
        <v>192</v>
      </c>
      <c r="S15317">
        <v>2023</v>
      </c>
      <c r="T15317">
        <v>7.204</v>
      </c>
      <c r="U15317">
        <v>7.204</v>
      </c>
      <c r="V15317">
        <v>7.204</v>
      </c>
    </row>
    <row r="15318" spans="17:22">
      <c r="Q15318" s="10">
        <f ca="1" t="shared" si="2010"/>
        <v>7.713</v>
      </c>
      <c r="R15318" t="s">
        <v>192</v>
      </c>
      <c r="S15318">
        <v>2024</v>
      </c>
      <c r="T15318">
        <v>7.713</v>
      </c>
      <c r="U15318">
        <v>7.713</v>
      </c>
      <c r="V15318">
        <v>7.713</v>
      </c>
    </row>
    <row r="15319" spans="17:22">
      <c r="Q15319" s="10">
        <f ca="1" t="shared" si="2010"/>
        <v>8.259</v>
      </c>
      <c r="R15319" t="s">
        <v>192</v>
      </c>
      <c r="S15319">
        <v>2025</v>
      </c>
      <c r="T15319">
        <v>8.259</v>
      </c>
      <c r="U15319">
        <v>8.259</v>
      </c>
      <c r="V15319">
        <v>8.259</v>
      </c>
    </row>
    <row r="15320" spans="17:22">
      <c r="Q15320" s="10">
        <f ca="1" t="shared" si="2010"/>
        <v>8.847</v>
      </c>
      <c r="R15320" t="s">
        <v>192</v>
      </c>
      <c r="S15320">
        <v>2026</v>
      </c>
      <c r="T15320">
        <v>8.847</v>
      </c>
      <c r="U15320">
        <v>8.847</v>
      </c>
      <c r="V15320">
        <v>8.847</v>
      </c>
    </row>
    <row r="15321" spans="17:22">
      <c r="Q15321" s="10">
        <f ca="1" t="shared" si="2010"/>
        <v>9.567</v>
      </c>
      <c r="R15321" t="s">
        <v>192</v>
      </c>
      <c r="S15321">
        <v>2027</v>
      </c>
      <c r="T15321">
        <v>9.385</v>
      </c>
      <c r="U15321">
        <v>9.511</v>
      </c>
      <c r="V15321">
        <v>9.567</v>
      </c>
    </row>
    <row r="15322" spans="17:22">
      <c r="Q15322" s="10">
        <f ca="1" t="shared" si="2010"/>
        <v>10.343</v>
      </c>
      <c r="R15322" t="s">
        <v>192</v>
      </c>
      <c r="S15322">
        <v>2028</v>
      </c>
      <c r="T15322">
        <v>9.952</v>
      </c>
      <c r="U15322">
        <v>10.219</v>
      </c>
      <c r="V15322">
        <v>10.343</v>
      </c>
    </row>
    <row r="15323" spans="17:22">
      <c r="Q15323" s="10">
        <f ca="1" t="shared" si="2010"/>
        <v>11.179</v>
      </c>
      <c r="R15323" t="s">
        <v>192</v>
      </c>
      <c r="S15323">
        <v>2029</v>
      </c>
      <c r="T15323">
        <v>10.55</v>
      </c>
      <c r="U15323">
        <v>10.975</v>
      </c>
      <c r="V15323">
        <v>11.179</v>
      </c>
    </row>
    <row r="15324" spans="17:22">
      <c r="Q15324" s="10">
        <f ca="1" t="shared" si="2010"/>
        <v>12.077</v>
      </c>
      <c r="R15324" t="s">
        <v>192</v>
      </c>
      <c r="S15324">
        <v>2030</v>
      </c>
      <c r="T15324">
        <v>11.18</v>
      </c>
      <c r="U15324">
        <v>11.782</v>
      </c>
      <c r="V15324">
        <v>12.077</v>
      </c>
    </row>
    <row r="15325" spans="17:22">
      <c r="Q15325" s="10">
        <f ca="1" t="shared" si="2010"/>
        <v>13.042</v>
      </c>
      <c r="R15325" t="s">
        <v>192</v>
      </c>
      <c r="S15325">
        <v>2031</v>
      </c>
      <c r="T15325">
        <v>11.843</v>
      </c>
      <c r="U15325">
        <v>12.641</v>
      </c>
      <c r="V15325">
        <v>13.042</v>
      </c>
    </row>
    <row r="15326" spans="17:22">
      <c r="Q15326" s="10">
        <f ca="1" t="shared" si="2010"/>
        <v>14.078</v>
      </c>
      <c r="R15326" t="s">
        <v>192</v>
      </c>
      <c r="S15326">
        <v>2032</v>
      </c>
      <c r="T15326">
        <v>12.541</v>
      </c>
      <c r="U15326">
        <v>13.555</v>
      </c>
      <c r="V15326">
        <v>14.078</v>
      </c>
    </row>
    <row r="15327" spans="17:22">
      <c r="Q15327" s="10">
        <f ca="1" t="shared" si="2010"/>
        <v>15.19</v>
      </c>
      <c r="R15327" t="s">
        <v>192</v>
      </c>
      <c r="S15327">
        <v>2033</v>
      </c>
      <c r="T15327">
        <v>13.276</v>
      </c>
      <c r="U15327">
        <v>14.528</v>
      </c>
      <c r="V15327">
        <v>15.19</v>
      </c>
    </row>
    <row r="15328" spans="17:22">
      <c r="Q15328" s="10">
        <f ca="1" t="shared" si="2010"/>
        <v>16.381</v>
      </c>
      <c r="R15328" t="s">
        <v>192</v>
      </c>
      <c r="S15328">
        <v>2034</v>
      </c>
      <c r="T15328">
        <v>14.05</v>
      </c>
      <c r="U15328">
        <v>15.562</v>
      </c>
      <c r="V15328">
        <v>16.381</v>
      </c>
    </row>
    <row r="15329" spans="17:22">
      <c r="Q15329" s="10">
        <f ca="1" t="shared" si="2010"/>
        <v>17.657</v>
      </c>
      <c r="R15329" t="s">
        <v>192</v>
      </c>
      <c r="S15329">
        <v>2035</v>
      </c>
      <c r="T15329">
        <v>14.864</v>
      </c>
      <c r="U15329">
        <v>16.661</v>
      </c>
      <c r="V15329">
        <v>17.657</v>
      </c>
    </row>
    <row r="15330" spans="17:22">
      <c r="Q15330" s="10">
        <f ca="1" t="shared" si="2010"/>
        <v>19.023</v>
      </c>
      <c r="R15330" t="s">
        <v>192</v>
      </c>
      <c r="S15330">
        <v>2036</v>
      </c>
      <c r="T15330">
        <v>15.721</v>
      </c>
      <c r="U15330">
        <v>17.827</v>
      </c>
      <c r="V15330">
        <v>19.023</v>
      </c>
    </row>
    <row r="15331" spans="17:22">
      <c r="Q15331" s="10">
        <f ca="1" t="shared" si="2010"/>
        <v>20.485</v>
      </c>
      <c r="R15331" t="s">
        <v>192</v>
      </c>
      <c r="S15331">
        <v>2037</v>
      </c>
      <c r="T15331">
        <v>16.621</v>
      </c>
      <c r="U15331">
        <v>19.065</v>
      </c>
      <c r="V15331">
        <v>20.485</v>
      </c>
    </row>
    <row r="15332" spans="17:22">
      <c r="Q15332" s="10">
        <f ca="1" t="shared" si="2010"/>
        <v>22.048</v>
      </c>
      <c r="R15332" t="s">
        <v>192</v>
      </c>
      <c r="S15332">
        <v>2038</v>
      </c>
      <c r="T15332">
        <v>17.566</v>
      </c>
      <c r="U15332">
        <v>20.376</v>
      </c>
      <c r="V15332">
        <v>22.048</v>
      </c>
    </row>
    <row r="15333" spans="17:22">
      <c r="Q15333" s="10">
        <f ca="1" t="shared" si="2010"/>
        <v>23.719</v>
      </c>
      <c r="R15333" t="s">
        <v>192</v>
      </c>
      <c r="S15333">
        <v>2039</v>
      </c>
      <c r="T15333">
        <v>18.557</v>
      </c>
      <c r="U15333">
        <v>21.766</v>
      </c>
      <c r="V15333">
        <v>23.719</v>
      </c>
    </row>
    <row r="15334" spans="17:22">
      <c r="Q15334" s="10">
        <f ca="1" t="shared" si="2010"/>
        <v>25.504</v>
      </c>
      <c r="R15334" t="s">
        <v>192</v>
      </c>
      <c r="S15334">
        <v>2040</v>
      </c>
      <c r="T15334">
        <v>19.596</v>
      </c>
      <c r="U15334">
        <v>23.236</v>
      </c>
      <c r="V15334">
        <v>25.504</v>
      </c>
    </row>
    <row r="15335" spans="17:22">
      <c r="Q15335" s="10">
        <f ca="1" t="shared" si="2010"/>
        <v>27.41</v>
      </c>
      <c r="R15335" t="s">
        <v>192</v>
      </c>
      <c r="S15335">
        <v>2041</v>
      </c>
      <c r="T15335">
        <v>20.684</v>
      </c>
      <c r="U15335">
        <v>24.79</v>
      </c>
      <c r="V15335">
        <v>27.41</v>
      </c>
    </row>
    <row r="15336" spans="17:22">
      <c r="Q15336" s="10">
        <f ca="1" t="shared" si="2010"/>
        <v>29.443</v>
      </c>
      <c r="R15336" t="s">
        <v>192</v>
      </c>
      <c r="S15336">
        <v>2042</v>
      </c>
      <c r="T15336">
        <v>21.821</v>
      </c>
      <c r="U15336">
        <v>26.433</v>
      </c>
      <c r="V15336">
        <v>29.443</v>
      </c>
    </row>
    <row r="15337" spans="17:22">
      <c r="Q15337" s="10">
        <f ca="1" t="shared" si="2010"/>
        <v>31.612</v>
      </c>
      <c r="R15337" t="s">
        <v>192</v>
      </c>
      <c r="S15337">
        <v>2043</v>
      </c>
      <c r="T15337">
        <v>23.008</v>
      </c>
      <c r="U15337">
        <v>28.167</v>
      </c>
      <c r="V15337">
        <v>31.612</v>
      </c>
    </row>
    <row r="15338" spans="17:22">
      <c r="Q15338" s="10">
        <f ca="1" t="shared" si="2010"/>
        <v>33.924</v>
      </c>
      <c r="R15338" t="s">
        <v>192</v>
      </c>
      <c r="S15338">
        <v>2044</v>
      </c>
      <c r="T15338">
        <v>24.246</v>
      </c>
      <c r="U15338">
        <v>29.997</v>
      </c>
      <c r="V15338">
        <v>33.924</v>
      </c>
    </row>
    <row r="15339" spans="17:22">
      <c r="Q15339" s="10">
        <f ca="1" t="shared" si="2010"/>
        <v>36.386</v>
      </c>
      <c r="R15339" t="s">
        <v>192</v>
      </c>
      <c r="S15339">
        <v>2045</v>
      </c>
      <c r="T15339">
        <v>25.534</v>
      </c>
      <c r="U15339">
        <v>31.926</v>
      </c>
      <c r="V15339">
        <v>36.386</v>
      </c>
    </row>
    <row r="15340" spans="17:22">
      <c r="Q15340" s="10">
        <f ca="1" t="shared" si="2010"/>
        <v>39.006</v>
      </c>
      <c r="R15340" t="s">
        <v>192</v>
      </c>
      <c r="S15340">
        <v>2046</v>
      </c>
      <c r="T15340">
        <v>26.872</v>
      </c>
      <c r="U15340">
        <v>33.958</v>
      </c>
      <c r="V15340">
        <v>39.006</v>
      </c>
    </row>
    <row r="15341" spans="17:22">
      <c r="Q15341" s="10">
        <f ca="1" t="shared" si="2010"/>
        <v>41.793</v>
      </c>
      <c r="R15341" t="s">
        <v>192</v>
      </c>
      <c r="S15341">
        <v>2047</v>
      </c>
      <c r="T15341">
        <v>28.262</v>
      </c>
      <c r="U15341">
        <v>36.096</v>
      </c>
      <c r="V15341">
        <v>41.793</v>
      </c>
    </row>
    <row r="15342" spans="17:22">
      <c r="Q15342" s="10">
        <f ca="1" t="shared" si="2010"/>
        <v>44.755</v>
      </c>
      <c r="R15342" t="s">
        <v>192</v>
      </c>
      <c r="S15342">
        <v>2048</v>
      </c>
      <c r="T15342">
        <v>29.704</v>
      </c>
      <c r="U15342">
        <v>38.346</v>
      </c>
      <c r="V15342">
        <v>44.755</v>
      </c>
    </row>
    <row r="15343" spans="17:22">
      <c r="Q15343" s="10">
        <f ca="1" t="shared" si="2010"/>
        <v>47.9</v>
      </c>
      <c r="R15343" t="s">
        <v>192</v>
      </c>
      <c r="S15343">
        <v>2049</v>
      </c>
      <c r="T15343">
        <v>31.198</v>
      </c>
      <c r="U15343">
        <v>40.71</v>
      </c>
      <c r="V15343">
        <v>47.9</v>
      </c>
    </row>
    <row r="15344" spans="17:22">
      <c r="Q15344" s="10">
        <f ca="1" t="shared" si="2010"/>
        <v>51.236</v>
      </c>
      <c r="R15344" t="s">
        <v>192</v>
      </c>
      <c r="S15344">
        <v>2050</v>
      </c>
      <c r="T15344">
        <v>32.744</v>
      </c>
      <c r="U15344">
        <v>43.194</v>
      </c>
      <c r="V15344">
        <v>51.236</v>
      </c>
    </row>
    <row r="15345" spans="17:22">
      <c r="Q15345" s="10">
        <f ca="1" t="shared" si="2010"/>
        <v>54.773</v>
      </c>
      <c r="R15345" t="s">
        <v>192</v>
      </c>
      <c r="S15345">
        <v>2051</v>
      </c>
      <c r="T15345">
        <v>34.344</v>
      </c>
      <c r="U15345">
        <v>45.8</v>
      </c>
      <c r="V15345">
        <v>54.773</v>
      </c>
    </row>
    <row r="15346" spans="17:22">
      <c r="Q15346" s="10">
        <f ca="1" t="shared" si="2010"/>
        <v>58.518</v>
      </c>
      <c r="R15346" t="s">
        <v>192</v>
      </c>
      <c r="S15346">
        <v>2052</v>
      </c>
      <c r="T15346">
        <v>35.997</v>
      </c>
      <c r="U15346">
        <v>48.533</v>
      </c>
      <c r="V15346">
        <v>58.518</v>
      </c>
    </row>
    <row r="15347" spans="17:22">
      <c r="Q15347" s="10">
        <f ca="1" t="shared" si="2010"/>
        <v>62.481</v>
      </c>
      <c r="R15347" t="s">
        <v>192</v>
      </c>
      <c r="S15347">
        <v>2053</v>
      </c>
      <c r="T15347">
        <v>37.705</v>
      </c>
      <c r="U15347">
        <v>51.396</v>
      </c>
      <c r="V15347">
        <v>62.481</v>
      </c>
    </row>
    <row r="15348" spans="17:22">
      <c r="Q15348" s="10">
        <f ca="1" t="shared" si="2010"/>
        <v>66.669</v>
      </c>
      <c r="R15348" t="s">
        <v>192</v>
      </c>
      <c r="S15348">
        <v>2054</v>
      </c>
      <c r="T15348">
        <v>39.469</v>
      </c>
      <c r="U15348">
        <v>54.393</v>
      </c>
      <c r="V15348">
        <v>66.669</v>
      </c>
    </row>
    <row r="15349" spans="17:22">
      <c r="Q15349" s="10">
        <f ca="1" t="shared" si="2010"/>
        <v>71.093</v>
      </c>
      <c r="R15349" t="s">
        <v>192</v>
      </c>
      <c r="S15349">
        <v>2055</v>
      </c>
      <c r="T15349">
        <v>41.29</v>
      </c>
      <c r="U15349">
        <v>57.527</v>
      </c>
      <c r="V15349">
        <v>71.093</v>
      </c>
    </row>
    <row r="15350" spans="17:22">
      <c r="Q15350" s="10">
        <f ca="1" t="shared" si="2010"/>
        <v>75.758</v>
      </c>
      <c r="R15350" t="s">
        <v>192</v>
      </c>
      <c r="S15350">
        <v>2056</v>
      </c>
      <c r="T15350">
        <v>43.17</v>
      </c>
      <c r="U15350">
        <v>60.801</v>
      </c>
      <c r="V15350">
        <v>75.758</v>
      </c>
    </row>
    <row r="15351" spans="17:22">
      <c r="Q15351" s="10">
        <f ca="1" t="shared" si="2010"/>
        <v>80.676</v>
      </c>
      <c r="R15351" t="s">
        <v>192</v>
      </c>
      <c r="S15351">
        <v>2057</v>
      </c>
      <c r="T15351">
        <v>45.111</v>
      </c>
      <c r="U15351">
        <v>64.219</v>
      </c>
      <c r="V15351">
        <v>80.676</v>
      </c>
    </row>
    <row r="15352" spans="17:22">
      <c r="Q15352" s="10">
        <f ca="1" t="shared" si="2010"/>
        <v>85.854</v>
      </c>
      <c r="R15352" t="s">
        <v>192</v>
      </c>
      <c r="S15352">
        <v>2058</v>
      </c>
      <c r="T15352">
        <v>47.112</v>
      </c>
      <c r="U15352">
        <v>67.784</v>
      </c>
      <c r="V15352">
        <v>85.854</v>
      </c>
    </row>
    <row r="15353" spans="17:22">
      <c r="Q15353" s="10">
        <f ca="1" t="shared" si="2010"/>
        <v>91.301</v>
      </c>
      <c r="R15353" t="s">
        <v>192</v>
      </c>
      <c r="S15353">
        <v>2059</v>
      </c>
      <c r="T15353">
        <v>49.176</v>
      </c>
      <c r="U15353">
        <v>71.501</v>
      </c>
      <c r="V15353">
        <v>91.301</v>
      </c>
    </row>
    <row r="15354" spans="17:22">
      <c r="Q15354" s="10">
        <f ca="1" t="shared" si="2010"/>
        <v>97.027</v>
      </c>
      <c r="R15354" t="s">
        <v>192</v>
      </c>
      <c r="S15354">
        <v>2060</v>
      </c>
      <c r="T15354">
        <v>51.305</v>
      </c>
      <c r="U15354">
        <v>75.371</v>
      </c>
      <c r="V15354">
        <v>97.027</v>
      </c>
    </row>
    <row r="15355" spans="17:22">
      <c r="Q15355" s="10">
        <f ca="1" t="shared" si="2010"/>
        <v>103.039</v>
      </c>
      <c r="R15355" t="s">
        <v>192</v>
      </c>
      <c r="S15355">
        <v>2061</v>
      </c>
      <c r="T15355">
        <v>53.498</v>
      </c>
      <c r="U15355">
        <v>79.399</v>
      </c>
      <c r="V15355">
        <v>103.039</v>
      </c>
    </row>
    <row r="15356" spans="17:22">
      <c r="Q15356" s="10">
        <f ca="1" t="shared" si="2010"/>
        <v>109.346</v>
      </c>
      <c r="R15356" t="s">
        <v>192</v>
      </c>
      <c r="S15356">
        <v>2062</v>
      </c>
      <c r="T15356">
        <v>55.757</v>
      </c>
      <c r="U15356">
        <v>83.587</v>
      </c>
      <c r="V15356">
        <v>109.346</v>
      </c>
    </row>
    <row r="15357" spans="17:22">
      <c r="Q15357" s="10">
        <f ca="1" t="shared" si="2010"/>
        <v>115.957</v>
      </c>
      <c r="R15357" t="s">
        <v>192</v>
      </c>
      <c r="S15357">
        <v>2063</v>
      </c>
      <c r="T15357">
        <v>58.083</v>
      </c>
      <c r="U15357">
        <v>87.937</v>
      </c>
      <c r="V15357">
        <v>115.957</v>
      </c>
    </row>
    <row r="15358" spans="17:22">
      <c r="Q15358" s="10">
        <f ca="1" t="shared" si="2010"/>
        <v>122.881</v>
      </c>
      <c r="R15358" t="s">
        <v>192</v>
      </c>
      <c r="S15358">
        <v>2064</v>
      </c>
      <c r="T15358">
        <v>60.474</v>
      </c>
      <c r="U15358">
        <v>92.449</v>
      </c>
      <c r="V15358">
        <v>122.881</v>
      </c>
    </row>
    <row r="15359" spans="17:22">
      <c r="Q15359" s="10">
        <f ca="1" t="shared" si="2010"/>
        <v>130.127</v>
      </c>
      <c r="R15359" t="s">
        <v>192</v>
      </c>
      <c r="S15359">
        <v>2065</v>
      </c>
      <c r="T15359">
        <v>62.93</v>
      </c>
      <c r="U15359">
        <v>97.127</v>
      </c>
      <c r="V15359">
        <v>130.127</v>
      </c>
    </row>
    <row r="15360" spans="17:22">
      <c r="Q15360" s="10">
        <f ca="1" t="shared" si="2010"/>
        <v>137.702</v>
      </c>
      <c r="R15360" t="s">
        <v>192</v>
      </c>
      <c r="S15360">
        <v>2066</v>
      </c>
      <c r="T15360">
        <v>65.452</v>
      </c>
      <c r="U15360">
        <v>101.97</v>
      </c>
      <c r="V15360">
        <v>137.702</v>
      </c>
    </row>
    <row r="15361" spans="17:22">
      <c r="Q15361" s="10">
        <f ca="1" t="shared" si="2010"/>
        <v>145.615</v>
      </c>
      <c r="R15361" t="s">
        <v>192</v>
      </c>
      <c r="S15361">
        <v>2067</v>
      </c>
      <c r="T15361">
        <v>68.038</v>
      </c>
      <c r="U15361">
        <v>106.981</v>
      </c>
      <c r="V15361">
        <v>145.615</v>
      </c>
    </row>
    <row r="15362" spans="17:22">
      <c r="Q15362" s="10">
        <f ca="1" t="shared" si="2010"/>
        <v>153.875</v>
      </c>
      <c r="R15362" t="s">
        <v>192</v>
      </c>
      <c r="S15362">
        <v>2068</v>
      </c>
      <c r="T15362">
        <v>70.684</v>
      </c>
      <c r="U15362">
        <v>112.159</v>
      </c>
      <c r="V15362">
        <v>153.875</v>
      </c>
    </row>
    <row r="15363" spans="17:22">
      <c r="Q15363" s="10">
        <f ca="1" t="shared" si="2010"/>
        <v>162.49</v>
      </c>
      <c r="R15363" t="s">
        <v>192</v>
      </c>
      <c r="S15363">
        <v>2069</v>
      </c>
      <c r="T15363">
        <v>73.389</v>
      </c>
      <c r="U15363">
        <v>117.506</v>
      </c>
      <c r="V15363">
        <v>162.49</v>
      </c>
    </row>
    <row r="15364" spans="17:22">
      <c r="Q15364" s="10">
        <f ca="1" t="shared" si="2010"/>
        <v>171.467</v>
      </c>
      <c r="R15364" t="s">
        <v>192</v>
      </c>
      <c r="S15364">
        <v>2070</v>
      </c>
      <c r="T15364">
        <v>76.15</v>
      </c>
      <c r="U15364">
        <v>123.023</v>
      </c>
      <c r="V15364">
        <v>171.467</v>
      </c>
    </row>
    <row r="15365" spans="17:22">
      <c r="Q15365" s="10">
        <f ca="1" t="shared" si="2010"/>
        <v>180.811</v>
      </c>
      <c r="R15365" t="s">
        <v>192</v>
      </c>
      <c r="S15365">
        <v>2071</v>
      </c>
      <c r="T15365">
        <v>78.962</v>
      </c>
      <c r="U15365">
        <v>128.711</v>
      </c>
      <c r="V15365">
        <v>180.811</v>
      </c>
    </row>
    <row r="15366" spans="17:22">
      <c r="Q15366" s="10">
        <f ca="1" t="shared" si="2010"/>
        <v>190.533</v>
      </c>
      <c r="R15366" t="s">
        <v>192</v>
      </c>
      <c r="S15366">
        <v>2072</v>
      </c>
      <c r="T15366">
        <v>81.821</v>
      </c>
      <c r="U15366">
        <v>134.567</v>
      </c>
      <c r="V15366">
        <v>190.533</v>
      </c>
    </row>
    <row r="15367" spans="17:22">
      <c r="Q15367" s="10">
        <f ca="1" t="shared" si="2010"/>
        <v>200.635</v>
      </c>
      <c r="R15367" t="s">
        <v>192</v>
      </c>
      <c r="S15367">
        <v>2073</v>
      </c>
      <c r="T15367">
        <v>84.722</v>
      </c>
      <c r="U15367">
        <v>140.591</v>
      </c>
      <c r="V15367">
        <v>200.635</v>
      </c>
    </row>
    <row r="15368" spans="17:22">
      <c r="Q15368" s="10">
        <f ca="1" t="shared" si="2010"/>
        <v>211.125</v>
      </c>
      <c r="R15368" t="s">
        <v>192</v>
      </c>
      <c r="S15368">
        <v>2074</v>
      </c>
      <c r="T15368">
        <v>87.659</v>
      </c>
      <c r="U15368">
        <v>146.781</v>
      </c>
      <c r="V15368">
        <v>211.125</v>
      </c>
    </row>
    <row r="15369" spans="17:22">
      <c r="Q15369" s="10">
        <f ca="1" t="shared" si="2010"/>
        <v>222.006</v>
      </c>
      <c r="R15369" t="s">
        <v>192</v>
      </c>
      <c r="S15369">
        <v>2075</v>
      </c>
      <c r="T15369">
        <v>90.627</v>
      </c>
      <c r="U15369">
        <v>153.133</v>
      </c>
      <c r="V15369">
        <v>222.006</v>
      </c>
    </row>
    <row r="15370" spans="17:22">
      <c r="Q15370" s="10">
        <f ca="1" t="shared" si="2010"/>
        <v>233.282</v>
      </c>
      <c r="R15370" t="s">
        <v>192</v>
      </c>
      <c r="S15370">
        <v>2076</v>
      </c>
      <c r="T15370">
        <v>93.619</v>
      </c>
      <c r="U15370">
        <v>159.647</v>
      </c>
      <c r="V15370">
        <v>233.282</v>
      </c>
    </row>
    <row r="15371" spans="17:22">
      <c r="Q15371" s="10">
        <f ca="1" t="shared" si="2010"/>
        <v>244.957</v>
      </c>
      <c r="R15371" t="s">
        <v>192</v>
      </c>
      <c r="S15371">
        <v>2077</v>
      </c>
      <c r="T15371">
        <v>96.629</v>
      </c>
      <c r="U15371">
        <v>166.318</v>
      </c>
      <c r="V15371">
        <v>244.957</v>
      </c>
    </row>
    <row r="15372" spans="17:22">
      <c r="Q15372" s="10">
        <f ca="1" t="shared" si="2010"/>
        <v>257.032</v>
      </c>
      <c r="R15372" t="s">
        <v>192</v>
      </c>
      <c r="S15372">
        <v>2078</v>
      </c>
      <c r="T15372">
        <v>99.652</v>
      </c>
      <c r="U15372">
        <v>173.14</v>
      </c>
      <c r="V15372">
        <v>257.032</v>
      </c>
    </row>
    <row r="15373" spans="17:22">
      <c r="Q15373" s="10">
        <f ca="1" t="shared" si="2010"/>
        <v>269.505</v>
      </c>
      <c r="R15373" t="s">
        <v>192</v>
      </c>
      <c r="S15373">
        <v>2079</v>
      </c>
      <c r="T15373">
        <v>102.683</v>
      </c>
      <c r="U15373">
        <v>180.112</v>
      </c>
      <c r="V15373">
        <v>269.505</v>
      </c>
    </row>
    <row r="15374" spans="17:22">
      <c r="Q15374" s="10">
        <f ca="1" t="shared" ref="Q15374:Q15437" si="2011">OFFSET(S15374,0,MATCH($Q$3,$T$4:$V$4,0))</f>
        <v>282.378</v>
      </c>
      <c r="R15374" t="s">
        <v>192</v>
      </c>
      <c r="S15374">
        <v>2080</v>
      </c>
      <c r="T15374">
        <v>105.716</v>
      </c>
      <c r="U15374">
        <v>187.227</v>
      </c>
      <c r="V15374">
        <v>282.378</v>
      </c>
    </row>
    <row r="15375" spans="17:22">
      <c r="Q15375" s="10">
        <f ca="1" t="shared" si="2011"/>
        <v>295.649</v>
      </c>
      <c r="R15375" t="s">
        <v>192</v>
      </c>
      <c r="S15375">
        <v>2081</v>
      </c>
      <c r="T15375">
        <v>108.744</v>
      </c>
      <c r="U15375">
        <v>194.477</v>
      </c>
      <c r="V15375">
        <v>295.649</v>
      </c>
    </row>
    <row r="15376" spans="17:22">
      <c r="Q15376" s="10">
        <f ca="1" t="shared" si="2011"/>
        <v>309.312</v>
      </c>
      <c r="R15376" t="s">
        <v>192</v>
      </c>
      <c r="S15376">
        <v>2082</v>
      </c>
      <c r="T15376">
        <v>111.763</v>
      </c>
      <c r="U15376">
        <v>201.858</v>
      </c>
      <c r="V15376">
        <v>309.312</v>
      </c>
    </row>
    <row r="15377" spans="17:22">
      <c r="Q15377" s="10">
        <f ca="1" t="shared" si="2011"/>
        <v>323.366</v>
      </c>
      <c r="R15377" t="s">
        <v>192</v>
      </c>
      <c r="S15377">
        <v>2083</v>
      </c>
      <c r="T15377">
        <v>114.77</v>
      </c>
      <c r="U15377">
        <v>209.362</v>
      </c>
      <c r="V15377">
        <v>323.366</v>
      </c>
    </row>
    <row r="15378" spans="17:22">
      <c r="Q15378" s="10">
        <f ca="1" t="shared" si="2011"/>
        <v>337.806</v>
      </c>
      <c r="R15378" t="s">
        <v>192</v>
      </c>
      <c r="S15378">
        <v>2084</v>
      </c>
      <c r="T15378">
        <v>117.759</v>
      </c>
      <c r="U15378">
        <v>216.981</v>
      </c>
      <c r="V15378">
        <v>337.806</v>
      </c>
    </row>
    <row r="15379" spans="17:22">
      <c r="Q15379" s="10">
        <f ca="1" t="shared" si="2011"/>
        <v>352.622</v>
      </c>
      <c r="R15379" t="s">
        <v>192</v>
      </c>
      <c r="S15379">
        <v>2085</v>
      </c>
      <c r="T15379">
        <v>120.726</v>
      </c>
      <c r="U15379">
        <v>224.71</v>
      </c>
      <c r="V15379">
        <v>352.622</v>
      </c>
    </row>
    <row r="15380" spans="17:22">
      <c r="Q15380" s="10">
        <f ca="1" t="shared" si="2011"/>
        <v>367.81</v>
      </c>
      <c r="R15380" t="s">
        <v>192</v>
      </c>
      <c r="S15380">
        <v>2086</v>
      </c>
      <c r="T15380">
        <v>123.667</v>
      </c>
      <c r="U15380">
        <v>232.537</v>
      </c>
      <c r="V15380">
        <v>367.81</v>
      </c>
    </row>
    <row r="15381" spans="17:22">
      <c r="Q15381" s="10">
        <f ca="1" t="shared" si="2011"/>
        <v>383.357</v>
      </c>
      <c r="R15381" t="s">
        <v>192</v>
      </c>
      <c r="S15381">
        <v>2087</v>
      </c>
      <c r="T15381">
        <v>126.577</v>
      </c>
      <c r="U15381">
        <v>240.453</v>
      </c>
      <c r="V15381">
        <v>383.357</v>
      </c>
    </row>
    <row r="15382" spans="17:22">
      <c r="Q15382" s="10">
        <f ca="1" t="shared" si="2011"/>
        <v>399.258</v>
      </c>
      <c r="R15382" t="s">
        <v>192</v>
      </c>
      <c r="S15382">
        <v>2088</v>
      </c>
      <c r="T15382">
        <v>129.453</v>
      </c>
      <c r="U15382">
        <v>248.45</v>
      </c>
      <c r="V15382">
        <v>399.258</v>
      </c>
    </row>
    <row r="15383" spans="17:22">
      <c r="Q15383" s="10">
        <f ca="1" t="shared" si="2011"/>
        <v>415.498</v>
      </c>
      <c r="R15383" t="s">
        <v>192</v>
      </c>
      <c r="S15383">
        <v>2089</v>
      </c>
      <c r="T15383">
        <v>132.29</v>
      </c>
      <c r="U15383">
        <v>256.516</v>
      </c>
      <c r="V15383">
        <v>415.498</v>
      </c>
    </row>
    <row r="15384" spans="17:22">
      <c r="Q15384" s="10">
        <f ca="1" t="shared" si="2011"/>
        <v>432.066</v>
      </c>
      <c r="R15384" t="s">
        <v>192</v>
      </c>
      <c r="S15384">
        <v>2090</v>
      </c>
      <c r="T15384">
        <v>135.084</v>
      </c>
      <c r="U15384">
        <v>264.642</v>
      </c>
      <c r="V15384">
        <v>432.066</v>
      </c>
    </row>
    <row r="15385" spans="17:22">
      <c r="Q15385" s="10">
        <f ca="1" t="shared" si="2011"/>
        <v>448.95</v>
      </c>
      <c r="R15385" t="s">
        <v>192</v>
      </c>
      <c r="S15385">
        <v>2091</v>
      </c>
      <c r="T15385">
        <v>137.832</v>
      </c>
      <c r="U15385">
        <v>272.815</v>
      </c>
      <c r="V15385">
        <v>448.95</v>
      </c>
    </row>
    <row r="15386" spans="17:22">
      <c r="Q15386" s="10">
        <f ca="1" t="shared" si="2011"/>
        <v>466.132</v>
      </c>
      <c r="R15386" t="s">
        <v>192</v>
      </c>
      <c r="S15386">
        <v>2092</v>
      </c>
      <c r="T15386">
        <v>140.53</v>
      </c>
      <c r="U15386">
        <v>281.025</v>
      </c>
      <c r="V15386">
        <v>466.132</v>
      </c>
    </row>
    <row r="15387" spans="17:22">
      <c r="Q15387" s="10">
        <f ca="1" t="shared" si="2011"/>
        <v>483.601</v>
      </c>
      <c r="R15387" t="s">
        <v>192</v>
      </c>
      <c r="S15387">
        <v>2093</v>
      </c>
      <c r="T15387">
        <v>143.176</v>
      </c>
      <c r="U15387">
        <v>289.258</v>
      </c>
      <c r="V15387">
        <v>483.601</v>
      </c>
    </row>
    <row r="15388" spans="17:22">
      <c r="Q15388" s="10">
        <f ca="1" t="shared" si="2011"/>
        <v>501.336</v>
      </c>
      <c r="R15388" t="s">
        <v>192</v>
      </c>
      <c r="S15388">
        <v>2094</v>
      </c>
      <c r="T15388">
        <v>145.767</v>
      </c>
      <c r="U15388">
        <v>297.502</v>
      </c>
      <c r="V15388">
        <v>501.336</v>
      </c>
    </row>
    <row r="15389" spans="17:22">
      <c r="Q15389" s="10">
        <f ca="1" t="shared" si="2011"/>
        <v>519.321</v>
      </c>
      <c r="R15389" t="s">
        <v>192</v>
      </c>
      <c r="S15389">
        <v>2095</v>
      </c>
      <c r="T15389">
        <v>148.3</v>
      </c>
      <c r="U15389">
        <v>305.749</v>
      </c>
      <c r="V15389">
        <v>519.321</v>
      </c>
    </row>
    <row r="15390" spans="17:22">
      <c r="Q15390" s="10">
        <f ca="1" t="shared" si="2011"/>
        <v>537.538</v>
      </c>
      <c r="R15390" t="s">
        <v>192</v>
      </c>
      <c r="S15390">
        <v>2096</v>
      </c>
      <c r="T15390">
        <v>150.773</v>
      </c>
      <c r="U15390">
        <v>313.979</v>
      </c>
      <c r="V15390">
        <v>537.538</v>
      </c>
    </row>
    <row r="15391" spans="17:22">
      <c r="Q15391" s="10">
        <f ca="1" t="shared" si="2011"/>
        <v>555.965</v>
      </c>
      <c r="R15391" t="s">
        <v>192</v>
      </c>
      <c r="S15391">
        <v>2097</v>
      </c>
      <c r="T15391">
        <v>153.185</v>
      </c>
      <c r="U15391">
        <v>322.185</v>
      </c>
      <c r="V15391">
        <v>555.965</v>
      </c>
    </row>
    <row r="15392" spans="17:22">
      <c r="Q15392" s="10">
        <f ca="1" t="shared" si="2011"/>
        <v>574.582</v>
      </c>
      <c r="R15392" t="s">
        <v>192</v>
      </c>
      <c r="S15392">
        <v>2098</v>
      </c>
      <c r="T15392">
        <v>155.535</v>
      </c>
      <c r="U15392">
        <v>330.351</v>
      </c>
      <c r="V15392">
        <v>574.582</v>
      </c>
    </row>
    <row r="15393" spans="17:22">
      <c r="Q15393" s="10">
        <f ca="1" t="shared" si="2011"/>
        <v>593.369</v>
      </c>
      <c r="R15393" t="s">
        <v>192</v>
      </c>
      <c r="S15393">
        <v>2099</v>
      </c>
      <c r="T15393">
        <v>157.822</v>
      </c>
      <c r="U15393">
        <v>338.464</v>
      </c>
      <c r="V15393">
        <v>593.369</v>
      </c>
    </row>
    <row r="15394" spans="17:22">
      <c r="Q15394" s="10">
        <f ca="1" t="shared" si="2011"/>
        <v>612.305</v>
      </c>
      <c r="R15394" t="s">
        <v>192</v>
      </c>
      <c r="S15394">
        <v>2100</v>
      </c>
      <c r="T15394">
        <v>160.045</v>
      </c>
      <c r="U15394">
        <v>346.511</v>
      </c>
      <c r="V15394">
        <v>612.305</v>
      </c>
    </row>
    <row r="15395" spans="17:22">
      <c r="Q15395" s="10">
        <f ca="1" t="shared" si="2011"/>
        <v>159.116</v>
      </c>
      <c r="R15395" t="s">
        <v>177</v>
      </c>
      <c r="S15395">
        <v>2020</v>
      </c>
      <c r="T15395">
        <v>159.116</v>
      </c>
      <c r="U15395">
        <v>159.116</v>
      </c>
      <c r="V15395">
        <v>159.116</v>
      </c>
    </row>
    <row r="15396" spans="17:22">
      <c r="Q15396" s="10">
        <f ca="1" t="shared" si="2011"/>
        <v>158.43</v>
      </c>
      <c r="R15396" t="s">
        <v>177</v>
      </c>
      <c r="S15396">
        <v>2021</v>
      </c>
      <c r="T15396">
        <v>158.43</v>
      </c>
      <c r="U15396">
        <v>158.43</v>
      </c>
      <c r="V15396">
        <v>158.43</v>
      </c>
    </row>
    <row r="15397" spans="17:22">
      <c r="Q15397" s="10">
        <f ca="1" t="shared" si="2011"/>
        <v>157.725</v>
      </c>
      <c r="R15397" t="s">
        <v>177</v>
      </c>
      <c r="S15397">
        <v>2022</v>
      </c>
      <c r="T15397">
        <v>157.725</v>
      </c>
      <c r="U15397">
        <v>157.725</v>
      </c>
      <c r="V15397">
        <v>157.725</v>
      </c>
    </row>
    <row r="15398" spans="17:22">
      <c r="Q15398" s="10">
        <f ca="1" t="shared" si="2011"/>
        <v>157.005</v>
      </c>
      <c r="R15398" t="s">
        <v>177</v>
      </c>
      <c r="S15398">
        <v>2023</v>
      </c>
      <c r="T15398">
        <v>157.005</v>
      </c>
      <c r="U15398">
        <v>157.005</v>
      </c>
      <c r="V15398">
        <v>157.005</v>
      </c>
    </row>
    <row r="15399" spans="17:22">
      <c r="Q15399" s="10">
        <f ca="1" t="shared" si="2011"/>
        <v>156.266</v>
      </c>
      <c r="R15399" t="s">
        <v>177</v>
      </c>
      <c r="S15399">
        <v>2024</v>
      </c>
      <c r="T15399">
        <v>156.266</v>
      </c>
      <c r="U15399">
        <v>156.266</v>
      </c>
      <c r="V15399">
        <v>156.266</v>
      </c>
    </row>
    <row r="15400" spans="17:22">
      <c r="Q15400" s="10">
        <f ca="1" t="shared" si="2011"/>
        <v>155.513</v>
      </c>
      <c r="R15400" t="s">
        <v>177</v>
      </c>
      <c r="S15400">
        <v>2025</v>
      </c>
      <c r="T15400">
        <v>155.513</v>
      </c>
      <c r="U15400">
        <v>155.513</v>
      </c>
      <c r="V15400">
        <v>155.513</v>
      </c>
    </row>
    <row r="15401" spans="17:22">
      <c r="Q15401" s="10">
        <f ca="1" t="shared" si="2011"/>
        <v>154.752</v>
      </c>
      <c r="R15401" t="s">
        <v>177</v>
      </c>
      <c r="S15401">
        <v>2026</v>
      </c>
      <c r="T15401">
        <v>154.752</v>
      </c>
      <c r="U15401">
        <v>154.752</v>
      </c>
      <c r="V15401">
        <v>154.752</v>
      </c>
    </row>
    <row r="15402" spans="17:22">
      <c r="Q15402" s="10">
        <f ca="1" t="shared" si="2011"/>
        <v>154.201</v>
      </c>
      <c r="R15402" t="s">
        <v>177</v>
      </c>
      <c r="S15402">
        <v>2027</v>
      </c>
      <c r="T15402">
        <v>154.188</v>
      </c>
      <c r="U15402">
        <v>154.191</v>
      </c>
      <c r="V15402">
        <v>154.201</v>
      </c>
    </row>
    <row r="15403" spans="17:22">
      <c r="Q15403" s="10">
        <f ca="1" t="shared" si="2011"/>
        <v>153.63</v>
      </c>
      <c r="R15403" t="s">
        <v>177</v>
      </c>
      <c r="S15403">
        <v>2028</v>
      </c>
      <c r="T15403">
        <v>153.613</v>
      </c>
      <c r="U15403">
        <v>153.616</v>
      </c>
      <c r="V15403">
        <v>153.63</v>
      </c>
    </row>
    <row r="15404" spans="17:22">
      <c r="Q15404" s="10">
        <f ca="1" t="shared" si="2011"/>
        <v>153.044</v>
      </c>
      <c r="R15404" t="s">
        <v>177</v>
      </c>
      <c r="S15404">
        <v>2029</v>
      </c>
      <c r="T15404">
        <v>153.031</v>
      </c>
      <c r="U15404">
        <v>153.032</v>
      </c>
      <c r="V15404">
        <v>153.044</v>
      </c>
    </row>
    <row r="15405" spans="17:22">
      <c r="Q15405" s="10">
        <f ca="1" t="shared" si="2011"/>
        <v>152.446</v>
      </c>
      <c r="R15405" t="s">
        <v>177</v>
      </c>
      <c r="S15405">
        <v>2030</v>
      </c>
      <c r="T15405">
        <v>152.447</v>
      </c>
      <c r="U15405">
        <v>152.442</v>
      </c>
      <c r="V15405">
        <v>152.446</v>
      </c>
    </row>
    <row r="15406" spans="17:22">
      <c r="Q15406" s="10">
        <f ca="1" t="shared" si="2011"/>
        <v>151.842</v>
      </c>
      <c r="R15406" t="s">
        <v>177</v>
      </c>
      <c r="S15406">
        <v>2031</v>
      </c>
      <c r="T15406">
        <v>151.865</v>
      </c>
      <c r="U15406">
        <v>151.85</v>
      </c>
      <c r="V15406">
        <v>151.842</v>
      </c>
    </row>
    <row r="15407" spans="17:22">
      <c r="Q15407" s="10">
        <f ca="1" t="shared" si="2011"/>
        <v>151.233</v>
      </c>
      <c r="R15407" t="s">
        <v>177</v>
      </c>
      <c r="S15407">
        <v>2032</v>
      </c>
      <c r="T15407">
        <v>151.286</v>
      </c>
      <c r="U15407">
        <v>151.26</v>
      </c>
      <c r="V15407">
        <v>151.233</v>
      </c>
    </row>
    <row r="15408" spans="17:22">
      <c r="Q15408" s="10">
        <f ca="1" t="shared" si="2011"/>
        <v>150.62</v>
      </c>
      <c r="R15408" t="s">
        <v>177</v>
      </c>
      <c r="S15408">
        <v>2033</v>
      </c>
      <c r="T15408">
        <v>150.712</v>
      </c>
      <c r="U15408">
        <v>150.673</v>
      </c>
      <c r="V15408">
        <v>150.62</v>
      </c>
    </row>
    <row r="15409" spans="17:22">
      <c r="Q15409" s="10">
        <f ca="1" t="shared" si="2011"/>
        <v>150.004</v>
      </c>
      <c r="R15409" t="s">
        <v>177</v>
      </c>
      <c r="S15409">
        <v>2034</v>
      </c>
      <c r="T15409">
        <v>150.146</v>
      </c>
      <c r="U15409">
        <v>150.094</v>
      </c>
      <c r="V15409">
        <v>150.004</v>
      </c>
    </row>
    <row r="15410" spans="17:22">
      <c r="Q15410" s="10">
        <f ca="1" t="shared" si="2011"/>
        <v>149.386</v>
      </c>
      <c r="R15410" t="s">
        <v>177</v>
      </c>
      <c r="S15410">
        <v>2035</v>
      </c>
      <c r="T15410">
        <v>149.589</v>
      </c>
      <c r="U15410">
        <v>149.523</v>
      </c>
      <c r="V15410">
        <v>149.386</v>
      </c>
    </row>
    <row r="15411" spans="17:22">
      <c r="Q15411" s="10">
        <f ca="1" t="shared" si="2011"/>
        <v>148.768</v>
      </c>
      <c r="R15411" t="s">
        <v>177</v>
      </c>
      <c r="S15411">
        <v>2036</v>
      </c>
      <c r="T15411">
        <v>149.044</v>
      </c>
      <c r="U15411">
        <v>148.965</v>
      </c>
      <c r="V15411">
        <v>148.768</v>
      </c>
    </row>
    <row r="15412" spans="17:22">
      <c r="Q15412" s="10">
        <f ca="1" t="shared" si="2011"/>
        <v>148.152</v>
      </c>
      <c r="R15412" t="s">
        <v>177</v>
      </c>
      <c r="S15412">
        <v>2037</v>
      </c>
      <c r="T15412">
        <v>148.509</v>
      </c>
      <c r="U15412">
        <v>148.419</v>
      </c>
      <c r="V15412">
        <v>148.152</v>
      </c>
    </row>
    <row r="15413" spans="17:22">
      <c r="Q15413" s="10">
        <f ca="1" t="shared" si="2011"/>
        <v>147.54</v>
      </c>
      <c r="R15413" t="s">
        <v>177</v>
      </c>
      <c r="S15413">
        <v>2038</v>
      </c>
      <c r="T15413">
        <v>147.986</v>
      </c>
      <c r="U15413">
        <v>147.887</v>
      </c>
      <c r="V15413">
        <v>147.54</v>
      </c>
    </row>
    <row r="15414" spans="17:22">
      <c r="Q15414" s="10">
        <f ca="1" t="shared" si="2011"/>
        <v>146.937</v>
      </c>
      <c r="R15414" t="s">
        <v>177</v>
      </c>
      <c r="S15414">
        <v>2039</v>
      </c>
      <c r="T15414">
        <v>147.476</v>
      </c>
      <c r="U15414">
        <v>147.371</v>
      </c>
      <c r="V15414">
        <v>146.937</v>
      </c>
    </row>
    <row r="15415" spans="17:22">
      <c r="Q15415" s="10">
        <f ca="1" t="shared" si="2011"/>
        <v>146.343</v>
      </c>
      <c r="R15415" t="s">
        <v>177</v>
      </c>
      <c r="S15415">
        <v>2040</v>
      </c>
      <c r="T15415">
        <v>146.977</v>
      </c>
      <c r="U15415">
        <v>146.87</v>
      </c>
      <c r="V15415">
        <v>146.343</v>
      </c>
    </row>
    <row r="15416" spans="17:22">
      <c r="Q15416" s="10">
        <f ca="1" t="shared" si="2011"/>
        <v>145.763</v>
      </c>
      <c r="R15416" t="s">
        <v>177</v>
      </c>
      <c r="S15416">
        <v>2041</v>
      </c>
      <c r="T15416">
        <v>146.489</v>
      </c>
      <c r="U15416">
        <v>146.386</v>
      </c>
      <c r="V15416">
        <v>145.763</v>
      </c>
    </row>
    <row r="15417" spans="17:22">
      <c r="Q15417" s="10">
        <f ca="1" t="shared" si="2011"/>
        <v>145.197</v>
      </c>
      <c r="R15417" t="s">
        <v>177</v>
      </c>
      <c r="S15417">
        <v>2042</v>
      </c>
      <c r="T15417">
        <v>146.013</v>
      </c>
      <c r="U15417">
        <v>145.918</v>
      </c>
      <c r="V15417">
        <v>145.197</v>
      </c>
    </row>
    <row r="15418" spans="17:22">
      <c r="Q15418" s="10">
        <f ca="1" t="shared" si="2011"/>
        <v>144.645</v>
      </c>
      <c r="R15418" t="s">
        <v>177</v>
      </c>
      <c r="S15418">
        <v>2043</v>
      </c>
      <c r="T15418">
        <v>145.545</v>
      </c>
      <c r="U15418">
        <v>145.464</v>
      </c>
      <c r="V15418">
        <v>144.645</v>
      </c>
    </row>
    <row r="15419" spans="17:22">
      <c r="Q15419" s="10">
        <f ca="1" t="shared" si="2011"/>
        <v>144.107</v>
      </c>
      <c r="R15419" t="s">
        <v>177</v>
      </c>
      <c r="S15419">
        <v>2044</v>
      </c>
      <c r="T15419">
        <v>145.084</v>
      </c>
      <c r="U15419">
        <v>145.021</v>
      </c>
      <c r="V15419">
        <v>144.107</v>
      </c>
    </row>
    <row r="15420" spans="17:22">
      <c r="Q15420" s="10">
        <f ca="1" t="shared" si="2011"/>
        <v>143.584</v>
      </c>
      <c r="R15420" t="s">
        <v>177</v>
      </c>
      <c r="S15420">
        <v>2045</v>
      </c>
      <c r="T15420">
        <v>144.628</v>
      </c>
      <c r="U15420">
        <v>144.589</v>
      </c>
      <c r="V15420">
        <v>143.584</v>
      </c>
    </row>
    <row r="15421" spans="17:22">
      <c r="Q15421" s="10">
        <f ca="1" t="shared" si="2011"/>
        <v>143.076</v>
      </c>
      <c r="R15421" t="s">
        <v>177</v>
      </c>
      <c r="S15421">
        <v>2046</v>
      </c>
      <c r="T15421">
        <v>144.177</v>
      </c>
      <c r="U15421">
        <v>144.165</v>
      </c>
      <c r="V15421">
        <v>143.076</v>
      </c>
    </row>
    <row r="15422" spans="17:22">
      <c r="Q15422" s="10">
        <f ca="1" t="shared" si="2011"/>
        <v>142.582</v>
      </c>
      <c r="R15422" t="s">
        <v>177</v>
      </c>
      <c r="S15422">
        <v>2047</v>
      </c>
      <c r="T15422">
        <v>143.725</v>
      </c>
      <c r="U15422">
        <v>143.748</v>
      </c>
      <c r="V15422">
        <v>142.582</v>
      </c>
    </row>
    <row r="15423" spans="17:22">
      <c r="Q15423" s="10">
        <f ca="1" t="shared" si="2011"/>
        <v>142.101</v>
      </c>
      <c r="R15423" t="s">
        <v>177</v>
      </c>
      <c r="S15423">
        <v>2048</v>
      </c>
      <c r="T15423">
        <v>143.268</v>
      </c>
      <c r="U15423">
        <v>143.334</v>
      </c>
      <c r="V15423">
        <v>142.101</v>
      </c>
    </row>
    <row r="15424" spans="17:22">
      <c r="Q15424" s="10">
        <f ca="1" t="shared" si="2011"/>
        <v>141.631</v>
      </c>
      <c r="R15424" t="s">
        <v>177</v>
      </c>
      <c r="S15424">
        <v>2049</v>
      </c>
      <c r="T15424">
        <v>142.804</v>
      </c>
      <c r="U15424">
        <v>142.922</v>
      </c>
      <c r="V15424">
        <v>141.631</v>
      </c>
    </row>
    <row r="15425" spans="17:22">
      <c r="Q15425" s="10">
        <f ca="1" t="shared" si="2011"/>
        <v>141.171</v>
      </c>
      <c r="R15425" t="s">
        <v>177</v>
      </c>
      <c r="S15425">
        <v>2050</v>
      </c>
      <c r="T15425">
        <v>142.327</v>
      </c>
      <c r="U15425">
        <v>142.511</v>
      </c>
      <c r="V15425">
        <v>141.171</v>
      </c>
    </row>
    <row r="15426" spans="17:22">
      <c r="Q15426" s="10">
        <f ca="1" t="shared" si="2011"/>
        <v>140.719</v>
      </c>
      <c r="R15426" t="s">
        <v>177</v>
      </c>
      <c r="S15426">
        <v>2051</v>
      </c>
      <c r="T15426">
        <v>141.834</v>
      </c>
      <c r="U15426">
        <v>142.096</v>
      </c>
      <c r="V15426">
        <v>140.719</v>
      </c>
    </row>
    <row r="15427" spans="17:22">
      <c r="Q15427" s="10">
        <f ca="1" t="shared" si="2011"/>
        <v>140.275</v>
      </c>
      <c r="R15427" t="s">
        <v>177</v>
      </c>
      <c r="S15427">
        <v>2052</v>
      </c>
      <c r="T15427">
        <v>141.326</v>
      </c>
      <c r="U15427">
        <v>141.678</v>
      </c>
      <c r="V15427">
        <v>140.275</v>
      </c>
    </row>
    <row r="15428" spans="17:22">
      <c r="Q15428" s="10">
        <f ca="1" t="shared" si="2011"/>
        <v>139.837</v>
      </c>
      <c r="R15428" t="s">
        <v>177</v>
      </c>
      <c r="S15428">
        <v>2053</v>
      </c>
      <c r="T15428">
        <v>140.805</v>
      </c>
      <c r="U15428">
        <v>141.257</v>
      </c>
      <c r="V15428">
        <v>139.837</v>
      </c>
    </row>
    <row r="15429" spans="17:22">
      <c r="Q15429" s="10">
        <f ca="1" t="shared" si="2011"/>
        <v>139.404</v>
      </c>
      <c r="R15429" t="s">
        <v>177</v>
      </c>
      <c r="S15429">
        <v>2054</v>
      </c>
      <c r="T15429">
        <v>140.271</v>
      </c>
      <c r="U15429">
        <v>140.832</v>
      </c>
      <c r="V15429">
        <v>139.404</v>
      </c>
    </row>
    <row r="15430" spans="17:22">
      <c r="Q15430" s="10">
        <f ca="1" t="shared" si="2011"/>
        <v>138.976</v>
      </c>
      <c r="R15430" t="s">
        <v>177</v>
      </c>
      <c r="S15430">
        <v>2055</v>
      </c>
      <c r="T15430">
        <v>139.727</v>
      </c>
      <c r="U15430">
        <v>140.403</v>
      </c>
      <c r="V15430">
        <v>138.976</v>
      </c>
    </row>
    <row r="15431" spans="17:22">
      <c r="Q15431" s="10">
        <f ca="1" t="shared" si="2011"/>
        <v>138.551</v>
      </c>
      <c r="R15431" t="s">
        <v>177</v>
      </c>
      <c r="S15431">
        <v>2056</v>
      </c>
      <c r="T15431">
        <v>139.175</v>
      </c>
      <c r="U15431">
        <v>139.97</v>
      </c>
      <c r="V15431">
        <v>138.551</v>
      </c>
    </row>
    <row r="15432" spans="17:22">
      <c r="Q15432" s="10">
        <f ca="1" t="shared" si="2011"/>
        <v>138.128</v>
      </c>
      <c r="R15432" t="s">
        <v>177</v>
      </c>
      <c r="S15432">
        <v>2057</v>
      </c>
      <c r="T15432">
        <v>138.614</v>
      </c>
      <c r="U15432">
        <v>139.533</v>
      </c>
      <c r="V15432">
        <v>138.128</v>
      </c>
    </row>
    <row r="15433" spans="17:22">
      <c r="Q15433" s="10">
        <f ca="1" t="shared" si="2011"/>
        <v>137.709</v>
      </c>
      <c r="R15433" t="s">
        <v>177</v>
      </c>
      <c r="S15433">
        <v>2058</v>
      </c>
      <c r="T15433">
        <v>138.048</v>
      </c>
      <c r="U15433">
        <v>139.092</v>
      </c>
      <c r="V15433">
        <v>137.709</v>
      </c>
    </row>
    <row r="15434" spans="17:22">
      <c r="Q15434" s="10">
        <f ca="1" t="shared" si="2011"/>
        <v>137.293</v>
      </c>
      <c r="R15434" t="s">
        <v>177</v>
      </c>
      <c r="S15434">
        <v>2059</v>
      </c>
      <c r="T15434">
        <v>137.477</v>
      </c>
      <c r="U15434">
        <v>138.648</v>
      </c>
      <c r="V15434">
        <v>137.293</v>
      </c>
    </row>
    <row r="15435" spans="17:22">
      <c r="Q15435" s="10">
        <f ca="1" t="shared" si="2011"/>
        <v>136.881</v>
      </c>
      <c r="R15435" t="s">
        <v>177</v>
      </c>
      <c r="S15435">
        <v>2060</v>
      </c>
      <c r="T15435">
        <v>136.902</v>
      </c>
      <c r="U15435">
        <v>138.202</v>
      </c>
      <c r="V15435">
        <v>136.881</v>
      </c>
    </row>
    <row r="15436" spans="17:22">
      <c r="Q15436" s="10">
        <f ca="1" t="shared" si="2011"/>
        <v>136.472</v>
      </c>
      <c r="R15436" t="s">
        <v>177</v>
      </c>
      <c r="S15436">
        <v>2061</v>
      </c>
      <c r="T15436">
        <v>136.325</v>
      </c>
      <c r="U15436">
        <v>137.755</v>
      </c>
      <c r="V15436">
        <v>136.472</v>
      </c>
    </row>
    <row r="15437" spans="17:22">
      <c r="Q15437" s="10">
        <f ca="1" t="shared" si="2011"/>
        <v>136.069</v>
      </c>
      <c r="R15437" t="s">
        <v>177</v>
      </c>
      <c r="S15437">
        <v>2062</v>
      </c>
      <c r="T15437">
        <v>135.747</v>
      </c>
      <c r="U15437">
        <v>137.308</v>
      </c>
      <c r="V15437">
        <v>136.069</v>
      </c>
    </row>
    <row r="15438" spans="17:22">
      <c r="Q15438" s="10">
        <f ca="1" t="shared" ref="Q15438:Q15501" si="2012">OFFSET(S15438,0,MATCH($Q$3,$T$4:$V$4,0))</f>
        <v>135.674</v>
      </c>
      <c r="R15438" t="s">
        <v>177</v>
      </c>
      <c r="S15438">
        <v>2063</v>
      </c>
      <c r="T15438">
        <v>135.167</v>
      </c>
      <c r="U15438">
        <v>136.864</v>
      </c>
      <c r="V15438">
        <v>135.674</v>
      </c>
    </row>
    <row r="15439" spans="17:22">
      <c r="Q15439" s="10">
        <f ca="1" t="shared" si="2012"/>
        <v>135.29</v>
      </c>
      <c r="R15439" t="s">
        <v>177</v>
      </c>
      <c r="S15439">
        <v>2064</v>
      </c>
      <c r="T15439">
        <v>134.588</v>
      </c>
      <c r="U15439">
        <v>136.426</v>
      </c>
      <c r="V15439">
        <v>135.29</v>
      </c>
    </row>
    <row r="15440" spans="17:22">
      <c r="Q15440" s="10">
        <f ca="1" t="shared" si="2012"/>
        <v>134.92</v>
      </c>
      <c r="R15440" t="s">
        <v>177</v>
      </c>
      <c r="S15440">
        <v>2065</v>
      </c>
      <c r="T15440">
        <v>134.009</v>
      </c>
      <c r="U15440">
        <v>135.995</v>
      </c>
      <c r="V15440">
        <v>134.92</v>
      </c>
    </row>
    <row r="15441" spans="17:22">
      <c r="Q15441" s="10">
        <f ca="1" t="shared" si="2012"/>
        <v>134.565</v>
      </c>
      <c r="R15441" t="s">
        <v>177</v>
      </c>
      <c r="S15441">
        <v>2066</v>
      </c>
      <c r="T15441">
        <v>133.431</v>
      </c>
      <c r="U15441">
        <v>135.575</v>
      </c>
      <c r="V15441">
        <v>134.565</v>
      </c>
    </row>
    <row r="15442" spans="17:22">
      <c r="Q15442" s="10">
        <f ca="1" t="shared" si="2012"/>
        <v>134.228</v>
      </c>
      <c r="R15442" t="s">
        <v>177</v>
      </c>
      <c r="S15442">
        <v>2067</v>
      </c>
      <c r="T15442">
        <v>132.855</v>
      </c>
      <c r="U15442">
        <v>135.165</v>
      </c>
      <c r="V15442">
        <v>134.228</v>
      </c>
    </row>
    <row r="15443" spans="17:22">
      <c r="Q15443" s="10">
        <f ca="1" t="shared" si="2012"/>
        <v>133.911</v>
      </c>
      <c r="R15443" t="s">
        <v>177</v>
      </c>
      <c r="S15443">
        <v>2068</v>
      </c>
      <c r="T15443">
        <v>132.283</v>
      </c>
      <c r="U15443">
        <v>134.764</v>
      </c>
      <c r="V15443">
        <v>133.911</v>
      </c>
    </row>
    <row r="15444" spans="17:22">
      <c r="Q15444" s="10">
        <f ca="1" t="shared" si="2012"/>
        <v>133.616</v>
      </c>
      <c r="R15444" t="s">
        <v>177</v>
      </c>
      <c r="S15444">
        <v>2069</v>
      </c>
      <c r="T15444">
        <v>131.717</v>
      </c>
      <c r="U15444">
        <v>134.375</v>
      </c>
      <c r="V15444">
        <v>133.616</v>
      </c>
    </row>
    <row r="15445" spans="17:22">
      <c r="Q15445" s="10">
        <f ca="1" t="shared" si="2012"/>
        <v>133.345</v>
      </c>
      <c r="R15445" t="s">
        <v>177</v>
      </c>
      <c r="S15445">
        <v>2070</v>
      </c>
      <c r="T15445">
        <v>131.158</v>
      </c>
      <c r="U15445">
        <v>133.996</v>
      </c>
      <c r="V15445">
        <v>133.345</v>
      </c>
    </row>
    <row r="15446" spans="17:22">
      <c r="Q15446" s="10">
        <f ca="1" t="shared" si="2012"/>
        <v>133.1</v>
      </c>
      <c r="R15446" t="s">
        <v>177</v>
      </c>
      <c r="S15446">
        <v>2071</v>
      </c>
      <c r="T15446">
        <v>130.606</v>
      </c>
      <c r="U15446">
        <v>133.628</v>
      </c>
      <c r="V15446">
        <v>133.1</v>
      </c>
    </row>
    <row r="15447" spans="17:22">
      <c r="Q15447" s="10">
        <f ca="1" t="shared" si="2012"/>
        <v>132.883</v>
      </c>
      <c r="R15447" t="s">
        <v>177</v>
      </c>
      <c r="S15447">
        <v>2072</v>
      </c>
      <c r="T15447">
        <v>130.063</v>
      </c>
      <c r="U15447">
        <v>133.273</v>
      </c>
      <c r="V15447">
        <v>132.883</v>
      </c>
    </row>
    <row r="15448" spans="17:22">
      <c r="Q15448" s="10">
        <f ca="1" t="shared" si="2012"/>
        <v>132.696</v>
      </c>
      <c r="R15448" t="s">
        <v>177</v>
      </c>
      <c r="S15448">
        <v>2073</v>
      </c>
      <c r="T15448">
        <v>129.527</v>
      </c>
      <c r="U15448">
        <v>132.934</v>
      </c>
      <c r="V15448">
        <v>132.696</v>
      </c>
    </row>
    <row r="15449" spans="17:22">
      <c r="Q15449" s="10">
        <f ca="1" t="shared" si="2012"/>
        <v>132.538</v>
      </c>
      <c r="R15449" t="s">
        <v>177</v>
      </c>
      <c r="S15449">
        <v>2074</v>
      </c>
      <c r="T15449">
        <v>128.997</v>
      </c>
      <c r="U15449">
        <v>132.612</v>
      </c>
      <c r="V15449">
        <v>132.538</v>
      </c>
    </row>
    <row r="15450" spans="17:22">
      <c r="Q15450" s="10">
        <f ca="1" t="shared" si="2012"/>
        <v>132.413</v>
      </c>
      <c r="R15450" t="s">
        <v>177</v>
      </c>
      <c r="S15450">
        <v>2075</v>
      </c>
      <c r="T15450">
        <v>128.473</v>
      </c>
      <c r="U15450">
        <v>132.311</v>
      </c>
      <c r="V15450">
        <v>132.413</v>
      </c>
    </row>
    <row r="15451" spans="17:22">
      <c r="Q15451" s="10">
        <f ca="1" t="shared" si="2012"/>
        <v>132.32</v>
      </c>
      <c r="R15451" t="s">
        <v>177</v>
      </c>
      <c r="S15451">
        <v>2076</v>
      </c>
      <c r="T15451">
        <v>127.955</v>
      </c>
      <c r="U15451">
        <v>132.033</v>
      </c>
      <c r="V15451">
        <v>132.32</v>
      </c>
    </row>
    <row r="15452" spans="17:22">
      <c r="Q15452" s="10">
        <f ca="1" t="shared" si="2012"/>
        <v>132.26</v>
      </c>
      <c r="R15452" t="s">
        <v>177</v>
      </c>
      <c r="S15452">
        <v>2077</v>
      </c>
      <c r="T15452">
        <v>127.443</v>
      </c>
      <c r="U15452">
        <v>131.778</v>
      </c>
      <c r="V15452">
        <v>132.26</v>
      </c>
    </row>
    <row r="15453" spans="17:22">
      <c r="Q15453" s="10">
        <f ca="1" t="shared" si="2012"/>
        <v>132.231</v>
      </c>
      <c r="R15453" t="s">
        <v>177</v>
      </c>
      <c r="S15453">
        <v>2078</v>
      </c>
      <c r="T15453">
        <v>126.935</v>
      </c>
      <c r="U15453">
        <v>131.548</v>
      </c>
      <c r="V15453">
        <v>132.231</v>
      </c>
    </row>
    <row r="15454" spans="17:22">
      <c r="Q15454" s="10">
        <f ca="1" t="shared" si="2012"/>
        <v>132.232</v>
      </c>
      <c r="R15454" t="s">
        <v>177</v>
      </c>
      <c r="S15454">
        <v>2079</v>
      </c>
      <c r="T15454">
        <v>126.433</v>
      </c>
      <c r="U15454">
        <v>131.342</v>
      </c>
      <c r="V15454">
        <v>132.232</v>
      </c>
    </row>
    <row r="15455" spans="17:22">
      <c r="Q15455" s="10">
        <f ca="1" t="shared" si="2012"/>
        <v>132.261</v>
      </c>
      <c r="R15455" t="s">
        <v>177</v>
      </c>
      <c r="S15455">
        <v>2080</v>
      </c>
      <c r="T15455">
        <v>125.935</v>
      </c>
      <c r="U15455">
        <v>131.162</v>
      </c>
      <c r="V15455">
        <v>132.261</v>
      </c>
    </row>
    <row r="15456" spans="17:22">
      <c r="Q15456" s="10">
        <f ca="1" t="shared" si="2012"/>
        <v>132.319</v>
      </c>
      <c r="R15456" t="s">
        <v>177</v>
      </c>
      <c r="S15456">
        <v>2081</v>
      </c>
      <c r="T15456">
        <v>125.443</v>
      </c>
      <c r="U15456">
        <v>131.007</v>
      </c>
      <c r="V15456">
        <v>132.319</v>
      </c>
    </row>
    <row r="15457" spans="17:22">
      <c r="Q15457" s="10">
        <f ca="1" t="shared" si="2012"/>
        <v>132.402</v>
      </c>
      <c r="R15457" t="s">
        <v>177</v>
      </c>
      <c r="S15457">
        <v>2082</v>
      </c>
      <c r="T15457">
        <v>124.956</v>
      </c>
      <c r="U15457">
        <v>130.875</v>
      </c>
      <c r="V15457">
        <v>132.402</v>
      </c>
    </row>
    <row r="15458" spans="17:22">
      <c r="Q15458" s="10">
        <f ca="1" t="shared" si="2012"/>
        <v>132.509</v>
      </c>
      <c r="R15458" t="s">
        <v>177</v>
      </c>
      <c r="S15458">
        <v>2083</v>
      </c>
      <c r="T15458">
        <v>124.474</v>
      </c>
      <c r="U15458">
        <v>130.765</v>
      </c>
      <c r="V15458">
        <v>132.509</v>
      </c>
    </row>
    <row r="15459" spans="17:22">
      <c r="Q15459" s="10">
        <f ca="1" t="shared" si="2012"/>
        <v>132.637</v>
      </c>
      <c r="R15459" t="s">
        <v>177</v>
      </c>
      <c r="S15459">
        <v>2084</v>
      </c>
      <c r="T15459">
        <v>123.997</v>
      </c>
      <c r="U15459">
        <v>130.672</v>
      </c>
      <c r="V15459">
        <v>132.637</v>
      </c>
    </row>
    <row r="15460" spans="17:22">
      <c r="Q15460" s="10">
        <f ca="1" t="shared" si="2012"/>
        <v>132.786</v>
      </c>
      <c r="R15460" t="s">
        <v>177</v>
      </c>
      <c r="S15460">
        <v>2085</v>
      </c>
      <c r="T15460">
        <v>123.527</v>
      </c>
      <c r="U15460">
        <v>130.594</v>
      </c>
      <c r="V15460">
        <v>132.786</v>
      </c>
    </row>
    <row r="15461" spans="17:22">
      <c r="Q15461" s="10">
        <f ca="1" t="shared" si="2012"/>
        <v>132.952</v>
      </c>
      <c r="R15461" t="s">
        <v>177</v>
      </c>
      <c r="S15461">
        <v>2086</v>
      </c>
      <c r="T15461">
        <v>123.062</v>
      </c>
      <c r="U15461">
        <v>130.53</v>
      </c>
      <c r="V15461">
        <v>132.952</v>
      </c>
    </row>
    <row r="15462" spans="17:22">
      <c r="Q15462" s="10">
        <f ca="1" t="shared" si="2012"/>
        <v>133.132</v>
      </c>
      <c r="R15462" t="s">
        <v>177</v>
      </c>
      <c r="S15462">
        <v>2087</v>
      </c>
      <c r="T15462">
        <v>122.606</v>
      </c>
      <c r="U15462">
        <v>130.478</v>
      </c>
      <c r="V15462">
        <v>133.132</v>
      </c>
    </row>
    <row r="15463" spans="17:22">
      <c r="Q15463" s="10">
        <f ca="1" t="shared" si="2012"/>
        <v>133.325</v>
      </c>
      <c r="R15463" t="s">
        <v>177</v>
      </c>
      <c r="S15463">
        <v>2088</v>
      </c>
      <c r="T15463">
        <v>122.158</v>
      </c>
      <c r="U15463">
        <v>130.437</v>
      </c>
      <c r="V15463">
        <v>133.325</v>
      </c>
    </row>
    <row r="15464" spans="17:22">
      <c r="Q15464" s="10">
        <f ca="1" t="shared" si="2012"/>
        <v>133.526</v>
      </c>
      <c r="R15464" t="s">
        <v>177</v>
      </c>
      <c r="S15464">
        <v>2089</v>
      </c>
      <c r="T15464">
        <v>121.722</v>
      </c>
      <c r="U15464">
        <v>130.408</v>
      </c>
      <c r="V15464">
        <v>133.526</v>
      </c>
    </row>
    <row r="15465" spans="17:22">
      <c r="Q15465" s="10">
        <f ca="1" t="shared" si="2012"/>
        <v>133.734</v>
      </c>
      <c r="R15465" t="s">
        <v>177</v>
      </c>
      <c r="S15465">
        <v>2090</v>
      </c>
      <c r="T15465">
        <v>121.299</v>
      </c>
      <c r="U15465">
        <v>130.389</v>
      </c>
      <c r="V15465">
        <v>133.734</v>
      </c>
    </row>
    <row r="15466" spans="17:22">
      <c r="Q15466" s="10">
        <f ca="1" t="shared" si="2012"/>
        <v>133.945</v>
      </c>
      <c r="R15466" t="s">
        <v>177</v>
      </c>
      <c r="S15466">
        <v>2091</v>
      </c>
      <c r="T15466">
        <v>120.889</v>
      </c>
      <c r="U15466">
        <v>130.38</v>
      </c>
      <c r="V15466">
        <v>133.945</v>
      </c>
    </row>
    <row r="15467" spans="17:22">
      <c r="Q15467" s="10">
        <f ca="1" t="shared" si="2012"/>
        <v>134.159</v>
      </c>
      <c r="R15467" t="s">
        <v>177</v>
      </c>
      <c r="S15467">
        <v>2092</v>
      </c>
      <c r="T15467">
        <v>120.494</v>
      </c>
      <c r="U15467">
        <v>130.379</v>
      </c>
      <c r="V15467">
        <v>134.159</v>
      </c>
    </row>
    <row r="15468" spans="17:22">
      <c r="Q15468" s="10">
        <f ca="1" t="shared" si="2012"/>
        <v>134.374</v>
      </c>
      <c r="R15468" t="s">
        <v>177</v>
      </c>
      <c r="S15468">
        <v>2093</v>
      </c>
      <c r="T15468">
        <v>120.112</v>
      </c>
      <c r="U15468">
        <v>130.386</v>
      </c>
      <c r="V15468">
        <v>134.374</v>
      </c>
    </row>
    <row r="15469" spans="17:22">
      <c r="Q15469" s="10">
        <f ca="1" t="shared" si="2012"/>
        <v>134.592</v>
      </c>
      <c r="R15469" t="s">
        <v>177</v>
      </c>
      <c r="S15469">
        <v>2094</v>
      </c>
      <c r="T15469">
        <v>119.744</v>
      </c>
      <c r="U15469">
        <v>130.398</v>
      </c>
      <c r="V15469">
        <v>134.592</v>
      </c>
    </row>
    <row r="15470" spans="17:22">
      <c r="Q15470" s="10">
        <f ca="1" t="shared" si="2012"/>
        <v>134.81</v>
      </c>
      <c r="R15470" t="s">
        <v>177</v>
      </c>
      <c r="S15470">
        <v>2095</v>
      </c>
      <c r="T15470">
        <v>119.389</v>
      </c>
      <c r="U15470">
        <v>130.414</v>
      </c>
      <c r="V15470">
        <v>134.81</v>
      </c>
    </row>
    <row r="15471" spans="17:22">
      <c r="Q15471" s="10">
        <f ca="1" t="shared" si="2012"/>
        <v>135.028</v>
      </c>
      <c r="R15471" t="s">
        <v>177</v>
      </c>
      <c r="S15471">
        <v>2096</v>
      </c>
      <c r="T15471">
        <v>119.047</v>
      </c>
      <c r="U15471">
        <v>130.431</v>
      </c>
      <c r="V15471">
        <v>135.028</v>
      </c>
    </row>
    <row r="15472" spans="17:22">
      <c r="Q15472" s="10">
        <f ca="1" t="shared" si="2012"/>
        <v>135.247</v>
      </c>
      <c r="R15472" t="s">
        <v>177</v>
      </c>
      <c r="S15472">
        <v>2097</v>
      </c>
      <c r="T15472">
        <v>118.718</v>
      </c>
      <c r="U15472">
        <v>130.449</v>
      </c>
      <c r="V15472">
        <v>135.247</v>
      </c>
    </row>
    <row r="15473" spans="17:22">
      <c r="Q15473" s="10">
        <f ca="1" t="shared" si="2012"/>
        <v>135.464</v>
      </c>
      <c r="R15473" t="s">
        <v>177</v>
      </c>
      <c r="S15473">
        <v>2098</v>
      </c>
      <c r="T15473">
        <v>118.401</v>
      </c>
      <c r="U15473">
        <v>130.466</v>
      </c>
      <c r="V15473">
        <v>135.464</v>
      </c>
    </row>
    <row r="15474" spans="17:22">
      <c r="Q15474" s="10">
        <f ca="1" t="shared" si="2012"/>
        <v>135.68</v>
      </c>
      <c r="R15474" t="s">
        <v>177</v>
      </c>
      <c r="S15474">
        <v>2099</v>
      </c>
      <c r="T15474">
        <v>118.096</v>
      </c>
      <c r="U15474">
        <v>130.481</v>
      </c>
      <c r="V15474">
        <v>135.68</v>
      </c>
    </row>
    <row r="15475" spans="17:22">
      <c r="Q15475" s="10">
        <f ca="1" t="shared" si="2012"/>
        <v>135.893</v>
      </c>
      <c r="R15475" t="s">
        <v>177</v>
      </c>
      <c r="S15475">
        <v>2100</v>
      </c>
      <c r="T15475">
        <v>117.802</v>
      </c>
      <c r="U15475">
        <v>130.49</v>
      </c>
      <c r="V15475">
        <v>135.893</v>
      </c>
    </row>
    <row r="15476" spans="17:22">
      <c r="Q15476" s="10">
        <f ca="1" t="shared" si="2012"/>
        <v>13.289</v>
      </c>
      <c r="R15476" t="s">
        <v>178</v>
      </c>
      <c r="S15476">
        <v>2020</v>
      </c>
      <c r="T15476">
        <v>13.289</v>
      </c>
      <c r="U15476">
        <v>13.289</v>
      </c>
      <c r="V15476">
        <v>13.289</v>
      </c>
    </row>
    <row r="15477" spans="17:22">
      <c r="Q15477" s="10">
        <f ca="1" t="shared" si="2012"/>
        <v>13.774</v>
      </c>
      <c r="R15477" t="s">
        <v>178</v>
      </c>
      <c r="S15477">
        <v>2021</v>
      </c>
      <c r="T15477">
        <v>13.774</v>
      </c>
      <c r="U15477">
        <v>13.774</v>
      </c>
      <c r="V15477">
        <v>13.774</v>
      </c>
    </row>
    <row r="15478" spans="17:22">
      <c r="Q15478" s="10">
        <f ca="1" t="shared" si="2012"/>
        <v>14.262</v>
      </c>
      <c r="R15478" t="s">
        <v>178</v>
      </c>
      <c r="S15478">
        <v>2022</v>
      </c>
      <c r="T15478">
        <v>14.262</v>
      </c>
      <c r="U15478">
        <v>14.262</v>
      </c>
      <c r="V15478">
        <v>14.262</v>
      </c>
    </row>
    <row r="15479" spans="17:22">
      <c r="Q15479" s="10">
        <f ca="1" t="shared" si="2012"/>
        <v>14.761</v>
      </c>
      <c r="R15479" t="s">
        <v>178</v>
      </c>
      <c r="S15479">
        <v>2023</v>
      </c>
      <c r="T15479">
        <v>14.761</v>
      </c>
      <c r="U15479">
        <v>14.761</v>
      </c>
      <c r="V15479">
        <v>14.761</v>
      </c>
    </row>
    <row r="15480" spans="17:22">
      <c r="Q15480" s="10">
        <f ca="1" t="shared" si="2012"/>
        <v>15.277</v>
      </c>
      <c r="R15480" t="s">
        <v>178</v>
      </c>
      <c r="S15480">
        <v>2024</v>
      </c>
      <c r="T15480">
        <v>15.277</v>
      </c>
      <c r="U15480">
        <v>15.277</v>
      </c>
      <c r="V15480">
        <v>15.277</v>
      </c>
    </row>
    <row r="15481" spans="17:22">
      <c r="Q15481" s="10">
        <f ca="1" t="shared" si="2012"/>
        <v>15.796</v>
      </c>
      <c r="R15481" t="s">
        <v>178</v>
      </c>
      <c r="S15481">
        <v>2025</v>
      </c>
      <c r="T15481">
        <v>15.796</v>
      </c>
      <c r="U15481">
        <v>15.796</v>
      </c>
      <c r="V15481">
        <v>15.796</v>
      </c>
    </row>
    <row r="15482" spans="17:22">
      <c r="Q15482" s="10">
        <f ca="1" t="shared" si="2012"/>
        <v>16.331</v>
      </c>
      <c r="R15482" t="s">
        <v>178</v>
      </c>
      <c r="S15482">
        <v>2026</v>
      </c>
      <c r="T15482">
        <v>16.331</v>
      </c>
      <c r="U15482">
        <v>16.331</v>
      </c>
      <c r="V15482">
        <v>16.331</v>
      </c>
    </row>
    <row r="15483" spans="17:22">
      <c r="Q15483" s="10">
        <f ca="1" t="shared" si="2012"/>
        <v>16.915</v>
      </c>
      <c r="R15483" t="s">
        <v>178</v>
      </c>
      <c r="S15483">
        <v>2027</v>
      </c>
      <c r="T15483">
        <v>16.788</v>
      </c>
      <c r="U15483">
        <v>16.82</v>
      </c>
      <c r="V15483">
        <v>16.915</v>
      </c>
    </row>
    <row r="15484" spans="17:22">
      <c r="Q15484" s="10">
        <f ca="1" t="shared" si="2012"/>
        <v>17.515</v>
      </c>
      <c r="R15484" t="s">
        <v>178</v>
      </c>
      <c r="S15484">
        <v>2028</v>
      </c>
      <c r="T15484">
        <v>17.248</v>
      </c>
      <c r="U15484">
        <v>17.314</v>
      </c>
      <c r="V15484">
        <v>17.515</v>
      </c>
    </row>
    <row r="15485" spans="17:22">
      <c r="Q15485" s="10">
        <f ca="1" t="shared" si="2012"/>
        <v>18.127</v>
      </c>
      <c r="R15485" t="s">
        <v>178</v>
      </c>
      <c r="S15485">
        <v>2029</v>
      </c>
      <c r="T15485">
        <v>17.712</v>
      </c>
      <c r="U15485">
        <v>17.813</v>
      </c>
      <c r="V15485">
        <v>18.127</v>
      </c>
    </row>
    <row r="15486" spans="17:22">
      <c r="Q15486" s="10">
        <f ca="1" t="shared" si="2012"/>
        <v>18.752</v>
      </c>
      <c r="R15486" t="s">
        <v>178</v>
      </c>
      <c r="S15486">
        <v>2030</v>
      </c>
      <c r="T15486">
        <v>18.181</v>
      </c>
      <c r="U15486">
        <v>18.316</v>
      </c>
      <c r="V15486">
        <v>18.752</v>
      </c>
    </row>
    <row r="15487" spans="17:22">
      <c r="Q15487" s="10">
        <f ca="1" t="shared" si="2012"/>
        <v>19.387</v>
      </c>
      <c r="R15487" t="s">
        <v>178</v>
      </c>
      <c r="S15487">
        <v>2031</v>
      </c>
      <c r="T15487">
        <v>18.653</v>
      </c>
      <c r="U15487">
        <v>18.823</v>
      </c>
      <c r="V15487">
        <v>19.387</v>
      </c>
    </row>
    <row r="15488" spans="17:22">
      <c r="Q15488" s="10">
        <f ca="1" t="shared" si="2012"/>
        <v>20.031</v>
      </c>
      <c r="R15488" t="s">
        <v>178</v>
      </c>
      <c r="S15488">
        <v>2032</v>
      </c>
      <c r="T15488">
        <v>19.129</v>
      </c>
      <c r="U15488">
        <v>19.334</v>
      </c>
      <c r="V15488">
        <v>20.031</v>
      </c>
    </row>
    <row r="15489" spans="17:22">
      <c r="Q15489" s="10">
        <f ca="1" t="shared" si="2012"/>
        <v>20.685</v>
      </c>
      <c r="R15489" t="s">
        <v>178</v>
      </c>
      <c r="S15489">
        <v>2033</v>
      </c>
      <c r="T15489">
        <v>19.607</v>
      </c>
      <c r="U15489">
        <v>19.847</v>
      </c>
      <c r="V15489">
        <v>20.685</v>
      </c>
    </row>
    <row r="15490" spans="17:22">
      <c r="Q15490" s="10">
        <f ca="1" t="shared" si="2012"/>
        <v>21.349</v>
      </c>
      <c r="R15490" t="s">
        <v>178</v>
      </c>
      <c r="S15490">
        <v>2034</v>
      </c>
      <c r="T15490">
        <v>20.087</v>
      </c>
      <c r="U15490">
        <v>20.362</v>
      </c>
      <c r="V15490">
        <v>21.349</v>
      </c>
    </row>
    <row r="15491" spans="17:22">
      <c r="Q15491" s="10">
        <f ca="1" t="shared" si="2012"/>
        <v>22.021</v>
      </c>
      <c r="R15491" t="s">
        <v>178</v>
      </c>
      <c r="S15491">
        <v>2035</v>
      </c>
      <c r="T15491">
        <v>20.568</v>
      </c>
      <c r="U15491">
        <v>20.878</v>
      </c>
      <c r="V15491">
        <v>22.021</v>
      </c>
    </row>
    <row r="15492" spans="17:22">
      <c r="Q15492" s="10">
        <f ca="1" t="shared" si="2012"/>
        <v>22.703</v>
      </c>
      <c r="R15492" t="s">
        <v>178</v>
      </c>
      <c r="S15492">
        <v>2036</v>
      </c>
      <c r="T15492">
        <v>21.05</v>
      </c>
      <c r="U15492">
        <v>21.395</v>
      </c>
      <c r="V15492">
        <v>22.703</v>
      </c>
    </row>
    <row r="15493" spans="17:22">
      <c r="Q15493" s="10">
        <f ca="1" t="shared" si="2012"/>
        <v>23.392</v>
      </c>
      <c r="R15493" t="s">
        <v>178</v>
      </c>
      <c r="S15493">
        <v>2037</v>
      </c>
      <c r="T15493">
        <v>21.53</v>
      </c>
      <c r="U15493">
        <v>21.912</v>
      </c>
      <c r="V15493">
        <v>23.392</v>
      </c>
    </row>
    <row r="15494" spans="17:22">
      <c r="Q15494" s="10">
        <f ca="1" t="shared" si="2012"/>
        <v>24.089</v>
      </c>
      <c r="R15494" t="s">
        <v>178</v>
      </c>
      <c r="S15494">
        <v>2038</v>
      </c>
      <c r="T15494">
        <v>22.009</v>
      </c>
      <c r="U15494">
        <v>22.427</v>
      </c>
      <c r="V15494">
        <v>24.089</v>
      </c>
    </row>
    <row r="15495" spans="17:22">
      <c r="Q15495" s="10">
        <f ca="1" t="shared" si="2012"/>
        <v>24.793</v>
      </c>
      <c r="R15495" t="s">
        <v>178</v>
      </c>
      <c r="S15495">
        <v>2039</v>
      </c>
      <c r="T15495">
        <v>22.486</v>
      </c>
      <c r="U15495">
        <v>22.94</v>
      </c>
      <c r="V15495">
        <v>24.793</v>
      </c>
    </row>
    <row r="15496" spans="17:22">
      <c r="Q15496" s="10">
        <f ca="1" t="shared" si="2012"/>
        <v>25.503</v>
      </c>
      <c r="R15496" t="s">
        <v>178</v>
      </c>
      <c r="S15496">
        <v>2040</v>
      </c>
      <c r="T15496">
        <v>22.959</v>
      </c>
      <c r="U15496">
        <v>23.45</v>
      </c>
      <c r="V15496">
        <v>25.503</v>
      </c>
    </row>
    <row r="15497" spans="17:22">
      <c r="Q15497" s="10">
        <f ca="1" t="shared" si="2012"/>
        <v>26.218</v>
      </c>
      <c r="R15497" t="s">
        <v>178</v>
      </c>
      <c r="S15497">
        <v>2041</v>
      </c>
      <c r="T15497">
        <v>23.428</v>
      </c>
      <c r="U15497">
        <v>23.957</v>
      </c>
      <c r="V15497">
        <v>26.218</v>
      </c>
    </row>
    <row r="15498" spans="17:22">
      <c r="Q15498" s="10">
        <f ca="1" t="shared" si="2012"/>
        <v>26.938</v>
      </c>
      <c r="R15498" t="s">
        <v>178</v>
      </c>
      <c r="S15498">
        <v>2042</v>
      </c>
      <c r="T15498">
        <v>23.893</v>
      </c>
      <c r="U15498">
        <v>24.458</v>
      </c>
      <c r="V15498">
        <v>26.938</v>
      </c>
    </row>
    <row r="15499" spans="17:22">
      <c r="Q15499" s="10">
        <f ca="1" t="shared" si="2012"/>
        <v>27.663</v>
      </c>
      <c r="R15499" t="s">
        <v>178</v>
      </c>
      <c r="S15499">
        <v>2043</v>
      </c>
      <c r="T15499">
        <v>24.35</v>
      </c>
      <c r="U15499">
        <v>24.955</v>
      </c>
      <c r="V15499">
        <v>27.663</v>
      </c>
    </row>
    <row r="15500" spans="17:22">
      <c r="Q15500" s="10">
        <f ca="1" t="shared" si="2012"/>
        <v>28.392</v>
      </c>
      <c r="R15500" t="s">
        <v>178</v>
      </c>
      <c r="S15500">
        <v>2044</v>
      </c>
      <c r="T15500">
        <v>24.801</v>
      </c>
      <c r="U15500">
        <v>25.446</v>
      </c>
      <c r="V15500">
        <v>28.392</v>
      </c>
    </row>
    <row r="15501" spans="17:22">
      <c r="Q15501" s="10">
        <f ca="1" t="shared" si="2012"/>
        <v>29.127</v>
      </c>
      <c r="R15501" t="s">
        <v>178</v>
      </c>
      <c r="S15501">
        <v>2045</v>
      </c>
      <c r="T15501">
        <v>25.243</v>
      </c>
      <c r="U15501">
        <v>25.931</v>
      </c>
      <c r="V15501">
        <v>29.127</v>
      </c>
    </row>
    <row r="15502" spans="17:22">
      <c r="Q15502" s="10">
        <f ca="1" t="shared" ref="Q15502:Q15565" si="2013">OFFSET(S15502,0,MATCH($Q$3,$T$4:$V$4,0))</f>
        <v>29.866</v>
      </c>
      <c r="R15502" t="s">
        <v>178</v>
      </c>
      <c r="S15502">
        <v>2046</v>
      </c>
      <c r="T15502">
        <v>25.675</v>
      </c>
      <c r="U15502">
        <v>26.408</v>
      </c>
      <c r="V15502">
        <v>29.866</v>
      </c>
    </row>
    <row r="15503" spans="17:22">
      <c r="Q15503" s="10">
        <f ca="1" t="shared" si="2013"/>
        <v>30.609</v>
      </c>
      <c r="R15503" t="s">
        <v>178</v>
      </c>
      <c r="S15503">
        <v>2047</v>
      </c>
      <c r="T15503">
        <v>26.097</v>
      </c>
      <c r="U15503">
        <v>26.879</v>
      </c>
      <c r="V15503">
        <v>30.609</v>
      </c>
    </row>
    <row r="15504" spans="17:22">
      <c r="Q15504" s="10">
        <f ca="1" t="shared" si="2013"/>
        <v>31.356</v>
      </c>
      <c r="R15504" t="s">
        <v>178</v>
      </c>
      <c r="S15504">
        <v>2048</v>
      </c>
      <c r="T15504">
        <v>26.508</v>
      </c>
      <c r="U15504">
        <v>27.34</v>
      </c>
      <c r="V15504">
        <v>31.356</v>
      </c>
    </row>
    <row r="15505" spans="17:22">
      <c r="Q15505" s="10">
        <f ca="1" t="shared" si="2013"/>
        <v>32.105</v>
      </c>
      <c r="R15505" t="s">
        <v>178</v>
      </c>
      <c r="S15505">
        <v>2049</v>
      </c>
      <c r="T15505">
        <v>26.907</v>
      </c>
      <c r="U15505">
        <v>27.793</v>
      </c>
      <c r="V15505">
        <v>32.105</v>
      </c>
    </row>
    <row r="15506" spans="17:22">
      <c r="Q15506" s="10">
        <f ca="1" t="shared" si="2013"/>
        <v>32.856</v>
      </c>
      <c r="R15506" t="s">
        <v>178</v>
      </c>
      <c r="S15506">
        <v>2050</v>
      </c>
      <c r="T15506">
        <v>27.295</v>
      </c>
      <c r="U15506">
        <v>28.236</v>
      </c>
      <c r="V15506">
        <v>32.856</v>
      </c>
    </row>
    <row r="15507" spans="17:22">
      <c r="Q15507" s="10">
        <f ca="1" t="shared" si="2013"/>
        <v>33.607</v>
      </c>
      <c r="R15507" t="s">
        <v>178</v>
      </c>
      <c r="S15507">
        <v>2051</v>
      </c>
      <c r="T15507">
        <v>27.67</v>
      </c>
      <c r="U15507">
        <v>28.668</v>
      </c>
      <c r="V15507">
        <v>33.607</v>
      </c>
    </row>
    <row r="15508" spans="17:22">
      <c r="Q15508" s="10">
        <f ca="1" t="shared" si="2013"/>
        <v>34.359</v>
      </c>
      <c r="R15508" t="s">
        <v>178</v>
      </c>
      <c r="S15508">
        <v>2052</v>
      </c>
      <c r="T15508">
        <v>28.032</v>
      </c>
      <c r="U15508">
        <v>29.089</v>
      </c>
      <c r="V15508">
        <v>34.359</v>
      </c>
    </row>
    <row r="15509" spans="17:22">
      <c r="Q15509" s="10">
        <f ca="1" t="shared" si="2013"/>
        <v>35.111</v>
      </c>
      <c r="R15509" t="s">
        <v>178</v>
      </c>
      <c r="S15509">
        <v>2053</v>
      </c>
      <c r="T15509">
        <v>28.381</v>
      </c>
      <c r="U15509">
        <v>29.499</v>
      </c>
      <c r="V15509">
        <v>35.111</v>
      </c>
    </row>
    <row r="15510" spans="17:22">
      <c r="Q15510" s="10">
        <f ca="1" t="shared" si="2013"/>
        <v>35.862</v>
      </c>
      <c r="R15510" t="s">
        <v>178</v>
      </c>
      <c r="S15510">
        <v>2054</v>
      </c>
      <c r="T15510">
        <v>28.717</v>
      </c>
      <c r="U15510">
        <v>29.897</v>
      </c>
      <c r="V15510">
        <v>35.862</v>
      </c>
    </row>
    <row r="15511" spans="17:22">
      <c r="Q15511" s="10">
        <f ca="1" t="shared" si="2013"/>
        <v>36.611</v>
      </c>
      <c r="R15511" t="s">
        <v>178</v>
      </c>
      <c r="S15511">
        <v>2055</v>
      </c>
      <c r="T15511">
        <v>29.039</v>
      </c>
      <c r="U15511">
        <v>30.283</v>
      </c>
      <c r="V15511">
        <v>36.611</v>
      </c>
    </row>
    <row r="15512" spans="17:22">
      <c r="Q15512" s="10">
        <f ca="1" t="shared" si="2013"/>
        <v>37.358</v>
      </c>
      <c r="R15512" t="s">
        <v>178</v>
      </c>
      <c r="S15512">
        <v>2056</v>
      </c>
      <c r="T15512">
        <v>29.348</v>
      </c>
      <c r="U15512">
        <v>30.655</v>
      </c>
      <c r="V15512">
        <v>37.358</v>
      </c>
    </row>
    <row r="15513" spans="17:22">
      <c r="Q15513" s="10">
        <f ca="1" t="shared" si="2013"/>
        <v>38.101</v>
      </c>
      <c r="R15513" t="s">
        <v>178</v>
      </c>
      <c r="S15513">
        <v>2057</v>
      </c>
      <c r="T15513">
        <v>29.642</v>
      </c>
      <c r="U15513">
        <v>31.015</v>
      </c>
      <c r="V15513">
        <v>38.101</v>
      </c>
    </row>
    <row r="15514" spans="17:22">
      <c r="Q15514" s="10">
        <f ca="1" t="shared" si="2013"/>
        <v>38.842</v>
      </c>
      <c r="R15514" t="s">
        <v>178</v>
      </c>
      <c r="S15514">
        <v>2058</v>
      </c>
      <c r="T15514">
        <v>29.923</v>
      </c>
      <c r="U15514">
        <v>31.362</v>
      </c>
      <c r="V15514">
        <v>38.842</v>
      </c>
    </row>
    <row r="15515" spans="17:22">
      <c r="Q15515" s="10">
        <f ca="1" t="shared" si="2013"/>
        <v>39.579</v>
      </c>
      <c r="R15515" t="s">
        <v>178</v>
      </c>
      <c r="S15515">
        <v>2059</v>
      </c>
      <c r="T15515">
        <v>30.19</v>
      </c>
      <c r="U15515">
        <v>31.695</v>
      </c>
      <c r="V15515">
        <v>39.579</v>
      </c>
    </row>
    <row r="15516" spans="17:22">
      <c r="Q15516" s="10">
        <f ca="1" t="shared" si="2013"/>
        <v>40.311</v>
      </c>
      <c r="R15516" t="s">
        <v>178</v>
      </c>
      <c r="S15516">
        <v>2060</v>
      </c>
      <c r="T15516">
        <v>30.442</v>
      </c>
      <c r="U15516">
        <v>32.015</v>
      </c>
      <c r="V15516">
        <v>40.311</v>
      </c>
    </row>
    <row r="15517" spans="17:22">
      <c r="Q15517" s="10">
        <f ca="1" t="shared" si="2013"/>
        <v>41.039</v>
      </c>
      <c r="R15517" t="s">
        <v>178</v>
      </c>
      <c r="S15517">
        <v>2061</v>
      </c>
      <c r="T15517">
        <v>30.68</v>
      </c>
      <c r="U15517">
        <v>32.32</v>
      </c>
      <c r="V15517">
        <v>41.039</v>
      </c>
    </row>
    <row r="15518" spans="17:22">
      <c r="Q15518" s="10">
        <f ca="1" t="shared" si="2013"/>
        <v>41.761</v>
      </c>
      <c r="R15518" t="s">
        <v>178</v>
      </c>
      <c r="S15518">
        <v>2062</v>
      </c>
      <c r="T15518">
        <v>30.904</v>
      </c>
      <c r="U15518">
        <v>32.611</v>
      </c>
      <c r="V15518">
        <v>41.761</v>
      </c>
    </row>
    <row r="15519" spans="17:22">
      <c r="Q15519" s="10">
        <f ca="1" t="shared" si="2013"/>
        <v>42.478</v>
      </c>
      <c r="R15519" t="s">
        <v>178</v>
      </c>
      <c r="S15519">
        <v>2063</v>
      </c>
      <c r="T15519">
        <v>31.114</v>
      </c>
      <c r="U15519">
        <v>32.888</v>
      </c>
      <c r="V15519">
        <v>42.478</v>
      </c>
    </row>
    <row r="15520" spans="17:22">
      <c r="Q15520" s="10">
        <f ca="1" t="shared" si="2013"/>
        <v>43.188</v>
      </c>
      <c r="R15520" t="s">
        <v>178</v>
      </c>
      <c r="S15520">
        <v>2064</v>
      </c>
      <c r="T15520">
        <v>31.31</v>
      </c>
      <c r="U15520">
        <v>33.15</v>
      </c>
      <c r="V15520">
        <v>43.188</v>
      </c>
    </row>
    <row r="15521" spans="17:22">
      <c r="Q15521" s="10">
        <f ca="1" t="shared" si="2013"/>
        <v>43.892</v>
      </c>
      <c r="R15521" t="s">
        <v>178</v>
      </c>
      <c r="S15521">
        <v>2065</v>
      </c>
      <c r="T15521">
        <v>31.492</v>
      </c>
      <c r="U15521">
        <v>33.397</v>
      </c>
      <c r="V15521">
        <v>43.892</v>
      </c>
    </row>
    <row r="15522" spans="17:22">
      <c r="Q15522" s="10">
        <f ca="1" t="shared" si="2013"/>
        <v>44.59</v>
      </c>
      <c r="R15522" t="s">
        <v>178</v>
      </c>
      <c r="S15522">
        <v>2066</v>
      </c>
      <c r="T15522">
        <v>31.659</v>
      </c>
      <c r="U15522">
        <v>33.63</v>
      </c>
      <c r="V15522">
        <v>44.59</v>
      </c>
    </row>
    <row r="15523" spans="17:22">
      <c r="Q15523" s="10">
        <f ca="1" t="shared" si="2013"/>
        <v>45.28</v>
      </c>
      <c r="R15523" t="s">
        <v>178</v>
      </c>
      <c r="S15523">
        <v>2067</v>
      </c>
      <c r="T15523">
        <v>31.812</v>
      </c>
      <c r="U15523">
        <v>33.848</v>
      </c>
      <c r="V15523">
        <v>45.28</v>
      </c>
    </row>
    <row r="15524" spans="17:22">
      <c r="Q15524" s="10">
        <f ca="1" t="shared" si="2013"/>
        <v>45.964</v>
      </c>
      <c r="R15524" t="s">
        <v>178</v>
      </c>
      <c r="S15524">
        <v>2068</v>
      </c>
      <c r="T15524">
        <v>31.951</v>
      </c>
      <c r="U15524">
        <v>34.051</v>
      </c>
      <c r="V15524">
        <v>45.964</v>
      </c>
    </row>
    <row r="15525" spans="17:22">
      <c r="Q15525" s="10">
        <f ca="1" t="shared" si="2013"/>
        <v>46.64</v>
      </c>
      <c r="R15525" t="s">
        <v>178</v>
      </c>
      <c r="S15525">
        <v>2069</v>
      </c>
      <c r="T15525">
        <v>32.075</v>
      </c>
      <c r="U15525">
        <v>34.24</v>
      </c>
      <c r="V15525">
        <v>46.64</v>
      </c>
    </row>
    <row r="15526" spans="17:22">
      <c r="Q15526" s="10">
        <f ca="1" t="shared" si="2013"/>
        <v>47.308</v>
      </c>
      <c r="R15526" t="s">
        <v>178</v>
      </c>
      <c r="S15526">
        <v>2070</v>
      </c>
      <c r="T15526">
        <v>32.185</v>
      </c>
      <c r="U15526">
        <v>34.414</v>
      </c>
      <c r="V15526">
        <v>47.308</v>
      </c>
    </row>
    <row r="15527" spans="17:22">
      <c r="Q15527" s="10">
        <f ca="1" t="shared" si="2013"/>
        <v>47.969</v>
      </c>
      <c r="R15527" t="s">
        <v>178</v>
      </c>
      <c r="S15527">
        <v>2071</v>
      </c>
      <c r="T15527">
        <v>32.28</v>
      </c>
      <c r="U15527">
        <v>34.573</v>
      </c>
      <c r="V15527">
        <v>47.969</v>
      </c>
    </row>
    <row r="15528" spans="17:22">
      <c r="Q15528" s="10">
        <f ca="1" t="shared" si="2013"/>
        <v>48.622</v>
      </c>
      <c r="R15528" t="s">
        <v>178</v>
      </c>
      <c r="S15528">
        <v>2072</v>
      </c>
      <c r="T15528">
        <v>32.359</v>
      </c>
      <c r="U15528">
        <v>34.718</v>
      </c>
      <c r="V15528">
        <v>48.622</v>
      </c>
    </row>
    <row r="15529" spans="17:22">
      <c r="Q15529" s="10">
        <f ca="1" t="shared" si="2013"/>
        <v>49.267</v>
      </c>
      <c r="R15529" t="s">
        <v>178</v>
      </c>
      <c r="S15529">
        <v>2073</v>
      </c>
      <c r="T15529">
        <v>32.424</v>
      </c>
      <c r="U15529">
        <v>34.848</v>
      </c>
      <c r="V15529">
        <v>49.267</v>
      </c>
    </row>
    <row r="15530" spans="17:22">
      <c r="Q15530" s="10">
        <f ca="1" t="shared" si="2013"/>
        <v>49.905</v>
      </c>
      <c r="R15530" t="s">
        <v>178</v>
      </c>
      <c r="S15530">
        <v>2074</v>
      </c>
      <c r="T15530">
        <v>32.474</v>
      </c>
      <c r="U15530">
        <v>34.963</v>
      </c>
      <c r="V15530">
        <v>49.905</v>
      </c>
    </row>
    <row r="15531" spans="17:22">
      <c r="Q15531" s="10">
        <f ca="1" t="shared" si="2013"/>
        <v>50.535</v>
      </c>
      <c r="R15531" t="s">
        <v>178</v>
      </c>
      <c r="S15531">
        <v>2075</v>
      </c>
      <c r="T15531">
        <v>32.51</v>
      </c>
      <c r="U15531">
        <v>35.063</v>
      </c>
      <c r="V15531">
        <v>50.535</v>
      </c>
    </row>
    <row r="15532" spans="17:22">
      <c r="Q15532" s="10">
        <f ca="1" t="shared" si="2013"/>
        <v>51.157</v>
      </c>
      <c r="R15532" t="s">
        <v>178</v>
      </c>
      <c r="S15532">
        <v>2076</v>
      </c>
      <c r="T15532">
        <v>32.53</v>
      </c>
      <c r="U15532">
        <v>35.147</v>
      </c>
      <c r="V15532">
        <v>51.157</v>
      </c>
    </row>
    <row r="15533" spans="17:22">
      <c r="Q15533" s="10">
        <f ca="1" t="shared" si="2013"/>
        <v>51.771</v>
      </c>
      <c r="R15533" t="s">
        <v>178</v>
      </c>
      <c r="S15533">
        <v>2077</v>
      </c>
      <c r="T15533">
        <v>32.536</v>
      </c>
      <c r="U15533">
        <v>35.218</v>
      </c>
      <c r="V15533">
        <v>51.771</v>
      </c>
    </row>
    <row r="15534" spans="17:22">
      <c r="Q15534" s="10">
        <f ca="1" t="shared" si="2013"/>
        <v>52.378</v>
      </c>
      <c r="R15534" t="s">
        <v>178</v>
      </c>
      <c r="S15534">
        <v>2078</v>
      </c>
      <c r="T15534">
        <v>32.528</v>
      </c>
      <c r="U15534">
        <v>35.273</v>
      </c>
      <c r="V15534">
        <v>52.378</v>
      </c>
    </row>
    <row r="15535" spans="17:22">
      <c r="Q15535" s="10">
        <f ca="1" t="shared" si="2013"/>
        <v>52.977</v>
      </c>
      <c r="R15535" t="s">
        <v>178</v>
      </c>
      <c r="S15535">
        <v>2079</v>
      </c>
      <c r="T15535">
        <v>32.507</v>
      </c>
      <c r="U15535">
        <v>35.316</v>
      </c>
      <c r="V15535">
        <v>52.977</v>
      </c>
    </row>
    <row r="15536" spans="17:22">
      <c r="Q15536" s="10">
        <f ca="1" t="shared" si="2013"/>
        <v>53.568</v>
      </c>
      <c r="R15536" t="s">
        <v>178</v>
      </c>
      <c r="S15536">
        <v>2080</v>
      </c>
      <c r="T15536">
        <v>32.472</v>
      </c>
      <c r="U15536">
        <v>35.344</v>
      </c>
      <c r="V15536">
        <v>53.568</v>
      </c>
    </row>
    <row r="15537" spans="17:22">
      <c r="Q15537" s="10">
        <f ca="1" t="shared" si="2013"/>
        <v>54.152</v>
      </c>
      <c r="R15537" t="s">
        <v>178</v>
      </c>
      <c r="S15537">
        <v>2081</v>
      </c>
      <c r="T15537">
        <v>32.425</v>
      </c>
      <c r="U15537">
        <v>35.36</v>
      </c>
      <c r="V15537">
        <v>54.152</v>
      </c>
    </row>
    <row r="15538" spans="17:22">
      <c r="Q15538" s="10">
        <f ca="1" t="shared" si="2013"/>
        <v>54.729</v>
      </c>
      <c r="R15538" t="s">
        <v>178</v>
      </c>
      <c r="S15538">
        <v>2082</v>
      </c>
      <c r="T15538">
        <v>32.366</v>
      </c>
      <c r="U15538">
        <v>35.363</v>
      </c>
      <c r="V15538">
        <v>54.729</v>
      </c>
    </row>
    <row r="15539" spans="17:22">
      <c r="Q15539" s="10">
        <f ca="1" t="shared" si="2013"/>
        <v>55.299</v>
      </c>
      <c r="R15539" t="s">
        <v>178</v>
      </c>
      <c r="S15539">
        <v>2083</v>
      </c>
      <c r="T15539">
        <v>32.294</v>
      </c>
      <c r="U15539">
        <v>35.353</v>
      </c>
      <c r="V15539">
        <v>55.299</v>
      </c>
    </row>
    <row r="15540" spans="17:22">
      <c r="Q15540" s="10">
        <f ca="1" t="shared" si="2013"/>
        <v>55.862</v>
      </c>
      <c r="R15540" t="s">
        <v>178</v>
      </c>
      <c r="S15540">
        <v>2084</v>
      </c>
      <c r="T15540">
        <v>32.211</v>
      </c>
      <c r="U15540">
        <v>35.332</v>
      </c>
      <c r="V15540">
        <v>55.862</v>
      </c>
    </row>
    <row r="15541" spans="17:22">
      <c r="Q15541" s="10">
        <f ca="1" t="shared" si="2013"/>
        <v>56.418</v>
      </c>
      <c r="R15541" t="s">
        <v>178</v>
      </c>
      <c r="S15541">
        <v>2085</v>
      </c>
      <c r="T15541">
        <v>32.117</v>
      </c>
      <c r="U15541">
        <v>35.299</v>
      </c>
      <c r="V15541">
        <v>56.418</v>
      </c>
    </row>
    <row r="15542" spans="17:22">
      <c r="Q15542" s="10">
        <f ca="1" t="shared" si="2013"/>
        <v>56.967</v>
      </c>
      <c r="R15542" t="s">
        <v>178</v>
      </c>
      <c r="S15542">
        <v>2086</v>
      </c>
      <c r="T15542">
        <v>32.012</v>
      </c>
      <c r="U15542">
        <v>35.255</v>
      </c>
      <c r="V15542">
        <v>56.967</v>
      </c>
    </row>
    <row r="15543" spans="17:22">
      <c r="Q15543" s="10">
        <f ca="1" t="shared" si="2013"/>
        <v>57.51</v>
      </c>
      <c r="R15543" t="s">
        <v>178</v>
      </c>
      <c r="S15543">
        <v>2087</v>
      </c>
      <c r="T15543">
        <v>31.896</v>
      </c>
      <c r="U15543">
        <v>35.2</v>
      </c>
      <c r="V15543">
        <v>57.51</v>
      </c>
    </row>
    <row r="15544" spans="17:22">
      <c r="Q15544" s="10">
        <f ca="1" t="shared" si="2013"/>
        <v>58.048</v>
      </c>
      <c r="R15544" t="s">
        <v>178</v>
      </c>
      <c r="S15544">
        <v>2088</v>
      </c>
      <c r="T15544">
        <v>31.77</v>
      </c>
      <c r="U15544">
        <v>35.134</v>
      </c>
      <c r="V15544">
        <v>58.048</v>
      </c>
    </row>
    <row r="15545" spans="17:22">
      <c r="Q15545" s="10">
        <f ca="1" t="shared" si="2013"/>
        <v>58.58</v>
      </c>
      <c r="R15545" t="s">
        <v>178</v>
      </c>
      <c r="S15545">
        <v>2089</v>
      </c>
      <c r="T15545">
        <v>31.634</v>
      </c>
      <c r="U15545">
        <v>35.057</v>
      </c>
      <c r="V15545">
        <v>58.58</v>
      </c>
    </row>
    <row r="15546" spans="17:22">
      <c r="Q15546" s="10">
        <f ca="1" t="shared" si="2013"/>
        <v>59.106</v>
      </c>
      <c r="R15546" t="s">
        <v>178</v>
      </c>
      <c r="S15546">
        <v>2090</v>
      </c>
      <c r="T15546">
        <v>31.488</v>
      </c>
      <c r="U15546">
        <v>34.97</v>
      </c>
      <c r="V15546">
        <v>59.106</v>
      </c>
    </row>
    <row r="15547" spans="17:22">
      <c r="Q15547" s="10">
        <f ca="1" t="shared" si="2013"/>
        <v>59.628</v>
      </c>
      <c r="R15547" t="s">
        <v>178</v>
      </c>
      <c r="S15547">
        <v>2091</v>
      </c>
      <c r="T15547">
        <v>31.333</v>
      </c>
      <c r="U15547">
        <v>34.872</v>
      </c>
      <c r="V15547">
        <v>59.628</v>
      </c>
    </row>
    <row r="15548" spans="17:22">
      <c r="Q15548" s="10">
        <f ca="1" t="shared" si="2013"/>
        <v>60.145</v>
      </c>
      <c r="R15548" t="s">
        <v>178</v>
      </c>
      <c r="S15548">
        <v>2092</v>
      </c>
      <c r="T15548">
        <v>31.169</v>
      </c>
      <c r="U15548">
        <v>34.765</v>
      </c>
      <c r="V15548">
        <v>60.145</v>
      </c>
    </row>
    <row r="15549" spans="17:22">
      <c r="Q15549" s="10">
        <f ca="1" t="shared" si="2013"/>
        <v>60.658</v>
      </c>
      <c r="R15549" t="s">
        <v>178</v>
      </c>
      <c r="S15549">
        <v>2093</v>
      </c>
      <c r="T15549">
        <v>30.996</v>
      </c>
      <c r="U15549">
        <v>34.648</v>
      </c>
      <c r="V15549">
        <v>60.658</v>
      </c>
    </row>
    <row r="15550" spans="17:22">
      <c r="Q15550" s="10">
        <f ca="1" t="shared" si="2013"/>
        <v>61.166</v>
      </c>
      <c r="R15550" t="s">
        <v>178</v>
      </c>
      <c r="S15550">
        <v>2094</v>
      </c>
      <c r="T15550">
        <v>30.815</v>
      </c>
      <c r="U15550">
        <v>34.523</v>
      </c>
      <c r="V15550">
        <v>61.166</v>
      </c>
    </row>
    <row r="15551" spans="17:22">
      <c r="Q15551" s="10">
        <f ca="1" t="shared" si="2013"/>
        <v>61.672</v>
      </c>
      <c r="R15551" t="s">
        <v>178</v>
      </c>
      <c r="S15551">
        <v>2095</v>
      </c>
      <c r="T15551">
        <v>30.625</v>
      </c>
      <c r="U15551">
        <v>34.389</v>
      </c>
      <c r="V15551">
        <v>61.672</v>
      </c>
    </row>
    <row r="15552" spans="17:22">
      <c r="Q15552" s="10">
        <f ca="1" t="shared" si="2013"/>
        <v>62.174</v>
      </c>
      <c r="R15552" t="s">
        <v>178</v>
      </c>
      <c r="S15552">
        <v>2096</v>
      </c>
      <c r="T15552">
        <v>30.427</v>
      </c>
      <c r="U15552">
        <v>34.248</v>
      </c>
      <c r="V15552">
        <v>62.174</v>
      </c>
    </row>
    <row r="15553" spans="17:22">
      <c r="Q15553" s="10">
        <f ca="1" t="shared" si="2013"/>
        <v>62.673</v>
      </c>
      <c r="R15553" t="s">
        <v>178</v>
      </c>
      <c r="S15553">
        <v>2097</v>
      </c>
      <c r="T15553">
        <v>30.221</v>
      </c>
      <c r="U15553">
        <v>34.1</v>
      </c>
      <c r="V15553">
        <v>62.673</v>
      </c>
    </row>
    <row r="15554" spans="17:22">
      <c r="Q15554" s="10">
        <f ca="1" t="shared" si="2013"/>
        <v>63.17</v>
      </c>
      <c r="R15554" t="s">
        <v>178</v>
      </c>
      <c r="S15554">
        <v>2098</v>
      </c>
      <c r="T15554">
        <v>30.007</v>
      </c>
      <c r="U15554">
        <v>33.946</v>
      </c>
      <c r="V15554">
        <v>63.17</v>
      </c>
    </row>
    <row r="15555" spans="17:22">
      <c r="Q15555" s="10">
        <f ca="1" t="shared" si="2013"/>
        <v>63.665</v>
      </c>
      <c r="R15555" t="s">
        <v>178</v>
      </c>
      <c r="S15555">
        <v>2099</v>
      </c>
      <c r="T15555">
        <v>29.786</v>
      </c>
      <c r="U15555">
        <v>33.787</v>
      </c>
      <c r="V15555">
        <v>63.665</v>
      </c>
    </row>
    <row r="15556" spans="17:22">
      <c r="Q15556" s="10">
        <f ca="1" t="shared" si="2013"/>
        <v>64.158</v>
      </c>
      <c r="R15556" t="s">
        <v>178</v>
      </c>
      <c r="S15556">
        <v>2100</v>
      </c>
      <c r="T15556">
        <v>29.557</v>
      </c>
      <c r="U15556">
        <v>33.622</v>
      </c>
      <c r="V15556">
        <v>64.158</v>
      </c>
    </row>
    <row r="15557" spans="17:22">
      <c r="Q15557" s="10">
        <f ca="1" t="shared" si="2013"/>
        <v>4406.14</v>
      </c>
      <c r="R15557" t="s">
        <v>20</v>
      </c>
      <c r="S15557">
        <v>2020</v>
      </c>
      <c r="T15557">
        <v>4406.14</v>
      </c>
      <c r="U15557">
        <v>4406.14</v>
      </c>
      <c r="V15557">
        <v>4406.14</v>
      </c>
    </row>
    <row r="15558" spans="17:22">
      <c r="Q15558" s="10">
        <f ca="1" t="shared" si="2013"/>
        <v>4438.82</v>
      </c>
      <c r="R15558" t="s">
        <v>20</v>
      </c>
      <c r="S15558">
        <v>2021</v>
      </c>
      <c r="T15558">
        <v>4438.82</v>
      </c>
      <c r="U15558">
        <v>4438.82</v>
      </c>
      <c r="V15558">
        <v>4438.82</v>
      </c>
    </row>
    <row r="15559" spans="17:22">
      <c r="Q15559" s="10">
        <f ca="1" t="shared" si="2013"/>
        <v>4470.89</v>
      </c>
      <c r="R15559" t="s">
        <v>20</v>
      </c>
      <c r="S15559">
        <v>2022</v>
      </c>
      <c r="T15559">
        <v>4470.89</v>
      </c>
      <c r="U15559">
        <v>4470.89</v>
      </c>
      <c r="V15559">
        <v>4470.89</v>
      </c>
    </row>
    <row r="15560" spans="17:22">
      <c r="Q15560" s="10">
        <f ca="1" t="shared" si="2013"/>
        <v>4502.39</v>
      </c>
      <c r="R15560" t="s">
        <v>20</v>
      </c>
      <c r="S15560">
        <v>2023</v>
      </c>
      <c r="T15560">
        <v>4502.39</v>
      </c>
      <c r="U15560">
        <v>4502.39</v>
      </c>
      <c r="V15560">
        <v>4502.39</v>
      </c>
    </row>
    <row r="15561" spans="17:22">
      <c r="Q15561" s="10">
        <f ca="1" t="shared" si="2013"/>
        <v>4533.4</v>
      </c>
      <c r="R15561" t="s">
        <v>20</v>
      </c>
      <c r="S15561">
        <v>2024</v>
      </c>
      <c r="T15561">
        <v>4533.4</v>
      </c>
      <c r="U15561">
        <v>4533.4</v>
      </c>
      <c r="V15561">
        <v>4533.4</v>
      </c>
    </row>
    <row r="15562" spans="17:22">
      <c r="Q15562" s="10">
        <f ca="1" t="shared" si="2013"/>
        <v>4564.01</v>
      </c>
      <c r="R15562" t="s">
        <v>20</v>
      </c>
      <c r="S15562">
        <v>2025</v>
      </c>
      <c r="T15562">
        <v>4564.01</v>
      </c>
      <c r="U15562">
        <v>4564.01</v>
      </c>
      <c r="V15562">
        <v>4564.01</v>
      </c>
    </row>
    <row r="15563" spans="17:22">
      <c r="Q15563" s="10">
        <f ca="1" t="shared" si="2013"/>
        <v>4594.19</v>
      </c>
      <c r="R15563" t="s">
        <v>20</v>
      </c>
      <c r="S15563">
        <v>2026</v>
      </c>
      <c r="T15563">
        <v>4594.19</v>
      </c>
      <c r="U15563">
        <v>4594.19</v>
      </c>
      <c r="V15563">
        <v>4594.19</v>
      </c>
    </row>
    <row r="15564" spans="17:22">
      <c r="Q15564" s="10">
        <f ca="1" t="shared" si="2013"/>
        <v>4623.4</v>
      </c>
      <c r="R15564" t="s">
        <v>20</v>
      </c>
      <c r="S15564">
        <v>2027</v>
      </c>
      <c r="T15564">
        <v>4622.11</v>
      </c>
      <c r="U15564">
        <v>4629.96</v>
      </c>
      <c r="V15564">
        <v>4623.4</v>
      </c>
    </row>
    <row r="15565" spans="17:22">
      <c r="Q15565" s="10">
        <f ca="1" t="shared" si="2013"/>
        <v>4651.67</v>
      </c>
      <c r="R15565" t="s">
        <v>20</v>
      </c>
      <c r="S15565">
        <v>2028</v>
      </c>
      <c r="T15565">
        <v>4649.25</v>
      </c>
      <c r="U15565">
        <v>4665.34</v>
      </c>
      <c r="V15565">
        <v>4651.67</v>
      </c>
    </row>
    <row r="15566" spans="17:22">
      <c r="Q15566" s="10">
        <f ca="1" t="shared" ref="Q15566:Q15629" si="2014">OFFSET(S15566,0,MATCH($Q$3,$T$4:$V$4,0))</f>
        <v>4679.12</v>
      </c>
      <c r="R15566" t="s">
        <v>20</v>
      </c>
      <c r="S15566">
        <v>2029</v>
      </c>
      <c r="T15566">
        <v>4675.59</v>
      </c>
      <c r="U15566">
        <v>4700.26</v>
      </c>
      <c r="V15566">
        <v>4679.12</v>
      </c>
    </row>
    <row r="15567" spans="17:22">
      <c r="Q15567" s="10">
        <f ca="1" t="shared" si="2014"/>
        <v>4705.91</v>
      </c>
      <c r="R15567" t="s">
        <v>20</v>
      </c>
      <c r="S15567">
        <v>2030</v>
      </c>
      <c r="T15567">
        <v>4701.1</v>
      </c>
      <c r="U15567">
        <v>4734.62</v>
      </c>
      <c r="V15567">
        <v>4705.91</v>
      </c>
    </row>
    <row r="15568" spans="17:22">
      <c r="Q15568" s="10">
        <f ca="1" t="shared" si="2014"/>
        <v>4732.11</v>
      </c>
      <c r="R15568" t="s">
        <v>20</v>
      </c>
      <c r="S15568">
        <v>2031</v>
      </c>
      <c r="T15568">
        <v>4725.74</v>
      </c>
      <c r="U15568">
        <v>4768.4</v>
      </c>
      <c r="V15568">
        <v>4732.11</v>
      </c>
    </row>
    <row r="15569" spans="17:22">
      <c r="Q15569" s="10">
        <f ca="1" t="shared" si="2014"/>
        <v>4757.7</v>
      </c>
      <c r="R15569" t="s">
        <v>20</v>
      </c>
      <c r="S15569">
        <v>2032</v>
      </c>
      <c r="T15569">
        <v>4749.53</v>
      </c>
      <c r="U15569">
        <v>4801.53</v>
      </c>
      <c r="V15569">
        <v>4757.7</v>
      </c>
    </row>
    <row r="15570" spans="17:22">
      <c r="Q15570" s="10">
        <f ca="1" t="shared" si="2014"/>
        <v>4782.63</v>
      </c>
      <c r="R15570" t="s">
        <v>20</v>
      </c>
      <c r="S15570">
        <v>2033</v>
      </c>
      <c r="T15570">
        <v>4772.48</v>
      </c>
      <c r="U15570">
        <v>4834.05</v>
      </c>
      <c r="V15570">
        <v>4782.63</v>
      </c>
    </row>
    <row r="15571" spans="17:22">
      <c r="Q15571" s="10">
        <f ca="1" t="shared" si="2014"/>
        <v>4806.8</v>
      </c>
      <c r="R15571" t="s">
        <v>20</v>
      </c>
      <c r="S15571">
        <v>2034</v>
      </c>
      <c r="T15571">
        <v>4794.62</v>
      </c>
      <c r="U15571">
        <v>4865.92</v>
      </c>
      <c r="V15571">
        <v>4806.8</v>
      </c>
    </row>
    <row r="15572" spans="17:22">
      <c r="Q15572" s="10">
        <f ca="1" t="shared" si="2014"/>
        <v>4830.16</v>
      </c>
      <c r="R15572" t="s">
        <v>20</v>
      </c>
      <c r="S15572">
        <v>2035</v>
      </c>
      <c r="T15572">
        <v>4815.94</v>
      </c>
      <c r="U15572">
        <v>4897.17</v>
      </c>
      <c r="V15572">
        <v>4830.16</v>
      </c>
    </row>
    <row r="15573" spans="17:22">
      <c r="Q15573" s="10">
        <f ca="1" t="shared" si="2014"/>
        <v>4852.67</v>
      </c>
      <c r="R15573" t="s">
        <v>20</v>
      </c>
      <c r="S15573">
        <v>2036</v>
      </c>
      <c r="T15573">
        <v>4836.49</v>
      </c>
      <c r="U15573">
        <v>4927.75</v>
      </c>
      <c r="V15573">
        <v>4852.67</v>
      </c>
    </row>
    <row r="15574" spans="17:22">
      <c r="Q15574" s="10">
        <f ca="1" t="shared" si="2014"/>
        <v>4874.36</v>
      </c>
      <c r="R15574" t="s">
        <v>20</v>
      </c>
      <c r="S15574">
        <v>2037</v>
      </c>
      <c r="T15574">
        <v>4856.24</v>
      </c>
      <c r="U15574">
        <v>4957.73</v>
      </c>
      <c r="V15574">
        <v>4874.36</v>
      </c>
    </row>
    <row r="15575" spans="17:22">
      <c r="Q15575" s="10">
        <f ca="1" t="shared" si="2014"/>
        <v>4895.34</v>
      </c>
      <c r="R15575" t="s">
        <v>20</v>
      </c>
      <c r="S15575">
        <v>2038</v>
      </c>
      <c r="T15575">
        <v>4875.18</v>
      </c>
      <c r="U15575">
        <v>4987.12</v>
      </c>
      <c r="V15575">
        <v>4895.34</v>
      </c>
    </row>
    <row r="15576" spans="17:22">
      <c r="Q15576" s="10">
        <f ca="1" t="shared" si="2014"/>
        <v>4915.7</v>
      </c>
      <c r="R15576" t="s">
        <v>20</v>
      </c>
      <c r="S15576">
        <v>2039</v>
      </c>
      <c r="T15576">
        <v>4893.31</v>
      </c>
      <c r="U15576">
        <v>5015.95</v>
      </c>
      <c r="V15576">
        <v>4915.7</v>
      </c>
    </row>
    <row r="15577" spans="17:22">
      <c r="Q15577" s="10">
        <f ca="1" t="shared" si="2014"/>
        <v>4935.52</v>
      </c>
      <c r="R15577" t="s">
        <v>20</v>
      </c>
      <c r="S15577">
        <v>2040</v>
      </c>
      <c r="T15577">
        <v>4910.61</v>
      </c>
      <c r="U15577">
        <v>5044.24</v>
      </c>
      <c r="V15577">
        <v>4935.52</v>
      </c>
    </row>
    <row r="15578" spans="17:22">
      <c r="Q15578" s="10">
        <f ca="1" t="shared" si="2014"/>
        <v>4954.89</v>
      </c>
      <c r="R15578" t="s">
        <v>20</v>
      </c>
      <c r="S15578">
        <v>2041</v>
      </c>
      <c r="T15578">
        <v>4927.08</v>
      </c>
      <c r="U15578">
        <v>5072.01</v>
      </c>
      <c r="V15578">
        <v>4954.89</v>
      </c>
    </row>
    <row r="15579" spans="17:22">
      <c r="Q15579" s="10">
        <f ca="1" t="shared" si="2014"/>
        <v>4973.92</v>
      </c>
      <c r="R15579" t="s">
        <v>20</v>
      </c>
      <c r="S15579">
        <v>2042</v>
      </c>
      <c r="T15579">
        <v>4942.75</v>
      </c>
      <c r="U15579">
        <v>5099.33</v>
      </c>
      <c r="V15579">
        <v>4973.92</v>
      </c>
    </row>
    <row r="15580" spans="17:22">
      <c r="Q15580" s="10">
        <f ca="1" t="shared" si="2014"/>
        <v>4992.72</v>
      </c>
      <c r="R15580" t="s">
        <v>20</v>
      </c>
      <c r="S15580">
        <v>2043</v>
      </c>
      <c r="T15580">
        <v>4957.65</v>
      </c>
      <c r="U15580">
        <v>5126.22</v>
      </c>
      <c r="V15580">
        <v>4992.72</v>
      </c>
    </row>
    <row r="15581" spans="17:22">
      <c r="Q15581" s="10">
        <f ca="1" t="shared" si="2014"/>
        <v>5011.39</v>
      </c>
      <c r="R15581" t="s">
        <v>20</v>
      </c>
      <c r="S15581">
        <v>2044</v>
      </c>
      <c r="T15581">
        <v>4971.81</v>
      </c>
      <c r="U15581">
        <v>5152.76</v>
      </c>
      <c r="V15581">
        <v>5011.39</v>
      </c>
    </row>
    <row r="15582" spans="17:22">
      <c r="Q15582" s="10">
        <f ca="1" t="shared" si="2014"/>
        <v>5030.04</v>
      </c>
      <c r="R15582" t="s">
        <v>20</v>
      </c>
      <c r="S15582">
        <v>2045</v>
      </c>
      <c r="T15582">
        <v>4985.27</v>
      </c>
      <c r="U15582">
        <v>5178.97</v>
      </c>
      <c r="V15582">
        <v>5030.04</v>
      </c>
    </row>
    <row r="15583" spans="17:22">
      <c r="Q15583" s="10">
        <f ca="1" t="shared" si="2014"/>
        <v>5048.78</v>
      </c>
      <c r="R15583" t="s">
        <v>20</v>
      </c>
      <c r="S15583">
        <v>2046</v>
      </c>
      <c r="T15583">
        <v>4998.04</v>
      </c>
      <c r="U15583">
        <v>5204.93</v>
      </c>
      <c r="V15583">
        <v>5048.78</v>
      </c>
    </row>
    <row r="15584" spans="17:22">
      <c r="Q15584" s="10">
        <f ca="1" t="shared" si="2014"/>
        <v>5067.72</v>
      </c>
      <c r="R15584" t="s">
        <v>20</v>
      </c>
      <c r="S15584">
        <v>2047</v>
      </c>
      <c r="T15584">
        <v>5010.17</v>
      </c>
      <c r="U15584">
        <v>5230.65</v>
      </c>
      <c r="V15584">
        <v>5067.72</v>
      </c>
    </row>
    <row r="15585" spans="17:22">
      <c r="Q15585" s="10">
        <f ca="1" t="shared" si="2014"/>
        <v>5086.95</v>
      </c>
      <c r="R15585" t="s">
        <v>20</v>
      </c>
      <c r="S15585">
        <v>2048</v>
      </c>
      <c r="T15585">
        <v>5021.65</v>
      </c>
      <c r="U15585">
        <v>5256.24</v>
      </c>
      <c r="V15585">
        <v>5086.95</v>
      </c>
    </row>
    <row r="15586" spans="17:22">
      <c r="Q15586" s="10">
        <f ca="1" t="shared" si="2014"/>
        <v>5106.57</v>
      </c>
      <c r="R15586" t="s">
        <v>20</v>
      </c>
      <c r="S15586">
        <v>2049</v>
      </c>
      <c r="T15586">
        <v>5032.52</v>
      </c>
      <c r="U15586">
        <v>5281.73</v>
      </c>
      <c r="V15586">
        <v>5106.57</v>
      </c>
    </row>
    <row r="15587" spans="17:22">
      <c r="Q15587" s="10">
        <f ca="1" t="shared" si="2014"/>
        <v>5126.72</v>
      </c>
      <c r="R15587" t="s">
        <v>20</v>
      </c>
      <c r="S15587">
        <v>2050</v>
      </c>
      <c r="T15587">
        <v>5042.77</v>
      </c>
      <c r="U15587">
        <v>5307.18</v>
      </c>
      <c r="V15587">
        <v>5126.72</v>
      </c>
    </row>
    <row r="15588" spans="17:22">
      <c r="Q15588" s="10">
        <f ca="1" t="shared" si="2014"/>
        <v>5147.46</v>
      </c>
      <c r="R15588" t="s">
        <v>20</v>
      </c>
      <c r="S15588">
        <v>2051</v>
      </c>
      <c r="T15588">
        <v>5052.46</v>
      </c>
      <c r="U15588">
        <v>5332.65</v>
      </c>
      <c r="V15588">
        <v>5147.46</v>
      </c>
    </row>
    <row r="15589" spans="17:22">
      <c r="Q15589" s="10">
        <f ca="1" t="shared" si="2014"/>
        <v>5168.81</v>
      </c>
      <c r="R15589" t="s">
        <v>20</v>
      </c>
      <c r="S15589">
        <v>2052</v>
      </c>
      <c r="T15589">
        <v>5061.62</v>
      </c>
      <c r="U15589">
        <v>5358.19</v>
      </c>
      <c r="V15589">
        <v>5168.81</v>
      </c>
    </row>
    <row r="15590" spans="17:22">
      <c r="Q15590" s="10">
        <f ca="1" t="shared" si="2014"/>
        <v>5190.81</v>
      </c>
      <c r="R15590" t="s">
        <v>20</v>
      </c>
      <c r="S15590">
        <v>2053</v>
      </c>
      <c r="T15590">
        <v>5070.33</v>
      </c>
      <c r="U15590">
        <v>5383.82</v>
      </c>
      <c r="V15590">
        <v>5190.81</v>
      </c>
    </row>
    <row r="15591" spans="17:22">
      <c r="Q15591" s="10">
        <f ca="1" t="shared" si="2014"/>
        <v>5213.48</v>
      </c>
      <c r="R15591" t="s">
        <v>20</v>
      </c>
      <c r="S15591">
        <v>2054</v>
      </c>
      <c r="T15591">
        <v>5078.66</v>
      </c>
      <c r="U15591">
        <v>5409.59</v>
      </c>
      <c r="V15591">
        <v>5213.48</v>
      </c>
    </row>
    <row r="15592" spans="17:22">
      <c r="Q15592" s="10">
        <f ca="1" t="shared" si="2014"/>
        <v>5236.82</v>
      </c>
      <c r="R15592" t="s">
        <v>20</v>
      </c>
      <c r="S15592">
        <v>2055</v>
      </c>
      <c r="T15592">
        <v>5086.69</v>
      </c>
      <c r="U15592">
        <v>5435.54</v>
      </c>
      <c r="V15592">
        <v>5236.82</v>
      </c>
    </row>
    <row r="15593" spans="17:22">
      <c r="Q15593" s="10">
        <f ca="1" t="shared" si="2014"/>
        <v>5260.85</v>
      </c>
      <c r="R15593" t="s">
        <v>20</v>
      </c>
      <c r="S15593">
        <v>2056</v>
      </c>
      <c r="T15593">
        <v>5094.46</v>
      </c>
      <c r="U15593">
        <v>5461.68</v>
      </c>
      <c r="V15593">
        <v>5260.85</v>
      </c>
    </row>
    <row r="15594" spans="17:22">
      <c r="Q15594" s="10">
        <f ca="1" t="shared" si="2014"/>
        <v>5285.53</v>
      </c>
      <c r="R15594" t="s">
        <v>20</v>
      </c>
      <c r="S15594">
        <v>2057</v>
      </c>
      <c r="T15594">
        <v>5102.03</v>
      </c>
      <c r="U15594">
        <v>5488.05</v>
      </c>
      <c r="V15594">
        <v>5285.53</v>
      </c>
    </row>
    <row r="15595" spans="17:22">
      <c r="Q15595" s="10">
        <f ca="1" t="shared" si="2014"/>
        <v>5310.85</v>
      </c>
      <c r="R15595" t="s">
        <v>20</v>
      </c>
      <c r="S15595">
        <v>2058</v>
      </c>
      <c r="T15595">
        <v>5109.45</v>
      </c>
      <c r="U15595">
        <v>5514.67</v>
      </c>
      <c r="V15595">
        <v>5310.85</v>
      </c>
    </row>
    <row r="15596" spans="17:22">
      <c r="Q15596" s="10">
        <f ca="1" t="shared" si="2014"/>
        <v>5336.73</v>
      </c>
      <c r="R15596" t="s">
        <v>20</v>
      </c>
      <c r="S15596">
        <v>2059</v>
      </c>
      <c r="T15596">
        <v>5116.77</v>
      </c>
      <c r="U15596">
        <v>5541.55</v>
      </c>
      <c r="V15596">
        <v>5336.73</v>
      </c>
    </row>
    <row r="15597" spans="17:22">
      <c r="Q15597" s="10">
        <f ca="1" t="shared" si="2014"/>
        <v>5363.18</v>
      </c>
      <c r="R15597" t="s">
        <v>20</v>
      </c>
      <c r="S15597">
        <v>2060</v>
      </c>
      <c r="T15597">
        <v>5124.02</v>
      </c>
      <c r="U15597">
        <v>5568.73</v>
      </c>
      <c r="V15597">
        <v>5363.18</v>
      </c>
    </row>
    <row r="15598" spans="17:22">
      <c r="Q15598" s="10">
        <f ca="1" t="shared" si="2014"/>
        <v>5390.14</v>
      </c>
      <c r="R15598" t="s">
        <v>20</v>
      </c>
      <c r="S15598">
        <v>2061</v>
      </c>
      <c r="T15598">
        <v>5131.26</v>
      </c>
      <c r="U15598">
        <v>5596.19</v>
      </c>
      <c r="V15598">
        <v>5390.14</v>
      </c>
    </row>
    <row r="15599" spans="17:22">
      <c r="Q15599" s="10">
        <f ca="1" t="shared" si="2014"/>
        <v>5417.58</v>
      </c>
      <c r="R15599" t="s">
        <v>20</v>
      </c>
      <c r="S15599">
        <v>2062</v>
      </c>
      <c r="T15599">
        <v>5138.5</v>
      </c>
      <c r="U15599">
        <v>5623.92</v>
      </c>
      <c r="V15599">
        <v>5417.58</v>
      </c>
    </row>
    <row r="15600" spans="17:22">
      <c r="Q15600" s="10">
        <f ca="1" t="shared" si="2014"/>
        <v>5445.42</v>
      </c>
      <c r="R15600" t="s">
        <v>20</v>
      </c>
      <c r="S15600">
        <v>2063</v>
      </c>
      <c r="T15600">
        <v>5145.76</v>
      </c>
      <c r="U15600">
        <v>5651.87</v>
      </c>
      <c r="V15600">
        <v>5445.42</v>
      </c>
    </row>
    <row r="15601" spans="17:22">
      <c r="Q15601" s="10">
        <f ca="1" t="shared" si="2014"/>
        <v>5473.64</v>
      </c>
      <c r="R15601" t="s">
        <v>20</v>
      </c>
      <c r="S15601">
        <v>2064</v>
      </c>
      <c r="T15601">
        <v>5153.07</v>
      </c>
      <c r="U15601">
        <v>5679.99</v>
      </c>
      <c r="V15601">
        <v>5473.64</v>
      </c>
    </row>
    <row r="15602" spans="17:22">
      <c r="Q15602" s="10">
        <f ca="1" t="shared" si="2014"/>
        <v>5502.19</v>
      </c>
      <c r="R15602" t="s">
        <v>20</v>
      </c>
      <c r="S15602">
        <v>2065</v>
      </c>
      <c r="T15602">
        <v>5160.42</v>
      </c>
      <c r="U15602">
        <v>5708.26</v>
      </c>
      <c r="V15602">
        <v>5502.19</v>
      </c>
    </row>
    <row r="15603" spans="17:22">
      <c r="Q15603" s="10">
        <f ca="1" t="shared" si="2014"/>
        <v>5531.03</v>
      </c>
      <c r="R15603" t="s">
        <v>20</v>
      </c>
      <c r="S15603">
        <v>2066</v>
      </c>
      <c r="T15603">
        <v>5167.84</v>
      </c>
      <c r="U15603">
        <v>5736.63</v>
      </c>
      <c r="V15603">
        <v>5531.03</v>
      </c>
    </row>
    <row r="15604" spans="17:22">
      <c r="Q15604" s="10">
        <f ca="1" t="shared" si="2014"/>
        <v>5560.12</v>
      </c>
      <c r="R15604" t="s">
        <v>20</v>
      </c>
      <c r="S15604">
        <v>2067</v>
      </c>
      <c r="T15604">
        <v>5175.31</v>
      </c>
      <c r="U15604">
        <v>5765.06</v>
      </c>
      <c r="V15604">
        <v>5560.12</v>
      </c>
    </row>
    <row r="15605" spans="17:22">
      <c r="Q15605" s="10">
        <f ca="1" t="shared" si="2014"/>
        <v>5589.47</v>
      </c>
      <c r="R15605" t="s">
        <v>20</v>
      </c>
      <c r="S15605">
        <v>2068</v>
      </c>
      <c r="T15605">
        <v>5182.81</v>
      </c>
      <c r="U15605">
        <v>5793.54</v>
      </c>
      <c r="V15605">
        <v>5589.47</v>
      </c>
    </row>
    <row r="15606" spans="17:22">
      <c r="Q15606" s="10">
        <f ca="1" t="shared" si="2014"/>
        <v>5619.05</v>
      </c>
      <c r="R15606" t="s">
        <v>20</v>
      </c>
      <c r="S15606">
        <v>2069</v>
      </c>
      <c r="T15606">
        <v>5190.28</v>
      </c>
      <c r="U15606">
        <v>5822.02</v>
      </c>
      <c r="V15606">
        <v>5619.05</v>
      </c>
    </row>
    <row r="15607" spans="17:22">
      <c r="Q15607" s="10">
        <f ca="1" t="shared" si="2014"/>
        <v>5648.84</v>
      </c>
      <c r="R15607" t="s">
        <v>20</v>
      </c>
      <c r="S15607">
        <v>2070</v>
      </c>
      <c r="T15607">
        <v>5197.71</v>
      </c>
      <c r="U15607">
        <v>5850.48</v>
      </c>
      <c r="V15607">
        <v>5648.84</v>
      </c>
    </row>
    <row r="15608" spans="17:22">
      <c r="Q15608" s="10">
        <f ca="1" t="shared" si="2014"/>
        <v>5678.84</v>
      </c>
      <c r="R15608" t="s">
        <v>20</v>
      </c>
      <c r="S15608">
        <v>2071</v>
      </c>
      <c r="T15608">
        <v>5205.08</v>
      </c>
      <c r="U15608">
        <v>5878.89</v>
      </c>
      <c r="V15608">
        <v>5678.84</v>
      </c>
    </row>
    <row r="15609" spans="17:22">
      <c r="Q15609" s="10">
        <f ca="1" t="shared" si="2014"/>
        <v>5709.05</v>
      </c>
      <c r="R15609" t="s">
        <v>20</v>
      </c>
      <c r="S15609">
        <v>2072</v>
      </c>
      <c r="T15609">
        <v>5212.33</v>
      </c>
      <c r="U15609">
        <v>5907.21</v>
      </c>
      <c r="V15609">
        <v>5709.05</v>
      </c>
    </row>
    <row r="15610" spans="17:22">
      <c r="Q15610" s="10">
        <f ca="1" t="shared" si="2014"/>
        <v>5739.5</v>
      </c>
      <c r="R15610" t="s">
        <v>20</v>
      </c>
      <c r="S15610">
        <v>2073</v>
      </c>
      <c r="T15610">
        <v>5219.43</v>
      </c>
      <c r="U15610">
        <v>5935.35</v>
      </c>
      <c r="V15610">
        <v>5739.5</v>
      </c>
    </row>
    <row r="15611" spans="17:22">
      <c r="Q15611" s="10">
        <f ca="1" t="shared" si="2014"/>
        <v>5770.17</v>
      </c>
      <c r="R15611" t="s">
        <v>20</v>
      </c>
      <c r="S15611">
        <v>2074</v>
      </c>
      <c r="T15611">
        <v>5226.3</v>
      </c>
      <c r="U15611">
        <v>5963.28</v>
      </c>
      <c r="V15611">
        <v>5770.17</v>
      </c>
    </row>
    <row r="15612" spans="17:22">
      <c r="Q15612" s="10">
        <f ca="1" t="shared" si="2014"/>
        <v>5801.1</v>
      </c>
      <c r="R15612" t="s">
        <v>20</v>
      </c>
      <c r="S15612">
        <v>2075</v>
      </c>
      <c r="T15612">
        <v>5232.93</v>
      </c>
      <c r="U15612">
        <v>5990.92</v>
      </c>
      <c r="V15612">
        <v>5801.1</v>
      </c>
    </row>
    <row r="15613" spans="17:22">
      <c r="Q15613" s="10">
        <f ca="1" t="shared" si="2014"/>
        <v>5832.3</v>
      </c>
      <c r="R15613" t="s">
        <v>20</v>
      </c>
      <c r="S15613">
        <v>2076</v>
      </c>
      <c r="T15613">
        <v>5239.25</v>
      </c>
      <c r="U15613">
        <v>6018.23</v>
      </c>
      <c r="V15613">
        <v>5832.3</v>
      </c>
    </row>
    <row r="15614" spans="17:22">
      <c r="Q15614" s="10">
        <f ca="1" t="shared" si="2014"/>
        <v>5863.8</v>
      </c>
      <c r="R15614" t="s">
        <v>20</v>
      </c>
      <c r="S15614">
        <v>2077</v>
      </c>
      <c r="T15614">
        <v>5245.23</v>
      </c>
      <c r="U15614">
        <v>6045.2</v>
      </c>
      <c r="V15614">
        <v>5863.8</v>
      </c>
    </row>
    <row r="15615" spans="17:22">
      <c r="Q15615" s="10">
        <f ca="1" t="shared" si="2014"/>
        <v>5895.65</v>
      </c>
      <c r="R15615" t="s">
        <v>20</v>
      </c>
      <c r="S15615">
        <v>2078</v>
      </c>
      <c r="T15615">
        <v>5250.83</v>
      </c>
      <c r="U15615">
        <v>6071.88</v>
      </c>
      <c r="V15615">
        <v>5895.65</v>
      </c>
    </row>
    <row r="15616" spans="17:22">
      <c r="Q15616" s="10">
        <f ca="1" t="shared" si="2014"/>
        <v>5927.89</v>
      </c>
      <c r="R15616" t="s">
        <v>20</v>
      </c>
      <c r="S15616">
        <v>2079</v>
      </c>
      <c r="T15616">
        <v>5256.05</v>
      </c>
      <c r="U15616">
        <v>6098.25</v>
      </c>
      <c r="V15616">
        <v>5927.89</v>
      </c>
    </row>
    <row r="15617" spans="17:22">
      <c r="Q15617" s="10">
        <f ca="1" t="shared" si="2014"/>
        <v>5960.58</v>
      </c>
      <c r="R15617" t="s">
        <v>20</v>
      </c>
      <c r="S15617">
        <v>2080</v>
      </c>
      <c r="T15617">
        <v>5260.81</v>
      </c>
      <c r="U15617">
        <v>6124.32</v>
      </c>
      <c r="V15617">
        <v>5960.58</v>
      </c>
    </row>
    <row r="15618" spans="17:22">
      <c r="Q15618" s="10">
        <f ca="1" t="shared" si="2014"/>
        <v>5993.76</v>
      </c>
      <c r="R15618" t="s">
        <v>20</v>
      </c>
      <c r="S15618">
        <v>2081</v>
      </c>
      <c r="T15618">
        <v>5265.11</v>
      </c>
      <c r="U15618">
        <v>6150.11</v>
      </c>
      <c r="V15618">
        <v>5993.76</v>
      </c>
    </row>
    <row r="15619" spans="17:22">
      <c r="Q15619" s="10">
        <f ca="1" t="shared" si="2014"/>
        <v>6027.45</v>
      </c>
      <c r="R15619" t="s">
        <v>20</v>
      </c>
      <c r="S15619">
        <v>2082</v>
      </c>
      <c r="T15619">
        <v>5268.92</v>
      </c>
      <c r="U15619">
        <v>6175.63</v>
      </c>
      <c r="V15619">
        <v>6027.45</v>
      </c>
    </row>
    <row r="15620" spans="17:22">
      <c r="Q15620" s="10">
        <f ca="1" t="shared" si="2014"/>
        <v>6061.71</v>
      </c>
      <c r="R15620" t="s">
        <v>20</v>
      </c>
      <c r="S15620">
        <v>2083</v>
      </c>
      <c r="T15620">
        <v>5272.19</v>
      </c>
      <c r="U15620">
        <v>6200.88</v>
      </c>
      <c r="V15620">
        <v>6061.71</v>
      </c>
    </row>
    <row r="15621" spans="17:22">
      <c r="Q15621" s="10">
        <f ca="1" t="shared" si="2014"/>
        <v>6096.6</v>
      </c>
      <c r="R15621" t="s">
        <v>20</v>
      </c>
      <c r="S15621">
        <v>2084</v>
      </c>
      <c r="T15621">
        <v>5274.91</v>
      </c>
      <c r="U15621">
        <v>6225.86</v>
      </c>
      <c r="V15621">
        <v>6096.6</v>
      </c>
    </row>
    <row r="15622" spans="17:22">
      <c r="Q15622" s="10">
        <f ca="1" t="shared" si="2014"/>
        <v>6132.11</v>
      </c>
      <c r="R15622" t="s">
        <v>20</v>
      </c>
      <c r="S15622">
        <v>2085</v>
      </c>
      <c r="T15622">
        <v>5277.06</v>
      </c>
      <c r="U15622">
        <v>6250.6</v>
      </c>
      <c r="V15622">
        <v>6132.11</v>
      </c>
    </row>
    <row r="15623" spans="17:22">
      <c r="Q15623" s="10">
        <f ca="1" t="shared" si="2014"/>
        <v>6168.32</v>
      </c>
      <c r="R15623" t="s">
        <v>20</v>
      </c>
      <c r="S15623">
        <v>2086</v>
      </c>
      <c r="T15623">
        <v>5278.62</v>
      </c>
      <c r="U15623">
        <v>6275.09</v>
      </c>
      <c r="V15623">
        <v>6168.32</v>
      </c>
    </row>
    <row r="15624" spans="17:22">
      <c r="Q15624" s="10">
        <f ca="1" t="shared" si="2014"/>
        <v>6205.23</v>
      </c>
      <c r="R15624" t="s">
        <v>20</v>
      </c>
      <c r="S15624">
        <v>2087</v>
      </c>
      <c r="T15624">
        <v>5279.57</v>
      </c>
      <c r="U15624">
        <v>6299.4</v>
      </c>
      <c r="V15624">
        <v>6205.23</v>
      </c>
    </row>
    <row r="15625" spans="17:22">
      <c r="Q15625" s="10">
        <f ca="1" t="shared" si="2014"/>
        <v>6242.8</v>
      </c>
      <c r="R15625" t="s">
        <v>20</v>
      </c>
      <c r="S15625">
        <v>2088</v>
      </c>
      <c r="T15625">
        <v>5279.94</v>
      </c>
      <c r="U15625">
        <v>6323.55</v>
      </c>
      <c r="V15625">
        <v>6242.8</v>
      </c>
    </row>
    <row r="15626" spans="17:22">
      <c r="Q15626" s="10">
        <f ca="1" t="shared" si="2014"/>
        <v>6281.05</v>
      </c>
      <c r="R15626" t="s">
        <v>20</v>
      </c>
      <c r="S15626">
        <v>2089</v>
      </c>
      <c r="T15626">
        <v>5279.75</v>
      </c>
      <c r="U15626">
        <v>6347.62</v>
      </c>
      <c r="V15626">
        <v>6281.05</v>
      </c>
    </row>
    <row r="15627" spans="17:22">
      <c r="Q15627" s="10">
        <f ca="1" t="shared" si="2014"/>
        <v>6319.95</v>
      </c>
      <c r="R15627" t="s">
        <v>20</v>
      </c>
      <c r="S15627">
        <v>2090</v>
      </c>
      <c r="T15627">
        <v>5279</v>
      </c>
      <c r="U15627">
        <v>6371.65</v>
      </c>
      <c r="V15627">
        <v>6319.95</v>
      </c>
    </row>
    <row r="15628" spans="17:22">
      <c r="Q15628" s="10">
        <f ca="1" t="shared" si="2014"/>
        <v>6359.52</v>
      </c>
      <c r="R15628" t="s">
        <v>20</v>
      </c>
      <c r="S15628">
        <v>2091</v>
      </c>
      <c r="T15628">
        <v>5277.69</v>
      </c>
      <c r="U15628">
        <v>6395.7</v>
      </c>
      <c r="V15628">
        <v>6359.52</v>
      </c>
    </row>
    <row r="15629" spans="17:22">
      <c r="Q15629" s="10">
        <f ca="1" t="shared" si="2014"/>
        <v>6399.72</v>
      </c>
      <c r="R15629" t="s">
        <v>20</v>
      </c>
      <c r="S15629">
        <v>2092</v>
      </c>
      <c r="T15629">
        <v>5275.88</v>
      </c>
      <c r="U15629">
        <v>6419.78</v>
      </c>
      <c r="V15629">
        <v>6399.72</v>
      </c>
    </row>
    <row r="15630" spans="17:22">
      <c r="Q15630" s="10">
        <f ca="1" t="shared" ref="Q15630:Q15693" si="2015">OFFSET(S15630,0,MATCH($Q$3,$T$4:$V$4,0))</f>
        <v>6440.54</v>
      </c>
      <c r="R15630" t="s">
        <v>20</v>
      </c>
      <c r="S15630">
        <v>2093</v>
      </c>
      <c r="T15630">
        <v>5273.56</v>
      </c>
      <c r="U15630">
        <v>6443.93</v>
      </c>
      <c r="V15630">
        <v>6440.54</v>
      </c>
    </row>
    <row r="15631" spans="17:22">
      <c r="Q15631" s="10">
        <f ca="1" t="shared" si="2015"/>
        <v>6481.95</v>
      </c>
      <c r="R15631" t="s">
        <v>20</v>
      </c>
      <c r="S15631">
        <v>2094</v>
      </c>
      <c r="T15631">
        <v>5270.77</v>
      </c>
      <c r="U15631">
        <v>6468.17</v>
      </c>
      <c r="V15631">
        <v>6481.95</v>
      </c>
    </row>
    <row r="15632" spans="17:22">
      <c r="Q15632" s="10">
        <f ca="1" t="shared" si="2015"/>
        <v>6523.94</v>
      </c>
      <c r="R15632" t="s">
        <v>20</v>
      </c>
      <c r="S15632">
        <v>2095</v>
      </c>
      <c r="T15632">
        <v>5267.53</v>
      </c>
      <c r="U15632">
        <v>6492.56</v>
      </c>
      <c r="V15632">
        <v>6523.94</v>
      </c>
    </row>
    <row r="15633" spans="17:22">
      <c r="Q15633" s="10">
        <f ca="1" t="shared" si="2015"/>
        <v>6566.49</v>
      </c>
      <c r="R15633" t="s">
        <v>20</v>
      </c>
      <c r="S15633">
        <v>2096</v>
      </c>
      <c r="T15633">
        <v>5263.87</v>
      </c>
      <c r="U15633">
        <v>6517.07</v>
      </c>
      <c r="V15633">
        <v>6566.49</v>
      </c>
    </row>
    <row r="15634" spans="17:22">
      <c r="Q15634" s="10">
        <f ca="1" t="shared" si="2015"/>
        <v>6609.58</v>
      </c>
      <c r="R15634" t="s">
        <v>20</v>
      </c>
      <c r="S15634">
        <v>2097</v>
      </c>
      <c r="T15634">
        <v>5259.83</v>
      </c>
      <c r="U15634">
        <v>6541.78</v>
      </c>
      <c r="V15634">
        <v>6609.58</v>
      </c>
    </row>
    <row r="15635" spans="17:22">
      <c r="Q15635" s="10">
        <f ca="1" t="shared" si="2015"/>
        <v>6653.18</v>
      </c>
      <c r="R15635" t="s">
        <v>20</v>
      </c>
      <c r="S15635">
        <v>2098</v>
      </c>
      <c r="T15635">
        <v>5255.4</v>
      </c>
      <c r="U15635">
        <v>6566.68</v>
      </c>
      <c r="V15635">
        <v>6653.18</v>
      </c>
    </row>
    <row r="15636" spans="17:22">
      <c r="Q15636" s="10">
        <f ca="1" t="shared" si="2015"/>
        <v>6697.3</v>
      </c>
      <c r="R15636" t="s">
        <v>20</v>
      </c>
      <c r="S15636">
        <v>2099</v>
      </c>
      <c r="T15636">
        <v>5250.63</v>
      </c>
      <c r="U15636">
        <v>6591.82</v>
      </c>
      <c r="V15636">
        <v>6697.3</v>
      </c>
    </row>
    <row r="15637" spans="17:22">
      <c r="Q15637" s="10">
        <f ca="1" t="shared" si="2015"/>
        <v>6741.89</v>
      </c>
      <c r="R15637" t="s">
        <v>20</v>
      </c>
      <c r="S15637">
        <v>2100</v>
      </c>
      <c r="T15637">
        <v>5245.54</v>
      </c>
      <c r="U15637">
        <v>6617.22</v>
      </c>
      <c r="V15637">
        <v>6741.89</v>
      </c>
    </row>
    <row r="15638" spans="17:22">
      <c r="Q15638" s="10">
        <f ca="1" t="shared" si="2015"/>
        <v>58.107</v>
      </c>
      <c r="R15638" t="s">
        <v>193</v>
      </c>
      <c r="S15638">
        <v>2020</v>
      </c>
      <c r="T15638">
        <v>58.107</v>
      </c>
      <c r="U15638">
        <v>58.107</v>
      </c>
      <c r="V15638">
        <v>58.107</v>
      </c>
    </row>
    <row r="15639" spans="17:22">
      <c r="Q15639" s="10">
        <f ca="1" t="shared" si="2015"/>
        <v>59.761</v>
      </c>
      <c r="R15639" t="s">
        <v>193</v>
      </c>
      <c r="S15639">
        <v>2021</v>
      </c>
      <c r="T15639">
        <v>59.761</v>
      </c>
      <c r="U15639">
        <v>59.761</v>
      </c>
      <c r="V15639">
        <v>59.761</v>
      </c>
    </row>
    <row r="15640" spans="17:22">
      <c r="Q15640" s="10">
        <f ca="1" t="shared" si="2015"/>
        <v>61.405</v>
      </c>
      <c r="R15640" t="s">
        <v>193</v>
      </c>
      <c r="S15640">
        <v>2022</v>
      </c>
      <c r="T15640">
        <v>61.405</v>
      </c>
      <c r="U15640">
        <v>61.405</v>
      </c>
      <c r="V15640">
        <v>61.405</v>
      </c>
    </row>
    <row r="15641" spans="17:22">
      <c r="Q15641" s="10">
        <f ca="1" t="shared" si="2015"/>
        <v>63.036</v>
      </c>
      <c r="R15641" t="s">
        <v>193</v>
      </c>
      <c r="S15641">
        <v>2023</v>
      </c>
      <c r="T15641">
        <v>63.036</v>
      </c>
      <c r="U15641">
        <v>63.036</v>
      </c>
      <c r="V15641">
        <v>63.036</v>
      </c>
    </row>
    <row r="15642" spans="17:22">
      <c r="Q15642" s="10">
        <f ca="1" t="shared" si="2015"/>
        <v>64.656</v>
      </c>
      <c r="R15642" t="s">
        <v>193</v>
      </c>
      <c r="S15642">
        <v>2024</v>
      </c>
      <c r="T15642">
        <v>64.656</v>
      </c>
      <c r="U15642">
        <v>64.656</v>
      </c>
      <c r="V15642">
        <v>64.656</v>
      </c>
    </row>
    <row r="15643" spans="17:22">
      <c r="Q15643" s="10">
        <f ca="1" t="shared" si="2015"/>
        <v>66.27</v>
      </c>
      <c r="R15643" t="s">
        <v>193</v>
      </c>
      <c r="S15643">
        <v>2025</v>
      </c>
      <c r="T15643">
        <v>66.27</v>
      </c>
      <c r="U15643">
        <v>66.27</v>
      </c>
      <c r="V15643">
        <v>66.27</v>
      </c>
    </row>
    <row r="15644" spans="17:22">
      <c r="Q15644" s="10">
        <f ca="1" t="shared" si="2015"/>
        <v>67.881</v>
      </c>
      <c r="R15644" t="s">
        <v>193</v>
      </c>
      <c r="S15644">
        <v>2026</v>
      </c>
      <c r="T15644">
        <v>67.881</v>
      </c>
      <c r="U15644">
        <v>67.881</v>
      </c>
      <c r="V15644">
        <v>67.881</v>
      </c>
    </row>
    <row r="15645" spans="17:22">
      <c r="Q15645" s="10">
        <f ca="1" t="shared" si="2015"/>
        <v>69.585</v>
      </c>
      <c r="R15645" t="s">
        <v>193</v>
      </c>
      <c r="S15645">
        <v>2027</v>
      </c>
      <c r="T15645">
        <v>69.284</v>
      </c>
      <c r="U15645">
        <v>69.371</v>
      </c>
      <c r="V15645">
        <v>69.585</v>
      </c>
    </row>
    <row r="15646" spans="17:22">
      <c r="Q15646" s="10">
        <f ca="1" t="shared" si="2015"/>
        <v>71.291</v>
      </c>
      <c r="R15646" t="s">
        <v>193</v>
      </c>
      <c r="S15646">
        <v>2028</v>
      </c>
      <c r="T15646">
        <v>70.673</v>
      </c>
      <c r="U15646">
        <v>70.85</v>
      </c>
      <c r="V15646">
        <v>71.291</v>
      </c>
    </row>
    <row r="15647" spans="17:22">
      <c r="Q15647" s="10">
        <f ca="1" t="shared" si="2015"/>
        <v>72.998</v>
      </c>
      <c r="R15647" t="s">
        <v>193</v>
      </c>
      <c r="S15647">
        <v>2029</v>
      </c>
      <c r="T15647">
        <v>72.051</v>
      </c>
      <c r="U15647">
        <v>72.32</v>
      </c>
      <c r="V15647">
        <v>72.998</v>
      </c>
    </row>
    <row r="15648" spans="17:22">
      <c r="Q15648" s="10">
        <f ca="1" t="shared" si="2015"/>
        <v>74.706</v>
      </c>
      <c r="R15648" t="s">
        <v>193</v>
      </c>
      <c r="S15648">
        <v>2030</v>
      </c>
      <c r="T15648">
        <v>73.421</v>
      </c>
      <c r="U15648">
        <v>73.782</v>
      </c>
      <c r="V15648">
        <v>74.706</v>
      </c>
    </row>
    <row r="15649" spans="17:22">
      <c r="Q15649" s="10">
        <f ca="1" t="shared" si="2015"/>
        <v>76.416</v>
      </c>
      <c r="R15649" t="s">
        <v>193</v>
      </c>
      <c r="S15649">
        <v>2031</v>
      </c>
      <c r="T15649">
        <v>74.786</v>
      </c>
      <c r="U15649">
        <v>75.24</v>
      </c>
      <c r="V15649">
        <v>76.416</v>
      </c>
    </row>
    <row r="15650" spans="17:22">
      <c r="Q15650" s="10">
        <f ca="1" t="shared" si="2015"/>
        <v>78.128</v>
      </c>
      <c r="R15650" t="s">
        <v>193</v>
      </c>
      <c r="S15650">
        <v>2032</v>
      </c>
      <c r="T15650">
        <v>76.146</v>
      </c>
      <c r="U15650">
        <v>76.693</v>
      </c>
      <c r="V15650">
        <v>78.128</v>
      </c>
    </row>
    <row r="15651" spans="17:22">
      <c r="Q15651" s="10">
        <f ca="1" t="shared" si="2015"/>
        <v>79.844</v>
      </c>
      <c r="R15651" t="s">
        <v>193</v>
      </c>
      <c r="S15651">
        <v>2033</v>
      </c>
      <c r="T15651">
        <v>77.503</v>
      </c>
      <c r="U15651">
        <v>78.143</v>
      </c>
      <c r="V15651">
        <v>79.844</v>
      </c>
    </row>
    <row r="15652" spans="17:22">
      <c r="Q15652" s="10">
        <f ca="1" t="shared" si="2015"/>
        <v>81.566</v>
      </c>
      <c r="R15652" t="s">
        <v>193</v>
      </c>
      <c r="S15652">
        <v>2034</v>
      </c>
      <c r="T15652">
        <v>78.857</v>
      </c>
      <c r="U15652">
        <v>79.591</v>
      </c>
      <c r="V15652">
        <v>81.566</v>
      </c>
    </row>
    <row r="15653" spans="17:22">
      <c r="Q15653" s="10">
        <f ca="1" t="shared" si="2015"/>
        <v>83.295</v>
      </c>
      <c r="R15653" t="s">
        <v>193</v>
      </c>
      <c r="S15653">
        <v>2035</v>
      </c>
      <c r="T15653">
        <v>80.21</v>
      </c>
      <c r="U15653">
        <v>81.039</v>
      </c>
      <c r="V15653">
        <v>83.295</v>
      </c>
    </row>
    <row r="15654" spans="17:22">
      <c r="Q15654" s="10">
        <f ca="1" t="shared" si="2015"/>
        <v>85.032</v>
      </c>
      <c r="R15654" t="s">
        <v>193</v>
      </c>
      <c r="S15654">
        <v>2036</v>
      </c>
      <c r="T15654">
        <v>81.561</v>
      </c>
      <c r="U15654">
        <v>82.485</v>
      </c>
      <c r="V15654">
        <v>85.032</v>
      </c>
    </row>
    <row r="15655" spans="17:22">
      <c r="Q15655" s="10">
        <f ca="1" t="shared" si="2015"/>
        <v>86.778</v>
      </c>
      <c r="R15655" t="s">
        <v>193</v>
      </c>
      <c r="S15655">
        <v>2037</v>
      </c>
      <c r="T15655">
        <v>82.909</v>
      </c>
      <c r="U15655">
        <v>83.93</v>
      </c>
      <c r="V15655">
        <v>86.778</v>
      </c>
    </row>
    <row r="15656" spans="17:22">
      <c r="Q15656" s="10">
        <f ca="1" t="shared" si="2015"/>
        <v>88.53</v>
      </c>
      <c r="R15656" t="s">
        <v>193</v>
      </c>
      <c r="S15656">
        <v>2038</v>
      </c>
      <c r="T15656">
        <v>84.252</v>
      </c>
      <c r="U15656">
        <v>85.37</v>
      </c>
      <c r="V15656">
        <v>88.53</v>
      </c>
    </row>
    <row r="15657" spans="17:22">
      <c r="Q15657" s="10">
        <f ca="1" t="shared" si="2015"/>
        <v>90.289</v>
      </c>
      <c r="R15657" t="s">
        <v>193</v>
      </c>
      <c r="S15657">
        <v>2039</v>
      </c>
      <c r="T15657">
        <v>85.585</v>
      </c>
      <c r="U15657">
        <v>86.804</v>
      </c>
      <c r="V15657">
        <v>90.289</v>
      </c>
    </row>
    <row r="15658" spans="17:22">
      <c r="Q15658" s="10">
        <f ca="1" t="shared" si="2015"/>
        <v>92.052</v>
      </c>
      <c r="R15658" t="s">
        <v>193</v>
      </c>
      <c r="S15658">
        <v>2040</v>
      </c>
      <c r="T15658">
        <v>86.907</v>
      </c>
      <c r="U15658">
        <v>88.229</v>
      </c>
      <c r="V15658">
        <v>92.052</v>
      </c>
    </row>
    <row r="15659" spans="17:22">
      <c r="Q15659" s="10">
        <f ca="1" t="shared" si="2015"/>
        <v>93.819</v>
      </c>
      <c r="R15659" t="s">
        <v>193</v>
      </c>
      <c r="S15659">
        <v>2041</v>
      </c>
      <c r="T15659">
        <v>88.214</v>
      </c>
      <c r="U15659">
        <v>89.642</v>
      </c>
      <c r="V15659">
        <v>93.819</v>
      </c>
    </row>
    <row r="15660" spans="17:22">
      <c r="Q15660" s="10">
        <f ca="1" t="shared" si="2015"/>
        <v>95.588</v>
      </c>
      <c r="R15660" t="s">
        <v>193</v>
      </c>
      <c r="S15660">
        <v>2042</v>
      </c>
      <c r="T15660">
        <v>89.504</v>
      </c>
      <c r="U15660">
        <v>91.042</v>
      </c>
      <c r="V15660">
        <v>95.588</v>
      </c>
    </row>
    <row r="15661" spans="17:22">
      <c r="Q15661" s="10">
        <f ca="1" t="shared" si="2015"/>
        <v>97.357</v>
      </c>
      <c r="R15661" t="s">
        <v>193</v>
      </c>
      <c r="S15661">
        <v>2043</v>
      </c>
      <c r="T15661">
        <v>90.773</v>
      </c>
      <c r="U15661">
        <v>92.426</v>
      </c>
      <c r="V15661">
        <v>97.357</v>
      </c>
    </row>
    <row r="15662" spans="17:22">
      <c r="Q15662" s="10">
        <f ca="1" t="shared" si="2015"/>
        <v>99.123</v>
      </c>
      <c r="R15662" t="s">
        <v>193</v>
      </c>
      <c r="S15662">
        <v>2044</v>
      </c>
      <c r="T15662">
        <v>92.02</v>
      </c>
      <c r="U15662">
        <v>93.79</v>
      </c>
      <c r="V15662">
        <v>99.123</v>
      </c>
    </row>
    <row r="15663" spans="17:22">
      <c r="Q15663" s="10">
        <f ca="1" t="shared" si="2015"/>
        <v>100.885</v>
      </c>
      <c r="R15663" t="s">
        <v>193</v>
      </c>
      <c r="S15663">
        <v>2045</v>
      </c>
      <c r="T15663">
        <v>93.242</v>
      </c>
      <c r="U15663">
        <v>95.132</v>
      </c>
      <c r="V15663">
        <v>100.885</v>
      </c>
    </row>
    <row r="15664" spans="17:22">
      <c r="Q15664" s="10">
        <f ca="1" t="shared" si="2015"/>
        <v>102.639</v>
      </c>
      <c r="R15664" t="s">
        <v>193</v>
      </c>
      <c r="S15664">
        <v>2046</v>
      </c>
      <c r="T15664">
        <v>94.435</v>
      </c>
      <c r="U15664">
        <v>96.45</v>
      </c>
      <c r="V15664">
        <v>102.639</v>
      </c>
    </row>
    <row r="15665" spans="17:22">
      <c r="Q15665" s="10">
        <f ca="1" t="shared" si="2015"/>
        <v>104.383</v>
      </c>
      <c r="R15665" t="s">
        <v>193</v>
      </c>
      <c r="S15665">
        <v>2047</v>
      </c>
      <c r="T15665">
        <v>95.597</v>
      </c>
      <c r="U15665">
        <v>97.741</v>
      </c>
      <c r="V15665">
        <v>104.383</v>
      </c>
    </row>
    <row r="15666" spans="17:22">
      <c r="Q15666" s="10">
        <f ca="1" t="shared" si="2015"/>
        <v>106.114</v>
      </c>
      <c r="R15666" t="s">
        <v>193</v>
      </c>
      <c r="S15666">
        <v>2048</v>
      </c>
      <c r="T15666">
        <v>96.727</v>
      </c>
      <c r="U15666">
        <v>99.002</v>
      </c>
      <c r="V15666">
        <v>106.114</v>
      </c>
    </row>
    <row r="15667" spans="17:22">
      <c r="Q15667" s="10">
        <f ca="1" t="shared" si="2015"/>
        <v>107.828</v>
      </c>
      <c r="R15667" t="s">
        <v>193</v>
      </c>
      <c r="S15667">
        <v>2049</v>
      </c>
      <c r="T15667">
        <v>97.821</v>
      </c>
      <c r="U15667">
        <v>100.232</v>
      </c>
      <c r="V15667">
        <v>107.828</v>
      </c>
    </row>
    <row r="15668" spans="17:22">
      <c r="Q15668" s="10">
        <f ca="1" t="shared" si="2015"/>
        <v>109.523</v>
      </c>
      <c r="R15668" t="s">
        <v>193</v>
      </c>
      <c r="S15668">
        <v>2050</v>
      </c>
      <c r="T15668">
        <v>98.878</v>
      </c>
      <c r="U15668">
        <v>101.426</v>
      </c>
      <c r="V15668">
        <v>109.523</v>
      </c>
    </row>
    <row r="15669" spans="17:22">
      <c r="Q15669" s="10">
        <f ca="1" t="shared" si="2015"/>
        <v>111.195</v>
      </c>
      <c r="R15669" t="s">
        <v>193</v>
      </c>
      <c r="S15669">
        <v>2051</v>
      </c>
      <c r="T15669">
        <v>99.896</v>
      </c>
      <c r="U15669">
        <v>102.584</v>
      </c>
      <c r="V15669">
        <v>111.195</v>
      </c>
    </row>
    <row r="15670" spans="17:22">
      <c r="Q15670" s="10">
        <f ca="1" t="shared" si="2015"/>
        <v>112.844</v>
      </c>
      <c r="R15670" t="s">
        <v>193</v>
      </c>
      <c r="S15670">
        <v>2052</v>
      </c>
      <c r="T15670">
        <v>100.874</v>
      </c>
      <c r="U15670">
        <v>103.704</v>
      </c>
      <c r="V15670">
        <v>112.844</v>
      </c>
    </row>
    <row r="15671" spans="17:22">
      <c r="Q15671" s="10">
        <f ca="1" t="shared" si="2015"/>
        <v>114.468</v>
      </c>
      <c r="R15671" t="s">
        <v>193</v>
      </c>
      <c r="S15671">
        <v>2053</v>
      </c>
      <c r="T15671">
        <v>101.814</v>
      </c>
      <c r="U15671">
        <v>104.788</v>
      </c>
      <c r="V15671">
        <v>114.468</v>
      </c>
    </row>
    <row r="15672" spans="17:22">
      <c r="Q15672" s="10">
        <f ca="1" t="shared" si="2015"/>
        <v>116.068</v>
      </c>
      <c r="R15672" t="s">
        <v>193</v>
      </c>
      <c r="S15672">
        <v>2054</v>
      </c>
      <c r="T15672">
        <v>102.716</v>
      </c>
      <c r="U15672">
        <v>105.834</v>
      </c>
      <c r="V15672">
        <v>116.068</v>
      </c>
    </row>
    <row r="15673" spans="17:22">
      <c r="Q15673" s="10">
        <f ca="1" t="shared" si="2015"/>
        <v>117.642</v>
      </c>
      <c r="R15673" t="s">
        <v>193</v>
      </c>
      <c r="S15673">
        <v>2055</v>
      </c>
      <c r="T15673">
        <v>103.582</v>
      </c>
      <c r="U15673">
        <v>106.843</v>
      </c>
      <c r="V15673">
        <v>117.642</v>
      </c>
    </row>
    <row r="15674" spans="17:22">
      <c r="Q15674" s="10">
        <f ca="1" t="shared" si="2015"/>
        <v>119.19</v>
      </c>
      <c r="R15674" t="s">
        <v>193</v>
      </c>
      <c r="S15674">
        <v>2056</v>
      </c>
      <c r="T15674">
        <v>104.413</v>
      </c>
      <c r="U15674">
        <v>107.817</v>
      </c>
      <c r="V15674">
        <v>119.19</v>
      </c>
    </row>
    <row r="15675" spans="17:22">
      <c r="Q15675" s="10">
        <f ca="1" t="shared" si="2015"/>
        <v>120.712</v>
      </c>
      <c r="R15675" t="s">
        <v>193</v>
      </c>
      <c r="S15675">
        <v>2057</v>
      </c>
      <c r="T15675">
        <v>105.207</v>
      </c>
      <c r="U15675">
        <v>108.754</v>
      </c>
      <c r="V15675">
        <v>120.712</v>
      </c>
    </row>
    <row r="15676" spans="17:22">
      <c r="Q15676" s="10">
        <f ca="1" t="shared" si="2015"/>
        <v>122.208</v>
      </c>
      <c r="R15676" t="s">
        <v>193</v>
      </c>
      <c r="S15676">
        <v>2058</v>
      </c>
      <c r="T15676">
        <v>105.966</v>
      </c>
      <c r="U15676">
        <v>109.656</v>
      </c>
      <c r="V15676">
        <v>122.208</v>
      </c>
    </row>
    <row r="15677" spans="17:22">
      <c r="Q15677" s="10">
        <f ca="1" t="shared" si="2015"/>
        <v>123.679</v>
      </c>
      <c r="R15677" t="s">
        <v>193</v>
      </c>
      <c r="S15677">
        <v>2059</v>
      </c>
      <c r="T15677">
        <v>106.688</v>
      </c>
      <c r="U15677">
        <v>110.522</v>
      </c>
      <c r="V15677">
        <v>123.679</v>
      </c>
    </row>
    <row r="15678" spans="17:22">
      <c r="Q15678" s="10">
        <f ca="1" t="shared" si="2015"/>
        <v>125.125</v>
      </c>
      <c r="R15678" t="s">
        <v>193</v>
      </c>
      <c r="S15678">
        <v>2060</v>
      </c>
      <c r="T15678">
        <v>107.375</v>
      </c>
      <c r="U15678">
        <v>111.354</v>
      </c>
      <c r="V15678">
        <v>125.125</v>
      </c>
    </row>
    <row r="15679" spans="17:22">
      <c r="Q15679" s="10">
        <f ca="1" t="shared" si="2015"/>
        <v>126.546</v>
      </c>
      <c r="R15679" t="s">
        <v>193</v>
      </c>
      <c r="S15679">
        <v>2061</v>
      </c>
      <c r="T15679">
        <v>108.027</v>
      </c>
      <c r="U15679">
        <v>112.151</v>
      </c>
      <c r="V15679">
        <v>126.546</v>
      </c>
    </row>
    <row r="15680" spans="17:22">
      <c r="Q15680" s="10">
        <f ca="1" t="shared" si="2015"/>
        <v>127.942</v>
      </c>
      <c r="R15680" t="s">
        <v>193</v>
      </c>
      <c r="S15680">
        <v>2062</v>
      </c>
      <c r="T15680">
        <v>108.642</v>
      </c>
      <c r="U15680">
        <v>112.914</v>
      </c>
      <c r="V15680">
        <v>127.942</v>
      </c>
    </row>
    <row r="15681" spans="17:22">
      <c r="Q15681" s="10">
        <f ca="1" t="shared" si="2015"/>
        <v>129.315</v>
      </c>
      <c r="R15681" t="s">
        <v>193</v>
      </c>
      <c r="S15681">
        <v>2063</v>
      </c>
      <c r="T15681">
        <v>109.221</v>
      </c>
      <c r="U15681">
        <v>113.642</v>
      </c>
      <c r="V15681">
        <v>129.315</v>
      </c>
    </row>
    <row r="15682" spans="17:22">
      <c r="Q15682" s="10">
        <f ca="1" t="shared" si="2015"/>
        <v>130.664</v>
      </c>
      <c r="R15682" t="s">
        <v>193</v>
      </c>
      <c r="S15682">
        <v>2064</v>
      </c>
      <c r="T15682">
        <v>109.765</v>
      </c>
      <c r="U15682">
        <v>114.335</v>
      </c>
      <c r="V15682">
        <v>130.664</v>
      </c>
    </row>
    <row r="15683" spans="17:22">
      <c r="Q15683" s="10">
        <f ca="1" t="shared" si="2015"/>
        <v>131.991</v>
      </c>
      <c r="R15683" t="s">
        <v>193</v>
      </c>
      <c r="S15683">
        <v>2065</v>
      </c>
      <c r="T15683">
        <v>110.272</v>
      </c>
      <c r="U15683">
        <v>114.993</v>
      </c>
      <c r="V15683">
        <v>131.991</v>
      </c>
    </row>
    <row r="15684" spans="17:22">
      <c r="Q15684" s="10">
        <f ca="1" t="shared" si="2015"/>
        <v>133.296</v>
      </c>
      <c r="R15684" t="s">
        <v>193</v>
      </c>
      <c r="S15684">
        <v>2066</v>
      </c>
      <c r="T15684">
        <v>110.744</v>
      </c>
      <c r="U15684">
        <v>115.615</v>
      </c>
      <c r="V15684">
        <v>133.296</v>
      </c>
    </row>
    <row r="15685" spans="17:22">
      <c r="Q15685" s="10">
        <f ca="1" t="shared" si="2015"/>
        <v>134.58</v>
      </c>
      <c r="R15685" t="s">
        <v>193</v>
      </c>
      <c r="S15685">
        <v>2067</v>
      </c>
      <c r="T15685">
        <v>111.18</v>
      </c>
      <c r="U15685">
        <v>116.203</v>
      </c>
      <c r="V15685">
        <v>134.58</v>
      </c>
    </row>
    <row r="15686" spans="17:22">
      <c r="Q15686" s="10">
        <f ca="1" t="shared" si="2015"/>
        <v>135.843</v>
      </c>
      <c r="R15686" t="s">
        <v>193</v>
      </c>
      <c r="S15686">
        <v>2068</v>
      </c>
      <c r="T15686">
        <v>111.58</v>
      </c>
      <c r="U15686">
        <v>116.756</v>
      </c>
      <c r="V15686">
        <v>135.843</v>
      </c>
    </row>
    <row r="15687" spans="17:22">
      <c r="Q15687" s="10">
        <f ca="1" t="shared" si="2015"/>
        <v>137.087</v>
      </c>
      <c r="R15687" t="s">
        <v>193</v>
      </c>
      <c r="S15687">
        <v>2069</v>
      </c>
      <c r="T15687">
        <v>111.943</v>
      </c>
      <c r="U15687">
        <v>117.276</v>
      </c>
      <c r="V15687">
        <v>137.087</v>
      </c>
    </row>
    <row r="15688" spans="17:22">
      <c r="Q15688" s="10">
        <f ca="1" t="shared" si="2015"/>
        <v>138.311</v>
      </c>
      <c r="R15688" t="s">
        <v>193</v>
      </c>
      <c r="S15688">
        <v>2070</v>
      </c>
      <c r="T15688">
        <v>112.271</v>
      </c>
      <c r="U15688">
        <v>117.764</v>
      </c>
      <c r="V15688">
        <v>138.311</v>
      </c>
    </row>
    <row r="15689" spans="17:22">
      <c r="Q15689" s="10">
        <f ca="1" t="shared" si="2015"/>
        <v>139.517</v>
      </c>
      <c r="R15689" t="s">
        <v>193</v>
      </c>
      <c r="S15689">
        <v>2071</v>
      </c>
      <c r="T15689">
        <v>112.563</v>
      </c>
      <c r="U15689">
        <v>118.221</v>
      </c>
      <c r="V15689">
        <v>139.517</v>
      </c>
    </row>
    <row r="15690" spans="17:22">
      <c r="Q15690" s="10">
        <f ca="1" t="shared" si="2015"/>
        <v>140.706</v>
      </c>
      <c r="R15690" t="s">
        <v>193</v>
      </c>
      <c r="S15690">
        <v>2072</v>
      </c>
      <c r="T15690">
        <v>112.821</v>
      </c>
      <c r="U15690">
        <v>118.647</v>
      </c>
      <c r="V15690">
        <v>140.706</v>
      </c>
    </row>
    <row r="15691" spans="17:22">
      <c r="Q15691" s="10">
        <f ca="1" t="shared" si="2015"/>
        <v>141.878</v>
      </c>
      <c r="R15691" t="s">
        <v>193</v>
      </c>
      <c r="S15691">
        <v>2073</v>
      </c>
      <c r="T15691">
        <v>113.044</v>
      </c>
      <c r="U15691">
        <v>119.045</v>
      </c>
      <c r="V15691">
        <v>141.878</v>
      </c>
    </row>
    <row r="15692" spans="17:22">
      <c r="Q15692" s="10">
        <f ca="1" t="shared" si="2015"/>
        <v>143.035</v>
      </c>
      <c r="R15692" t="s">
        <v>193</v>
      </c>
      <c r="S15692">
        <v>2074</v>
      </c>
      <c r="T15692">
        <v>113.236</v>
      </c>
      <c r="U15692">
        <v>119.413</v>
      </c>
      <c r="V15692">
        <v>143.035</v>
      </c>
    </row>
    <row r="15693" spans="17:22">
      <c r="Q15693" s="10">
        <f ca="1" t="shared" si="2015"/>
        <v>144.176</v>
      </c>
      <c r="R15693" t="s">
        <v>193</v>
      </c>
      <c r="S15693">
        <v>2075</v>
      </c>
      <c r="T15693">
        <v>113.397</v>
      </c>
      <c r="U15693">
        <v>119.756</v>
      </c>
      <c r="V15693">
        <v>144.176</v>
      </c>
    </row>
    <row r="15694" spans="17:22">
      <c r="Q15694" s="10">
        <f ca="1" t="shared" ref="Q15694:Q15757" si="2016">OFFSET(S15694,0,MATCH($Q$3,$T$4:$V$4,0))</f>
        <v>145.304</v>
      </c>
      <c r="R15694" t="s">
        <v>193</v>
      </c>
      <c r="S15694">
        <v>2076</v>
      </c>
      <c r="T15694">
        <v>113.528</v>
      </c>
      <c r="U15694">
        <v>120.072</v>
      </c>
      <c r="V15694">
        <v>145.304</v>
      </c>
    </row>
    <row r="15695" spans="17:22">
      <c r="Q15695" s="10">
        <f ca="1" t="shared" si="2016"/>
        <v>146.417</v>
      </c>
      <c r="R15695" t="s">
        <v>193</v>
      </c>
      <c r="S15695">
        <v>2077</v>
      </c>
      <c r="T15695">
        <v>113.63</v>
      </c>
      <c r="U15695">
        <v>120.363</v>
      </c>
      <c r="V15695">
        <v>146.417</v>
      </c>
    </row>
    <row r="15696" spans="17:22">
      <c r="Q15696" s="10">
        <f ca="1" t="shared" si="2016"/>
        <v>147.516</v>
      </c>
      <c r="R15696" t="s">
        <v>193</v>
      </c>
      <c r="S15696">
        <v>2078</v>
      </c>
      <c r="T15696">
        <v>113.701</v>
      </c>
      <c r="U15696">
        <v>120.628</v>
      </c>
      <c r="V15696">
        <v>147.516</v>
      </c>
    </row>
    <row r="15697" spans="17:22">
      <c r="Q15697" s="10">
        <f ca="1" t="shared" si="2016"/>
        <v>148.598</v>
      </c>
      <c r="R15697" t="s">
        <v>193</v>
      </c>
      <c r="S15697">
        <v>2079</v>
      </c>
      <c r="T15697">
        <v>113.744</v>
      </c>
      <c r="U15697">
        <v>120.868</v>
      </c>
      <c r="V15697">
        <v>148.598</v>
      </c>
    </row>
    <row r="15698" spans="17:22">
      <c r="Q15698" s="10">
        <f ca="1" t="shared" si="2016"/>
        <v>149.665</v>
      </c>
      <c r="R15698" t="s">
        <v>193</v>
      </c>
      <c r="S15698">
        <v>2080</v>
      </c>
      <c r="T15698">
        <v>113.757</v>
      </c>
      <c r="U15698">
        <v>121.081</v>
      </c>
      <c r="V15698">
        <v>149.665</v>
      </c>
    </row>
    <row r="15699" spans="17:22">
      <c r="Q15699" s="10">
        <f ca="1" t="shared" si="2016"/>
        <v>150.715</v>
      </c>
      <c r="R15699" t="s">
        <v>193</v>
      </c>
      <c r="S15699">
        <v>2081</v>
      </c>
      <c r="T15699">
        <v>113.739</v>
      </c>
      <c r="U15699">
        <v>121.269</v>
      </c>
      <c r="V15699">
        <v>150.715</v>
      </c>
    </row>
    <row r="15700" spans="17:22">
      <c r="Q15700" s="10">
        <f ca="1" t="shared" si="2016"/>
        <v>151.746</v>
      </c>
      <c r="R15700" t="s">
        <v>193</v>
      </c>
      <c r="S15700">
        <v>2082</v>
      </c>
      <c r="T15700">
        <v>113.691</v>
      </c>
      <c r="U15700">
        <v>121.43</v>
      </c>
      <c r="V15700">
        <v>151.746</v>
      </c>
    </row>
    <row r="15701" spans="17:22">
      <c r="Q15701" s="10">
        <f ca="1" t="shared" si="2016"/>
        <v>152.758</v>
      </c>
      <c r="R15701" t="s">
        <v>193</v>
      </c>
      <c r="S15701">
        <v>2083</v>
      </c>
      <c r="T15701">
        <v>113.611</v>
      </c>
      <c r="U15701">
        <v>121.562</v>
      </c>
      <c r="V15701">
        <v>152.758</v>
      </c>
    </row>
    <row r="15702" spans="17:22">
      <c r="Q15702" s="10">
        <f ca="1" t="shared" si="2016"/>
        <v>153.749</v>
      </c>
      <c r="R15702" t="s">
        <v>193</v>
      </c>
      <c r="S15702">
        <v>2084</v>
      </c>
      <c r="T15702">
        <v>113.496</v>
      </c>
      <c r="U15702">
        <v>121.666</v>
      </c>
      <c r="V15702">
        <v>153.749</v>
      </c>
    </row>
    <row r="15703" spans="17:22">
      <c r="Q15703" s="10">
        <f ca="1" t="shared" si="2016"/>
        <v>154.717</v>
      </c>
      <c r="R15703" t="s">
        <v>193</v>
      </c>
      <c r="S15703">
        <v>2085</v>
      </c>
      <c r="T15703">
        <v>113.347</v>
      </c>
      <c r="U15703">
        <v>121.739</v>
      </c>
      <c r="V15703">
        <v>154.717</v>
      </c>
    </row>
    <row r="15704" spans="17:22">
      <c r="Q15704" s="10">
        <f ca="1" t="shared" si="2016"/>
        <v>155.662</v>
      </c>
      <c r="R15704" t="s">
        <v>193</v>
      </c>
      <c r="S15704">
        <v>2086</v>
      </c>
      <c r="T15704">
        <v>113.162</v>
      </c>
      <c r="U15704">
        <v>121.781</v>
      </c>
      <c r="V15704">
        <v>155.662</v>
      </c>
    </row>
    <row r="15705" spans="17:22">
      <c r="Q15705" s="10">
        <f ca="1" t="shared" si="2016"/>
        <v>156.583</v>
      </c>
      <c r="R15705" t="s">
        <v>193</v>
      </c>
      <c r="S15705">
        <v>2087</v>
      </c>
      <c r="T15705">
        <v>112.943</v>
      </c>
      <c r="U15705">
        <v>121.793</v>
      </c>
      <c r="V15705">
        <v>156.583</v>
      </c>
    </row>
    <row r="15706" spans="17:22">
      <c r="Q15706" s="10">
        <f ca="1" t="shared" si="2016"/>
        <v>157.483</v>
      </c>
      <c r="R15706" t="s">
        <v>193</v>
      </c>
      <c r="S15706">
        <v>2088</v>
      </c>
      <c r="T15706">
        <v>112.694</v>
      </c>
      <c r="U15706">
        <v>121.778</v>
      </c>
      <c r="V15706">
        <v>157.483</v>
      </c>
    </row>
    <row r="15707" spans="17:22">
      <c r="Q15707" s="10">
        <f ca="1" t="shared" si="2016"/>
        <v>158.361</v>
      </c>
      <c r="R15707" t="s">
        <v>193</v>
      </c>
      <c r="S15707">
        <v>2089</v>
      </c>
      <c r="T15707">
        <v>112.418</v>
      </c>
      <c r="U15707">
        <v>121.737</v>
      </c>
      <c r="V15707">
        <v>158.361</v>
      </c>
    </row>
    <row r="15708" spans="17:22">
      <c r="Q15708" s="10">
        <f ca="1" t="shared" si="2016"/>
        <v>159.218</v>
      </c>
      <c r="R15708" t="s">
        <v>193</v>
      </c>
      <c r="S15708">
        <v>2090</v>
      </c>
      <c r="T15708">
        <v>112.118</v>
      </c>
      <c r="U15708">
        <v>121.672</v>
      </c>
      <c r="V15708">
        <v>159.218</v>
      </c>
    </row>
    <row r="15709" spans="17:22">
      <c r="Q15709" s="10">
        <f ca="1" t="shared" si="2016"/>
        <v>160.056</v>
      </c>
      <c r="R15709" t="s">
        <v>193</v>
      </c>
      <c r="S15709">
        <v>2091</v>
      </c>
      <c r="T15709">
        <v>111.797</v>
      </c>
      <c r="U15709">
        <v>121.586</v>
      </c>
      <c r="V15709">
        <v>160.056</v>
      </c>
    </row>
    <row r="15710" spans="17:22">
      <c r="Q15710" s="10">
        <f ca="1" t="shared" si="2016"/>
        <v>160.875</v>
      </c>
      <c r="R15710" t="s">
        <v>193</v>
      </c>
      <c r="S15710">
        <v>2092</v>
      </c>
      <c r="T15710">
        <v>111.458</v>
      </c>
      <c r="U15710">
        <v>121.479</v>
      </c>
      <c r="V15710">
        <v>160.875</v>
      </c>
    </row>
    <row r="15711" spans="17:22">
      <c r="Q15711" s="10">
        <f ca="1" t="shared" si="2016"/>
        <v>161.674</v>
      </c>
      <c r="R15711" t="s">
        <v>193</v>
      </c>
      <c r="S15711">
        <v>2093</v>
      </c>
      <c r="T15711">
        <v>111.102</v>
      </c>
      <c r="U15711">
        <v>121.352</v>
      </c>
      <c r="V15711">
        <v>161.674</v>
      </c>
    </row>
    <row r="15712" spans="17:22">
      <c r="Q15712" s="10">
        <f ca="1" t="shared" si="2016"/>
        <v>162.455</v>
      </c>
      <c r="R15712" t="s">
        <v>193</v>
      </c>
      <c r="S15712">
        <v>2094</v>
      </c>
      <c r="T15712">
        <v>110.732</v>
      </c>
      <c r="U15712">
        <v>121.206</v>
      </c>
      <c r="V15712">
        <v>162.455</v>
      </c>
    </row>
    <row r="15713" spans="17:22">
      <c r="Q15713" s="10">
        <f ca="1" t="shared" si="2016"/>
        <v>163.218</v>
      </c>
      <c r="R15713" t="s">
        <v>193</v>
      </c>
      <c r="S15713">
        <v>2095</v>
      </c>
      <c r="T15713">
        <v>110.35</v>
      </c>
      <c r="U15713">
        <v>121.042</v>
      </c>
      <c r="V15713">
        <v>163.218</v>
      </c>
    </row>
    <row r="15714" spans="17:22">
      <c r="Q15714" s="10">
        <f ca="1" t="shared" si="2016"/>
        <v>163.963</v>
      </c>
      <c r="R15714" t="s">
        <v>193</v>
      </c>
      <c r="S15714">
        <v>2096</v>
      </c>
      <c r="T15714">
        <v>109.957</v>
      </c>
      <c r="U15714">
        <v>120.861</v>
      </c>
      <c r="V15714">
        <v>163.963</v>
      </c>
    </row>
    <row r="15715" spans="17:22">
      <c r="Q15715" s="10">
        <f ca="1" t="shared" si="2016"/>
        <v>164.689</v>
      </c>
      <c r="R15715" t="s">
        <v>193</v>
      </c>
      <c r="S15715">
        <v>2097</v>
      </c>
      <c r="T15715">
        <v>109.557</v>
      </c>
      <c r="U15715">
        <v>120.664</v>
      </c>
      <c r="V15715">
        <v>164.689</v>
      </c>
    </row>
    <row r="15716" spans="17:22">
      <c r="Q15716" s="10">
        <f ca="1" t="shared" si="2016"/>
        <v>165.399</v>
      </c>
      <c r="R15716" t="s">
        <v>193</v>
      </c>
      <c r="S15716">
        <v>2098</v>
      </c>
      <c r="T15716">
        <v>109.151</v>
      </c>
      <c r="U15716">
        <v>120.451</v>
      </c>
      <c r="V15716">
        <v>165.399</v>
      </c>
    </row>
    <row r="15717" spans="17:22">
      <c r="Q15717" s="10">
        <f ca="1" t="shared" si="2016"/>
        <v>166.091</v>
      </c>
      <c r="R15717" t="s">
        <v>193</v>
      </c>
      <c r="S15717">
        <v>2099</v>
      </c>
      <c r="T15717">
        <v>108.742</v>
      </c>
      <c r="U15717">
        <v>120.224</v>
      </c>
      <c r="V15717">
        <v>166.091</v>
      </c>
    </row>
    <row r="15718" spans="17:22">
      <c r="Q15718" s="10">
        <f ca="1" t="shared" si="2016"/>
        <v>166.766</v>
      </c>
      <c r="R15718" t="s">
        <v>193</v>
      </c>
      <c r="S15718">
        <v>2100</v>
      </c>
      <c r="T15718">
        <v>108.331</v>
      </c>
      <c r="U15718">
        <v>119.984</v>
      </c>
      <c r="V15718">
        <v>166.766</v>
      </c>
    </row>
    <row r="15719" spans="17:22">
      <c r="Q15719" s="10">
        <f ca="1" t="shared" si="2016"/>
        <v>0.626</v>
      </c>
      <c r="R15719" t="s">
        <v>554</v>
      </c>
      <c r="S15719">
        <v>2020</v>
      </c>
      <c r="T15719">
        <v>0.626</v>
      </c>
      <c r="U15719">
        <v>0.626</v>
      </c>
      <c r="V15719">
        <v>0.626</v>
      </c>
    </row>
    <row r="15720" spans="17:22">
      <c r="Q15720" s="10">
        <f ca="1" t="shared" si="2016"/>
        <v>0.629</v>
      </c>
      <c r="R15720" t="s">
        <v>554</v>
      </c>
      <c r="S15720">
        <v>2021</v>
      </c>
      <c r="T15720">
        <v>0.629</v>
      </c>
      <c r="U15720">
        <v>0.629</v>
      </c>
      <c r="V15720">
        <v>0.629</v>
      </c>
    </row>
    <row r="15721" spans="17:22">
      <c r="Q15721" s="10">
        <f ca="1" t="shared" si="2016"/>
        <v>0.631</v>
      </c>
      <c r="R15721" t="s">
        <v>554</v>
      </c>
      <c r="S15721">
        <v>2022</v>
      </c>
      <c r="T15721">
        <v>0.631</v>
      </c>
      <c r="U15721">
        <v>0.631</v>
      </c>
      <c r="V15721">
        <v>0.631</v>
      </c>
    </row>
    <row r="15722" spans="17:22">
      <c r="Q15722" s="10">
        <f ca="1" t="shared" si="2016"/>
        <v>0.633</v>
      </c>
      <c r="R15722" t="s">
        <v>554</v>
      </c>
      <c r="S15722">
        <v>2023</v>
      </c>
      <c r="T15722">
        <v>0.633</v>
      </c>
      <c r="U15722">
        <v>0.633</v>
      </c>
      <c r="V15722">
        <v>0.633</v>
      </c>
    </row>
    <row r="15723" spans="17:22">
      <c r="Q15723" s="10">
        <f ca="1" t="shared" si="2016"/>
        <v>0.647</v>
      </c>
      <c r="R15723" t="s">
        <v>554</v>
      </c>
      <c r="S15723">
        <v>2024</v>
      </c>
      <c r="T15723">
        <v>0.647</v>
      </c>
      <c r="U15723">
        <v>0.647</v>
      </c>
      <c r="V15723">
        <v>0.647</v>
      </c>
    </row>
    <row r="15724" spans="17:22">
      <c r="Q15724" s="10">
        <f ca="1" t="shared" si="2016"/>
        <v>0.648</v>
      </c>
      <c r="R15724" t="s">
        <v>554</v>
      </c>
      <c r="S15724">
        <v>2025</v>
      </c>
      <c r="T15724">
        <v>0.648</v>
      </c>
      <c r="U15724">
        <v>0.648</v>
      </c>
      <c r="V15724">
        <v>0.648</v>
      </c>
    </row>
    <row r="15725" spans="17:22">
      <c r="Q15725" s="10">
        <f ca="1" t="shared" si="2016"/>
        <v>0.65</v>
      </c>
      <c r="R15725" t="s">
        <v>554</v>
      </c>
      <c r="S15725">
        <v>2026</v>
      </c>
      <c r="T15725">
        <v>0.65</v>
      </c>
      <c r="U15725">
        <v>0.65</v>
      </c>
      <c r="V15725">
        <v>0.65</v>
      </c>
    </row>
    <row r="15726" spans="17:22">
      <c r="Q15726" s="10">
        <f ca="1" t="shared" si="2016"/>
        <v>0.657</v>
      </c>
      <c r="R15726" t="s">
        <v>554</v>
      </c>
      <c r="S15726">
        <v>2027</v>
      </c>
      <c r="T15726">
        <v>0.646</v>
      </c>
      <c r="U15726">
        <v>0.647</v>
      </c>
      <c r="V15726">
        <v>0.657</v>
      </c>
    </row>
    <row r="15727" spans="17:22">
      <c r="Q15727" s="10">
        <f ca="1" t="shared" si="2016"/>
        <v>0.665</v>
      </c>
      <c r="R15727" t="s">
        <v>554</v>
      </c>
      <c r="S15727">
        <v>2028</v>
      </c>
      <c r="T15727">
        <v>0.641</v>
      </c>
      <c r="U15727">
        <v>0.643</v>
      </c>
      <c r="V15727">
        <v>0.665</v>
      </c>
    </row>
    <row r="15728" spans="17:22">
      <c r="Q15728" s="10">
        <f ca="1" t="shared" si="2016"/>
        <v>0.673</v>
      </c>
      <c r="R15728" t="s">
        <v>554</v>
      </c>
      <c r="S15728">
        <v>2029</v>
      </c>
      <c r="T15728">
        <v>0.636</v>
      </c>
      <c r="U15728">
        <v>0.638</v>
      </c>
      <c r="V15728">
        <v>0.673</v>
      </c>
    </row>
    <row r="15729" spans="17:22">
      <c r="Q15729" s="10">
        <f ca="1" t="shared" si="2016"/>
        <v>0.68</v>
      </c>
      <c r="R15729" t="s">
        <v>554</v>
      </c>
      <c r="S15729">
        <v>2030</v>
      </c>
      <c r="T15729">
        <v>0.631</v>
      </c>
      <c r="U15729">
        <v>0.634</v>
      </c>
      <c r="V15729">
        <v>0.68</v>
      </c>
    </row>
    <row r="15730" spans="17:22">
      <c r="Q15730" s="10">
        <f ca="1" t="shared" si="2016"/>
        <v>0.688</v>
      </c>
      <c r="R15730" t="s">
        <v>554</v>
      </c>
      <c r="S15730">
        <v>2031</v>
      </c>
      <c r="T15730">
        <v>0.626</v>
      </c>
      <c r="U15730">
        <v>0.629</v>
      </c>
      <c r="V15730">
        <v>0.688</v>
      </c>
    </row>
    <row r="15731" spans="17:22">
      <c r="Q15731" s="10">
        <f ca="1" t="shared" si="2016"/>
        <v>0.695</v>
      </c>
      <c r="R15731" t="s">
        <v>554</v>
      </c>
      <c r="S15731">
        <v>2032</v>
      </c>
      <c r="T15731">
        <v>0.621</v>
      </c>
      <c r="U15731">
        <v>0.624</v>
      </c>
      <c r="V15731">
        <v>0.695</v>
      </c>
    </row>
    <row r="15732" spans="17:22">
      <c r="Q15732" s="10">
        <f ca="1" t="shared" si="2016"/>
        <v>0.702</v>
      </c>
      <c r="R15732" t="s">
        <v>554</v>
      </c>
      <c r="S15732">
        <v>2033</v>
      </c>
      <c r="T15732">
        <v>0.615</v>
      </c>
      <c r="U15732">
        <v>0.619</v>
      </c>
      <c r="V15732">
        <v>0.702</v>
      </c>
    </row>
    <row r="15733" spans="17:22">
      <c r="Q15733" s="10">
        <f ca="1" t="shared" si="2016"/>
        <v>0.708</v>
      </c>
      <c r="R15733" t="s">
        <v>554</v>
      </c>
      <c r="S15733">
        <v>2034</v>
      </c>
      <c r="T15733">
        <v>0.609</v>
      </c>
      <c r="U15733">
        <v>0.614</v>
      </c>
      <c r="V15733">
        <v>0.708</v>
      </c>
    </row>
    <row r="15734" spans="17:22">
      <c r="Q15734" s="10">
        <f ca="1" t="shared" si="2016"/>
        <v>0.714</v>
      </c>
      <c r="R15734" t="s">
        <v>554</v>
      </c>
      <c r="S15734">
        <v>2035</v>
      </c>
      <c r="T15734">
        <v>0.603</v>
      </c>
      <c r="U15734">
        <v>0.608</v>
      </c>
      <c r="V15734">
        <v>0.714</v>
      </c>
    </row>
    <row r="15735" spans="17:22">
      <c r="Q15735" s="10">
        <f ca="1" t="shared" si="2016"/>
        <v>0.719</v>
      </c>
      <c r="R15735" t="s">
        <v>554</v>
      </c>
      <c r="S15735">
        <v>2036</v>
      </c>
      <c r="T15735">
        <v>0.597</v>
      </c>
      <c r="U15735">
        <v>0.603</v>
      </c>
      <c r="V15735">
        <v>0.719</v>
      </c>
    </row>
    <row r="15736" spans="17:22">
      <c r="Q15736" s="10">
        <f ca="1" t="shared" si="2016"/>
        <v>0.725</v>
      </c>
      <c r="R15736" t="s">
        <v>554</v>
      </c>
      <c r="S15736">
        <v>2037</v>
      </c>
      <c r="T15736">
        <v>0.59</v>
      </c>
      <c r="U15736">
        <v>0.597</v>
      </c>
      <c r="V15736">
        <v>0.725</v>
      </c>
    </row>
    <row r="15737" spans="17:22">
      <c r="Q15737" s="10">
        <f ca="1" t="shared" si="2016"/>
        <v>0.73</v>
      </c>
      <c r="R15737" t="s">
        <v>554</v>
      </c>
      <c r="S15737">
        <v>2038</v>
      </c>
      <c r="T15737">
        <v>0.583</v>
      </c>
      <c r="U15737">
        <v>0.591</v>
      </c>
      <c r="V15737">
        <v>0.73</v>
      </c>
    </row>
    <row r="15738" spans="17:22">
      <c r="Q15738" s="10">
        <f ca="1" t="shared" si="2016"/>
        <v>0.735</v>
      </c>
      <c r="R15738" t="s">
        <v>554</v>
      </c>
      <c r="S15738">
        <v>2039</v>
      </c>
      <c r="T15738">
        <v>0.576</v>
      </c>
      <c r="U15738">
        <v>0.585</v>
      </c>
      <c r="V15738">
        <v>0.735</v>
      </c>
    </row>
    <row r="15739" spans="17:22">
      <c r="Q15739" s="10">
        <f ca="1" t="shared" si="2016"/>
        <v>0.74</v>
      </c>
      <c r="R15739" t="s">
        <v>554</v>
      </c>
      <c r="S15739">
        <v>2040</v>
      </c>
      <c r="T15739">
        <v>0.569</v>
      </c>
      <c r="U15739">
        <v>0.579</v>
      </c>
      <c r="V15739">
        <v>0.74</v>
      </c>
    </row>
    <row r="15740" spans="17:22">
      <c r="Q15740" s="10">
        <f ca="1" t="shared" si="2016"/>
        <v>0.744</v>
      </c>
      <c r="R15740" t="s">
        <v>554</v>
      </c>
      <c r="S15740">
        <v>2041</v>
      </c>
      <c r="T15740">
        <v>0.562</v>
      </c>
      <c r="U15740">
        <v>0.572</v>
      </c>
      <c r="V15740">
        <v>0.744</v>
      </c>
    </row>
    <row r="15741" spans="17:22">
      <c r="Q15741" s="10">
        <f ca="1" t="shared" si="2016"/>
        <v>0.749</v>
      </c>
      <c r="R15741" t="s">
        <v>554</v>
      </c>
      <c r="S15741">
        <v>2042</v>
      </c>
      <c r="T15741">
        <v>0.555</v>
      </c>
      <c r="U15741">
        <v>0.566</v>
      </c>
      <c r="V15741">
        <v>0.749</v>
      </c>
    </row>
    <row r="15742" spans="17:22">
      <c r="Q15742" s="10">
        <f ca="1" t="shared" si="2016"/>
        <v>0.754</v>
      </c>
      <c r="R15742" t="s">
        <v>554</v>
      </c>
      <c r="S15742">
        <v>2043</v>
      </c>
      <c r="T15742">
        <v>0.547</v>
      </c>
      <c r="U15742">
        <v>0.559</v>
      </c>
      <c r="V15742">
        <v>0.754</v>
      </c>
    </row>
    <row r="15743" spans="17:22">
      <c r="Q15743" s="10">
        <f ca="1" t="shared" si="2016"/>
        <v>0.758</v>
      </c>
      <c r="R15743" t="s">
        <v>554</v>
      </c>
      <c r="S15743">
        <v>2044</v>
      </c>
      <c r="T15743">
        <v>0.539</v>
      </c>
      <c r="U15743">
        <v>0.552</v>
      </c>
      <c r="V15743">
        <v>0.758</v>
      </c>
    </row>
    <row r="15744" spans="17:22">
      <c r="Q15744" s="10">
        <f ca="1" t="shared" si="2016"/>
        <v>0.763</v>
      </c>
      <c r="R15744" t="s">
        <v>554</v>
      </c>
      <c r="S15744">
        <v>2045</v>
      </c>
      <c r="T15744">
        <v>0.531</v>
      </c>
      <c r="U15744">
        <v>0.544</v>
      </c>
      <c r="V15744">
        <v>0.763</v>
      </c>
    </row>
    <row r="15745" spans="17:22">
      <c r="Q15745" s="10">
        <f ca="1" t="shared" si="2016"/>
        <v>0.768</v>
      </c>
      <c r="R15745" t="s">
        <v>554</v>
      </c>
      <c r="S15745">
        <v>2046</v>
      </c>
      <c r="T15745">
        <v>0.523</v>
      </c>
      <c r="U15745">
        <v>0.536</v>
      </c>
      <c r="V15745">
        <v>0.768</v>
      </c>
    </row>
    <row r="15746" spans="17:22">
      <c r="Q15746" s="10">
        <f ca="1" t="shared" si="2016"/>
        <v>0.772</v>
      </c>
      <c r="R15746" t="s">
        <v>554</v>
      </c>
      <c r="S15746">
        <v>2047</v>
      </c>
      <c r="T15746">
        <v>0.514</v>
      </c>
      <c r="U15746">
        <v>0.528</v>
      </c>
      <c r="V15746">
        <v>0.772</v>
      </c>
    </row>
    <row r="15747" spans="17:22">
      <c r="Q15747" s="10">
        <f ca="1" t="shared" si="2016"/>
        <v>0.777</v>
      </c>
      <c r="R15747" t="s">
        <v>554</v>
      </c>
      <c r="S15747">
        <v>2048</v>
      </c>
      <c r="T15747">
        <v>0.505</v>
      </c>
      <c r="U15747">
        <v>0.52</v>
      </c>
      <c r="V15747">
        <v>0.777</v>
      </c>
    </row>
    <row r="15748" spans="17:22">
      <c r="Q15748" s="10">
        <f ca="1" t="shared" si="2016"/>
        <v>0.781</v>
      </c>
      <c r="R15748" t="s">
        <v>554</v>
      </c>
      <c r="S15748">
        <v>2049</v>
      </c>
      <c r="T15748">
        <v>0.497</v>
      </c>
      <c r="U15748">
        <v>0.512</v>
      </c>
      <c r="V15748">
        <v>0.781</v>
      </c>
    </row>
    <row r="15749" spans="17:22">
      <c r="Q15749" s="10">
        <f ca="1" t="shared" si="2016"/>
        <v>0.785</v>
      </c>
      <c r="R15749" t="s">
        <v>554</v>
      </c>
      <c r="S15749">
        <v>2050</v>
      </c>
      <c r="T15749">
        <v>0.488</v>
      </c>
      <c r="U15749">
        <v>0.503</v>
      </c>
      <c r="V15749">
        <v>0.785</v>
      </c>
    </row>
    <row r="15750" spans="17:22">
      <c r="Q15750" s="10">
        <f ca="1" t="shared" si="2016"/>
        <v>0.789</v>
      </c>
      <c r="R15750" t="s">
        <v>554</v>
      </c>
      <c r="S15750">
        <v>2051</v>
      </c>
      <c r="T15750">
        <v>0.48</v>
      </c>
      <c r="U15750">
        <v>0.495</v>
      </c>
      <c r="V15750">
        <v>0.789</v>
      </c>
    </row>
    <row r="15751" spans="17:22">
      <c r="Q15751" s="10">
        <f ca="1" t="shared" si="2016"/>
        <v>0.793</v>
      </c>
      <c r="R15751" t="s">
        <v>554</v>
      </c>
      <c r="S15751">
        <v>2052</v>
      </c>
      <c r="T15751">
        <v>0.472</v>
      </c>
      <c r="U15751">
        <v>0.486</v>
      </c>
      <c r="V15751">
        <v>0.793</v>
      </c>
    </row>
    <row r="15752" spans="17:22">
      <c r="Q15752" s="10">
        <f ca="1" t="shared" si="2016"/>
        <v>0.797</v>
      </c>
      <c r="R15752" t="s">
        <v>554</v>
      </c>
      <c r="S15752">
        <v>2053</v>
      </c>
      <c r="T15752">
        <v>0.463</v>
      </c>
      <c r="U15752">
        <v>0.477</v>
      </c>
      <c r="V15752">
        <v>0.797</v>
      </c>
    </row>
    <row r="15753" spans="17:22">
      <c r="Q15753" s="10">
        <f ca="1" t="shared" si="2016"/>
        <v>0.801</v>
      </c>
      <c r="R15753" t="s">
        <v>554</v>
      </c>
      <c r="S15753">
        <v>2054</v>
      </c>
      <c r="T15753">
        <v>0.455</v>
      </c>
      <c r="U15753">
        <v>0.469</v>
      </c>
      <c r="V15753">
        <v>0.801</v>
      </c>
    </row>
    <row r="15754" spans="17:22">
      <c r="Q15754" s="10">
        <f ca="1" t="shared" si="2016"/>
        <v>0.804</v>
      </c>
      <c r="R15754" t="s">
        <v>554</v>
      </c>
      <c r="S15754">
        <v>2055</v>
      </c>
      <c r="T15754">
        <v>0.447</v>
      </c>
      <c r="U15754">
        <v>0.461</v>
      </c>
      <c r="V15754">
        <v>0.804</v>
      </c>
    </row>
    <row r="15755" spans="17:22">
      <c r="Q15755" s="10">
        <f ca="1" t="shared" si="2016"/>
        <v>0.808</v>
      </c>
      <c r="R15755" t="s">
        <v>554</v>
      </c>
      <c r="S15755">
        <v>2056</v>
      </c>
      <c r="T15755">
        <v>0.438</v>
      </c>
      <c r="U15755">
        <v>0.453</v>
      </c>
      <c r="V15755">
        <v>0.808</v>
      </c>
    </row>
    <row r="15756" spans="17:22">
      <c r="Q15756" s="10">
        <f ca="1" t="shared" si="2016"/>
        <v>0.811</v>
      </c>
      <c r="R15756" t="s">
        <v>554</v>
      </c>
      <c r="S15756">
        <v>2057</v>
      </c>
      <c r="T15756">
        <v>0.429</v>
      </c>
      <c r="U15756">
        <v>0.446</v>
      </c>
      <c r="V15756">
        <v>0.811</v>
      </c>
    </row>
    <row r="15757" spans="17:22">
      <c r="Q15757" s="10">
        <f ca="1" t="shared" si="2016"/>
        <v>0.814</v>
      </c>
      <c r="R15757" t="s">
        <v>554</v>
      </c>
      <c r="S15757">
        <v>2058</v>
      </c>
      <c r="T15757">
        <v>0.42</v>
      </c>
      <c r="U15757">
        <v>0.438</v>
      </c>
      <c r="V15757">
        <v>0.814</v>
      </c>
    </row>
    <row r="15758" spans="17:22">
      <c r="Q15758" s="10">
        <f ca="1" t="shared" ref="Q15758:Q15821" si="2017">OFFSET(S15758,0,MATCH($Q$3,$T$4:$V$4,0))</f>
        <v>0.818</v>
      </c>
      <c r="R15758" t="s">
        <v>554</v>
      </c>
      <c r="S15758">
        <v>2059</v>
      </c>
      <c r="T15758">
        <v>0.411</v>
      </c>
      <c r="U15758">
        <v>0.431</v>
      </c>
      <c r="V15758">
        <v>0.818</v>
      </c>
    </row>
    <row r="15759" spans="17:22">
      <c r="Q15759" s="10">
        <f ca="1" t="shared" si="2017"/>
        <v>0.821</v>
      </c>
      <c r="R15759" t="s">
        <v>554</v>
      </c>
      <c r="S15759">
        <v>2060</v>
      </c>
      <c r="T15759">
        <v>0.402</v>
      </c>
      <c r="U15759">
        <v>0.423</v>
      </c>
      <c r="V15759">
        <v>0.821</v>
      </c>
    </row>
    <row r="15760" spans="17:22">
      <c r="Q15760" s="10">
        <f ca="1" t="shared" si="2017"/>
        <v>0.825</v>
      </c>
      <c r="R15760" t="s">
        <v>554</v>
      </c>
      <c r="S15760">
        <v>2061</v>
      </c>
      <c r="T15760">
        <v>0.394</v>
      </c>
      <c r="U15760">
        <v>0.415</v>
      </c>
      <c r="V15760">
        <v>0.825</v>
      </c>
    </row>
    <row r="15761" spans="17:22">
      <c r="Q15761" s="10">
        <f ca="1" t="shared" si="2017"/>
        <v>0.829</v>
      </c>
      <c r="R15761" t="s">
        <v>554</v>
      </c>
      <c r="S15761">
        <v>2062</v>
      </c>
      <c r="T15761">
        <v>0.386</v>
      </c>
      <c r="U15761">
        <v>0.407</v>
      </c>
      <c r="V15761">
        <v>0.829</v>
      </c>
    </row>
    <row r="15762" spans="17:22">
      <c r="Q15762" s="10">
        <f ca="1" t="shared" si="2017"/>
        <v>0.832</v>
      </c>
      <c r="R15762" t="s">
        <v>554</v>
      </c>
      <c r="S15762">
        <v>2063</v>
      </c>
      <c r="T15762">
        <v>0.379</v>
      </c>
      <c r="U15762">
        <v>0.399</v>
      </c>
      <c r="V15762">
        <v>0.832</v>
      </c>
    </row>
    <row r="15763" spans="17:22">
      <c r="Q15763" s="10">
        <f ca="1" t="shared" si="2017"/>
        <v>0.836</v>
      </c>
      <c r="R15763" t="s">
        <v>554</v>
      </c>
      <c r="S15763">
        <v>2064</v>
      </c>
      <c r="T15763">
        <v>0.371</v>
      </c>
      <c r="U15763">
        <v>0.391</v>
      </c>
      <c r="V15763">
        <v>0.836</v>
      </c>
    </row>
    <row r="15764" spans="17:22">
      <c r="Q15764" s="10">
        <f ca="1" t="shared" si="2017"/>
        <v>0.839</v>
      </c>
      <c r="R15764" t="s">
        <v>554</v>
      </c>
      <c r="S15764">
        <v>2065</v>
      </c>
      <c r="T15764">
        <v>0.364</v>
      </c>
      <c r="U15764">
        <v>0.382</v>
      </c>
      <c r="V15764">
        <v>0.839</v>
      </c>
    </row>
    <row r="15765" spans="17:22">
      <c r="Q15765" s="10">
        <f ca="1" t="shared" si="2017"/>
        <v>0.843</v>
      </c>
      <c r="R15765" t="s">
        <v>554</v>
      </c>
      <c r="S15765">
        <v>2066</v>
      </c>
      <c r="T15765">
        <v>0.356</v>
      </c>
      <c r="U15765">
        <v>0.374</v>
      </c>
      <c r="V15765">
        <v>0.843</v>
      </c>
    </row>
    <row r="15766" spans="17:22">
      <c r="Q15766" s="10">
        <f ca="1" t="shared" si="2017"/>
        <v>0.846</v>
      </c>
      <c r="R15766" t="s">
        <v>554</v>
      </c>
      <c r="S15766">
        <v>2067</v>
      </c>
      <c r="T15766">
        <v>0.347</v>
      </c>
      <c r="U15766">
        <v>0.366</v>
      </c>
      <c r="V15766">
        <v>0.846</v>
      </c>
    </row>
    <row r="15767" spans="17:22">
      <c r="Q15767" s="10">
        <f ca="1" t="shared" si="2017"/>
        <v>0.85</v>
      </c>
      <c r="R15767" t="s">
        <v>554</v>
      </c>
      <c r="S15767">
        <v>2068</v>
      </c>
      <c r="T15767">
        <v>0.339</v>
      </c>
      <c r="U15767">
        <v>0.358</v>
      </c>
      <c r="V15767">
        <v>0.85</v>
      </c>
    </row>
    <row r="15768" spans="17:22">
      <c r="Q15768" s="10">
        <f ca="1" t="shared" si="2017"/>
        <v>0.853</v>
      </c>
      <c r="R15768" t="s">
        <v>554</v>
      </c>
      <c r="S15768">
        <v>2069</v>
      </c>
      <c r="T15768">
        <v>0.331</v>
      </c>
      <c r="U15768">
        <v>0.35</v>
      </c>
      <c r="V15768">
        <v>0.853</v>
      </c>
    </row>
    <row r="15769" spans="17:22">
      <c r="Q15769" s="10">
        <f ca="1" t="shared" si="2017"/>
        <v>0.856</v>
      </c>
      <c r="R15769" t="s">
        <v>554</v>
      </c>
      <c r="S15769">
        <v>2070</v>
      </c>
      <c r="T15769">
        <v>0.323</v>
      </c>
      <c r="U15769">
        <v>0.343</v>
      </c>
      <c r="V15769">
        <v>0.856</v>
      </c>
    </row>
    <row r="15770" spans="17:22">
      <c r="Q15770" s="10">
        <f ca="1" t="shared" si="2017"/>
        <v>0.859</v>
      </c>
      <c r="R15770" t="s">
        <v>554</v>
      </c>
      <c r="S15770">
        <v>2071</v>
      </c>
      <c r="T15770">
        <v>0.315</v>
      </c>
      <c r="U15770">
        <v>0.335</v>
      </c>
      <c r="V15770">
        <v>0.859</v>
      </c>
    </row>
    <row r="15771" spans="17:22">
      <c r="Q15771" s="10">
        <f ca="1" t="shared" si="2017"/>
        <v>0.862</v>
      </c>
      <c r="R15771" t="s">
        <v>554</v>
      </c>
      <c r="S15771">
        <v>2072</v>
      </c>
      <c r="T15771">
        <v>0.308</v>
      </c>
      <c r="U15771">
        <v>0.328</v>
      </c>
      <c r="V15771">
        <v>0.862</v>
      </c>
    </row>
    <row r="15772" spans="17:22">
      <c r="Q15772" s="10">
        <f ca="1" t="shared" si="2017"/>
        <v>0.865</v>
      </c>
      <c r="R15772" t="s">
        <v>554</v>
      </c>
      <c r="S15772">
        <v>2073</v>
      </c>
      <c r="T15772">
        <v>0.301</v>
      </c>
      <c r="U15772">
        <v>0.321</v>
      </c>
      <c r="V15772">
        <v>0.865</v>
      </c>
    </row>
    <row r="15773" spans="17:22">
      <c r="Q15773" s="10">
        <f ca="1" t="shared" si="2017"/>
        <v>0.867</v>
      </c>
      <c r="R15773" t="s">
        <v>554</v>
      </c>
      <c r="S15773">
        <v>2074</v>
      </c>
      <c r="T15773">
        <v>0.294</v>
      </c>
      <c r="U15773">
        <v>0.314</v>
      </c>
      <c r="V15773">
        <v>0.867</v>
      </c>
    </row>
    <row r="15774" spans="17:22">
      <c r="Q15774" s="10">
        <f ca="1" t="shared" si="2017"/>
        <v>0.87</v>
      </c>
      <c r="R15774" t="s">
        <v>554</v>
      </c>
      <c r="S15774">
        <v>2075</v>
      </c>
      <c r="T15774">
        <v>0.287</v>
      </c>
      <c r="U15774">
        <v>0.307</v>
      </c>
      <c r="V15774">
        <v>0.87</v>
      </c>
    </row>
    <row r="15775" spans="17:22">
      <c r="Q15775" s="10">
        <f ca="1" t="shared" si="2017"/>
        <v>0.873</v>
      </c>
      <c r="R15775" t="s">
        <v>554</v>
      </c>
      <c r="S15775">
        <v>2076</v>
      </c>
      <c r="T15775">
        <v>0.28</v>
      </c>
      <c r="U15775">
        <v>0.3</v>
      </c>
      <c r="V15775">
        <v>0.873</v>
      </c>
    </row>
    <row r="15776" spans="17:22">
      <c r="Q15776" s="10">
        <f ca="1" t="shared" si="2017"/>
        <v>0.877</v>
      </c>
      <c r="R15776" t="s">
        <v>554</v>
      </c>
      <c r="S15776">
        <v>2077</v>
      </c>
      <c r="T15776">
        <v>0.273</v>
      </c>
      <c r="U15776">
        <v>0.294</v>
      </c>
      <c r="V15776">
        <v>0.877</v>
      </c>
    </row>
    <row r="15777" spans="17:22">
      <c r="Q15777" s="10">
        <f ca="1" t="shared" si="2017"/>
        <v>0.88</v>
      </c>
      <c r="R15777" t="s">
        <v>554</v>
      </c>
      <c r="S15777">
        <v>2078</v>
      </c>
      <c r="T15777">
        <v>0.267</v>
      </c>
      <c r="U15777">
        <v>0.287</v>
      </c>
      <c r="V15777">
        <v>0.88</v>
      </c>
    </row>
    <row r="15778" spans="17:22">
      <c r="Q15778" s="10">
        <f ca="1" t="shared" si="2017"/>
        <v>0.883</v>
      </c>
      <c r="R15778" t="s">
        <v>554</v>
      </c>
      <c r="S15778">
        <v>2079</v>
      </c>
      <c r="T15778">
        <v>0.26</v>
      </c>
      <c r="U15778">
        <v>0.281</v>
      </c>
      <c r="V15778">
        <v>0.883</v>
      </c>
    </row>
    <row r="15779" spans="17:22">
      <c r="Q15779" s="10">
        <f ca="1" t="shared" si="2017"/>
        <v>0.886</v>
      </c>
      <c r="R15779" t="s">
        <v>554</v>
      </c>
      <c r="S15779">
        <v>2080</v>
      </c>
      <c r="T15779">
        <v>0.254</v>
      </c>
      <c r="U15779">
        <v>0.275</v>
      </c>
      <c r="V15779">
        <v>0.886</v>
      </c>
    </row>
    <row r="15780" spans="17:22">
      <c r="Q15780" s="10">
        <f ca="1" t="shared" si="2017"/>
        <v>0.889</v>
      </c>
      <c r="R15780" t="s">
        <v>554</v>
      </c>
      <c r="S15780">
        <v>2081</v>
      </c>
      <c r="T15780">
        <v>0.247</v>
      </c>
      <c r="U15780">
        <v>0.268</v>
      </c>
      <c r="V15780">
        <v>0.889</v>
      </c>
    </row>
    <row r="15781" spans="17:22">
      <c r="Q15781" s="10">
        <f ca="1" t="shared" si="2017"/>
        <v>0.893</v>
      </c>
      <c r="R15781" t="s">
        <v>554</v>
      </c>
      <c r="S15781">
        <v>2082</v>
      </c>
      <c r="T15781">
        <v>0.241</v>
      </c>
      <c r="U15781">
        <v>0.262</v>
      </c>
      <c r="V15781">
        <v>0.893</v>
      </c>
    </row>
    <row r="15782" spans="17:22">
      <c r="Q15782" s="10">
        <f ca="1" t="shared" si="2017"/>
        <v>0.896</v>
      </c>
      <c r="R15782" t="s">
        <v>554</v>
      </c>
      <c r="S15782">
        <v>2083</v>
      </c>
      <c r="T15782">
        <v>0.236</v>
      </c>
      <c r="U15782">
        <v>0.256</v>
      </c>
      <c r="V15782">
        <v>0.896</v>
      </c>
    </row>
    <row r="15783" spans="17:22">
      <c r="Q15783" s="10">
        <f ca="1" t="shared" si="2017"/>
        <v>0.899</v>
      </c>
      <c r="R15783" t="s">
        <v>554</v>
      </c>
      <c r="S15783">
        <v>2084</v>
      </c>
      <c r="T15783">
        <v>0.23</v>
      </c>
      <c r="U15783">
        <v>0.25</v>
      </c>
      <c r="V15783">
        <v>0.899</v>
      </c>
    </row>
    <row r="15784" spans="17:22">
      <c r="Q15784" s="10">
        <f ca="1" t="shared" si="2017"/>
        <v>0.902</v>
      </c>
      <c r="R15784" t="s">
        <v>554</v>
      </c>
      <c r="S15784">
        <v>2085</v>
      </c>
      <c r="T15784">
        <v>0.224</v>
      </c>
      <c r="U15784">
        <v>0.245</v>
      </c>
      <c r="V15784">
        <v>0.902</v>
      </c>
    </row>
    <row r="15785" spans="17:22">
      <c r="Q15785" s="10">
        <f ca="1" t="shared" si="2017"/>
        <v>0.906</v>
      </c>
      <c r="R15785" t="s">
        <v>554</v>
      </c>
      <c r="S15785">
        <v>2086</v>
      </c>
      <c r="T15785">
        <v>0.218</v>
      </c>
      <c r="U15785">
        <v>0.239</v>
      </c>
      <c r="V15785">
        <v>0.906</v>
      </c>
    </row>
    <row r="15786" spans="17:22">
      <c r="Q15786" s="10">
        <f ca="1" t="shared" si="2017"/>
        <v>0.909</v>
      </c>
      <c r="R15786" t="s">
        <v>554</v>
      </c>
      <c r="S15786">
        <v>2087</v>
      </c>
      <c r="T15786">
        <v>0.212</v>
      </c>
      <c r="U15786">
        <v>0.234</v>
      </c>
      <c r="V15786">
        <v>0.909</v>
      </c>
    </row>
    <row r="15787" spans="17:22">
      <c r="Q15787" s="10">
        <f ca="1" t="shared" si="2017"/>
        <v>0.912</v>
      </c>
      <c r="R15787" t="s">
        <v>554</v>
      </c>
      <c r="S15787">
        <v>2088</v>
      </c>
      <c r="T15787">
        <v>0.206</v>
      </c>
      <c r="U15787">
        <v>0.229</v>
      </c>
      <c r="V15787">
        <v>0.912</v>
      </c>
    </row>
    <row r="15788" spans="17:22">
      <c r="Q15788" s="10">
        <f ca="1" t="shared" si="2017"/>
        <v>0.915</v>
      </c>
      <c r="R15788" t="s">
        <v>554</v>
      </c>
      <c r="S15788">
        <v>2089</v>
      </c>
      <c r="T15788">
        <v>0.2</v>
      </c>
      <c r="U15788">
        <v>0.224</v>
      </c>
      <c r="V15788">
        <v>0.915</v>
      </c>
    </row>
    <row r="15789" spans="17:22">
      <c r="Q15789" s="10">
        <f ca="1" t="shared" si="2017"/>
        <v>0.918</v>
      </c>
      <c r="R15789" t="s">
        <v>554</v>
      </c>
      <c r="S15789">
        <v>2090</v>
      </c>
      <c r="T15789">
        <v>0.195</v>
      </c>
      <c r="U15789">
        <v>0.218</v>
      </c>
      <c r="V15789">
        <v>0.918</v>
      </c>
    </row>
    <row r="15790" spans="17:22">
      <c r="Q15790" s="10">
        <f ca="1" t="shared" si="2017"/>
        <v>0.92</v>
      </c>
      <c r="R15790" t="s">
        <v>554</v>
      </c>
      <c r="S15790">
        <v>2091</v>
      </c>
      <c r="T15790">
        <v>0.19</v>
      </c>
      <c r="U15790">
        <v>0.213</v>
      </c>
      <c r="V15790">
        <v>0.92</v>
      </c>
    </row>
    <row r="15791" spans="17:22">
      <c r="Q15791" s="10">
        <f ca="1" t="shared" si="2017"/>
        <v>0.923</v>
      </c>
      <c r="R15791" t="s">
        <v>554</v>
      </c>
      <c r="S15791">
        <v>2092</v>
      </c>
      <c r="T15791">
        <v>0.186</v>
      </c>
      <c r="U15791">
        <v>0.207</v>
      </c>
      <c r="V15791">
        <v>0.923</v>
      </c>
    </row>
    <row r="15792" spans="17:22">
      <c r="Q15792" s="10">
        <f ca="1" t="shared" si="2017"/>
        <v>0.925</v>
      </c>
      <c r="R15792" t="s">
        <v>554</v>
      </c>
      <c r="S15792">
        <v>2093</v>
      </c>
      <c r="T15792">
        <v>0.181</v>
      </c>
      <c r="U15792">
        <v>0.201</v>
      </c>
      <c r="V15792">
        <v>0.925</v>
      </c>
    </row>
    <row r="15793" spans="17:22">
      <c r="Q15793" s="10">
        <f ca="1" t="shared" si="2017"/>
        <v>0.927</v>
      </c>
      <c r="R15793" t="s">
        <v>554</v>
      </c>
      <c r="S15793">
        <v>2094</v>
      </c>
      <c r="T15793">
        <v>0.178</v>
      </c>
      <c r="U15793">
        <v>0.196</v>
      </c>
      <c r="V15793">
        <v>0.927</v>
      </c>
    </row>
    <row r="15794" spans="17:22">
      <c r="Q15794" s="10">
        <f ca="1" t="shared" si="2017"/>
        <v>0.929</v>
      </c>
      <c r="R15794" t="s">
        <v>554</v>
      </c>
      <c r="S15794">
        <v>2095</v>
      </c>
      <c r="T15794">
        <v>0.174</v>
      </c>
      <c r="U15794">
        <v>0.19</v>
      </c>
      <c r="V15794">
        <v>0.929</v>
      </c>
    </row>
    <row r="15795" spans="17:22">
      <c r="Q15795" s="10">
        <f ca="1" t="shared" si="2017"/>
        <v>0.932</v>
      </c>
      <c r="R15795" t="s">
        <v>554</v>
      </c>
      <c r="S15795">
        <v>2096</v>
      </c>
      <c r="T15795">
        <v>0.17</v>
      </c>
      <c r="U15795">
        <v>0.185</v>
      </c>
      <c r="V15795">
        <v>0.932</v>
      </c>
    </row>
    <row r="15796" spans="17:22">
      <c r="Q15796" s="10">
        <f ca="1" t="shared" si="2017"/>
        <v>0.935</v>
      </c>
      <c r="R15796" t="s">
        <v>554</v>
      </c>
      <c r="S15796">
        <v>2097</v>
      </c>
      <c r="T15796">
        <v>0.166</v>
      </c>
      <c r="U15796">
        <v>0.18</v>
      </c>
      <c r="V15796">
        <v>0.935</v>
      </c>
    </row>
    <row r="15797" spans="17:22">
      <c r="Q15797" s="10">
        <f ca="1" t="shared" si="2017"/>
        <v>0.938</v>
      </c>
      <c r="R15797" t="s">
        <v>554</v>
      </c>
      <c r="S15797">
        <v>2098</v>
      </c>
      <c r="T15797">
        <v>0.162</v>
      </c>
      <c r="U15797">
        <v>0.176</v>
      </c>
      <c r="V15797">
        <v>0.938</v>
      </c>
    </row>
    <row r="15798" spans="17:22">
      <c r="Q15798" s="10">
        <f ca="1" t="shared" si="2017"/>
        <v>0.942</v>
      </c>
      <c r="R15798" t="s">
        <v>554</v>
      </c>
      <c r="S15798">
        <v>2099</v>
      </c>
      <c r="T15798">
        <v>0.157</v>
      </c>
      <c r="U15798">
        <v>0.172</v>
      </c>
      <c r="V15798">
        <v>0.942</v>
      </c>
    </row>
    <row r="15799" spans="17:22">
      <c r="Q15799" s="10">
        <f ca="1" t="shared" si="2017"/>
        <v>0.947</v>
      </c>
      <c r="R15799" t="s">
        <v>554</v>
      </c>
      <c r="S15799">
        <v>2100</v>
      </c>
      <c r="T15799">
        <v>0.152</v>
      </c>
      <c r="U15799">
        <v>0.168</v>
      </c>
      <c r="V15799">
        <v>0.947</v>
      </c>
    </row>
    <row r="15800" spans="17:22">
      <c r="Q15800" s="10">
        <f ca="1" t="shared" si="2017"/>
        <v>98.52</v>
      </c>
      <c r="R15800" t="s">
        <v>179</v>
      </c>
      <c r="S15800">
        <v>2020</v>
      </c>
      <c r="T15800">
        <v>98.52</v>
      </c>
      <c r="U15800">
        <v>98.52</v>
      </c>
      <c r="V15800">
        <v>98.52</v>
      </c>
    </row>
    <row r="15801" spans="17:22">
      <c r="Q15801" s="10">
        <f ca="1" t="shared" si="2017"/>
        <v>100.068</v>
      </c>
      <c r="R15801" t="s">
        <v>179</v>
      </c>
      <c r="S15801">
        <v>2021</v>
      </c>
      <c r="T15801">
        <v>100.068</v>
      </c>
      <c r="U15801">
        <v>100.068</v>
      </c>
      <c r="V15801">
        <v>100.068</v>
      </c>
    </row>
    <row r="15802" spans="17:22">
      <c r="Q15802" s="10">
        <f ca="1" t="shared" si="2017"/>
        <v>102.631</v>
      </c>
      <c r="R15802" t="s">
        <v>179</v>
      </c>
      <c r="S15802">
        <v>2022</v>
      </c>
      <c r="T15802">
        <v>102.631</v>
      </c>
      <c r="U15802">
        <v>102.631</v>
      </c>
      <c r="V15802">
        <v>102.631</v>
      </c>
    </row>
    <row r="15803" spans="17:22">
      <c r="Q15803" s="10">
        <f ca="1" t="shared" si="2017"/>
        <v>105.855</v>
      </c>
      <c r="R15803" t="s">
        <v>179</v>
      </c>
      <c r="S15803">
        <v>2023</v>
      </c>
      <c r="T15803">
        <v>105.855</v>
      </c>
      <c r="U15803">
        <v>105.855</v>
      </c>
      <c r="V15803">
        <v>105.855</v>
      </c>
    </row>
    <row r="15804" spans="17:22">
      <c r="Q15804" s="10">
        <f ca="1" t="shared" si="2017"/>
        <v>109.181</v>
      </c>
      <c r="R15804" t="s">
        <v>179</v>
      </c>
      <c r="S15804">
        <v>2024</v>
      </c>
      <c r="T15804">
        <v>109.181</v>
      </c>
      <c r="U15804">
        <v>109.181</v>
      </c>
      <c r="V15804">
        <v>109.181</v>
      </c>
    </row>
    <row r="15805" spans="17:22">
      <c r="Q15805" s="10">
        <f ca="1" t="shared" si="2017"/>
        <v>112.19</v>
      </c>
      <c r="R15805" t="s">
        <v>179</v>
      </c>
      <c r="S15805">
        <v>2025</v>
      </c>
      <c r="T15805">
        <v>112.19</v>
      </c>
      <c r="U15805">
        <v>112.19</v>
      </c>
      <c r="V15805">
        <v>112.19</v>
      </c>
    </row>
    <row r="15806" spans="17:22">
      <c r="Q15806" s="10">
        <f ca="1" t="shared" si="2017"/>
        <v>114.774</v>
      </c>
      <c r="R15806" t="s">
        <v>179</v>
      </c>
      <c r="S15806">
        <v>2026</v>
      </c>
      <c r="T15806">
        <v>114.774</v>
      </c>
      <c r="U15806">
        <v>114.774</v>
      </c>
      <c r="V15806">
        <v>114.774</v>
      </c>
    </row>
    <row r="15807" spans="17:22">
      <c r="Q15807" s="10">
        <f ca="1" t="shared" si="2017"/>
        <v>116.714</v>
      </c>
      <c r="R15807" t="s">
        <v>179</v>
      </c>
      <c r="S15807">
        <v>2027</v>
      </c>
      <c r="T15807">
        <v>116.279</v>
      </c>
      <c r="U15807">
        <v>116.457</v>
      </c>
      <c r="V15807">
        <v>116.714</v>
      </c>
    </row>
    <row r="15808" spans="17:22">
      <c r="Q15808" s="10">
        <f ca="1" t="shared" si="2017"/>
        <v>118.633</v>
      </c>
      <c r="R15808" t="s">
        <v>179</v>
      </c>
      <c r="S15808">
        <v>2028</v>
      </c>
      <c r="T15808">
        <v>117.745</v>
      </c>
      <c r="U15808">
        <v>118.105</v>
      </c>
      <c r="V15808">
        <v>118.633</v>
      </c>
    </row>
    <row r="15809" spans="17:22">
      <c r="Q15809" s="10">
        <f ca="1" t="shared" si="2017"/>
        <v>120.53</v>
      </c>
      <c r="R15809" t="s">
        <v>179</v>
      </c>
      <c r="S15809">
        <v>2029</v>
      </c>
      <c r="T15809">
        <v>119.172</v>
      </c>
      <c r="U15809">
        <v>119.717</v>
      </c>
      <c r="V15809">
        <v>120.53</v>
      </c>
    </row>
    <row r="15810" spans="17:22">
      <c r="Q15810" s="10">
        <f ca="1" t="shared" si="2017"/>
        <v>122.401</v>
      </c>
      <c r="R15810" t="s">
        <v>179</v>
      </c>
      <c r="S15810">
        <v>2030</v>
      </c>
      <c r="T15810">
        <v>120.56</v>
      </c>
      <c r="U15810">
        <v>121.29</v>
      </c>
      <c r="V15810">
        <v>122.401</v>
      </c>
    </row>
    <row r="15811" spans="17:22">
      <c r="Q15811" s="10">
        <f ca="1" t="shared" si="2017"/>
        <v>124.243</v>
      </c>
      <c r="R15811" t="s">
        <v>179</v>
      </c>
      <c r="S15811">
        <v>2031</v>
      </c>
      <c r="T15811">
        <v>121.908</v>
      </c>
      <c r="U15811">
        <v>122.825</v>
      </c>
      <c r="V15811">
        <v>124.243</v>
      </c>
    </row>
    <row r="15812" spans="17:22">
      <c r="Q15812" s="10">
        <f ca="1" t="shared" si="2017"/>
        <v>126.056</v>
      </c>
      <c r="R15812" t="s">
        <v>179</v>
      </c>
      <c r="S15812">
        <v>2032</v>
      </c>
      <c r="T15812">
        <v>123.216</v>
      </c>
      <c r="U15812">
        <v>124.319</v>
      </c>
      <c r="V15812">
        <v>126.056</v>
      </c>
    </row>
    <row r="15813" spans="17:22">
      <c r="Q15813" s="10">
        <f ca="1" t="shared" si="2017"/>
        <v>127.837</v>
      </c>
      <c r="R15813" t="s">
        <v>179</v>
      </c>
      <c r="S15813">
        <v>2033</v>
      </c>
      <c r="T15813">
        <v>124.481</v>
      </c>
      <c r="U15813">
        <v>125.77</v>
      </c>
      <c r="V15813">
        <v>127.837</v>
      </c>
    </row>
    <row r="15814" spans="17:22">
      <c r="Q15814" s="10">
        <f ca="1" t="shared" si="2017"/>
        <v>129.585</v>
      </c>
      <c r="R15814" t="s">
        <v>179</v>
      </c>
      <c r="S15814">
        <v>2034</v>
      </c>
      <c r="T15814">
        <v>125.704</v>
      </c>
      <c r="U15814">
        <v>127.178</v>
      </c>
      <c r="V15814">
        <v>129.585</v>
      </c>
    </row>
    <row r="15815" spans="17:22">
      <c r="Q15815" s="10">
        <f ca="1" t="shared" si="2017"/>
        <v>131.299</v>
      </c>
      <c r="R15815" t="s">
        <v>179</v>
      </c>
      <c r="S15815">
        <v>2035</v>
      </c>
      <c r="T15815">
        <v>126.884</v>
      </c>
      <c r="U15815">
        <v>128.541</v>
      </c>
      <c r="V15815">
        <v>131.299</v>
      </c>
    </row>
    <row r="15816" spans="17:22">
      <c r="Q15816" s="10">
        <f ca="1" t="shared" si="2017"/>
        <v>132.977</v>
      </c>
      <c r="R15816" t="s">
        <v>179</v>
      </c>
      <c r="S15816">
        <v>2036</v>
      </c>
      <c r="T15816">
        <v>128.019</v>
      </c>
      <c r="U15816">
        <v>129.858</v>
      </c>
      <c r="V15816">
        <v>132.977</v>
      </c>
    </row>
    <row r="15817" spans="17:22">
      <c r="Q15817" s="10">
        <f ca="1" t="shared" si="2017"/>
        <v>134.62</v>
      </c>
      <c r="R15817" t="s">
        <v>179</v>
      </c>
      <c r="S15817">
        <v>2037</v>
      </c>
      <c r="T15817">
        <v>129.11</v>
      </c>
      <c r="U15817">
        <v>131.13</v>
      </c>
      <c r="V15817">
        <v>134.62</v>
      </c>
    </row>
    <row r="15818" spans="17:22">
      <c r="Q15818" s="10">
        <f ca="1" t="shared" si="2017"/>
        <v>136.229</v>
      </c>
      <c r="R15818" t="s">
        <v>179</v>
      </c>
      <c r="S15818">
        <v>2038</v>
      </c>
      <c r="T15818">
        <v>130.159</v>
      </c>
      <c r="U15818">
        <v>132.359</v>
      </c>
      <c r="V15818">
        <v>136.229</v>
      </c>
    </row>
    <row r="15819" spans="17:22">
      <c r="Q15819" s="10">
        <f ca="1" t="shared" si="2017"/>
        <v>137.805</v>
      </c>
      <c r="R15819" t="s">
        <v>179</v>
      </c>
      <c r="S15819">
        <v>2039</v>
      </c>
      <c r="T15819">
        <v>131.165</v>
      </c>
      <c r="U15819">
        <v>133.545</v>
      </c>
      <c r="V15819">
        <v>137.805</v>
      </c>
    </row>
    <row r="15820" spans="17:22">
      <c r="Q15820" s="10">
        <f ca="1" t="shared" si="2017"/>
        <v>139.349</v>
      </c>
      <c r="R15820" t="s">
        <v>179</v>
      </c>
      <c r="S15820">
        <v>2040</v>
      </c>
      <c r="T15820">
        <v>132.13</v>
      </c>
      <c r="U15820">
        <v>134.69</v>
      </c>
      <c r="V15820">
        <v>139.349</v>
      </c>
    </row>
    <row r="15821" spans="17:22">
      <c r="Q15821" s="10">
        <f ca="1" t="shared" si="2017"/>
        <v>140.862</v>
      </c>
      <c r="R15821" t="s">
        <v>179</v>
      </c>
      <c r="S15821">
        <v>2041</v>
      </c>
      <c r="T15821">
        <v>133.055</v>
      </c>
      <c r="U15821">
        <v>135.795</v>
      </c>
      <c r="V15821">
        <v>140.862</v>
      </c>
    </row>
    <row r="15822" spans="17:22">
      <c r="Q15822" s="10">
        <f ca="1" t="shared" ref="Q15822:Q15885" si="2018">OFFSET(S15822,0,MATCH($Q$3,$T$4:$V$4,0))</f>
        <v>142.345</v>
      </c>
      <c r="R15822" t="s">
        <v>179</v>
      </c>
      <c r="S15822">
        <v>2042</v>
      </c>
      <c r="T15822">
        <v>133.939</v>
      </c>
      <c r="U15822">
        <v>136.859</v>
      </c>
      <c r="V15822">
        <v>142.345</v>
      </c>
    </row>
    <row r="15823" spans="17:22">
      <c r="Q15823" s="10">
        <f ca="1" t="shared" si="2018"/>
        <v>143.796</v>
      </c>
      <c r="R15823" t="s">
        <v>179</v>
      </c>
      <c r="S15823">
        <v>2043</v>
      </c>
      <c r="T15823">
        <v>134.783</v>
      </c>
      <c r="U15823">
        <v>137.884</v>
      </c>
      <c r="V15823">
        <v>143.796</v>
      </c>
    </row>
    <row r="15824" spans="17:22">
      <c r="Q15824" s="10">
        <f ca="1" t="shared" si="2018"/>
        <v>145.217</v>
      </c>
      <c r="R15824" t="s">
        <v>179</v>
      </c>
      <c r="S15824">
        <v>2044</v>
      </c>
      <c r="T15824">
        <v>135.588</v>
      </c>
      <c r="U15824">
        <v>138.868</v>
      </c>
      <c r="V15824">
        <v>145.217</v>
      </c>
    </row>
    <row r="15825" spans="17:22">
      <c r="Q15825" s="10">
        <f ca="1" t="shared" si="2018"/>
        <v>146.608</v>
      </c>
      <c r="R15825" t="s">
        <v>179</v>
      </c>
      <c r="S15825">
        <v>2045</v>
      </c>
      <c r="T15825">
        <v>136.353</v>
      </c>
      <c r="U15825">
        <v>139.813</v>
      </c>
      <c r="V15825">
        <v>146.608</v>
      </c>
    </row>
    <row r="15826" spans="17:22">
      <c r="Q15826" s="10">
        <f ca="1" t="shared" si="2018"/>
        <v>147.969</v>
      </c>
      <c r="R15826" t="s">
        <v>179</v>
      </c>
      <c r="S15826">
        <v>2046</v>
      </c>
      <c r="T15826">
        <v>137.078</v>
      </c>
      <c r="U15826">
        <v>140.716</v>
      </c>
      <c r="V15826">
        <v>147.969</v>
      </c>
    </row>
    <row r="15827" spans="17:22">
      <c r="Q15827" s="10">
        <f ca="1" t="shared" si="2018"/>
        <v>149.301</v>
      </c>
      <c r="R15827" t="s">
        <v>179</v>
      </c>
      <c r="S15827">
        <v>2047</v>
      </c>
      <c r="T15827">
        <v>137.765</v>
      </c>
      <c r="U15827">
        <v>141.582</v>
      </c>
      <c r="V15827">
        <v>149.301</v>
      </c>
    </row>
    <row r="15828" spans="17:22">
      <c r="Q15828" s="10">
        <f ca="1" t="shared" si="2018"/>
        <v>150.605</v>
      </c>
      <c r="R15828" t="s">
        <v>179</v>
      </c>
      <c r="S15828">
        <v>2048</v>
      </c>
      <c r="T15828">
        <v>138.414</v>
      </c>
      <c r="U15828">
        <v>142.409</v>
      </c>
      <c r="V15828">
        <v>150.605</v>
      </c>
    </row>
    <row r="15829" spans="17:22">
      <c r="Q15829" s="10">
        <f ca="1" t="shared" si="2018"/>
        <v>151.883</v>
      </c>
      <c r="R15829" t="s">
        <v>179</v>
      </c>
      <c r="S15829">
        <v>2049</v>
      </c>
      <c r="T15829">
        <v>139.026</v>
      </c>
      <c r="U15829">
        <v>143.201</v>
      </c>
      <c r="V15829">
        <v>151.883</v>
      </c>
    </row>
    <row r="15830" spans="17:22">
      <c r="Q15830" s="10">
        <f ca="1" t="shared" si="2018"/>
        <v>153.134</v>
      </c>
      <c r="R15830" t="s">
        <v>179</v>
      </c>
      <c r="S15830">
        <v>2050</v>
      </c>
      <c r="T15830">
        <v>139.601</v>
      </c>
      <c r="U15830">
        <v>143.959</v>
      </c>
      <c r="V15830">
        <v>153.134</v>
      </c>
    </row>
    <row r="15831" spans="17:22">
      <c r="Q15831" s="10">
        <f ca="1" t="shared" si="2018"/>
        <v>154.361</v>
      </c>
      <c r="R15831" t="s">
        <v>179</v>
      </c>
      <c r="S15831">
        <v>2051</v>
      </c>
      <c r="T15831">
        <v>140.14</v>
      </c>
      <c r="U15831">
        <v>144.683</v>
      </c>
      <c r="V15831">
        <v>154.361</v>
      </c>
    </row>
    <row r="15832" spans="17:22">
      <c r="Q15832" s="10">
        <f ca="1" t="shared" si="2018"/>
        <v>155.564</v>
      </c>
      <c r="R15832" t="s">
        <v>179</v>
      </c>
      <c r="S15832">
        <v>2052</v>
      </c>
      <c r="T15832">
        <v>140.644</v>
      </c>
      <c r="U15832">
        <v>145.374</v>
      </c>
      <c r="V15832">
        <v>155.564</v>
      </c>
    </row>
    <row r="15833" spans="17:22">
      <c r="Q15833" s="10">
        <f ca="1" t="shared" si="2018"/>
        <v>156.741</v>
      </c>
      <c r="R15833" t="s">
        <v>179</v>
      </c>
      <c r="S15833">
        <v>2053</v>
      </c>
      <c r="T15833">
        <v>141.112</v>
      </c>
      <c r="U15833">
        <v>146.03</v>
      </c>
      <c r="V15833">
        <v>156.741</v>
      </c>
    </row>
    <row r="15834" spans="17:22">
      <c r="Q15834" s="10">
        <f ca="1" t="shared" si="2018"/>
        <v>157.892</v>
      </c>
      <c r="R15834" t="s">
        <v>179</v>
      </c>
      <c r="S15834">
        <v>2054</v>
      </c>
      <c r="T15834">
        <v>141.544</v>
      </c>
      <c r="U15834">
        <v>146.65</v>
      </c>
      <c r="V15834">
        <v>157.892</v>
      </c>
    </row>
    <row r="15835" spans="17:22">
      <c r="Q15835" s="10">
        <f ca="1" t="shared" si="2018"/>
        <v>159.017</v>
      </c>
      <c r="R15835" t="s">
        <v>179</v>
      </c>
      <c r="S15835">
        <v>2055</v>
      </c>
      <c r="T15835">
        <v>141.941</v>
      </c>
      <c r="U15835">
        <v>147.235</v>
      </c>
      <c r="V15835">
        <v>159.017</v>
      </c>
    </row>
    <row r="15836" spans="17:22">
      <c r="Q15836" s="10">
        <f ca="1" t="shared" si="2018"/>
        <v>160.115</v>
      </c>
      <c r="R15836" t="s">
        <v>179</v>
      </c>
      <c r="S15836">
        <v>2056</v>
      </c>
      <c r="T15836">
        <v>142.303</v>
      </c>
      <c r="U15836">
        <v>147.783</v>
      </c>
      <c r="V15836">
        <v>160.115</v>
      </c>
    </row>
    <row r="15837" spans="17:22">
      <c r="Q15837" s="10">
        <f ca="1" t="shared" si="2018"/>
        <v>161.187</v>
      </c>
      <c r="R15837" t="s">
        <v>179</v>
      </c>
      <c r="S15837">
        <v>2057</v>
      </c>
      <c r="T15837">
        <v>142.628</v>
      </c>
      <c r="U15837">
        <v>148.295</v>
      </c>
      <c r="V15837">
        <v>161.187</v>
      </c>
    </row>
    <row r="15838" spans="17:22">
      <c r="Q15838" s="10">
        <f ca="1" t="shared" si="2018"/>
        <v>162.232</v>
      </c>
      <c r="R15838" t="s">
        <v>179</v>
      </c>
      <c r="S15838">
        <v>2058</v>
      </c>
      <c r="T15838">
        <v>142.919</v>
      </c>
      <c r="U15838">
        <v>148.769</v>
      </c>
      <c r="V15838">
        <v>162.232</v>
      </c>
    </row>
    <row r="15839" spans="17:22">
      <c r="Q15839" s="10">
        <f ca="1" t="shared" si="2018"/>
        <v>163.251</v>
      </c>
      <c r="R15839" t="s">
        <v>179</v>
      </c>
      <c r="S15839">
        <v>2059</v>
      </c>
      <c r="T15839">
        <v>143.175</v>
      </c>
      <c r="U15839">
        <v>149.207</v>
      </c>
      <c r="V15839">
        <v>163.251</v>
      </c>
    </row>
    <row r="15840" spans="17:22">
      <c r="Q15840" s="10">
        <f ca="1" t="shared" si="2018"/>
        <v>164.244</v>
      </c>
      <c r="R15840" t="s">
        <v>179</v>
      </c>
      <c r="S15840">
        <v>2060</v>
      </c>
      <c r="T15840">
        <v>143.396</v>
      </c>
      <c r="U15840">
        <v>149.609</v>
      </c>
      <c r="V15840">
        <v>164.244</v>
      </c>
    </row>
    <row r="15841" spans="17:22">
      <c r="Q15841" s="10">
        <f ca="1" t="shared" si="2018"/>
        <v>165.21</v>
      </c>
      <c r="R15841" t="s">
        <v>179</v>
      </c>
      <c r="S15841">
        <v>2061</v>
      </c>
      <c r="T15841">
        <v>143.582</v>
      </c>
      <c r="U15841">
        <v>149.976</v>
      </c>
      <c r="V15841">
        <v>165.21</v>
      </c>
    </row>
    <row r="15842" spans="17:22">
      <c r="Q15842" s="10">
        <f ca="1" t="shared" si="2018"/>
        <v>166.151</v>
      </c>
      <c r="R15842" t="s">
        <v>179</v>
      </c>
      <c r="S15842">
        <v>2062</v>
      </c>
      <c r="T15842">
        <v>143.735</v>
      </c>
      <c r="U15842">
        <v>150.307</v>
      </c>
      <c r="V15842">
        <v>166.151</v>
      </c>
    </row>
    <row r="15843" spans="17:22">
      <c r="Q15843" s="10">
        <f ca="1" t="shared" si="2018"/>
        <v>167.068</v>
      </c>
      <c r="R15843" t="s">
        <v>179</v>
      </c>
      <c r="S15843">
        <v>2063</v>
      </c>
      <c r="T15843">
        <v>143.855</v>
      </c>
      <c r="U15843">
        <v>150.605</v>
      </c>
      <c r="V15843">
        <v>167.068</v>
      </c>
    </row>
    <row r="15844" spans="17:22">
      <c r="Q15844" s="10">
        <f ca="1" t="shared" si="2018"/>
        <v>167.959</v>
      </c>
      <c r="R15844" t="s">
        <v>179</v>
      </c>
      <c r="S15844">
        <v>2064</v>
      </c>
      <c r="T15844">
        <v>143.944</v>
      </c>
      <c r="U15844">
        <v>150.869</v>
      </c>
      <c r="V15844">
        <v>167.959</v>
      </c>
    </row>
    <row r="15845" spans="17:22">
      <c r="Q15845" s="10">
        <f ca="1" t="shared" si="2018"/>
        <v>168.827</v>
      </c>
      <c r="R15845" t="s">
        <v>179</v>
      </c>
      <c r="S15845">
        <v>2065</v>
      </c>
      <c r="T15845">
        <v>144.003</v>
      </c>
      <c r="U15845">
        <v>151.101</v>
      </c>
      <c r="V15845">
        <v>168.827</v>
      </c>
    </row>
    <row r="15846" spans="17:22">
      <c r="Q15846" s="10">
        <f ca="1" t="shared" si="2018"/>
        <v>169.672</v>
      </c>
      <c r="R15846" t="s">
        <v>179</v>
      </c>
      <c r="S15846">
        <v>2066</v>
      </c>
      <c r="T15846">
        <v>144.034</v>
      </c>
      <c r="U15846">
        <v>151.302</v>
      </c>
      <c r="V15846">
        <v>169.672</v>
      </c>
    </row>
    <row r="15847" spans="17:22">
      <c r="Q15847" s="10">
        <f ca="1" t="shared" si="2018"/>
        <v>170.494</v>
      </c>
      <c r="R15847" t="s">
        <v>179</v>
      </c>
      <c r="S15847">
        <v>2067</v>
      </c>
      <c r="T15847">
        <v>144.036</v>
      </c>
      <c r="U15847">
        <v>151.472</v>
      </c>
      <c r="V15847">
        <v>170.494</v>
      </c>
    </row>
    <row r="15848" spans="17:22">
      <c r="Q15848" s="10">
        <f ca="1" t="shared" si="2018"/>
        <v>171.294</v>
      </c>
      <c r="R15848" t="s">
        <v>179</v>
      </c>
      <c r="S15848">
        <v>2068</v>
      </c>
      <c r="T15848">
        <v>144.011</v>
      </c>
      <c r="U15848">
        <v>151.612</v>
      </c>
      <c r="V15848">
        <v>171.294</v>
      </c>
    </row>
    <row r="15849" spans="17:22">
      <c r="Q15849" s="10">
        <f ca="1" t="shared" si="2018"/>
        <v>172.074</v>
      </c>
      <c r="R15849" t="s">
        <v>179</v>
      </c>
      <c r="S15849">
        <v>2069</v>
      </c>
      <c r="T15849">
        <v>143.959</v>
      </c>
      <c r="U15849">
        <v>151.723</v>
      </c>
      <c r="V15849">
        <v>172.074</v>
      </c>
    </row>
    <row r="15850" spans="17:22">
      <c r="Q15850" s="10">
        <f ca="1" t="shared" si="2018"/>
        <v>172.834</v>
      </c>
      <c r="R15850" t="s">
        <v>179</v>
      </c>
      <c r="S15850">
        <v>2070</v>
      </c>
      <c r="T15850">
        <v>143.883</v>
      </c>
      <c r="U15850">
        <v>151.804</v>
      </c>
      <c r="V15850">
        <v>172.834</v>
      </c>
    </row>
    <row r="15851" spans="17:22">
      <c r="Q15851" s="10">
        <f ca="1" t="shared" si="2018"/>
        <v>173.574</v>
      </c>
      <c r="R15851" t="s">
        <v>179</v>
      </c>
      <c r="S15851">
        <v>2071</v>
      </c>
      <c r="T15851">
        <v>143.781</v>
      </c>
      <c r="U15851">
        <v>151.857</v>
      </c>
      <c r="V15851">
        <v>173.574</v>
      </c>
    </row>
    <row r="15852" spans="17:22">
      <c r="Q15852" s="10">
        <f ca="1" t="shared" si="2018"/>
        <v>174.295</v>
      </c>
      <c r="R15852" t="s">
        <v>179</v>
      </c>
      <c r="S15852">
        <v>2072</v>
      </c>
      <c r="T15852">
        <v>143.656</v>
      </c>
      <c r="U15852">
        <v>151.883</v>
      </c>
      <c r="V15852">
        <v>174.295</v>
      </c>
    </row>
    <row r="15853" spans="17:22">
      <c r="Q15853" s="10">
        <f ca="1" t="shared" si="2018"/>
        <v>174.999</v>
      </c>
      <c r="R15853" t="s">
        <v>179</v>
      </c>
      <c r="S15853">
        <v>2073</v>
      </c>
      <c r="T15853">
        <v>143.508</v>
      </c>
      <c r="U15853">
        <v>151.883</v>
      </c>
      <c r="V15853">
        <v>174.999</v>
      </c>
    </row>
    <row r="15854" spans="17:22">
      <c r="Q15854" s="10">
        <f ca="1" t="shared" si="2018"/>
        <v>175.685</v>
      </c>
      <c r="R15854" t="s">
        <v>179</v>
      </c>
      <c r="S15854">
        <v>2074</v>
      </c>
      <c r="T15854">
        <v>143.338</v>
      </c>
      <c r="U15854">
        <v>151.857</v>
      </c>
      <c r="V15854">
        <v>175.685</v>
      </c>
    </row>
    <row r="15855" spans="17:22">
      <c r="Q15855" s="10">
        <f ca="1" t="shared" si="2018"/>
        <v>176.353</v>
      </c>
      <c r="R15855" t="s">
        <v>179</v>
      </c>
      <c r="S15855">
        <v>2075</v>
      </c>
      <c r="T15855">
        <v>143.146</v>
      </c>
      <c r="U15855">
        <v>151.808</v>
      </c>
      <c r="V15855">
        <v>176.353</v>
      </c>
    </row>
    <row r="15856" spans="17:22">
      <c r="Q15856" s="10">
        <f ca="1" t="shared" si="2018"/>
        <v>177.005</v>
      </c>
      <c r="R15856" t="s">
        <v>179</v>
      </c>
      <c r="S15856">
        <v>2076</v>
      </c>
      <c r="T15856">
        <v>142.934</v>
      </c>
      <c r="U15856">
        <v>151.736</v>
      </c>
      <c r="V15856">
        <v>177.005</v>
      </c>
    </row>
    <row r="15857" spans="17:22">
      <c r="Q15857" s="10">
        <f ca="1" t="shared" si="2018"/>
        <v>177.642</v>
      </c>
      <c r="R15857" t="s">
        <v>179</v>
      </c>
      <c r="S15857">
        <v>2077</v>
      </c>
      <c r="T15857">
        <v>142.7</v>
      </c>
      <c r="U15857">
        <v>151.641</v>
      </c>
      <c r="V15857">
        <v>177.642</v>
      </c>
    </row>
    <row r="15858" spans="17:22">
      <c r="Q15858" s="10">
        <f ca="1" t="shared" si="2018"/>
        <v>178.266</v>
      </c>
      <c r="R15858" t="s">
        <v>179</v>
      </c>
      <c r="S15858">
        <v>2078</v>
      </c>
      <c r="T15858">
        <v>142.444</v>
      </c>
      <c r="U15858">
        <v>151.524</v>
      </c>
      <c r="V15858">
        <v>178.266</v>
      </c>
    </row>
    <row r="15859" spans="17:22">
      <c r="Q15859" s="10">
        <f ca="1" t="shared" si="2018"/>
        <v>178.878</v>
      </c>
      <c r="R15859" t="s">
        <v>179</v>
      </c>
      <c r="S15859">
        <v>2079</v>
      </c>
      <c r="T15859">
        <v>142.168</v>
      </c>
      <c r="U15859">
        <v>151.386</v>
      </c>
      <c r="V15859">
        <v>178.878</v>
      </c>
    </row>
    <row r="15860" spans="17:22">
      <c r="Q15860" s="10">
        <f ca="1" t="shared" si="2018"/>
        <v>179.479</v>
      </c>
      <c r="R15860" t="s">
        <v>179</v>
      </c>
      <c r="S15860">
        <v>2080</v>
      </c>
      <c r="T15860">
        <v>141.87</v>
      </c>
      <c r="U15860">
        <v>151.225</v>
      </c>
      <c r="V15860">
        <v>179.479</v>
      </c>
    </row>
    <row r="15861" spans="17:22">
      <c r="Q15861" s="10">
        <f ca="1" t="shared" si="2018"/>
        <v>180.072</v>
      </c>
      <c r="R15861" t="s">
        <v>179</v>
      </c>
      <c r="S15861">
        <v>2081</v>
      </c>
      <c r="T15861">
        <v>141.551</v>
      </c>
      <c r="U15861">
        <v>151.043</v>
      </c>
      <c r="V15861">
        <v>180.072</v>
      </c>
    </row>
    <row r="15862" spans="17:22">
      <c r="Q15862" s="10">
        <f ca="1" t="shared" si="2018"/>
        <v>180.657</v>
      </c>
      <c r="R15862" t="s">
        <v>179</v>
      </c>
      <c r="S15862">
        <v>2082</v>
      </c>
      <c r="T15862">
        <v>141.21</v>
      </c>
      <c r="U15862">
        <v>150.839</v>
      </c>
      <c r="V15862">
        <v>180.657</v>
      </c>
    </row>
    <row r="15863" spans="17:22">
      <c r="Q15863" s="10">
        <f ca="1" t="shared" si="2018"/>
        <v>181.235</v>
      </c>
      <c r="R15863" t="s">
        <v>179</v>
      </c>
      <c r="S15863">
        <v>2083</v>
      </c>
      <c r="T15863">
        <v>140.848</v>
      </c>
      <c r="U15863">
        <v>150.616</v>
      </c>
      <c r="V15863">
        <v>181.235</v>
      </c>
    </row>
    <row r="15864" spans="17:22">
      <c r="Q15864" s="10">
        <f ca="1" t="shared" si="2018"/>
        <v>181.807</v>
      </c>
      <c r="R15864" t="s">
        <v>179</v>
      </c>
      <c r="S15864">
        <v>2084</v>
      </c>
      <c r="T15864">
        <v>140.466</v>
      </c>
      <c r="U15864">
        <v>150.373</v>
      </c>
      <c r="V15864">
        <v>181.807</v>
      </c>
    </row>
    <row r="15865" spans="17:22">
      <c r="Q15865" s="10">
        <f ca="1" t="shared" si="2018"/>
        <v>182.375</v>
      </c>
      <c r="R15865" t="s">
        <v>179</v>
      </c>
      <c r="S15865">
        <v>2085</v>
      </c>
      <c r="T15865">
        <v>140.064</v>
      </c>
      <c r="U15865">
        <v>150.112</v>
      </c>
      <c r="V15865">
        <v>182.375</v>
      </c>
    </row>
    <row r="15866" spans="17:22">
      <c r="Q15866" s="10">
        <f ca="1" t="shared" si="2018"/>
        <v>182.939</v>
      </c>
      <c r="R15866" t="s">
        <v>179</v>
      </c>
      <c r="S15866">
        <v>2086</v>
      </c>
      <c r="T15866">
        <v>139.642</v>
      </c>
      <c r="U15866">
        <v>149.833</v>
      </c>
      <c r="V15866">
        <v>182.939</v>
      </c>
    </row>
    <row r="15867" spans="17:22">
      <c r="Q15867" s="10">
        <f ca="1" t="shared" si="2018"/>
        <v>183.5</v>
      </c>
      <c r="R15867" t="s">
        <v>179</v>
      </c>
      <c r="S15867">
        <v>2087</v>
      </c>
      <c r="T15867">
        <v>139.203</v>
      </c>
      <c r="U15867">
        <v>149.537</v>
      </c>
      <c r="V15867">
        <v>183.5</v>
      </c>
    </row>
    <row r="15868" spans="17:22">
      <c r="Q15868" s="10">
        <f ca="1" t="shared" si="2018"/>
        <v>184.057</v>
      </c>
      <c r="R15868" t="s">
        <v>179</v>
      </c>
      <c r="S15868">
        <v>2088</v>
      </c>
      <c r="T15868">
        <v>138.746</v>
      </c>
      <c r="U15868">
        <v>149.225</v>
      </c>
      <c r="V15868">
        <v>184.057</v>
      </c>
    </row>
    <row r="15869" spans="17:22">
      <c r="Q15869" s="10">
        <f ca="1" t="shared" si="2018"/>
        <v>184.611</v>
      </c>
      <c r="R15869" t="s">
        <v>179</v>
      </c>
      <c r="S15869">
        <v>2089</v>
      </c>
      <c r="T15869">
        <v>138.274</v>
      </c>
      <c r="U15869">
        <v>148.897</v>
      </c>
      <c r="V15869">
        <v>184.611</v>
      </c>
    </row>
    <row r="15870" spans="17:22">
      <c r="Q15870" s="10">
        <f ca="1" t="shared" si="2018"/>
        <v>185.163</v>
      </c>
      <c r="R15870" t="s">
        <v>179</v>
      </c>
      <c r="S15870">
        <v>2090</v>
      </c>
      <c r="T15870">
        <v>137.788</v>
      </c>
      <c r="U15870">
        <v>148.553</v>
      </c>
      <c r="V15870">
        <v>185.163</v>
      </c>
    </row>
    <row r="15871" spans="17:22">
      <c r="Q15871" s="10">
        <f ca="1" t="shared" si="2018"/>
        <v>185.713</v>
      </c>
      <c r="R15871" t="s">
        <v>179</v>
      </c>
      <c r="S15871">
        <v>2091</v>
      </c>
      <c r="T15871">
        <v>137.289</v>
      </c>
      <c r="U15871">
        <v>148.195</v>
      </c>
      <c r="V15871">
        <v>185.713</v>
      </c>
    </row>
    <row r="15872" spans="17:22">
      <c r="Q15872" s="10">
        <f ca="1" t="shared" si="2018"/>
        <v>186.26</v>
      </c>
      <c r="R15872" t="s">
        <v>179</v>
      </c>
      <c r="S15872">
        <v>2092</v>
      </c>
      <c r="T15872">
        <v>136.778</v>
      </c>
      <c r="U15872">
        <v>147.824</v>
      </c>
      <c r="V15872">
        <v>186.26</v>
      </c>
    </row>
    <row r="15873" spans="17:22">
      <c r="Q15873" s="10">
        <f ca="1" t="shared" si="2018"/>
        <v>186.805</v>
      </c>
      <c r="R15873" t="s">
        <v>179</v>
      </c>
      <c r="S15873">
        <v>2093</v>
      </c>
      <c r="T15873">
        <v>136.255</v>
      </c>
      <c r="U15873">
        <v>147.438</v>
      </c>
      <c r="V15873">
        <v>186.805</v>
      </c>
    </row>
    <row r="15874" spans="17:22">
      <c r="Q15874" s="10">
        <f ca="1" t="shared" si="2018"/>
        <v>187.348</v>
      </c>
      <c r="R15874" t="s">
        <v>179</v>
      </c>
      <c r="S15874">
        <v>2094</v>
      </c>
      <c r="T15874">
        <v>135.724</v>
      </c>
      <c r="U15874">
        <v>147.04</v>
      </c>
      <c r="V15874">
        <v>187.348</v>
      </c>
    </row>
    <row r="15875" spans="17:22">
      <c r="Q15875" s="10">
        <f ca="1" t="shared" si="2018"/>
        <v>187.888</v>
      </c>
      <c r="R15875" t="s">
        <v>179</v>
      </c>
      <c r="S15875">
        <v>2095</v>
      </c>
      <c r="T15875">
        <v>135.183</v>
      </c>
      <c r="U15875">
        <v>146.629</v>
      </c>
      <c r="V15875">
        <v>187.888</v>
      </c>
    </row>
    <row r="15876" spans="17:22">
      <c r="Q15876" s="10">
        <f ca="1" t="shared" si="2018"/>
        <v>188.427</v>
      </c>
      <c r="R15876" t="s">
        <v>179</v>
      </c>
      <c r="S15876">
        <v>2096</v>
      </c>
      <c r="T15876">
        <v>134.633</v>
      </c>
      <c r="U15876">
        <v>146.206</v>
      </c>
      <c r="V15876">
        <v>188.427</v>
      </c>
    </row>
    <row r="15877" spans="17:22">
      <c r="Q15877" s="10">
        <f ca="1" t="shared" si="2018"/>
        <v>188.963</v>
      </c>
      <c r="R15877" t="s">
        <v>179</v>
      </c>
      <c r="S15877">
        <v>2097</v>
      </c>
      <c r="T15877">
        <v>134.077</v>
      </c>
      <c r="U15877">
        <v>145.771</v>
      </c>
      <c r="V15877">
        <v>188.963</v>
      </c>
    </row>
    <row r="15878" spans="17:22">
      <c r="Q15878" s="10">
        <f ca="1" t="shared" si="2018"/>
        <v>189.498</v>
      </c>
      <c r="R15878" t="s">
        <v>179</v>
      </c>
      <c r="S15878">
        <v>2098</v>
      </c>
      <c r="T15878">
        <v>133.515</v>
      </c>
      <c r="U15878">
        <v>145.325</v>
      </c>
      <c r="V15878">
        <v>189.498</v>
      </c>
    </row>
    <row r="15879" spans="17:22">
      <c r="Q15879" s="10">
        <f ca="1" t="shared" si="2018"/>
        <v>190.03</v>
      </c>
      <c r="R15879" t="s">
        <v>179</v>
      </c>
      <c r="S15879">
        <v>2099</v>
      </c>
      <c r="T15879">
        <v>132.948</v>
      </c>
      <c r="U15879">
        <v>144.868</v>
      </c>
      <c r="V15879">
        <v>190.03</v>
      </c>
    </row>
    <row r="15880" spans="17:22">
      <c r="Q15880" s="10">
        <f ca="1" t="shared" si="2018"/>
        <v>190.561</v>
      </c>
      <c r="R15880" t="s">
        <v>179</v>
      </c>
      <c r="S15880">
        <v>2100</v>
      </c>
      <c r="T15880">
        <v>132.377</v>
      </c>
      <c r="U15880">
        <v>144.401</v>
      </c>
      <c r="V15880">
        <v>190.561</v>
      </c>
    </row>
    <row r="15881" spans="17:22">
      <c r="Q15881" s="10">
        <f ca="1" t="shared" si="2018"/>
        <v>0.168</v>
      </c>
      <c r="R15881" t="s">
        <v>555</v>
      </c>
      <c r="S15881">
        <v>2020</v>
      </c>
      <c r="T15881">
        <v>0.162</v>
      </c>
      <c r="U15881">
        <v>0.164</v>
      </c>
      <c r="V15881">
        <v>0.168</v>
      </c>
    </row>
    <row r="15882" spans="17:22">
      <c r="Q15882" s="10">
        <f ca="1" t="shared" si="2018"/>
        <v>0.17</v>
      </c>
      <c r="R15882" t="s">
        <v>555</v>
      </c>
      <c r="S15882">
        <v>2021</v>
      </c>
      <c r="T15882">
        <v>0.163</v>
      </c>
      <c r="U15882">
        <v>0.165</v>
      </c>
      <c r="V15882">
        <v>0.17</v>
      </c>
    </row>
    <row r="15883" spans="17:22">
      <c r="Q15883" s="10">
        <f ca="1" t="shared" si="2018"/>
        <v>0.171</v>
      </c>
      <c r="R15883" t="s">
        <v>555</v>
      </c>
      <c r="S15883">
        <v>2022</v>
      </c>
      <c r="T15883">
        <v>0.164</v>
      </c>
      <c r="U15883">
        <v>0.166</v>
      </c>
      <c r="V15883">
        <v>0.171</v>
      </c>
    </row>
    <row r="15884" spans="17:22">
      <c r="Q15884" s="10">
        <f ca="1" t="shared" si="2018"/>
        <v>0.173</v>
      </c>
      <c r="R15884" t="s">
        <v>555</v>
      </c>
      <c r="S15884">
        <v>2023</v>
      </c>
      <c r="T15884">
        <v>0.165</v>
      </c>
      <c r="U15884">
        <v>0.167</v>
      </c>
      <c r="V15884">
        <v>0.173</v>
      </c>
    </row>
    <row r="15885" spans="17:22">
      <c r="Q15885" s="10">
        <f ca="1" t="shared" si="2018"/>
        <v>0.175</v>
      </c>
      <c r="R15885" t="s">
        <v>555</v>
      </c>
      <c r="S15885">
        <v>2024</v>
      </c>
      <c r="T15885">
        <v>0.165</v>
      </c>
      <c r="U15885">
        <v>0.168</v>
      </c>
      <c r="V15885">
        <v>0.175</v>
      </c>
    </row>
    <row r="15886" spans="17:22">
      <c r="Q15886" s="10">
        <f ca="1" t="shared" ref="Q15886:Q15949" si="2019">OFFSET(S15886,0,MATCH($Q$3,$T$4:$V$4,0))</f>
        <v>0.177</v>
      </c>
      <c r="R15886" t="s">
        <v>555</v>
      </c>
      <c r="S15886">
        <v>2025</v>
      </c>
      <c r="T15886">
        <v>0.166</v>
      </c>
      <c r="U15886">
        <v>0.169</v>
      </c>
      <c r="V15886">
        <v>0.177</v>
      </c>
    </row>
    <row r="15887" spans="17:22">
      <c r="Q15887" s="10">
        <f ca="1" t="shared" si="2019"/>
        <v>0.178</v>
      </c>
      <c r="R15887" t="s">
        <v>555</v>
      </c>
      <c r="S15887">
        <v>2026</v>
      </c>
      <c r="T15887">
        <v>0.167</v>
      </c>
      <c r="U15887">
        <v>0.17</v>
      </c>
      <c r="V15887">
        <v>0.178</v>
      </c>
    </row>
    <row r="15888" spans="17:22">
      <c r="Q15888" s="10">
        <f ca="1" t="shared" si="2019"/>
        <v>0.18</v>
      </c>
      <c r="R15888" t="s">
        <v>555</v>
      </c>
      <c r="S15888">
        <v>2027</v>
      </c>
      <c r="T15888">
        <v>0.167</v>
      </c>
      <c r="U15888">
        <v>0.171</v>
      </c>
      <c r="V15888">
        <v>0.18</v>
      </c>
    </row>
    <row r="15889" spans="17:22">
      <c r="Q15889" s="10">
        <f ca="1" t="shared" si="2019"/>
        <v>0.182</v>
      </c>
      <c r="R15889" t="s">
        <v>555</v>
      </c>
      <c r="S15889">
        <v>2028</v>
      </c>
      <c r="T15889">
        <v>0.167</v>
      </c>
      <c r="U15889">
        <v>0.171</v>
      </c>
      <c r="V15889">
        <v>0.182</v>
      </c>
    </row>
    <row r="15890" spans="17:22">
      <c r="Q15890" s="10">
        <f ca="1" t="shared" si="2019"/>
        <v>0.183</v>
      </c>
      <c r="R15890" t="s">
        <v>555</v>
      </c>
      <c r="S15890">
        <v>2029</v>
      </c>
      <c r="T15890">
        <v>0.168</v>
      </c>
      <c r="U15890">
        <v>0.172</v>
      </c>
      <c r="V15890">
        <v>0.183</v>
      </c>
    </row>
    <row r="15891" spans="17:22">
      <c r="Q15891" s="10">
        <f ca="1" t="shared" si="2019"/>
        <v>0.185</v>
      </c>
      <c r="R15891" t="s">
        <v>555</v>
      </c>
      <c r="S15891">
        <v>2030</v>
      </c>
      <c r="T15891">
        <v>0.168</v>
      </c>
      <c r="U15891">
        <v>0.173</v>
      </c>
      <c r="V15891">
        <v>0.185</v>
      </c>
    </row>
    <row r="15892" spans="17:22">
      <c r="Q15892" s="10">
        <f ca="1" t="shared" si="2019"/>
        <v>0.186</v>
      </c>
      <c r="R15892" t="s">
        <v>555</v>
      </c>
      <c r="S15892">
        <v>2031</v>
      </c>
      <c r="T15892">
        <v>0.168</v>
      </c>
      <c r="U15892">
        <v>0.173</v>
      </c>
      <c r="V15892">
        <v>0.186</v>
      </c>
    </row>
    <row r="15893" spans="17:22">
      <c r="Q15893" s="10">
        <f ca="1" t="shared" si="2019"/>
        <v>0.187</v>
      </c>
      <c r="R15893" t="s">
        <v>555</v>
      </c>
      <c r="S15893">
        <v>2032</v>
      </c>
      <c r="T15893">
        <v>0.168</v>
      </c>
      <c r="U15893">
        <v>0.174</v>
      </c>
      <c r="V15893">
        <v>0.187</v>
      </c>
    </row>
    <row r="15894" spans="17:22">
      <c r="Q15894" s="10">
        <f ca="1" t="shared" si="2019"/>
        <v>0.189</v>
      </c>
      <c r="R15894" t="s">
        <v>555</v>
      </c>
      <c r="S15894">
        <v>2033</v>
      </c>
      <c r="T15894">
        <v>0.168</v>
      </c>
      <c r="U15894">
        <v>0.174</v>
      </c>
      <c r="V15894">
        <v>0.189</v>
      </c>
    </row>
    <row r="15895" spans="17:22">
      <c r="Q15895" s="10">
        <f ca="1" t="shared" si="2019"/>
        <v>0.19</v>
      </c>
      <c r="R15895" t="s">
        <v>555</v>
      </c>
      <c r="S15895">
        <v>2034</v>
      </c>
      <c r="T15895">
        <v>0.168</v>
      </c>
      <c r="U15895">
        <v>0.175</v>
      </c>
      <c r="V15895">
        <v>0.19</v>
      </c>
    </row>
    <row r="15896" spans="17:22">
      <c r="Q15896" s="10">
        <f ca="1" t="shared" si="2019"/>
        <v>0.191</v>
      </c>
      <c r="R15896" t="s">
        <v>555</v>
      </c>
      <c r="S15896">
        <v>2035</v>
      </c>
      <c r="T15896">
        <v>0.168</v>
      </c>
      <c r="U15896">
        <v>0.175</v>
      </c>
      <c r="V15896">
        <v>0.191</v>
      </c>
    </row>
    <row r="15897" spans="17:22">
      <c r="Q15897" s="10">
        <f ca="1" t="shared" si="2019"/>
        <v>0.192</v>
      </c>
      <c r="R15897" t="s">
        <v>555</v>
      </c>
      <c r="S15897">
        <v>2036</v>
      </c>
      <c r="T15897">
        <v>0.168</v>
      </c>
      <c r="U15897">
        <v>0.175</v>
      </c>
      <c r="V15897">
        <v>0.192</v>
      </c>
    </row>
    <row r="15898" spans="17:22">
      <c r="Q15898" s="10">
        <f ca="1" t="shared" si="2019"/>
        <v>0.194</v>
      </c>
      <c r="R15898" t="s">
        <v>555</v>
      </c>
      <c r="S15898">
        <v>2037</v>
      </c>
      <c r="T15898">
        <v>0.168</v>
      </c>
      <c r="U15898">
        <v>0.175</v>
      </c>
      <c r="V15898">
        <v>0.194</v>
      </c>
    </row>
    <row r="15899" spans="17:22">
      <c r="Q15899" s="10">
        <f ca="1" t="shared" si="2019"/>
        <v>0.195</v>
      </c>
      <c r="R15899" t="s">
        <v>555</v>
      </c>
      <c r="S15899">
        <v>2038</v>
      </c>
      <c r="T15899">
        <v>0.168</v>
      </c>
      <c r="U15899">
        <v>0.176</v>
      </c>
      <c r="V15899">
        <v>0.195</v>
      </c>
    </row>
    <row r="15900" spans="17:22">
      <c r="Q15900" s="10">
        <f ca="1" t="shared" si="2019"/>
        <v>0.196</v>
      </c>
      <c r="R15900" t="s">
        <v>555</v>
      </c>
      <c r="S15900">
        <v>2039</v>
      </c>
      <c r="T15900">
        <v>0.168</v>
      </c>
      <c r="U15900">
        <v>0.176</v>
      </c>
      <c r="V15900">
        <v>0.196</v>
      </c>
    </row>
    <row r="15901" spans="17:22">
      <c r="Q15901" s="10">
        <f ca="1" t="shared" si="2019"/>
        <v>0.197</v>
      </c>
      <c r="R15901" t="s">
        <v>555</v>
      </c>
      <c r="S15901">
        <v>2040</v>
      </c>
      <c r="T15901">
        <v>0.168</v>
      </c>
      <c r="U15901">
        <v>0.176</v>
      </c>
      <c r="V15901">
        <v>0.197</v>
      </c>
    </row>
    <row r="15902" spans="17:22">
      <c r="Q15902" s="10">
        <f ca="1" t="shared" si="2019"/>
        <v>0.198</v>
      </c>
      <c r="R15902" t="s">
        <v>555</v>
      </c>
      <c r="S15902">
        <v>2041</v>
      </c>
      <c r="T15902">
        <v>0.167</v>
      </c>
      <c r="U15902">
        <v>0.176</v>
      </c>
      <c r="V15902">
        <v>0.198</v>
      </c>
    </row>
    <row r="15903" spans="17:22">
      <c r="Q15903" s="10">
        <f ca="1" t="shared" si="2019"/>
        <v>0.199</v>
      </c>
      <c r="R15903" t="s">
        <v>555</v>
      </c>
      <c r="S15903">
        <v>2042</v>
      </c>
      <c r="T15903">
        <v>0.167</v>
      </c>
      <c r="U15903">
        <v>0.176</v>
      </c>
      <c r="V15903">
        <v>0.199</v>
      </c>
    </row>
    <row r="15904" spans="17:22">
      <c r="Q15904" s="10">
        <f ca="1" t="shared" si="2019"/>
        <v>0.2</v>
      </c>
      <c r="R15904" t="s">
        <v>555</v>
      </c>
      <c r="S15904">
        <v>2043</v>
      </c>
      <c r="T15904">
        <v>0.167</v>
      </c>
      <c r="U15904">
        <v>0.176</v>
      </c>
      <c r="V15904">
        <v>0.2</v>
      </c>
    </row>
    <row r="15905" spans="17:22">
      <c r="Q15905" s="10">
        <f ca="1" t="shared" si="2019"/>
        <v>0.201</v>
      </c>
      <c r="R15905" t="s">
        <v>555</v>
      </c>
      <c r="S15905">
        <v>2044</v>
      </c>
      <c r="T15905">
        <v>0.166</v>
      </c>
      <c r="U15905">
        <v>0.176</v>
      </c>
      <c r="V15905">
        <v>0.201</v>
      </c>
    </row>
    <row r="15906" spans="17:22">
      <c r="Q15906" s="10">
        <f ca="1" t="shared" si="2019"/>
        <v>0.202</v>
      </c>
      <c r="R15906" t="s">
        <v>555</v>
      </c>
      <c r="S15906">
        <v>2045</v>
      </c>
      <c r="T15906">
        <v>0.166</v>
      </c>
      <c r="U15906">
        <v>0.176</v>
      </c>
      <c r="V15906">
        <v>0.202</v>
      </c>
    </row>
    <row r="15907" spans="17:22">
      <c r="Q15907" s="10">
        <f ca="1" t="shared" si="2019"/>
        <v>0.203</v>
      </c>
      <c r="R15907" t="s">
        <v>555</v>
      </c>
      <c r="S15907">
        <v>2046</v>
      </c>
      <c r="T15907">
        <v>0.165</v>
      </c>
      <c r="U15907">
        <v>0.176</v>
      </c>
      <c r="V15907">
        <v>0.203</v>
      </c>
    </row>
    <row r="15908" spans="17:22">
      <c r="Q15908" s="10">
        <f ca="1" t="shared" si="2019"/>
        <v>0.204</v>
      </c>
      <c r="R15908" t="s">
        <v>555</v>
      </c>
      <c r="S15908">
        <v>2047</v>
      </c>
      <c r="T15908">
        <v>0.165</v>
      </c>
      <c r="U15908">
        <v>0.175</v>
      </c>
      <c r="V15908">
        <v>0.204</v>
      </c>
    </row>
    <row r="15909" spans="17:22">
      <c r="Q15909" s="10">
        <f ca="1" t="shared" si="2019"/>
        <v>0.205</v>
      </c>
      <c r="R15909" t="s">
        <v>555</v>
      </c>
      <c r="S15909">
        <v>2048</v>
      </c>
      <c r="T15909">
        <v>0.164</v>
      </c>
      <c r="U15909">
        <v>0.175</v>
      </c>
      <c r="V15909">
        <v>0.205</v>
      </c>
    </row>
    <row r="15910" spans="17:22">
      <c r="Q15910" s="10">
        <f ca="1" t="shared" si="2019"/>
        <v>0.205</v>
      </c>
      <c r="R15910" t="s">
        <v>555</v>
      </c>
      <c r="S15910">
        <v>2049</v>
      </c>
      <c r="T15910">
        <v>0.163</v>
      </c>
      <c r="U15910">
        <v>0.175</v>
      </c>
      <c r="V15910">
        <v>0.205</v>
      </c>
    </row>
    <row r="15911" spans="17:22">
      <c r="Q15911" s="10">
        <f ca="1" t="shared" si="2019"/>
        <v>0.206</v>
      </c>
      <c r="R15911" t="s">
        <v>555</v>
      </c>
      <c r="S15911">
        <v>2050</v>
      </c>
      <c r="T15911">
        <v>0.163</v>
      </c>
      <c r="U15911">
        <v>0.174</v>
      </c>
      <c r="V15911">
        <v>0.206</v>
      </c>
    </row>
    <row r="15912" spans="17:22">
      <c r="Q15912" s="10">
        <f ca="1" t="shared" si="2019"/>
        <v>0.207</v>
      </c>
      <c r="R15912" t="s">
        <v>555</v>
      </c>
      <c r="S15912">
        <v>2051</v>
      </c>
      <c r="T15912">
        <v>0.162</v>
      </c>
      <c r="U15912">
        <v>0.174</v>
      </c>
      <c r="V15912">
        <v>0.207</v>
      </c>
    </row>
    <row r="15913" spans="17:22">
      <c r="Q15913" s="10">
        <f ca="1" t="shared" si="2019"/>
        <v>0.208</v>
      </c>
      <c r="R15913" t="s">
        <v>555</v>
      </c>
      <c r="S15913">
        <v>2052</v>
      </c>
      <c r="T15913">
        <v>0.161</v>
      </c>
      <c r="U15913">
        <v>0.174</v>
      </c>
      <c r="V15913">
        <v>0.208</v>
      </c>
    </row>
    <row r="15914" spans="17:22">
      <c r="Q15914" s="10">
        <f ca="1" t="shared" si="2019"/>
        <v>0.208</v>
      </c>
      <c r="R15914" t="s">
        <v>555</v>
      </c>
      <c r="S15914">
        <v>2053</v>
      </c>
      <c r="T15914">
        <v>0.16</v>
      </c>
      <c r="U15914">
        <v>0.173</v>
      </c>
      <c r="V15914">
        <v>0.208</v>
      </c>
    </row>
    <row r="15915" spans="17:22">
      <c r="Q15915" s="10">
        <f ca="1" t="shared" si="2019"/>
        <v>0.209</v>
      </c>
      <c r="R15915" t="s">
        <v>555</v>
      </c>
      <c r="S15915">
        <v>2054</v>
      </c>
      <c r="T15915">
        <v>0.159</v>
      </c>
      <c r="U15915">
        <v>0.173</v>
      </c>
      <c r="V15915">
        <v>0.209</v>
      </c>
    </row>
    <row r="15916" spans="17:22">
      <c r="Q15916" s="10">
        <f ca="1" t="shared" si="2019"/>
        <v>0.21</v>
      </c>
      <c r="R15916" t="s">
        <v>555</v>
      </c>
      <c r="S15916">
        <v>2055</v>
      </c>
      <c r="T15916">
        <v>0.159</v>
      </c>
      <c r="U15916">
        <v>0.172</v>
      </c>
      <c r="V15916">
        <v>0.21</v>
      </c>
    </row>
    <row r="15917" spans="17:22">
      <c r="Q15917" s="10">
        <f ca="1" t="shared" si="2019"/>
        <v>0.211</v>
      </c>
      <c r="R15917" t="s">
        <v>555</v>
      </c>
      <c r="S15917">
        <v>2056</v>
      </c>
      <c r="T15917">
        <v>0.158</v>
      </c>
      <c r="U15917">
        <v>0.172</v>
      </c>
      <c r="V15917">
        <v>0.211</v>
      </c>
    </row>
    <row r="15918" spans="17:22">
      <c r="Q15918" s="10">
        <f ca="1" t="shared" si="2019"/>
        <v>0.211</v>
      </c>
      <c r="R15918" t="s">
        <v>555</v>
      </c>
      <c r="S15918">
        <v>2057</v>
      </c>
      <c r="T15918">
        <v>0.157</v>
      </c>
      <c r="U15918">
        <v>0.171</v>
      </c>
      <c r="V15918">
        <v>0.211</v>
      </c>
    </row>
    <row r="15919" spans="17:22">
      <c r="Q15919" s="10">
        <f ca="1" t="shared" si="2019"/>
        <v>0.212</v>
      </c>
      <c r="R15919" t="s">
        <v>555</v>
      </c>
      <c r="S15919">
        <v>2058</v>
      </c>
      <c r="T15919">
        <v>0.156</v>
      </c>
      <c r="U15919">
        <v>0.17</v>
      </c>
      <c r="V15919">
        <v>0.212</v>
      </c>
    </row>
    <row r="15920" spans="17:22">
      <c r="Q15920" s="10">
        <f ca="1" t="shared" si="2019"/>
        <v>0.212</v>
      </c>
      <c r="R15920" t="s">
        <v>555</v>
      </c>
      <c r="S15920">
        <v>2059</v>
      </c>
      <c r="T15920">
        <v>0.155</v>
      </c>
      <c r="U15920">
        <v>0.17</v>
      </c>
      <c r="V15920">
        <v>0.212</v>
      </c>
    </row>
    <row r="15921" spans="17:22">
      <c r="Q15921" s="10">
        <f ca="1" t="shared" si="2019"/>
        <v>0.213</v>
      </c>
      <c r="R15921" t="s">
        <v>555</v>
      </c>
      <c r="S15921">
        <v>2060</v>
      </c>
      <c r="T15921">
        <v>0.154</v>
      </c>
      <c r="U15921">
        <v>0.169</v>
      </c>
      <c r="V15921">
        <v>0.213</v>
      </c>
    </row>
    <row r="15922" spans="17:22">
      <c r="Q15922" s="10">
        <f ca="1" t="shared" si="2019"/>
        <v>0.213</v>
      </c>
      <c r="R15922" t="s">
        <v>555</v>
      </c>
      <c r="S15922">
        <v>2061</v>
      </c>
      <c r="T15922">
        <v>0.153</v>
      </c>
      <c r="U15922">
        <v>0.168</v>
      </c>
      <c r="V15922">
        <v>0.213</v>
      </c>
    </row>
    <row r="15923" spans="17:22">
      <c r="Q15923" s="10">
        <f ca="1" t="shared" si="2019"/>
        <v>0.214</v>
      </c>
      <c r="R15923" t="s">
        <v>555</v>
      </c>
      <c r="S15923">
        <v>2062</v>
      </c>
      <c r="T15923">
        <v>0.152</v>
      </c>
      <c r="U15923">
        <v>0.168</v>
      </c>
      <c r="V15923">
        <v>0.214</v>
      </c>
    </row>
    <row r="15924" spans="17:22">
      <c r="Q15924" s="10">
        <f ca="1" t="shared" si="2019"/>
        <v>0.215</v>
      </c>
      <c r="R15924" t="s">
        <v>555</v>
      </c>
      <c r="S15924">
        <v>2063</v>
      </c>
      <c r="T15924">
        <v>0.151</v>
      </c>
      <c r="U15924">
        <v>0.167</v>
      </c>
      <c r="V15924">
        <v>0.215</v>
      </c>
    </row>
    <row r="15925" spans="17:22">
      <c r="Q15925" s="10">
        <f ca="1" t="shared" si="2019"/>
        <v>0.215</v>
      </c>
      <c r="R15925" t="s">
        <v>555</v>
      </c>
      <c r="S15925">
        <v>2064</v>
      </c>
      <c r="T15925">
        <v>0.15</v>
      </c>
      <c r="U15925">
        <v>0.166</v>
      </c>
      <c r="V15925">
        <v>0.215</v>
      </c>
    </row>
    <row r="15926" spans="17:22">
      <c r="Q15926" s="10">
        <f ca="1" t="shared" si="2019"/>
        <v>0.216</v>
      </c>
      <c r="R15926" t="s">
        <v>555</v>
      </c>
      <c r="S15926">
        <v>2065</v>
      </c>
      <c r="T15926">
        <v>0.149</v>
      </c>
      <c r="U15926">
        <v>0.166</v>
      </c>
      <c r="V15926">
        <v>0.216</v>
      </c>
    </row>
    <row r="15927" spans="17:22">
      <c r="Q15927" s="10">
        <f ca="1" t="shared" si="2019"/>
        <v>0.216</v>
      </c>
      <c r="R15927" t="s">
        <v>555</v>
      </c>
      <c r="S15927">
        <v>2066</v>
      </c>
      <c r="T15927">
        <v>0.148</v>
      </c>
      <c r="U15927">
        <v>0.165</v>
      </c>
      <c r="V15927">
        <v>0.216</v>
      </c>
    </row>
    <row r="15928" spans="17:22">
      <c r="Q15928" s="10">
        <f ca="1" t="shared" si="2019"/>
        <v>0.217</v>
      </c>
      <c r="R15928" t="s">
        <v>555</v>
      </c>
      <c r="S15928">
        <v>2067</v>
      </c>
      <c r="T15928">
        <v>0.147</v>
      </c>
      <c r="U15928">
        <v>0.164</v>
      </c>
      <c r="V15928">
        <v>0.217</v>
      </c>
    </row>
    <row r="15929" spans="17:22">
      <c r="Q15929" s="10">
        <f ca="1" t="shared" si="2019"/>
        <v>0.217</v>
      </c>
      <c r="R15929" t="s">
        <v>555</v>
      </c>
      <c r="S15929">
        <v>2068</v>
      </c>
      <c r="T15929">
        <v>0.146</v>
      </c>
      <c r="U15929">
        <v>0.163</v>
      </c>
      <c r="V15929">
        <v>0.217</v>
      </c>
    </row>
    <row r="15930" spans="17:22">
      <c r="Q15930" s="10">
        <f ca="1" t="shared" si="2019"/>
        <v>0.218</v>
      </c>
      <c r="R15930" t="s">
        <v>555</v>
      </c>
      <c r="S15930">
        <v>2069</v>
      </c>
      <c r="T15930">
        <v>0.144</v>
      </c>
      <c r="U15930">
        <v>0.163</v>
      </c>
      <c r="V15930">
        <v>0.218</v>
      </c>
    </row>
    <row r="15931" spans="17:22">
      <c r="Q15931" s="10">
        <f ca="1" t="shared" si="2019"/>
        <v>0.218</v>
      </c>
      <c r="R15931" t="s">
        <v>555</v>
      </c>
      <c r="S15931">
        <v>2070</v>
      </c>
      <c r="T15931">
        <v>0.143</v>
      </c>
      <c r="U15931">
        <v>0.162</v>
      </c>
      <c r="V15931">
        <v>0.218</v>
      </c>
    </row>
    <row r="15932" spans="17:22">
      <c r="Q15932" s="10">
        <f ca="1" t="shared" si="2019"/>
        <v>0.219</v>
      </c>
      <c r="R15932" t="s">
        <v>555</v>
      </c>
      <c r="S15932">
        <v>2071</v>
      </c>
      <c r="T15932">
        <v>0.142</v>
      </c>
      <c r="U15932">
        <v>0.161</v>
      </c>
      <c r="V15932">
        <v>0.219</v>
      </c>
    </row>
    <row r="15933" spans="17:22">
      <c r="Q15933" s="10">
        <f ca="1" t="shared" si="2019"/>
        <v>0.219</v>
      </c>
      <c r="R15933" t="s">
        <v>555</v>
      </c>
      <c r="S15933">
        <v>2072</v>
      </c>
      <c r="T15933">
        <v>0.141</v>
      </c>
      <c r="U15933">
        <v>0.16</v>
      </c>
      <c r="V15933">
        <v>0.219</v>
      </c>
    </row>
    <row r="15934" spans="17:22">
      <c r="Q15934" s="10">
        <f ca="1" t="shared" si="2019"/>
        <v>0.22</v>
      </c>
      <c r="R15934" t="s">
        <v>555</v>
      </c>
      <c r="S15934">
        <v>2073</v>
      </c>
      <c r="T15934">
        <v>0.14</v>
      </c>
      <c r="U15934">
        <v>0.16</v>
      </c>
      <c r="V15934">
        <v>0.22</v>
      </c>
    </row>
    <row r="15935" spans="17:22">
      <c r="Q15935" s="10">
        <f ca="1" t="shared" si="2019"/>
        <v>0.221</v>
      </c>
      <c r="R15935" t="s">
        <v>555</v>
      </c>
      <c r="S15935">
        <v>2074</v>
      </c>
      <c r="T15935">
        <v>0.139</v>
      </c>
      <c r="U15935">
        <v>0.159</v>
      </c>
      <c r="V15935">
        <v>0.221</v>
      </c>
    </row>
    <row r="15936" spans="17:22">
      <c r="Q15936" s="10">
        <f ca="1" t="shared" si="2019"/>
        <v>0.221</v>
      </c>
      <c r="R15936" t="s">
        <v>555</v>
      </c>
      <c r="S15936">
        <v>2075</v>
      </c>
      <c r="T15936">
        <v>0.138</v>
      </c>
      <c r="U15936">
        <v>0.158</v>
      </c>
      <c r="V15936">
        <v>0.221</v>
      </c>
    </row>
    <row r="15937" spans="17:22">
      <c r="Q15937" s="10">
        <f ca="1" t="shared" si="2019"/>
        <v>0.222</v>
      </c>
      <c r="R15937" t="s">
        <v>555</v>
      </c>
      <c r="S15937">
        <v>2076</v>
      </c>
      <c r="T15937">
        <v>0.136</v>
      </c>
      <c r="U15937">
        <v>0.157</v>
      </c>
      <c r="V15937">
        <v>0.222</v>
      </c>
    </row>
    <row r="15938" spans="17:22">
      <c r="Q15938" s="10">
        <f ca="1" t="shared" si="2019"/>
        <v>0.222</v>
      </c>
      <c r="R15938" t="s">
        <v>555</v>
      </c>
      <c r="S15938">
        <v>2077</v>
      </c>
      <c r="T15938">
        <v>0.135</v>
      </c>
      <c r="U15938">
        <v>0.157</v>
      </c>
      <c r="V15938">
        <v>0.222</v>
      </c>
    </row>
    <row r="15939" spans="17:22">
      <c r="Q15939" s="10">
        <f ca="1" t="shared" si="2019"/>
        <v>0.223</v>
      </c>
      <c r="R15939" t="s">
        <v>555</v>
      </c>
      <c r="S15939">
        <v>2078</v>
      </c>
      <c r="T15939">
        <v>0.134</v>
      </c>
      <c r="U15939">
        <v>0.156</v>
      </c>
      <c r="V15939">
        <v>0.223</v>
      </c>
    </row>
    <row r="15940" spans="17:22">
      <c r="Q15940" s="10">
        <f ca="1" t="shared" si="2019"/>
        <v>0.223</v>
      </c>
      <c r="R15940" t="s">
        <v>555</v>
      </c>
      <c r="S15940">
        <v>2079</v>
      </c>
      <c r="T15940">
        <v>0.133</v>
      </c>
      <c r="U15940">
        <v>0.155</v>
      </c>
      <c r="V15940">
        <v>0.223</v>
      </c>
    </row>
    <row r="15941" spans="17:22">
      <c r="Q15941" s="10">
        <f ca="1" t="shared" si="2019"/>
        <v>0.224</v>
      </c>
      <c r="R15941" t="s">
        <v>555</v>
      </c>
      <c r="S15941">
        <v>2080</v>
      </c>
      <c r="T15941">
        <v>0.132</v>
      </c>
      <c r="U15941">
        <v>0.154</v>
      </c>
      <c r="V15941">
        <v>0.224</v>
      </c>
    </row>
    <row r="15942" spans="17:22">
      <c r="Q15942" s="10">
        <f ca="1" t="shared" si="2019"/>
        <v>0.224</v>
      </c>
      <c r="R15942" t="s">
        <v>555</v>
      </c>
      <c r="S15942">
        <v>2081</v>
      </c>
      <c r="T15942">
        <v>0.131</v>
      </c>
      <c r="U15942">
        <v>0.154</v>
      </c>
      <c r="V15942">
        <v>0.224</v>
      </c>
    </row>
    <row r="15943" spans="17:22">
      <c r="Q15943" s="10">
        <f ca="1" t="shared" si="2019"/>
        <v>0.225</v>
      </c>
      <c r="R15943" t="s">
        <v>555</v>
      </c>
      <c r="S15943">
        <v>2082</v>
      </c>
      <c r="T15943">
        <v>0.129</v>
      </c>
      <c r="U15943">
        <v>0.153</v>
      </c>
      <c r="V15943">
        <v>0.225</v>
      </c>
    </row>
    <row r="15944" spans="17:22">
      <c r="Q15944" s="10">
        <f ca="1" t="shared" si="2019"/>
        <v>0.226</v>
      </c>
      <c r="R15944" t="s">
        <v>555</v>
      </c>
      <c r="S15944">
        <v>2083</v>
      </c>
      <c r="T15944">
        <v>0.128</v>
      </c>
      <c r="U15944">
        <v>0.152</v>
      </c>
      <c r="V15944">
        <v>0.226</v>
      </c>
    </row>
    <row r="15945" spans="17:22">
      <c r="Q15945" s="10">
        <f ca="1" t="shared" si="2019"/>
        <v>0.226</v>
      </c>
      <c r="R15945" t="s">
        <v>555</v>
      </c>
      <c r="S15945">
        <v>2084</v>
      </c>
      <c r="T15945">
        <v>0.127</v>
      </c>
      <c r="U15945">
        <v>0.151</v>
      </c>
      <c r="V15945">
        <v>0.226</v>
      </c>
    </row>
    <row r="15946" spans="17:22">
      <c r="Q15946" s="10">
        <f ca="1" t="shared" si="2019"/>
        <v>0.227</v>
      </c>
      <c r="R15946" t="s">
        <v>555</v>
      </c>
      <c r="S15946">
        <v>2085</v>
      </c>
      <c r="T15946">
        <v>0.126</v>
      </c>
      <c r="U15946">
        <v>0.15</v>
      </c>
      <c r="V15946">
        <v>0.227</v>
      </c>
    </row>
    <row r="15947" spans="17:22">
      <c r="Q15947" s="10">
        <f ca="1" t="shared" si="2019"/>
        <v>0.227</v>
      </c>
      <c r="R15947" t="s">
        <v>555</v>
      </c>
      <c r="S15947">
        <v>2086</v>
      </c>
      <c r="T15947">
        <v>0.124</v>
      </c>
      <c r="U15947">
        <v>0.15</v>
      </c>
      <c r="V15947">
        <v>0.227</v>
      </c>
    </row>
    <row r="15948" spans="17:22">
      <c r="Q15948" s="10">
        <f ca="1" t="shared" si="2019"/>
        <v>0.228</v>
      </c>
      <c r="R15948" t="s">
        <v>555</v>
      </c>
      <c r="S15948">
        <v>2087</v>
      </c>
      <c r="T15948">
        <v>0.123</v>
      </c>
      <c r="U15948">
        <v>0.149</v>
      </c>
      <c r="V15948">
        <v>0.228</v>
      </c>
    </row>
    <row r="15949" spans="17:22">
      <c r="Q15949" s="10">
        <f ca="1" t="shared" si="2019"/>
        <v>0.228</v>
      </c>
      <c r="R15949" t="s">
        <v>555</v>
      </c>
      <c r="S15949">
        <v>2088</v>
      </c>
      <c r="T15949">
        <v>0.122</v>
      </c>
      <c r="U15949">
        <v>0.148</v>
      </c>
      <c r="V15949">
        <v>0.228</v>
      </c>
    </row>
    <row r="15950" spans="17:22">
      <c r="Q15950" s="10">
        <f ca="1" t="shared" ref="Q15950:Q16013" si="2020">OFFSET(S15950,0,MATCH($Q$3,$T$4:$V$4,0))</f>
        <v>0.229</v>
      </c>
      <c r="R15950" t="s">
        <v>555</v>
      </c>
      <c r="S15950">
        <v>2089</v>
      </c>
      <c r="T15950">
        <v>0.121</v>
      </c>
      <c r="U15950">
        <v>0.147</v>
      </c>
      <c r="V15950">
        <v>0.229</v>
      </c>
    </row>
    <row r="15951" spans="17:22">
      <c r="Q15951" s="10">
        <f ca="1" t="shared" si="2020"/>
        <v>0.23</v>
      </c>
      <c r="R15951" t="s">
        <v>555</v>
      </c>
      <c r="S15951">
        <v>2090</v>
      </c>
      <c r="T15951">
        <v>0.119</v>
      </c>
      <c r="U15951">
        <v>0.147</v>
      </c>
      <c r="V15951">
        <v>0.23</v>
      </c>
    </row>
    <row r="15952" spans="17:22">
      <c r="Q15952" s="10">
        <f ca="1" t="shared" si="2020"/>
        <v>0.23</v>
      </c>
      <c r="R15952" t="s">
        <v>555</v>
      </c>
      <c r="S15952">
        <v>2091</v>
      </c>
      <c r="T15952">
        <v>0.118</v>
      </c>
      <c r="U15952">
        <v>0.146</v>
      </c>
      <c r="V15952">
        <v>0.23</v>
      </c>
    </row>
    <row r="15953" spans="17:22">
      <c r="Q15953" s="10">
        <f ca="1" t="shared" si="2020"/>
        <v>0.231</v>
      </c>
      <c r="R15953" t="s">
        <v>555</v>
      </c>
      <c r="S15953">
        <v>2092</v>
      </c>
      <c r="T15953">
        <v>0.117</v>
      </c>
      <c r="U15953">
        <v>0.145</v>
      </c>
      <c r="V15953">
        <v>0.231</v>
      </c>
    </row>
    <row r="15954" spans="17:22">
      <c r="Q15954" s="10">
        <f ca="1" t="shared" si="2020"/>
        <v>0.231</v>
      </c>
      <c r="R15954" t="s">
        <v>555</v>
      </c>
      <c r="S15954">
        <v>2093</v>
      </c>
      <c r="T15954">
        <v>0.115</v>
      </c>
      <c r="U15954">
        <v>0.144</v>
      </c>
      <c r="V15954">
        <v>0.231</v>
      </c>
    </row>
    <row r="15955" spans="17:22">
      <c r="Q15955" s="10">
        <f ca="1" t="shared" si="2020"/>
        <v>0.232</v>
      </c>
      <c r="R15955" t="s">
        <v>555</v>
      </c>
      <c r="S15955">
        <v>2094</v>
      </c>
      <c r="T15955">
        <v>0.114</v>
      </c>
      <c r="U15955">
        <v>0.144</v>
      </c>
      <c r="V15955">
        <v>0.232</v>
      </c>
    </row>
    <row r="15956" spans="17:22">
      <c r="Q15956" s="10">
        <f ca="1" t="shared" si="2020"/>
        <v>0.233</v>
      </c>
      <c r="R15956" t="s">
        <v>555</v>
      </c>
      <c r="S15956">
        <v>2095</v>
      </c>
      <c r="T15956">
        <v>0.113</v>
      </c>
      <c r="U15956">
        <v>0.143</v>
      </c>
      <c r="V15956">
        <v>0.233</v>
      </c>
    </row>
    <row r="15957" spans="17:22">
      <c r="Q15957" s="10">
        <f ca="1" t="shared" si="2020"/>
        <v>0.233</v>
      </c>
      <c r="R15957" t="s">
        <v>555</v>
      </c>
      <c r="S15957">
        <v>2096</v>
      </c>
      <c r="T15957">
        <v>0.111</v>
      </c>
      <c r="U15957">
        <v>0.142</v>
      </c>
      <c r="V15957">
        <v>0.233</v>
      </c>
    </row>
    <row r="15958" spans="17:22">
      <c r="Q15958" s="10">
        <f ca="1" t="shared" si="2020"/>
        <v>0.234</v>
      </c>
      <c r="R15958" t="s">
        <v>555</v>
      </c>
      <c r="S15958">
        <v>2097</v>
      </c>
      <c r="T15958">
        <v>0.11</v>
      </c>
      <c r="U15958">
        <v>0.141</v>
      </c>
      <c r="V15958">
        <v>0.234</v>
      </c>
    </row>
    <row r="15959" spans="17:22">
      <c r="Q15959" s="10">
        <f ca="1" t="shared" si="2020"/>
        <v>0.235</v>
      </c>
      <c r="R15959" t="s">
        <v>555</v>
      </c>
      <c r="S15959">
        <v>2098</v>
      </c>
      <c r="T15959">
        <v>0.109</v>
      </c>
      <c r="U15959">
        <v>0.141</v>
      </c>
      <c r="V15959">
        <v>0.235</v>
      </c>
    </row>
    <row r="15960" spans="17:22">
      <c r="Q15960" s="10">
        <f ca="1" t="shared" si="2020"/>
        <v>0.235</v>
      </c>
      <c r="R15960" t="s">
        <v>555</v>
      </c>
      <c r="S15960">
        <v>2099</v>
      </c>
      <c r="T15960">
        <v>0.107</v>
      </c>
      <c r="U15960">
        <v>0.14</v>
      </c>
      <c r="V15960">
        <v>0.235</v>
      </c>
    </row>
    <row r="15961" spans="17:22">
      <c r="Q15961" s="10">
        <f ca="1" t="shared" si="2020"/>
        <v>0.236</v>
      </c>
      <c r="R15961" t="s">
        <v>555</v>
      </c>
      <c r="S15961">
        <v>2100</v>
      </c>
      <c r="T15961">
        <v>0.106</v>
      </c>
      <c r="U15961">
        <v>0.139</v>
      </c>
      <c r="V15961">
        <v>0.236</v>
      </c>
    </row>
    <row r="15962" spans="17:22">
      <c r="Q15962" s="10">
        <f ca="1" t="shared" si="2020"/>
        <v>0.592</v>
      </c>
      <c r="R15962" t="s">
        <v>556</v>
      </c>
      <c r="S15962">
        <v>2020</v>
      </c>
      <c r="T15962">
        <v>0.592</v>
      </c>
      <c r="U15962">
        <v>0.592</v>
      </c>
      <c r="V15962">
        <v>0.592</v>
      </c>
    </row>
    <row r="15963" spans="17:22">
      <c r="Q15963" s="10">
        <f ca="1" t="shared" si="2020"/>
        <v>0.591</v>
      </c>
      <c r="R15963" t="s">
        <v>556</v>
      </c>
      <c r="S15963">
        <v>2021</v>
      </c>
      <c r="T15963">
        <v>0.591</v>
      </c>
      <c r="U15963">
        <v>0.591</v>
      </c>
      <c r="V15963">
        <v>0.591</v>
      </c>
    </row>
    <row r="15964" spans="17:22">
      <c r="Q15964" s="10">
        <f ca="1" t="shared" si="2020"/>
        <v>0.593</v>
      </c>
      <c r="R15964" t="s">
        <v>556</v>
      </c>
      <c r="S15964">
        <v>2022</v>
      </c>
      <c r="T15964">
        <v>0.593</v>
      </c>
      <c r="U15964">
        <v>0.593</v>
      </c>
      <c r="V15964">
        <v>0.593</v>
      </c>
    </row>
    <row r="15965" spans="17:22">
      <c r="Q15965" s="10">
        <f ca="1" t="shared" si="2020"/>
        <v>0.588</v>
      </c>
      <c r="R15965" t="s">
        <v>556</v>
      </c>
      <c r="S15965">
        <v>2023</v>
      </c>
      <c r="T15965">
        <v>0.588</v>
      </c>
      <c r="U15965">
        <v>0.588</v>
      </c>
      <c r="V15965">
        <v>0.588</v>
      </c>
    </row>
    <row r="15966" spans="17:22">
      <c r="Q15966" s="10">
        <f ca="1" t="shared" si="2020"/>
        <v>0.589</v>
      </c>
      <c r="R15966" t="s">
        <v>556</v>
      </c>
      <c r="S15966">
        <v>2024</v>
      </c>
      <c r="T15966">
        <v>0.589</v>
      </c>
      <c r="U15966">
        <v>0.589</v>
      </c>
      <c r="V15966">
        <v>0.589</v>
      </c>
    </row>
    <row r="15967" spans="17:22">
      <c r="Q15967" s="10">
        <f ca="1" t="shared" si="2020"/>
        <v>0.59</v>
      </c>
      <c r="R15967" t="s">
        <v>556</v>
      </c>
      <c r="S15967">
        <v>2025</v>
      </c>
      <c r="T15967">
        <v>0.59</v>
      </c>
      <c r="U15967">
        <v>0.59</v>
      </c>
      <c r="V15967">
        <v>0.59</v>
      </c>
    </row>
    <row r="15968" spans="17:22">
      <c r="Q15968" s="10">
        <f ca="1" t="shared" si="2020"/>
        <v>0.585</v>
      </c>
      <c r="R15968" t="s">
        <v>556</v>
      </c>
      <c r="S15968">
        <v>2026</v>
      </c>
      <c r="T15968">
        <v>0.585</v>
      </c>
      <c r="U15968">
        <v>0.585</v>
      </c>
      <c r="V15968">
        <v>0.585</v>
      </c>
    </row>
    <row r="15969" spans="17:22">
      <c r="Q15969" s="10">
        <f ca="1" t="shared" si="2020"/>
        <v>0.588</v>
      </c>
      <c r="R15969" t="s">
        <v>556</v>
      </c>
      <c r="S15969">
        <v>2027</v>
      </c>
      <c r="T15969">
        <v>0.586</v>
      </c>
      <c r="U15969">
        <v>0.586</v>
      </c>
      <c r="V15969">
        <v>0.588</v>
      </c>
    </row>
    <row r="15970" spans="17:22">
      <c r="Q15970" s="10">
        <f ca="1" t="shared" si="2020"/>
        <v>0.59</v>
      </c>
      <c r="R15970" t="s">
        <v>556</v>
      </c>
      <c r="S15970">
        <v>2028</v>
      </c>
      <c r="T15970">
        <v>0.587</v>
      </c>
      <c r="U15970">
        <v>0.586</v>
      </c>
      <c r="V15970">
        <v>0.59</v>
      </c>
    </row>
    <row r="15971" spans="17:22">
      <c r="Q15971" s="10">
        <f ca="1" t="shared" si="2020"/>
        <v>0.592</v>
      </c>
      <c r="R15971" t="s">
        <v>556</v>
      </c>
      <c r="S15971">
        <v>2029</v>
      </c>
      <c r="T15971">
        <v>0.588</v>
      </c>
      <c r="U15971">
        <v>0.586</v>
      </c>
      <c r="V15971">
        <v>0.592</v>
      </c>
    </row>
    <row r="15972" spans="17:22">
      <c r="Q15972" s="10">
        <f ca="1" t="shared" si="2020"/>
        <v>0.594</v>
      </c>
      <c r="R15972" t="s">
        <v>556</v>
      </c>
      <c r="S15972">
        <v>2030</v>
      </c>
      <c r="T15972">
        <v>0.589</v>
      </c>
      <c r="U15972">
        <v>0.586</v>
      </c>
      <c r="V15972">
        <v>0.594</v>
      </c>
    </row>
    <row r="15973" spans="17:22">
      <c r="Q15973" s="10">
        <f ca="1" t="shared" si="2020"/>
        <v>0.596</v>
      </c>
      <c r="R15973" t="s">
        <v>556</v>
      </c>
      <c r="S15973">
        <v>2031</v>
      </c>
      <c r="T15973">
        <v>0.588</v>
      </c>
      <c r="U15973">
        <v>0.587</v>
      </c>
      <c r="V15973">
        <v>0.596</v>
      </c>
    </row>
    <row r="15974" spans="17:22">
      <c r="Q15974" s="10">
        <f ca="1" t="shared" si="2020"/>
        <v>0.598</v>
      </c>
      <c r="R15974" t="s">
        <v>556</v>
      </c>
      <c r="S15974">
        <v>2032</v>
      </c>
      <c r="T15974">
        <v>0.588</v>
      </c>
      <c r="U15974">
        <v>0.587</v>
      </c>
      <c r="V15974">
        <v>0.598</v>
      </c>
    </row>
    <row r="15975" spans="17:22">
      <c r="Q15975" s="10">
        <f ca="1" t="shared" si="2020"/>
        <v>0.6</v>
      </c>
      <c r="R15975" t="s">
        <v>556</v>
      </c>
      <c r="S15975">
        <v>2033</v>
      </c>
      <c r="T15975">
        <v>0.587</v>
      </c>
      <c r="U15975">
        <v>0.588</v>
      </c>
      <c r="V15975">
        <v>0.6</v>
      </c>
    </row>
    <row r="15976" spans="17:22">
      <c r="Q15976" s="10">
        <f ca="1" t="shared" si="2020"/>
        <v>0.601</v>
      </c>
      <c r="R15976" t="s">
        <v>556</v>
      </c>
      <c r="S15976">
        <v>2034</v>
      </c>
      <c r="T15976">
        <v>0.586</v>
      </c>
      <c r="U15976">
        <v>0.588</v>
      </c>
      <c r="V15976">
        <v>0.601</v>
      </c>
    </row>
    <row r="15977" spans="17:22">
      <c r="Q15977" s="10">
        <f ca="1" t="shared" si="2020"/>
        <v>0.603</v>
      </c>
      <c r="R15977" t="s">
        <v>556</v>
      </c>
      <c r="S15977">
        <v>2035</v>
      </c>
      <c r="T15977">
        <v>0.585</v>
      </c>
      <c r="U15977">
        <v>0.589</v>
      </c>
      <c r="V15977">
        <v>0.603</v>
      </c>
    </row>
    <row r="15978" spans="17:22">
      <c r="Q15978" s="10">
        <f ca="1" t="shared" si="2020"/>
        <v>0.605</v>
      </c>
      <c r="R15978" t="s">
        <v>556</v>
      </c>
      <c r="S15978">
        <v>2036</v>
      </c>
      <c r="T15978">
        <v>0.585</v>
      </c>
      <c r="U15978">
        <v>0.589</v>
      </c>
      <c r="V15978">
        <v>0.605</v>
      </c>
    </row>
    <row r="15979" spans="17:22">
      <c r="Q15979" s="10">
        <f ca="1" t="shared" si="2020"/>
        <v>0.607</v>
      </c>
      <c r="R15979" t="s">
        <v>556</v>
      </c>
      <c r="S15979">
        <v>2037</v>
      </c>
      <c r="T15979">
        <v>0.584</v>
      </c>
      <c r="U15979">
        <v>0.589</v>
      </c>
      <c r="V15979">
        <v>0.607</v>
      </c>
    </row>
    <row r="15980" spans="17:22">
      <c r="Q15980" s="10">
        <f ca="1" t="shared" si="2020"/>
        <v>0.608</v>
      </c>
      <c r="R15980" t="s">
        <v>556</v>
      </c>
      <c r="S15980">
        <v>2038</v>
      </c>
      <c r="T15980">
        <v>0.583</v>
      </c>
      <c r="U15980">
        <v>0.589</v>
      </c>
      <c r="V15980">
        <v>0.608</v>
      </c>
    </row>
    <row r="15981" spans="17:22">
      <c r="Q15981" s="10">
        <f ca="1" t="shared" si="2020"/>
        <v>0.61</v>
      </c>
      <c r="R15981" t="s">
        <v>556</v>
      </c>
      <c r="S15981">
        <v>2039</v>
      </c>
      <c r="T15981">
        <v>0.583</v>
      </c>
      <c r="U15981">
        <v>0.588</v>
      </c>
      <c r="V15981">
        <v>0.61</v>
      </c>
    </row>
    <row r="15982" spans="17:22">
      <c r="Q15982" s="10">
        <f ca="1" t="shared" si="2020"/>
        <v>0.612</v>
      </c>
      <c r="R15982" t="s">
        <v>556</v>
      </c>
      <c r="S15982">
        <v>2040</v>
      </c>
      <c r="T15982">
        <v>0.582</v>
      </c>
      <c r="U15982">
        <v>0.588</v>
      </c>
      <c r="V15982">
        <v>0.612</v>
      </c>
    </row>
    <row r="15983" spans="17:22">
      <c r="Q15983" s="10">
        <f ca="1" t="shared" si="2020"/>
        <v>0.613</v>
      </c>
      <c r="R15983" t="s">
        <v>556</v>
      </c>
      <c r="S15983">
        <v>2041</v>
      </c>
      <c r="T15983">
        <v>0.581</v>
      </c>
      <c r="U15983">
        <v>0.587</v>
      </c>
      <c r="V15983">
        <v>0.613</v>
      </c>
    </row>
    <row r="15984" spans="17:22">
      <c r="Q15984" s="10">
        <f ca="1" t="shared" si="2020"/>
        <v>0.614</v>
      </c>
      <c r="R15984" t="s">
        <v>556</v>
      </c>
      <c r="S15984">
        <v>2042</v>
      </c>
      <c r="T15984">
        <v>0.579</v>
      </c>
      <c r="U15984">
        <v>0.587</v>
      </c>
      <c r="V15984">
        <v>0.614</v>
      </c>
    </row>
    <row r="15985" spans="17:22">
      <c r="Q15985" s="10">
        <f ca="1" t="shared" si="2020"/>
        <v>0.615</v>
      </c>
      <c r="R15985" t="s">
        <v>556</v>
      </c>
      <c r="S15985">
        <v>2043</v>
      </c>
      <c r="T15985">
        <v>0.578</v>
      </c>
      <c r="U15985">
        <v>0.586</v>
      </c>
      <c r="V15985">
        <v>0.615</v>
      </c>
    </row>
    <row r="15986" spans="17:22">
      <c r="Q15986" s="10">
        <f ca="1" t="shared" si="2020"/>
        <v>0.615</v>
      </c>
      <c r="R15986" t="s">
        <v>556</v>
      </c>
      <c r="S15986">
        <v>2044</v>
      </c>
      <c r="T15986">
        <v>0.577</v>
      </c>
      <c r="U15986">
        <v>0.586</v>
      </c>
      <c r="V15986">
        <v>0.615</v>
      </c>
    </row>
    <row r="15987" spans="17:22">
      <c r="Q15987" s="10">
        <f ca="1" t="shared" si="2020"/>
        <v>0.616</v>
      </c>
      <c r="R15987" t="s">
        <v>556</v>
      </c>
      <c r="S15987">
        <v>2045</v>
      </c>
      <c r="T15987">
        <v>0.575</v>
      </c>
      <c r="U15987">
        <v>0.586</v>
      </c>
      <c r="V15987">
        <v>0.616</v>
      </c>
    </row>
    <row r="15988" spans="17:22">
      <c r="Q15988" s="10">
        <f ca="1" t="shared" si="2020"/>
        <v>0.617</v>
      </c>
      <c r="R15988" t="s">
        <v>556</v>
      </c>
      <c r="S15988">
        <v>2046</v>
      </c>
      <c r="T15988">
        <v>0.575</v>
      </c>
      <c r="U15988">
        <v>0.586</v>
      </c>
      <c r="V15988">
        <v>0.617</v>
      </c>
    </row>
    <row r="15989" spans="17:22">
      <c r="Q15989" s="10">
        <f ca="1" t="shared" si="2020"/>
        <v>0.618</v>
      </c>
      <c r="R15989" t="s">
        <v>556</v>
      </c>
      <c r="S15989">
        <v>2047</v>
      </c>
      <c r="T15989">
        <v>0.574</v>
      </c>
      <c r="U15989">
        <v>0.586</v>
      </c>
      <c r="V15989">
        <v>0.618</v>
      </c>
    </row>
    <row r="15990" spans="17:22">
      <c r="Q15990" s="10">
        <f ca="1" t="shared" si="2020"/>
        <v>0.618</v>
      </c>
      <c r="R15990" t="s">
        <v>556</v>
      </c>
      <c r="S15990">
        <v>2048</v>
      </c>
      <c r="T15990">
        <v>0.573</v>
      </c>
      <c r="U15990">
        <v>0.586</v>
      </c>
      <c r="V15990">
        <v>0.618</v>
      </c>
    </row>
    <row r="15991" spans="17:22">
      <c r="Q15991" s="10">
        <f ca="1" t="shared" si="2020"/>
        <v>0.619</v>
      </c>
      <c r="R15991" t="s">
        <v>556</v>
      </c>
      <c r="S15991">
        <v>2049</v>
      </c>
      <c r="T15991">
        <v>0.572</v>
      </c>
      <c r="U15991">
        <v>0.586</v>
      </c>
      <c r="V15991">
        <v>0.619</v>
      </c>
    </row>
    <row r="15992" spans="17:22">
      <c r="Q15992" s="10">
        <f ca="1" t="shared" si="2020"/>
        <v>0.62</v>
      </c>
      <c r="R15992" t="s">
        <v>556</v>
      </c>
      <c r="S15992">
        <v>2050</v>
      </c>
      <c r="T15992">
        <v>0.571</v>
      </c>
      <c r="U15992">
        <v>0.586</v>
      </c>
      <c r="V15992">
        <v>0.62</v>
      </c>
    </row>
    <row r="15993" spans="17:22">
      <c r="Q15993" s="10">
        <f ca="1" t="shared" si="2020"/>
        <v>0.62</v>
      </c>
      <c r="R15993" t="s">
        <v>556</v>
      </c>
      <c r="S15993">
        <v>2051</v>
      </c>
      <c r="T15993">
        <v>0.57</v>
      </c>
      <c r="U15993">
        <v>0.586</v>
      </c>
      <c r="V15993">
        <v>0.62</v>
      </c>
    </row>
    <row r="15994" spans="17:22">
      <c r="Q15994" s="10">
        <f ca="1" t="shared" si="2020"/>
        <v>0.621</v>
      </c>
      <c r="R15994" t="s">
        <v>556</v>
      </c>
      <c r="S15994">
        <v>2052</v>
      </c>
      <c r="T15994">
        <v>0.568</v>
      </c>
      <c r="U15994">
        <v>0.586</v>
      </c>
      <c r="V15994">
        <v>0.621</v>
      </c>
    </row>
    <row r="15995" spans="17:22">
      <c r="Q15995" s="10">
        <f ca="1" t="shared" si="2020"/>
        <v>0.622</v>
      </c>
      <c r="R15995" t="s">
        <v>556</v>
      </c>
      <c r="S15995">
        <v>2053</v>
      </c>
      <c r="T15995">
        <v>0.567</v>
      </c>
      <c r="U15995">
        <v>0.586</v>
      </c>
      <c r="V15995">
        <v>0.622</v>
      </c>
    </row>
    <row r="15996" spans="17:22">
      <c r="Q15996" s="10">
        <f ca="1" t="shared" si="2020"/>
        <v>0.622</v>
      </c>
      <c r="R15996" t="s">
        <v>556</v>
      </c>
      <c r="S15996">
        <v>2054</v>
      </c>
      <c r="T15996">
        <v>0.565</v>
      </c>
      <c r="U15996">
        <v>0.585</v>
      </c>
      <c r="V15996">
        <v>0.622</v>
      </c>
    </row>
    <row r="15997" spans="17:22">
      <c r="Q15997" s="10">
        <f ca="1" t="shared" si="2020"/>
        <v>0.624</v>
      </c>
      <c r="R15997" t="s">
        <v>556</v>
      </c>
      <c r="S15997">
        <v>2055</v>
      </c>
      <c r="T15997">
        <v>0.564</v>
      </c>
      <c r="U15997">
        <v>0.585</v>
      </c>
      <c r="V15997">
        <v>0.624</v>
      </c>
    </row>
    <row r="15998" spans="17:22">
      <c r="Q15998" s="10">
        <f ca="1" t="shared" si="2020"/>
        <v>0.625</v>
      </c>
      <c r="R15998" t="s">
        <v>556</v>
      </c>
      <c r="S15998">
        <v>2056</v>
      </c>
      <c r="T15998">
        <v>0.562</v>
      </c>
      <c r="U15998">
        <v>0.584</v>
      </c>
      <c r="V15998">
        <v>0.625</v>
      </c>
    </row>
    <row r="15999" spans="17:22">
      <c r="Q15999" s="10">
        <f ca="1" t="shared" si="2020"/>
        <v>0.627</v>
      </c>
      <c r="R15999" t="s">
        <v>556</v>
      </c>
      <c r="S15999">
        <v>2057</v>
      </c>
      <c r="T15999">
        <v>0.561</v>
      </c>
      <c r="U15999">
        <v>0.584</v>
      </c>
      <c r="V15999">
        <v>0.627</v>
      </c>
    </row>
    <row r="16000" spans="17:22">
      <c r="Q16000" s="10">
        <f ca="1" t="shared" si="2020"/>
        <v>0.629</v>
      </c>
      <c r="R16000" t="s">
        <v>556</v>
      </c>
      <c r="S16000">
        <v>2058</v>
      </c>
      <c r="T16000">
        <v>0.56</v>
      </c>
      <c r="U16000">
        <v>0.583</v>
      </c>
      <c r="V16000">
        <v>0.629</v>
      </c>
    </row>
    <row r="16001" spans="17:22">
      <c r="Q16001" s="10">
        <f ca="1" t="shared" si="2020"/>
        <v>0.631</v>
      </c>
      <c r="R16001" t="s">
        <v>556</v>
      </c>
      <c r="S16001">
        <v>2059</v>
      </c>
      <c r="T16001">
        <v>0.559</v>
      </c>
      <c r="U16001">
        <v>0.583</v>
      </c>
      <c r="V16001">
        <v>0.631</v>
      </c>
    </row>
    <row r="16002" spans="17:22">
      <c r="Q16002" s="10">
        <f ca="1" t="shared" si="2020"/>
        <v>0.634</v>
      </c>
      <c r="R16002" t="s">
        <v>556</v>
      </c>
      <c r="S16002">
        <v>2060</v>
      </c>
      <c r="T16002">
        <v>0.558</v>
      </c>
      <c r="U16002">
        <v>0.583</v>
      </c>
      <c r="V16002">
        <v>0.634</v>
      </c>
    </row>
    <row r="16003" spans="17:22">
      <c r="Q16003" s="10">
        <f ca="1" t="shared" si="2020"/>
        <v>0.635</v>
      </c>
      <c r="R16003" t="s">
        <v>556</v>
      </c>
      <c r="S16003">
        <v>2061</v>
      </c>
      <c r="T16003">
        <v>0.557</v>
      </c>
      <c r="U16003">
        <v>0.583</v>
      </c>
      <c r="V16003">
        <v>0.635</v>
      </c>
    </row>
    <row r="16004" spans="17:22">
      <c r="Q16004" s="10">
        <f ca="1" t="shared" si="2020"/>
        <v>0.637</v>
      </c>
      <c r="R16004" t="s">
        <v>556</v>
      </c>
      <c r="S16004">
        <v>2062</v>
      </c>
      <c r="T16004">
        <v>0.557</v>
      </c>
      <c r="U16004">
        <v>0.584</v>
      </c>
      <c r="V16004">
        <v>0.637</v>
      </c>
    </row>
    <row r="16005" spans="17:22">
      <c r="Q16005" s="10">
        <f ca="1" t="shared" si="2020"/>
        <v>0.639</v>
      </c>
      <c r="R16005" t="s">
        <v>556</v>
      </c>
      <c r="S16005">
        <v>2063</v>
      </c>
      <c r="T16005">
        <v>0.556</v>
      </c>
      <c r="U16005">
        <v>0.585</v>
      </c>
      <c r="V16005">
        <v>0.639</v>
      </c>
    </row>
    <row r="16006" spans="17:22">
      <c r="Q16006" s="10">
        <f ca="1" t="shared" si="2020"/>
        <v>0.641</v>
      </c>
      <c r="R16006" t="s">
        <v>556</v>
      </c>
      <c r="S16006">
        <v>2064</v>
      </c>
      <c r="T16006">
        <v>0.555</v>
      </c>
      <c r="U16006">
        <v>0.586</v>
      </c>
      <c r="V16006">
        <v>0.641</v>
      </c>
    </row>
    <row r="16007" spans="17:22">
      <c r="Q16007" s="10">
        <f ca="1" t="shared" si="2020"/>
        <v>0.643</v>
      </c>
      <c r="R16007" t="s">
        <v>556</v>
      </c>
      <c r="S16007">
        <v>2065</v>
      </c>
      <c r="T16007">
        <v>0.554</v>
      </c>
      <c r="U16007">
        <v>0.587</v>
      </c>
      <c r="V16007">
        <v>0.643</v>
      </c>
    </row>
    <row r="16008" spans="17:22">
      <c r="Q16008" s="10">
        <f ca="1" t="shared" si="2020"/>
        <v>0.645</v>
      </c>
      <c r="R16008" t="s">
        <v>556</v>
      </c>
      <c r="S16008">
        <v>2066</v>
      </c>
      <c r="T16008">
        <v>0.553</v>
      </c>
      <c r="U16008">
        <v>0.588</v>
      </c>
      <c r="V16008">
        <v>0.645</v>
      </c>
    </row>
    <row r="16009" spans="17:22">
      <c r="Q16009" s="10">
        <f ca="1" t="shared" si="2020"/>
        <v>0.647</v>
      </c>
      <c r="R16009" t="s">
        <v>556</v>
      </c>
      <c r="S16009">
        <v>2067</v>
      </c>
      <c r="T16009">
        <v>0.552</v>
      </c>
      <c r="U16009">
        <v>0.589</v>
      </c>
      <c r="V16009">
        <v>0.647</v>
      </c>
    </row>
    <row r="16010" spans="17:22">
      <c r="Q16010" s="10">
        <f ca="1" t="shared" si="2020"/>
        <v>0.65</v>
      </c>
      <c r="R16010" t="s">
        <v>556</v>
      </c>
      <c r="S16010">
        <v>2068</v>
      </c>
      <c r="T16010">
        <v>0.551</v>
      </c>
      <c r="U16010">
        <v>0.59</v>
      </c>
      <c r="V16010">
        <v>0.65</v>
      </c>
    </row>
    <row r="16011" spans="17:22">
      <c r="Q16011" s="10">
        <f ca="1" t="shared" si="2020"/>
        <v>0.652</v>
      </c>
      <c r="R16011" t="s">
        <v>556</v>
      </c>
      <c r="S16011">
        <v>2069</v>
      </c>
      <c r="T16011">
        <v>0.549</v>
      </c>
      <c r="U16011">
        <v>0.591</v>
      </c>
      <c r="V16011">
        <v>0.652</v>
      </c>
    </row>
    <row r="16012" spans="17:22">
      <c r="Q16012" s="10">
        <f ca="1" t="shared" si="2020"/>
        <v>0.655</v>
      </c>
      <c r="R16012" t="s">
        <v>556</v>
      </c>
      <c r="S16012">
        <v>2070</v>
      </c>
      <c r="T16012">
        <v>0.548</v>
      </c>
      <c r="U16012">
        <v>0.592</v>
      </c>
      <c r="V16012">
        <v>0.655</v>
      </c>
    </row>
    <row r="16013" spans="17:22">
      <c r="Q16013" s="10">
        <f ca="1" t="shared" si="2020"/>
        <v>0.657</v>
      </c>
      <c r="R16013" t="s">
        <v>556</v>
      </c>
      <c r="S16013">
        <v>2071</v>
      </c>
      <c r="T16013">
        <v>0.547</v>
      </c>
      <c r="U16013">
        <v>0.593</v>
      </c>
      <c r="V16013">
        <v>0.657</v>
      </c>
    </row>
    <row r="16014" spans="17:22">
      <c r="Q16014" s="10">
        <f ca="1" t="shared" ref="Q16014:Q16077" si="2021">OFFSET(S16014,0,MATCH($Q$3,$T$4:$V$4,0))</f>
        <v>0.66</v>
      </c>
      <c r="R16014" t="s">
        <v>556</v>
      </c>
      <c r="S16014">
        <v>2072</v>
      </c>
      <c r="T16014">
        <v>0.546</v>
      </c>
      <c r="U16014">
        <v>0.595</v>
      </c>
      <c r="V16014">
        <v>0.66</v>
      </c>
    </row>
    <row r="16015" spans="17:22">
      <c r="Q16015" s="10">
        <f ca="1" t="shared" si="2021"/>
        <v>0.662</v>
      </c>
      <c r="R16015" t="s">
        <v>556</v>
      </c>
      <c r="S16015">
        <v>2073</v>
      </c>
      <c r="T16015">
        <v>0.545</v>
      </c>
      <c r="U16015">
        <v>0.596</v>
      </c>
      <c r="V16015">
        <v>0.662</v>
      </c>
    </row>
    <row r="16016" spans="17:22">
      <c r="Q16016" s="10">
        <f ca="1" t="shared" si="2021"/>
        <v>0.665</v>
      </c>
      <c r="R16016" t="s">
        <v>556</v>
      </c>
      <c r="S16016">
        <v>2074</v>
      </c>
      <c r="T16016">
        <v>0.545</v>
      </c>
      <c r="U16016">
        <v>0.597</v>
      </c>
      <c r="V16016">
        <v>0.665</v>
      </c>
    </row>
    <row r="16017" spans="17:22">
      <c r="Q16017" s="10">
        <f ca="1" t="shared" si="2021"/>
        <v>0.667</v>
      </c>
      <c r="R16017" t="s">
        <v>556</v>
      </c>
      <c r="S16017">
        <v>2075</v>
      </c>
      <c r="T16017">
        <v>0.544</v>
      </c>
      <c r="U16017">
        <v>0.598</v>
      </c>
      <c r="V16017">
        <v>0.667</v>
      </c>
    </row>
    <row r="16018" spans="17:22">
      <c r="Q16018" s="10">
        <f ca="1" t="shared" si="2021"/>
        <v>0.67</v>
      </c>
      <c r="R16018" t="s">
        <v>556</v>
      </c>
      <c r="S16018">
        <v>2076</v>
      </c>
      <c r="T16018">
        <v>0.543</v>
      </c>
      <c r="U16018">
        <v>0.598</v>
      </c>
      <c r="V16018">
        <v>0.67</v>
      </c>
    </row>
    <row r="16019" spans="17:22">
      <c r="Q16019" s="10">
        <f ca="1" t="shared" si="2021"/>
        <v>0.672</v>
      </c>
      <c r="R16019" t="s">
        <v>556</v>
      </c>
      <c r="S16019">
        <v>2077</v>
      </c>
      <c r="T16019">
        <v>0.543</v>
      </c>
      <c r="U16019">
        <v>0.599</v>
      </c>
      <c r="V16019">
        <v>0.672</v>
      </c>
    </row>
    <row r="16020" spans="17:22">
      <c r="Q16020" s="10">
        <f ca="1" t="shared" si="2021"/>
        <v>0.674</v>
      </c>
      <c r="R16020" t="s">
        <v>556</v>
      </c>
      <c r="S16020">
        <v>2078</v>
      </c>
      <c r="T16020">
        <v>0.543</v>
      </c>
      <c r="U16020">
        <v>0.6</v>
      </c>
      <c r="V16020">
        <v>0.674</v>
      </c>
    </row>
    <row r="16021" spans="17:22">
      <c r="Q16021" s="10">
        <f ca="1" t="shared" si="2021"/>
        <v>0.677</v>
      </c>
      <c r="R16021" t="s">
        <v>556</v>
      </c>
      <c r="S16021">
        <v>2079</v>
      </c>
      <c r="T16021">
        <v>0.542</v>
      </c>
      <c r="U16021">
        <v>0.6</v>
      </c>
      <c r="V16021">
        <v>0.677</v>
      </c>
    </row>
    <row r="16022" spans="17:22">
      <c r="Q16022" s="10">
        <f ca="1" t="shared" si="2021"/>
        <v>0.679</v>
      </c>
      <c r="R16022" t="s">
        <v>556</v>
      </c>
      <c r="S16022">
        <v>2080</v>
      </c>
      <c r="T16022">
        <v>0.541</v>
      </c>
      <c r="U16022">
        <v>0.601</v>
      </c>
      <c r="V16022">
        <v>0.679</v>
      </c>
    </row>
    <row r="16023" spans="17:22">
      <c r="Q16023" s="10">
        <f ca="1" t="shared" si="2021"/>
        <v>0.682</v>
      </c>
      <c r="R16023" t="s">
        <v>556</v>
      </c>
      <c r="S16023">
        <v>2081</v>
      </c>
      <c r="T16023">
        <v>0.541</v>
      </c>
      <c r="U16023">
        <v>0.601</v>
      </c>
      <c r="V16023">
        <v>0.682</v>
      </c>
    </row>
    <row r="16024" spans="17:22">
      <c r="Q16024" s="10">
        <f ca="1" t="shared" si="2021"/>
        <v>0.684</v>
      </c>
      <c r="R16024" t="s">
        <v>556</v>
      </c>
      <c r="S16024">
        <v>2082</v>
      </c>
      <c r="T16024">
        <v>0.54</v>
      </c>
      <c r="U16024">
        <v>0.602</v>
      </c>
      <c r="V16024">
        <v>0.684</v>
      </c>
    </row>
    <row r="16025" spans="17:22">
      <c r="Q16025" s="10">
        <f ca="1" t="shared" si="2021"/>
        <v>0.686</v>
      </c>
      <c r="R16025" t="s">
        <v>556</v>
      </c>
      <c r="S16025">
        <v>2083</v>
      </c>
      <c r="T16025">
        <v>0.539</v>
      </c>
      <c r="U16025">
        <v>0.602</v>
      </c>
      <c r="V16025">
        <v>0.686</v>
      </c>
    </row>
    <row r="16026" spans="17:22">
      <c r="Q16026" s="10">
        <f ca="1" t="shared" si="2021"/>
        <v>0.688</v>
      </c>
      <c r="R16026" t="s">
        <v>556</v>
      </c>
      <c r="S16026">
        <v>2084</v>
      </c>
      <c r="T16026">
        <v>0.539</v>
      </c>
      <c r="U16026">
        <v>0.603</v>
      </c>
      <c r="V16026">
        <v>0.688</v>
      </c>
    </row>
    <row r="16027" spans="17:22">
      <c r="Q16027" s="10">
        <f ca="1" t="shared" si="2021"/>
        <v>0.69</v>
      </c>
      <c r="R16027" t="s">
        <v>556</v>
      </c>
      <c r="S16027">
        <v>2085</v>
      </c>
      <c r="T16027">
        <v>0.538</v>
      </c>
      <c r="U16027">
        <v>0.604</v>
      </c>
      <c r="V16027">
        <v>0.69</v>
      </c>
    </row>
    <row r="16028" spans="17:22">
      <c r="Q16028" s="10">
        <f ca="1" t="shared" si="2021"/>
        <v>0.692</v>
      </c>
      <c r="R16028" t="s">
        <v>556</v>
      </c>
      <c r="S16028">
        <v>2086</v>
      </c>
      <c r="T16028">
        <v>0.537</v>
      </c>
      <c r="U16028">
        <v>0.605</v>
      </c>
      <c r="V16028">
        <v>0.692</v>
      </c>
    </row>
    <row r="16029" spans="17:22">
      <c r="Q16029" s="10">
        <f ca="1" t="shared" si="2021"/>
        <v>0.694</v>
      </c>
      <c r="R16029" t="s">
        <v>556</v>
      </c>
      <c r="S16029">
        <v>2087</v>
      </c>
      <c r="T16029">
        <v>0.536</v>
      </c>
      <c r="U16029">
        <v>0.606</v>
      </c>
      <c r="V16029">
        <v>0.694</v>
      </c>
    </row>
    <row r="16030" spans="17:22">
      <c r="Q16030" s="10">
        <f ca="1" t="shared" si="2021"/>
        <v>0.696</v>
      </c>
      <c r="R16030" t="s">
        <v>556</v>
      </c>
      <c r="S16030">
        <v>2088</v>
      </c>
      <c r="T16030">
        <v>0.535</v>
      </c>
      <c r="U16030">
        <v>0.606</v>
      </c>
      <c r="V16030">
        <v>0.696</v>
      </c>
    </row>
    <row r="16031" spans="17:22">
      <c r="Q16031" s="10">
        <f ca="1" t="shared" si="2021"/>
        <v>0.698</v>
      </c>
      <c r="R16031" t="s">
        <v>556</v>
      </c>
      <c r="S16031">
        <v>2089</v>
      </c>
      <c r="T16031">
        <v>0.535</v>
      </c>
      <c r="U16031">
        <v>0.607</v>
      </c>
      <c r="V16031">
        <v>0.698</v>
      </c>
    </row>
    <row r="16032" spans="17:22">
      <c r="Q16032" s="10">
        <f ca="1" t="shared" si="2021"/>
        <v>0.7</v>
      </c>
      <c r="R16032" t="s">
        <v>556</v>
      </c>
      <c r="S16032">
        <v>2090</v>
      </c>
      <c r="T16032">
        <v>0.534</v>
      </c>
      <c r="U16032">
        <v>0.608</v>
      </c>
      <c r="V16032">
        <v>0.7</v>
      </c>
    </row>
    <row r="16033" spans="17:22">
      <c r="Q16033" s="10">
        <f ca="1" t="shared" si="2021"/>
        <v>0.702</v>
      </c>
      <c r="R16033" t="s">
        <v>556</v>
      </c>
      <c r="S16033">
        <v>2091</v>
      </c>
      <c r="T16033">
        <v>0.533</v>
      </c>
      <c r="U16033">
        <v>0.609</v>
      </c>
      <c r="V16033">
        <v>0.702</v>
      </c>
    </row>
    <row r="16034" spans="17:22">
      <c r="Q16034" s="10">
        <f ca="1" t="shared" si="2021"/>
        <v>0.704</v>
      </c>
      <c r="R16034" t="s">
        <v>556</v>
      </c>
      <c r="S16034">
        <v>2092</v>
      </c>
      <c r="T16034">
        <v>0.531</v>
      </c>
      <c r="U16034">
        <v>0.609</v>
      </c>
      <c r="V16034">
        <v>0.704</v>
      </c>
    </row>
    <row r="16035" spans="17:22">
      <c r="Q16035" s="10">
        <f ca="1" t="shared" si="2021"/>
        <v>0.706</v>
      </c>
      <c r="R16035" t="s">
        <v>556</v>
      </c>
      <c r="S16035">
        <v>2093</v>
      </c>
      <c r="T16035">
        <v>0.53</v>
      </c>
      <c r="U16035">
        <v>0.609</v>
      </c>
      <c r="V16035">
        <v>0.706</v>
      </c>
    </row>
    <row r="16036" spans="17:22">
      <c r="Q16036" s="10">
        <f ca="1" t="shared" si="2021"/>
        <v>0.708</v>
      </c>
      <c r="R16036" t="s">
        <v>556</v>
      </c>
      <c r="S16036">
        <v>2094</v>
      </c>
      <c r="T16036">
        <v>0.529</v>
      </c>
      <c r="U16036">
        <v>0.609</v>
      </c>
      <c r="V16036">
        <v>0.708</v>
      </c>
    </row>
    <row r="16037" spans="17:22">
      <c r="Q16037" s="10">
        <f ca="1" t="shared" si="2021"/>
        <v>0.711</v>
      </c>
      <c r="R16037" t="s">
        <v>556</v>
      </c>
      <c r="S16037">
        <v>2095</v>
      </c>
      <c r="T16037">
        <v>0.528</v>
      </c>
      <c r="U16037">
        <v>0.609</v>
      </c>
      <c r="V16037">
        <v>0.711</v>
      </c>
    </row>
    <row r="16038" spans="17:22">
      <c r="Q16038" s="10">
        <f ca="1" t="shared" si="2021"/>
        <v>0.713</v>
      </c>
      <c r="R16038" t="s">
        <v>556</v>
      </c>
      <c r="S16038">
        <v>2096</v>
      </c>
      <c r="T16038">
        <v>0.527</v>
      </c>
      <c r="U16038">
        <v>0.609</v>
      </c>
      <c r="V16038">
        <v>0.713</v>
      </c>
    </row>
    <row r="16039" spans="17:22">
      <c r="Q16039" s="10">
        <f ca="1" t="shared" si="2021"/>
        <v>0.715</v>
      </c>
      <c r="R16039" t="s">
        <v>556</v>
      </c>
      <c r="S16039">
        <v>2097</v>
      </c>
      <c r="T16039">
        <v>0.526</v>
      </c>
      <c r="U16039">
        <v>0.609</v>
      </c>
      <c r="V16039">
        <v>0.715</v>
      </c>
    </row>
    <row r="16040" spans="17:22">
      <c r="Q16040" s="10">
        <f ca="1" t="shared" si="2021"/>
        <v>0.717</v>
      </c>
      <c r="R16040" t="s">
        <v>556</v>
      </c>
      <c r="S16040">
        <v>2098</v>
      </c>
      <c r="T16040">
        <v>0.526</v>
      </c>
      <c r="U16040">
        <v>0.609</v>
      </c>
      <c r="V16040">
        <v>0.717</v>
      </c>
    </row>
    <row r="16041" spans="17:22">
      <c r="Q16041" s="10">
        <f ca="1" t="shared" si="2021"/>
        <v>0.718</v>
      </c>
      <c r="R16041" t="s">
        <v>556</v>
      </c>
      <c r="S16041">
        <v>2099</v>
      </c>
      <c r="T16041">
        <v>0.525</v>
      </c>
      <c r="U16041">
        <v>0.61</v>
      </c>
      <c r="V16041">
        <v>0.718</v>
      </c>
    </row>
    <row r="16042" spans="17:22">
      <c r="Q16042" s="10">
        <f ca="1" t="shared" si="2021"/>
        <v>0.72</v>
      </c>
      <c r="R16042" t="s">
        <v>556</v>
      </c>
      <c r="S16042">
        <v>2100</v>
      </c>
      <c r="T16042">
        <v>0.525</v>
      </c>
      <c r="U16042">
        <v>0.61</v>
      </c>
      <c r="V16042">
        <v>0.72</v>
      </c>
    </row>
    <row r="16043" spans="17:22">
      <c r="Q16043" s="10">
        <f ca="1" t="shared" si="2021"/>
        <v>218.737</v>
      </c>
      <c r="R16043" t="s">
        <v>180</v>
      </c>
      <c r="S16043">
        <v>2020</v>
      </c>
      <c r="T16043">
        <v>218.737</v>
      </c>
      <c r="U16043">
        <v>218.737</v>
      </c>
      <c r="V16043">
        <v>218.737</v>
      </c>
    </row>
    <row r="16044" spans="17:22">
      <c r="Q16044" s="10">
        <f ca="1" t="shared" si="2021"/>
        <v>233.479</v>
      </c>
      <c r="R16044" t="s">
        <v>180</v>
      </c>
      <c r="S16044">
        <v>2021</v>
      </c>
      <c r="T16044">
        <v>233.479</v>
      </c>
      <c r="U16044">
        <v>233.479</v>
      </c>
      <c r="V16044">
        <v>233.479</v>
      </c>
    </row>
    <row r="16045" spans="17:22">
      <c r="Q16045" s="10">
        <f ca="1" t="shared" si="2021"/>
        <v>247.945</v>
      </c>
      <c r="R16045" t="s">
        <v>180</v>
      </c>
      <c r="S16045">
        <v>2022</v>
      </c>
      <c r="T16045">
        <v>247.945</v>
      </c>
      <c r="U16045">
        <v>247.945</v>
      </c>
      <c r="V16045">
        <v>247.945</v>
      </c>
    </row>
    <row r="16046" spans="17:22">
      <c r="Q16046" s="10">
        <f ca="1" t="shared" si="2021"/>
        <v>262.032</v>
      </c>
      <c r="R16046" t="s">
        <v>180</v>
      </c>
      <c r="S16046">
        <v>2023</v>
      </c>
      <c r="T16046">
        <v>262.032</v>
      </c>
      <c r="U16046">
        <v>262.032</v>
      </c>
      <c r="V16046">
        <v>262.032</v>
      </c>
    </row>
    <row r="16047" spans="17:22">
      <c r="Q16047" s="10">
        <f ca="1" t="shared" si="2021"/>
        <v>275.649</v>
      </c>
      <c r="R16047" t="s">
        <v>180</v>
      </c>
      <c r="S16047">
        <v>2024</v>
      </c>
      <c r="T16047">
        <v>275.649</v>
      </c>
      <c r="U16047">
        <v>275.649</v>
      </c>
      <c r="V16047">
        <v>275.649</v>
      </c>
    </row>
    <row r="16048" spans="17:22">
      <c r="Q16048" s="10">
        <f ca="1" t="shared" si="2021"/>
        <v>288.735</v>
      </c>
      <c r="R16048" t="s">
        <v>180</v>
      </c>
      <c r="S16048">
        <v>2025</v>
      </c>
      <c r="T16048">
        <v>288.735</v>
      </c>
      <c r="U16048">
        <v>288.735</v>
      </c>
      <c r="V16048">
        <v>288.735</v>
      </c>
    </row>
    <row r="16049" spans="17:22">
      <c r="Q16049" s="10">
        <f ca="1" t="shared" si="2021"/>
        <v>301.223</v>
      </c>
      <c r="R16049" t="s">
        <v>180</v>
      </c>
      <c r="S16049">
        <v>2026</v>
      </c>
      <c r="T16049">
        <v>301.223</v>
      </c>
      <c r="U16049">
        <v>301.223</v>
      </c>
      <c r="V16049">
        <v>301.223</v>
      </c>
    </row>
    <row r="16050" spans="17:22">
      <c r="Q16050" s="10">
        <f ca="1" t="shared" si="2021"/>
        <v>313.514</v>
      </c>
      <c r="R16050" t="s">
        <v>180</v>
      </c>
      <c r="S16050">
        <v>2027</v>
      </c>
      <c r="T16050">
        <v>312.001</v>
      </c>
      <c r="U16050">
        <v>312.551</v>
      </c>
      <c r="V16050">
        <v>313.514</v>
      </c>
    </row>
    <row r="16051" spans="17:22">
      <c r="Q16051" s="10">
        <f ca="1" t="shared" si="2021"/>
        <v>325.112</v>
      </c>
      <c r="R16051" t="s">
        <v>180</v>
      </c>
      <c r="S16051">
        <v>2028</v>
      </c>
      <c r="T16051">
        <v>321.956</v>
      </c>
      <c r="U16051">
        <v>323.086</v>
      </c>
      <c r="V16051">
        <v>325.112</v>
      </c>
    </row>
    <row r="16052" spans="17:22">
      <c r="Q16052" s="10">
        <f ca="1" t="shared" si="2021"/>
        <v>335.982</v>
      </c>
      <c r="R16052" t="s">
        <v>180</v>
      </c>
      <c r="S16052">
        <v>2029</v>
      </c>
      <c r="T16052">
        <v>331.085</v>
      </c>
      <c r="U16052">
        <v>332.815</v>
      </c>
      <c r="V16052">
        <v>335.982</v>
      </c>
    </row>
    <row r="16053" spans="17:22">
      <c r="Q16053" s="10">
        <f ca="1" t="shared" si="2021"/>
        <v>346.115</v>
      </c>
      <c r="R16053" t="s">
        <v>180</v>
      </c>
      <c r="S16053">
        <v>2030</v>
      </c>
      <c r="T16053">
        <v>339.389</v>
      </c>
      <c r="U16053">
        <v>341.738</v>
      </c>
      <c r="V16053">
        <v>346.115</v>
      </c>
    </row>
    <row r="16054" spans="17:22">
      <c r="Q16054" s="10">
        <f ca="1" t="shared" si="2021"/>
        <v>355.506</v>
      </c>
      <c r="R16054" t="s">
        <v>180</v>
      </c>
      <c r="S16054">
        <v>2031</v>
      </c>
      <c r="T16054">
        <v>346.887</v>
      </c>
      <c r="U16054">
        <v>349.864</v>
      </c>
      <c r="V16054">
        <v>355.506</v>
      </c>
    </row>
    <row r="16055" spans="17:22">
      <c r="Q16055" s="10">
        <f ca="1" t="shared" si="2021"/>
        <v>364.174</v>
      </c>
      <c r="R16055" t="s">
        <v>180</v>
      </c>
      <c r="S16055">
        <v>2032</v>
      </c>
      <c r="T16055">
        <v>353.617</v>
      </c>
      <c r="U16055">
        <v>357.23</v>
      </c>
      <c r="V16055">
        <v>364.174</v>
      </c>
    </row>
    <row r="16056" spans="17:22">
      <c r="Q16056" s="10">
        <f ca="1" t="shared" si="2021"/>
        <v>372.154</v>
      </c>
      <c r="R16056" t="s">
        <v>180</v>
      </c>
      <c r="S16056">
        <v>2033</v>
      </c>
      <c r="T16056">
        <v>359.624</v>
      </c>
      <c r="U16056">
        <v>363.872</v>
      </c>
      <c r="V16056">
        <v>372.154</v>
      </c>
    </row>
    <row r="16057" spans="17:22">
      <c r="Q16057" s="10">
        <f ca="1" t="shared" si="2021"/>
        <v>379.487</v>
      </c>
      <c r="R16057" t="s">
        <v>180</v>
      </c>
      <c r="S16057">
        <v>2034</v>
      </c>
      <c r="T16057">
        <v>364.965</v>
      </c>
      <c r="U16057">
        <v>369.84</v>
      </c>
      <c r="V16057">
        <v>379.487</v>
      </c>
    </row>
    <row r="16058" spans="17:22">
      <c r="Q16058" s="10">
        <f ca="1" t="shared" si="2021"/>
        <v>386.216</v>
      </c>
      <c r="R16058" t="s">
        <v>180</v>
      </c>
      <c r="S16058">
        <v>2035</v>
      </c>
      <c r="T16058">
        <v>369.688</v>
      </c>
      <c r="U16058">
        <v>375.181</v>
      </c>
      <c r="V16058">
        <v>386.216</v>
      </c>
    </row>
    <row r="16059" spans="17:22">
      <c r="Q16059" s="10">
        <f ca="1" t="shared" si="2021"/>
        <v>392.39</v>
      </c>
      <c r="R16059" t="s">
        <v>180</v>
      </c>
      <c r="S16059">
        <v>2036</v>
      </c>
      <c r="T16059">
        <v>373.855</v>
      </c>
      <c r="U16059">
        <v>379.949</v>
      </c>
      <c r="V16059">
        <v>392.39</v>
      </c>
    </row>
    <row r="16060" spans="17:22">
      <c r="Q16060" s="10">
        <f ca="1" t="shared" si="2021"/>
        <v>398.05</v>
      </c>
      <c r="R16060" t="s">
        <v>180</v>
      </c>
      <c r="S16060">
        <v>2037</v>
      </c>
      <c r="T16060">
        <v>377.514</v>
      </c>
      <c r="U16060">
        <v>384.191</v>
      </c>
      <c r="V16060">
        <v>398.05</v>
      </c>
    </row>
    <row r="16061" spans="17:22">
      <c r="Q16061" s="10">
        <f ca="1" t="shared" si="2021"/>
        <v>403.236</v>
      </c>
      <c r="R16061" t="s">
        <v>180</v>
      </c>
      <c r="S16061">
        <v>2038</v>
      </c>
      <c r="T16061">
        <v>380.709</v>
      </c>
      <c r="U16061">
        <v>387.95</v>
      </c>
      <c r="V16061">
        <v>403.236</v>
      </c>
    </row>
    <row r="16062" spans="17:22">
      <c r="Q16062" s="10">
        <f ca="1" t="shared" si="2021"/>
        <v>407.993</v>
      </c>
      <c r="R16062" t="s">
        <v>180</v>
      </c>
      <c r="S16062">
        <v>2039</v>
      </c>
      <c r="T16062">
        <v>383.488</v>
      </c>
      <c r="U16062">
        <v>391.263</v>
      </c>
      <c r="V16062">
        <v>407.993</v>
      </c>
    </row>
    <row r="16063" spans="17:22">
      <c r="Q16063" s="10">
        <f ca="1" t="shared" si="2021"/>
        <v>412.361</v>
      </c>
      <c r="R16063" t="s">
        <v>180</v>
      </c>
      <c r="S16063">
        <v>2040</v>
      </c>
      <c r="T16063">
        <v>385.892</v>
      </c>
      <c r="U16063">
        <v>394.176</v>
      </c>
      <c r="V16063">
        <v>412.361</v>
      </c>
    </row>
    <row r="16064" spans="17:22">
      <c r="Q16064" s="10">
        <f ca="1" t="shared" si="2021"/>
        <v>416.371</v>
      </c>
      <c r="R16064" t="s">
        <v>180</v>
      </c>
      <c r="S16064">
        <v>2041</v>
      </c>
      <c r="T16064">
        <v>387.963</v>
      </c>
      <c r="U16064">
        <v>396.724</v>
      </c>
      <c r="V16064">
        <v>416.371</v>
      </c>
    </row>
    <row r="16065" spans="17:22">
      <c r="Q16065" s="10">
        <f ca="1" t="shared" si="2021"/>
        <v>420.058</v>
      </c>
      <c r="R16065" t="s">
        <v>180</v>
      </c>
      <c r="S16065">
        <v>2042</v>
      </c>
      <c r="T16065">
        <v>389.723</v>
      </c>
      <c r="U16065">
        <v>398.93</v>
      </c>
      <c r="V16065">
        <v>420.058</v>
      </c>
    </row>
    <row r="16066" spans="17:22">
      <c r="Q16066" s="10">
        <f ca="1" t="shared" si="2021"/>
        <v>423.45</v>
      </c>
      <c r="R16066" t="s">
        <v>180</v>
      </c>
      <c r="S16066">
        <v>2043</v>
      </c>
      <c r="T16066">
        <v>391.192</v>
      </c>
      <c r="U16066">
        <v>400.817</v>
      </c>
      <c r="V16066">
        <v>423.45</v>
      </c>
    </row>
    <row r="16067" spans="17:22">
      <c r="Q16067" s="10">
        <f ca="1" t="shared" si="2021"/>
        <v>426.565</v>
      </c>
      <c r="R16067" t="s">
        <v>180</v>
      </c>
      <c r="S16067">
        <v>2044</v>
      </c>
      <c r="T16067">
        <v>392.392</v>
      </c>
      <c r="U16067">
        <v>402.405</v>
      </c>
      <c r="V16067">
        <v>426.565</v>
      </c>
    </row>
    <row r="16068" spans="17:22">
      <c r="Q16068" s="10">
        <f ca="1" t="shared" si="2021"/>
        <v>429.434</v>
      </c>
      <c r="R16068" t="s">
        <v>180</v>
      </c>
      <c r="S16068">
        <v>2045</v>
      </c>
      <c r="T16068">
        <v>393.337</v>
      </c>
      <c r="U16068">
        <v>403.709</v>
      </c>
      <c r="V16068">
        <v>429.434</v>
      </c>
    </row>
    <row r="16069" spans="17:22">
      <c r="Q16069" s="10">
        <f ca="1" t="shared" si="2021"/>
        <v>432.071</v>
      </c>
      <c r="R16069" t="s">
        <v>180</v>
      </c>
      <c r="S16069">
        <v>2046</v>
      </c>
      <c r="T16069">
        <v>394.038</v>
      </c>
      <c r="U16069">
        <v>404.745</v>
      </c>
      <c r="V16069">
        <v>432.071</v>
      </c>
    </row>
    <row r="16070" spans="17:22">
      <c r="Q16070" s="10">
        <f ca="1" t="shared" si="2021"/>
        <v>434.495</v>
      </c>
      <c r="R16070" t="s">
        <v>180</v>
      </c>
      <c r="S16070">
        <v>2047</v>
      </c>
      <c r="T16070">
        <v>394.507</v>
      </c>
      <c r="U16070">
        <v>405.531</v>
      </c>
      <c r="V16070">
        <v>434.495</v>
      </c>
    </row>
    <row r="16071" spans="17:22">
      <c r="Q16071" s="10">
        <f ca="1" t="shared" si="2021"/>
        <v>436.72</v>
      </c>
      <c r="R16071" t="s">
        <v>180</v>
      </c>
      <c r="S16071">
        <v>2048</v>
      </c>
      <c r="T16071">
        <v>394.758</v>
      </c>
      <c r="U16071">
        <v>406.08</v>
      </c>
      <c r="V16071">
        <v>436.72</v>
      </c>
    </row>
    <row r="16072" spans="17:22">
      <c r="Q16072" s="10">
        <f ca="1" t="shared" si="2021"/>
        <v>438.76</v>
      </c>
      <c r="R16072" t="s">
        <v>180</v>
      </c>
      <c r="S16072">
        <v>2049</v>
      </c>
      <c r="T16072">
        <v>394.797</v>
      </c>
      <c r="U16072">
        <v>406.412</v>
      </c>
      <c r="V16072">
        <v>438.76</v>
      </c>
    </row>
    <row r="16073" spans="17:22">
      <c r="Q16073" s="10">
        <f ca="1" t="shared" si="2021"/>
        <v>440.626</v>
      </c>
      <c r="R16073" t="s">
        <v>180</v>
      </c>
      <c r="S16073">
        <v>2050</v>
      </c>
      <c r="T16073">
        <v>394.631</v>
      </c>
      <c r="U16073">
        <v>406.538</v>
      </c>
      <c r="V16073">
        <v>440.626</v>
      </c>
    </row>
    <row r="16074" spans="17:22">
      <c r="Q16074" s="10">
        <f ca="1" t="shared" si="2021"/>
        <v>442.331</v>
      </c>
      <c r="R16074" t="s">
        <v>180</v>
      </c>
      <c r="S16074">
        <v>2051</v>
      </c>
      <c r="T16074">
        <v>394.272</v>
      </c>
      <c r="U16074">
        <v>406.464</v>
      </c>
      <c r="V16074">
        <v>442.331</v>
      </c>
    </row>
    <row r="16075" spans="17:22">
      <c r="Q16075" s="10">
        <f ca="1" t="shared" si="2021"/>
        <v>443.88</v>
      </c>
      <c r="R16075" t="s">
        <v>180</v>
      </c>
      <c r="S16075">
        <v>2052</v>
      </c>
      <c r="T16075">
        <v>393.727</v>
      </c>
      <c r="U16075">
        <v>406.211</v>
      </c>
      <c r="V16075">
        <v>443.88</v>
      </c>
    </row>
    <row r="16076" spans="17:22">
      <c r="Q16076" s="10">
        <f ca="1" t="shared" si="2021"/>
        <v>445.289</v>
      </c>
      <c r="R16076" t="s">
        <v>180</v>
      </c>
      <c r="S16076">
        <v>2053</v>
      </c>
      <c r="T16076">
        <v>393.008</v>
      </c>
      <c r="U16076">
        <v>405.783</v>
      </c>
      <c r="V16076">
        <v>445.289</v>
      </c>
    </row>
    <row r="16077" spans="17:22">
      <c r="Q16077" s="10">
        <f ca="1" t="shared" si="2021"/>
        <v>446.556</v>
      </c>
      <c r="R16077" t="s">
        <v>180</v>
      </c>
      <c r="S16077">
        <v>2054</v>
      </c>
      <c r="T16077">
        <v>392.129</v>
      </c>
      <c r="U16077">
        <v>405.189</v>
      </c>
      <c r="V16077">
        <v>446.556</v>
      </c>
    </row>
    <row r="16078" spans="17:22">
      <c r="Q16078" s="10">
        <f ca="1" t="shared" ref="Q16078:Q16141" si="2022">OFFSET(S16078,0,MATCH($Q$3,$T$4:$V$4,0))</f>
        <v>447.695</v>
      </c>
      <c r="R16078" t="s">
        <v>180</v>
      </c>
      <c r="S16078">
        <v>2055</v>
      </c>
      <c r="T16078">
        <v>391.101</v>
      </c>
      <c r="U16078">
        <v>404.437</v>
      </c>
      <c r="V16078">
        <v>447.695</v>
      </c>
    </row>
    <row r="16079" spans="17:22">
      <c r="Q16079" s="10">
        <f ca="1" t="shared" si="2022"/>
        <v>448.707</v>
      </c>
      <c r="R16079" t="s">
        <v>180</v>
      </c>
      <c r="S16079">
        <v>2056</v>
      </c>
      <c r="T16079">
        <v>389.935</v>
      </c>
      <c r="U16079">
        <v>403.533</v>
      </c>
      <c r="V16079">
        <v>448.707</v>
      </c>
    </row>
    <row r="16080" spans="17:22">
      <c r="Q16080" s="10">
        <f ca="1" t="shared" si="2022"/>
        <v>449.607</v>
      </c>
      <c r="R16080" t="s">
        <v>180</v>
      </c>
      <c r="S16080">
        <v>2057</v>
      </c>
      <c r="T16080">
        <v>388.636</v>
      </c>
      <c r="U16080">
        <v>402.487</v>
      </c>
      <c r="V16080">
        <v>449.607</v>
      </c>
    </row>
    <row r="16081" spans="17:22">
      <c r="Q16081" s="10">
        <f ca="1" t="shared" si="2022"/>
        <v>450.396</v>
      </c>
      <c r="R16081" t="s">
        <v>180</v>
      </c>
      <c r="S16081">
        <v>2058</v>
      </c>
      <c r="T16081">
        <v>387.209</v>
      </c>
      <c r="U16081">
        <v>401.308</v>
      </c>
      <c r="V16081">
        <v>450.396</v>
      </c>
    </row>
    <row r="16082" spans="17:22">
      <c r="Q16082" s="10">
        <f ca="1" t="shared" si="2022"/>
        <v>451.082</v>
      </c>
      <c r="R16082" t="s">
        <v>180</v>
      </c>
      <c r="S16082">
        <v>2059</v>
      </c>
      <c r="T16082">
        <v>385.661</v>
      </c>
      <c r="U16082">
        <v>400</v>
      </c>
      <c r="V16082">
        <v>451.082</v>
      </c>
    </row>
    <row r="16083" spans="17:22">
      <c r="Q16083" s="10">
        <f ca="1" t="shared" si="2022"/>
        <v>451.669</v>
      </c>
      <c r="R16083" t="s">
        <v>180</v>
      </c>
      <c r="S16083">
        <v>2060</v>
      </c>
      <c r="T16083">
        <v>383.997</v>
      </c>
      <c r="U16083">
        <v>398.575</v>
      </c>
      <c r="V16083">
        <v>451.669</v>
      </c>
    </row>
    <row r="16084" spans="17:22">
      <c r="Q16084" s="10">
        <f ca="1" t="shared" si="2022"/>
        <v>452.168</v>
      </c>
      <c r="R16084" t="s">
        <v>180</v>
      </c>
      <c r="S16084">
        <v>2061</v>
      </c>
      <c r="T16084">
        <v>382.222</v>
      </c>
      <c r="U16084">
        <v>397.033</v>
      </c>
      <c r="V16084">
        <v>452.168</v>
      </c>
    </row>
    <row r="16085" spans="17:22">
      <c r="Q16085" s="10">
        <f ca="1" t="shared" si="2022"/>
        <v>452.583</v>
      </c>
      <c r="R16085" t="s">
        <v>180</v>
      </c>
      <c r="S16085">
        <v>2062</v>
      </c>
      <c r="T16085">
        <v>380.344</v>
      </c>
      <c r="U16085">
        <v>395.392</v>
      </c>
      <c r="V16085">
        <v>452.583</v>
      </c>
    </row>
    <row r="16086" spans="17:22">
      <c r="Q16086" s="10">
        <f ca="1" t="shared" si="2022"/>
        <v>452.928</v>
      </c>
      <c r="R16086" t="s">
        <v>180</v>
      </c>
      <c r="S16086">
        <v>2063</v>
      </c>
      <c r="T16086">
        <v>378.373</v>
      </c>
      <c r="U16086">
        <v>393.647</v>
      </c>
      <c r="V16086">
        <v>452.928</v>
      </c>
    </row>
    <row r="16087" spans="17:22">
      <c r="Q16087" s="10">
        <f ca="1" t="shared" si="2022"/>
        <v>453.21</v>
      </c>
      <c r="R16087" t="s">
        <v>180</v>
      </c>
      <c r="S16087">
        <v>2064</v>
      </c>
      <c r="T16087">
        <v>376.316</v>
      </c>
      <c r="U16087">
        <v>391.817</v>
      </c>
      <c r="V16087">
        <v>453.21</v>
      </c>
    </row>
    <row r="16088" spans="17:22">
      <c r="Q16088" s="10">
        <f ca="1" t="shared" si="2022"/>
        <v>453.434</v>
      </c>
      <c r="R16088" t="s">
        <v>180</v>
      </c>
      <c r="S16088">
        <v>2065</v>
      </c>
      <c r="T16088">
        <v>374.184</v>
      </c>
      <c r="U16088">
        <v>389.902</v>
      </c>
      <c r="V16088">
        <v>453.434</v>
      </c>
    </row>
    <row r="16089" spans="17:22">
      <c r="Q16089" s="10">
        <f ca="1" t="shared" si="2022"/>
        <v>453.614</v>
      </c>
      <c r="R16089" t="s">
        <v>180</v>
      </c>
      <c r="S16089">
        <v>2066</v>
      </c>
      <c r="T16089">
        <v>371.982</v>
      </c>
      <c r="U16089">
        <v>387.91</v>
      </c>
      <c r="V16089">
        <v>453.614</v>
      </c>
    </row>
    <row r="16090" spans="17:22">
      <c r="Q16090" s="10">
        <f ca="1" t="shared" si="2022"/>
        <v>453.755</v>
      </c>
      <c r="R16090" t="s">
        <v>180</v>
      </c>
      <c r="S16090">
        <v>2067</v>
      </c>
      <c r="T16090">
        <v>369.72</v>
      </c>
      <c r="U16090">
        <v>385.848</v>
      </c>
      <c r="V16090">
        <v>453.755</v>
      </c>
    </row>
    <row r="16091" spans="17:22">
      <c r="Q16091" s="10">
        <f ca="1" t="shared" si="2022"/>
        <v>453.864</v>
      </c>
      <c r="R16091" t="s">
        <v>180</v>
      </c>
      <c r="S16091">
        <v>2068</v>
      </c>
      <c r="T16091">
        <v>367.402</v>
      </c>
      <c r="U16091">
        <v>383.725</v>
      </c>
      <c r="V16091">
        <v>453.864</v>
      </c>
    </row>
    <row r="16092" spans="17:22">
      <c r="Q16092" s="10">
        <f ca="1" t="shared" si="2022"/>
        <v>453.952</v>
      </c>
      <c r="R16092" t="s">
        <v>180</v>
      </c>
      <c r="S16092">
        <v>2069</v>
      </c>
      <c r="T16092">
        <v>365.035</v>
      </c>
      <c r="U16092">
        <v>381.547</v>
      </c>
      <c r="V16092">
        <v>453.952</v>
      </c>
    </row>
    <row r="16093" spans="17:22">
      <c r="Q16093" s="10">
        <f ca="1" t="shared" si="2022"/>
        <v>454.017</v>
      </c>
      <c r="R16093" t="s">
        <v>180</v>
      </c>
      <c r="S16093">
        <v>2070</v>
      </c>
      <c r="T16093">
        <v>362.625</v>
      </c>
      <c r="U16093">
        <v>379.321</v>
      </c>
      <c r="V16093">
        <v>454.017</v>
      </c>
    </row>
    <row r="16094" spans="17:22">
      <c r="Q16094" s="10">
        <f ca="1" t="shared" si="2022"/>
        <v>454.076</v>
      </c>
      <c r="R16094" t="s">
        <v>180</v>
      </c>
      <c r="S16094">
        <v>2071</v>
      </c>
      <c r="T16094">
        <v>360.179</v>
      </c>
      <c r="U16094">
        <v>377.054</v>
      </c>
      <c r="V16094">
        <v>454.076</v>
      </c>
    </row>
    <row r="16095" spans="17:22">
      <c r="Q16095" s="10">
        <f ca="1" t="shared" si="2022"/>
        <v>454.129</v>
      </c>
      <c r="R16095" t="s">
        <v>180</v>
      </c>
      <c r="S16095">
        <v>2072</v>
      </c>
      <c r="T16095">
        <v>357.701</v>
      </c>
      <c r="U16095">
        <v>374.749</v>
      </c>
      <c r="V16095">
        <v>454.129</v>
      </c>
    </row>
    <row r="16096" spans="17:22">
      <c r="Q16096" s="10">
        <f ca="1" t="shared" si="2022"/>
        <v>454.182</v>
      </c>
      <c r="R16096" t="s">
        <v>180</v>
      </c>
      <c r="S16096">
        <v>2073</v>
      </c>
      <c r="T16096">
        <v>355.197</v>
      </c>
      <c r="U16096">
        <v>372.411</v>
      </c>
      <c r="V16096">
        <v>454.182</v>
      </c>
    </row>
    <row r="16097" spans="17:22">
      <c r="Q16097" s="10">
        <f ca="1" t="shared" si="2022"/>
        <v>454.242</v>
      </c>
      <c r="R16097" t="s">
        <v>180</v>
      </c>
      <c r="S16097">
        <v>2074</v>
      </c>
      <c r="T16097">
        <v>352.672</v>
      </c>
      <c r="U16097">
        <v>370.043</v>
      </c>
      <c r="V16097">
        <v>454.242</v>
      </c>
    </row>
    <row r="16098" spans="17:22">
      <c r="Q16098" s="10">
        <f ca="1" t="shared" si="2022"/>
        <v>454.31</v>
      </c>
      <c r="R16098" t="s">
        <v>180</v>
      </c>
      <c r="S16098">
        <v>2075</v>
      </c>
      <c r="T16098">
        <v>350.13</v>
      </c>
      <c r="U16098">
        <v>367.649</v>
      </c>
      <c r="V16098">
        <v>454.31</v>
      </c>
    </row>
    <row r="16099" spans="17:22">
      <c r="Q16099" s="10">
        <f ca="1" t="shared" si="2022"/>
        <v>454.394</v>
      </c>
      <c r="R16099" t="s">
        <v>180</v>
      </c>
      <c r="S16099">
        <v>2076</v>
      </c>
      <c r="T16099">
        <v>347.575</v>
      </c>
      <c r="U16099">
        <v>365.231</v>
      </c>
      <c r="V16099">
        <v>454.394</v>
      </c>
    </row>
    <row r="16100" spans="17:22">
      <c r="Q16100" s="10">
        <f ca="1" t="shared" si="2022"/>
        <v>454.491</v>
      </c>
      <c r="R16100" t="s">
        <v>180</v>
      </c>
      <c r="S16100">
        <v>2077</v>
      </c>
      <c r="T16100">
        <v>345.007</v>
      </c>
      <c r="U16100">
        <v>362.791</v>
      </c>
      <c r="V16100">
        <v>454.491</v>
      </c>
    </row>
    <row r="16101" spans="17:22">
      <c r="Q16101" s="10">
        <f ca="1" t="shared" si="2022"/>
        <v>454.605</v>
      </c>
      <c r="R16101" t="s">
        <v>180</v>
      </c>
      <c r="S16101">
        <v>2078</v>
      </c>
      <c r="T16101">
        <v>342.422</v>
      </c>
      <c r="U16101">
        <v>360.328</v>
      </c>
      <c r="V16101">
        <v>454.605</v>
      </c>
    </row>
    <row r="16102" spans="17:22">
      <c r="Q16102" s="10">
        <f ca="1" t="shared" si="2022"/>
        <v>454.741</v>
      </c>
      <c r="R16102" t="s">
        <v>180</v>
      </c>
      <c r="S16102">
        <v>2079</v>
      </c>
      <c r="T16102">
        <v>339.817</v>
      </c>
      <c r="U16102">
        <v>357.843</v>
      </c>
      <c r="V16102">
        <v>454.741</v>
      </c>
    </row>
    <row r="16103" spans="17:22">
      <c r="Q16103" s="10">
        <f ca="1" t="shared" si="2022"/>
        <v>454.887</v>
      </c>
      <c r="R16103" t="s">
        <v>180</v>
      </c>
      <c r="S16103">
        <v>2080</v>
      </c>
      <c r="T16103">
        <v>337.19</v>
      </c>
      <c r="U16103">
        <v>355.338</v>
      </c>
      <c r="V16103">
        <v>454.887</v>
      </c>
    </row>
    <row r="16104" spans="17:22">
      <c r="Q16104" s="10">
        <f ca="1" t="shared" si="2022"/>
        <v>455.055</v>
      </c>
      <c r="R16104" t="s">
        <v>180</v>
      </c>
      <c r="S16104">
        <v>2081</v>
      </c>
      <c r="T16104">
        <v>334.539</v>
      </c>
      <c r="U16104">
        <v>352.812</v>
      </c>
      <c r="V16104">
        <v>455.055</v>
      </c>
    </row>
    <row r="16105" spans="17:22">
      <c r="Q16105" s="10">
        <f ca="1" t="shared" si="2022"/>
        <v>455.24</v>
      </c>
      <c r="R16105" t="s">
        <v>180</v>
      </c>
      <c r="S16105">
        <v>2082</v>
      </c>
      <c r="T16105">
        <v>331.863</v>
      </c>
      <c r="U16105">
        <v>350.267</v>
      </c>
      <c r="V16105">
        <v>455.24</v>
      </c>
    </row>
    <row r="16106" spans="17:22">
      <c r="Q16106" s="10">
        <f ca="1" t="shared" si="2022"/>
        <v>455.445</v>
      </c>
      <c r="R16106" t="s">
        <v>180</v>
      </c>
      <c r="S16106">
        <v>2083</v>
      </c>
      <c r="T16106">
        <v>329.162</v>
      </c>
      <c r="U16106">
        <v>347.706</v>
      </c>
      <c r="V16106">
        <v>455.445</v>
      </c>
    </row>
    <row r="16107" spans="17:22">
      <c r="Q16107" s="10">
        <f ca="1" t="shared" si="2022"/>
        <v>455.667</v>
      </c>
      <c r="R16107" t="s">
        <v>180</v>
      </c>
      <c r="S16107">
        <v>2084</v>
      </c>
      <c r="T16107">
        <v>326.437</v>
      </c>
      <c r="U16107">
        <v>345.129</v>
      </c>
      <c r="V16107">
        <v>455.667</v>
      </c>
    </row>
    <row r="16108" spans="17:22">
      <c r="Q16108" s="10">
        <f ca="1" t="shared" si="2022"/>
        <v>455.913</v>
      </c>
      <c r="R16108" t="s">
        <v>180</v>
      </c>
      <c r="S16108">
        <v>2085</v>
      </c>
      <c r="T16108">
        <v>323.686</v>
      </c>
      <c r="U16108">
        <v>342.54</v>
      </c>
      <c r="V16108">
        <v>455.913</v>
      </c>
    </row>
    <row r="16109" spans="17:22">
      <c r="Q16109" s="10">
        <f ca="1" t="shared" si="2022"/>
        <v>456.181</v>
      </c>
      <c r="R16109" t="s">
        <v>180</v>
      </c>
      <c r="S16109">
        <v>2086</v>
      </c>
      <c r="T16109">
        <v>320.911</v>
      </c>
      <c r="U16109">
        <v>339.94</v>
      </c>
      <c r="V16109">
        <v>456.181</v>
      </c>
    </row>
    <row r="16110" spans="17:22">
      <c r="Q16110" s="10">
        <f ca="1" t="shared" si="2022"/>
        <v>456.468</v>
      </c>
      <c r="R16110" t="s">
        <v>180</v>
      </c>
      <c r="S16110">
        <v>2087</v>
      </c>
      <c r="T16110">
        <v>318.115</v>
      </c>
      <c r="U16110">
        <v>337.333</v>
      </c>
      <c r="V16110">
        <v>456.468</v>
      </c>
    </row>
    <row r="16111" spans="17:22">
      <c r="Q16111" s="10">
        <f ca="1" t="shared" si="2022"/>
        <v>456.782</v>
      </c>
      <c r="R16111" t="s">
        <v>180</v>
      </c>
      <c r="S16111">
        <v>2088</v>
      </c>
      <c r="T16111">
        <v>315.3</v>
      </c>
      <c r="U16111">
        <v>334.723</v>
      </c>
      <c r="V16111">
        <v>456.782</v>
      </c>
    </row>
    <row r="16112" spans="17:22">
      <c r="Q16112" s="10">
        <f ca="1" t="shared" si="2022"/>
        <v>457.118</v>
      </c>
      <c r="R16112" t="s">
        <v>180</v>
      </c>
      <c r="S16112">
        <v>2089</v>
      </c>
      <c r="T16112">
        <v>312.471</v>
      </c>
      <c r="U16112">
        <v>332.115</v>
      </c>
      <c r="V16112">
        <v>457.118</v>
      </c>
    </row>
    <row r="16113" spans="17:22">
      <c r="Q16113" s="10">
        <f ca="1" t="shared" si="2022"/>
        <v>457.482</v>
      </c>
      <c r="R16113" t="s">
        <v>180</v>
      </c>
      <c r="S16113">
        <v>2090</v>
      </c>
      <c r="T16113">
        <v>309.63</v>
      </c>
      <c r="U16113">
        <v>329.512</v>
      </c>
      <c r="V16113">
        <v>457.482</v>
      </c>
    </row>
    <row r="16114" spans="17:22">
      <c r="Q16114" s="10">
        <f ca="1" t="shared" si="2022"/>
        <v>457.873</v>
      </c>
      <c r="R16114" t="s">
        <v>180</v>
      </c>
      <c r="S16114">
        <v>2091</v>
      </c>
      <c r="T16114">
        <v>306.782</v>
      </c>
      <c r="U16114">
        <v>326.919</v>
      </c>
      <c r="V16114">
        <v>457.873</v>
      </c>
    </row>
    <row r="16115" spans="17:22">
      <c r="Q16115" s="10">
        <f ca="1" t="shared" si="2022"/>
        <v>458.287</v>
      </c>
      <c r="R16115" t="s">
        <v>180</v>
      </c>
      <c r="S16115">
        <v>2092</v>
      </c>
      <c r="T16115">
        <v>303.931</v>
      </c>
      <c r="U16115">
        <v>324.337</v>
      </c>
      <c r="V16115">
        <v>458.287</v>
      </c>
    </row>
    <row r="16116" spans="17:22">
      <c r="Q16116" s="10">
        <f ca="1" t="shared" si="2022"/>
        <v>458.728</v>
      </c>
      <c r="R16116" t="s">
        <v>180</v>
      </c>
      <c r="S16116">
        <v>2093</v>
      </c>
      <c r="T16116">
        <v>301.084</v>
      </c>
      <c r="U16116">
        <v>321.767</v>
      </c>
      <c r="V16116">
        <v>458.728</v>
      </c>
    </row>
    <row r="16117" spans="17:22">
      <c r="Q16117" s="10">
        <f ca="1" t="shared" si="2022"/>
        <v>459.192</v>
      </c>
      <c r="R16117" t="s">
        <v>180</v>
      </c>
      <c r="S16117">
        <v>2094</v>
      </c>
      <c r="T16117">
        <v>298.247</v>
      </c>
      <c r="U16117">
        <v>319.212</v>
      </c>
      <c r="V16117">
        <v>459.192</v>
      </c>
    </row>
    <row r="16118" spans="17:22">
      <c r="Q16118" s="10">
        <f ca="1" t="shared" si="2022"/>
        <v>459.684</v>
      </c>
      <c r="R16118" t="s">
        <v>180</v>
      </c>
      <c r="S16118">
        <v>2095</v>
      </c>
      <c r="T16118">
        <v>295.426</v>
      </c>
      <c r="U16118">
        <v>316.671</v>
      </c>
      <c r="V16118">
        <v>459.684</v>
      </c>
    </row>
    <row r="16119" spans="17:22">
      <c r="Q16119" s="10">
        <f ca="1" t="shared" si="2022"/>
        <v>460.203</v>
      </c>
      <c r="R16119" t="s">
        <v>180</v>
      </c>
      <c r="S16119">
        <v>2096</v>
      </c>
      <c r="T16119">
        <v>292.628</v>
      </c>
      <c r="U16119">
        <v>314.148</v>
      </c>
      <c r="V16119">
        <v>460.203</v>
      </c>
    </row>
    <row r="16120" spans="17:22">
      <c r="Q16120" s="10">
        <f ca="1" t="shared" si="2022"/>
        <v>460.745</v>
      </c>
      <c r="R16120" t="s">
        <v>180</v>
      </c>
      <c r="S16120">
        <v>2097</v>
      </c>
      <c r="T16120">
        <v>289.857</v>
      </c>
      <c r="U16120">
        <v>311.642</v>
      </c>
      <c r="V16120">
        <v>460.745</v>
      </c>
    </row>
    <row r="16121" spans="17:22">
      <c r="Q16121" s="10">
        <f ca="1" t="shared" si="2022"/>
        <v>461.31</v>
      </c>
      <c r="R16121" t="s">
        <v>180</v>
      </c>
      <c r="S16121">
        <v>2098</v>
      </c>
      <c r="T16121">
        <v>287.121</v>
      </c>
      <c r="U16121">
        <v>309.156</v>
      </c>
      <c r="V16121">
        <v>461.31</v>
      </c>
    </row>
    <row r="16122" spans="17:22">
      <c r="Q16122" s="10">
        <f ca="1" t="shared" si="2022"/>
        <v>461.903</v>
      </c>
      <c r="R16122" t="s">
        <v>180</v>
      </c>
      <c r="S16122">
        <v>2099</v>
      </c>
      <c r="T16122">
        <v>284.424</v>
      </c>
      <c r="U16122">
        <v>306.69</v>
      </c>
      <c r="V16122">
        <v>461.903</v>
      </c>
    </row>
    <row r="16123" spans="17:22">
      <c r="Q16123" s="10">
        <f ca="1" t="shared" si="2022"/>
        <v>462.519</v>
      </c>
      <c r="R16123" t="s">
        <v>180</v>
      </c>
      <c r="S16123">
        <v>2100</v>
      </c>
      <c r="T16123">
        <v>281.775</v>
      </c>
      <c r="U16123">
        <v>304.247</v>
      </c>
      <c r="V16123">
        <v>462.519</v>
      </c>
    </row>
    <row r="16124" spans="17:22">
      <c r="Q16124" s="10">
        <f ca="1" t="shared" si="2022"/>
        <v>0.155</v>
      </c>
      <c r="R16124" t="s">
        <v>519</v>
      </c>
      <c r="S16124">
        <v>2020</v>
      </c>
      <c r="T16124">
        <v>0.155</v>
      </c>
      <c r="U16124">
        <v>0.155</v>
      </c>
      <c r="V16124">
        <v>0.155</v>
      </c>
    </row>
    <row r="16125" spans="17:22">
      <c r="Q16125" s="10">
        <f ca="1" t="shared" si="2022"/>
        <v>0.164</v>
      </c>
      <c r="R16125" t="s">
        <v>519</v>
      </c>
      <c r="S16125">
        <v>2021</v>
      </c>
      <c r="T16125">
        <v>0.164</v>
      </c>
      <c r="U16125">
        <v>0.164</v>
      </c>
      <c r="V16125">
        <v>0.164</v>
      </c>
    </row>
    <row r="16126" spans="17:22">
      <c r="Q16126" s="10">
        <f ca="1" t="shared" si="2022"/>
        <v>0.173</v>
      </c>
      <c r="R16126" t="s">
        <v>519</v>
      </c>
      <c r="S16126">
        <v>2022</v>
      </c>
      <c r="T16126">
        <v>0.173</v>
      </c>
      <c r="U16126">
        <v>0.173</v>
      </c>
      <c r="V16126">
        <v>0.173</v>
      </c>
    </row>
    <row r="16127" spans="17:22">
      <c r="Q16127" s="10">
        <f ca="1" t="shared" si="2022"/>
        <v>0.183</v>
      </c>
      <c r="R16127" t="s">
        <v>519</v>
      </c>
      <c r="S16127">
        <v>2023</v>
      </c>
      <c r="T16127">
        <v>0.183</v>
      </c>
      <c r="U16127">
        <v>0.183</v>
      </c>
      <c r="V16127">
        <v>0.183</v>
      </c>
    </row>
    <row r="16128" spans="17:22">
      <c r="Q16128" s="10">
        <f ca="1" t="shared" si="2022"/>
        <v>0.193</v>
      </c>
      <c r="R16128" t="s">
        <v>519</v>
      </c>
      <c r="S16128">
        <v>2024</v>
      </c>
      <c r="T16128">
        <v>0.193</v>
      </c>
      <c r="U16128">
        <v>0.193</v>
      </c>
      <c r="V16128">
        <v>0.193</v>
      </c>
    </row>
    <row r="16129" spans="17:22">
      <c r="Q16129" s="10">
        <f ca="1" t="shared" si="2022"/>
        <v>0.203</v>
      </c>
      <c r="R16129" t="s">
        <v>519</v>
      </c>
      <c r="S16129">
        <v>2025</v>
      </c>
      <c r="T16129">
        <v>0.203</v>
      </c>
      <c r="U16129">
        <v>0.203</v>
      </c>
      <c r="V16129">
        <v>0.203</v>
      </c>
    </row>
    <row r="16130" spans="17:22">
      <c r="Q16130" s="10">
        <f ca="1" t="shared" si="2022"/>
        <v>0.214</v>
      </c>
      <c r="R16130" t="s">
        <v>519</v>
      </c>
      <c r="S16130">
        <v>2026</v>
      </c>
      <c r="T16130">
        <v>0.214</v>
      </c>
      <c r="U16130">
        <v>0.214</v>
      </c>
      <c r="V16130">
        <v>0.214</v>
      </c>
    </row>
    <row r="16131" spans="17:22">
      <c r="Q16131" s="10">
        <f ca="1" t="shared" si="2022"/>
        <v>0.225</v>
      </c>
      <c r="R16131" t="s">
        <v>519</v>
      </c>
      <c r="S16131">
        <v>2027</v>
      </c>
      <c r="T16131">
        <v>0.222</v>
      </c>
      <c r="U16131">
        <v>0.224</v>
      </c>
      <c r="V16131">
        <v>0.225</v>
      </c>
    </row>
    <row r="16132" spans="17:22">
      <c r="Q16132" s="10">
        <f ca="1" t="shared" si="2022"/>
        <v>0.236</v>
      </c>
      <c r="R16132" t="s">
        <v>519</v>
      </c>
      <c r="S16132">
        <v>2028</v>
      </c>
      <c r="T16132">
        <v>0.231</v>
      </c>
      <c r="U16132">
        <v>0.234</v>
      </c>
      <c r="V16132">
        <v>0.236</v>
      </c>
    </row>
    <row r="16133" spans="17:22">
      <c r="Q16133" s="10">
        <f ca="1" t="shared" si="2022"/>
        <v>0.248</v>
      </c>
      <c r="R16133" t="s">
        <v>519</v>
      </c>
      <c r="S16133">
        <v>2029</v>
      </c>
      <c r="T16133">
        <v>0.239</v>
      </c>
      <c r="U16133">
        <v>0.244</v>
      </c>
      <c r="V16133">
        <v>0.248</v>
      </c>
    </row>
    <row r="16134" spans="17:22">
      <c r="Q16134" s="10">
        <f ca="1" t="shared" si="2022"/>
        <v>0.26</v>
      </c>
      <c r="R16134" t="s">
        <v>519</v>
      </c>
      <c r="S16134">
        <v>2030</v>
      </c>
      <c r="T16134">
        <v>0.248</v>
      </c>
      <c r="U16134">
        <v>0.254</v>
      </c>
      <c r="V16134">
        <v>0.26</v>
      </c>
    </row>
    <row r="16135" spans="17:22">
      <c r="Q16135" s="10">
        <f ca="1" t="shared" si="2022"/>
        <v>0.273</v>
      </c>
      <c r="R16135" t="s">
        <v>519</v>
      </c>
      <c r="S16135">
        <v>2031</v>
      </c>
      <c r="T16135">
        <v>0.256</v>
      </c>
      <c r="U16135">
        <v>0.265</v>
      </c>
      <c r="V16135">
        <v>0.273</v>
      </c>
    </row>
    <row r="16136" spans="17:22">
      <c r="Q16136" s="10">
        <f ca="1" t="shared" si="2022"/>
        <v>0.286</v>
      </c>
      <c r="R16136" t="s">
        <v>519</v>
      </c>
      <c r="S16136">
        <v>2032</v>
      </c>
      <c r="T16136">
        <v>0.265</v>
      </c>
      <c r="U16136">
        <v>0.276</v>
      </c>
      <c r="V16136">
        <v>0.286</v>
      </c>
    </row>
    <row r="16137" spans="17:22">
      <c r="Q16137" s="10">
        <f ca="1" t="shared" si="2022"/>
        <v>0.299</v>
      </c>
      <c r="R16137" t="s">
        <v>519</v>
      </c>
      <c r="S16137">
        <v>2033</v>
      </c>
      <c r="T16137">
        <v>0.275</v>
      </c>
      <c r="U16137">
        <v>0.288</v>
      </c>
      <c r="V16137">
        <v>0.299</v>
      </c>
    </row>
    <row r="16138" spans="17:22">
      <c r="Q16138" s="10">
        <f ca="1" t="shared" si="2022"/>
        <v>0.313</v>
      </c>
      <c r="R16138" t="s">
        <v>519</v>
      </c>
      <c r="S16138">
        <v>2034</v>
      </c>
      <c r="T16138">
        <v>0.284</v>
      </c>
      <c r="U16138">
        <v>0.3</v>
      </c>
      <c r="V16138">
        <v>0.313</v>
      </c>
    </row>
    <row r="16139" spans="17:22">
      <c r="Q16139" s="10">
        <f ca="1" t="shared" si="2022"/>
        <v>0.328</v>
      </c>
      <c r="R16139" t="s">
        <v>519</v>
      </c>
      <c r="S16139">
        <v>2035</v>
      </c>
      <c r="T16139">
        <v>0.294</v>
      </c>
      <c r="U16139">
        <v>0.312</v>
      </c>
      <c r="V16139">
        <v>0.328</v>
      </c>
    </row>
    <row r="16140" spans="17:22">
      <c r="Q16140" s="10">
        <f ca="1" t="shared" si="2022"/>
        <v>0.343</v>
      </c>
      <c r="R16140" t="s">
        <v>519</v>
      </c>
      <c r="S16140">
        <v>2036</v>
      </c>
      <c r="T16140">
        <v>0.304</v>
      </c>
      <c r="U16140">
        <v>0.324</v>
      </c>
      <c r="V16140">
        <v>0.343</v>
      </c>
    </row>
    <row r="16141" spans="17:22">
      <c r="Q16141" s="10">
        <f ca="1" t="shared" si="2022"/>
        <v>0.359</v>
      </c>
      <c r="R16141" t="s">
        <v>519</v>
      </c>
      <c r="S16141">
        <v>2037</v>
      </c>
      <c r="T16141">
        <v>0.314</v>
      </c>
      <c r="U16141">
        <v>0.337</v>
      </c>
      <c r="V16141">
        <v>0.359</v>
      </c>
    </row>
    <row r="16142" spans="17:22">
      <c r="Q16142" s="10">
        <f ca="1" t="shared" ref="Q16142:Q16205" si="2023">OFFSET(S16142,0,MATCH($Q$3,$T$4:$V$4,0))</f>
        <v>0.375</v>
      </c>
      <c r="R16142" t="s">
        <v>519</v>
      </c>
      <c r="S16142">
        <v>2038</v>
      </c>
      <c r="T16142">
        <v>0.325</v>
      </c>
      <c r="U16142">
        <v>0.35</v>
      </c>
      <c r="V16142">
        <v>0.375</v>
      </c>
    </row>
    <row r="16143" spans="17:22">
      <c r="Q16143" s="10">
        <f ca="1" t="shared" si="2023"/>
        <v>0.391</v>
      </c>
      <c r="R16143" t="s">
        <v>519</v>
      </c>
      <c r="S16143">
        <v>2039</v>
      </c>
      <c r="T16143">
        <v>0.335</v>
      </c>
      <c r="U16143">
        <v>0.364</v>
      </c>
      <c r="V16143">
        <v>0.391</v>
      </c>
    </row>
    <row r="16144" spans="17:22">
      <c r="Q16144" s="10">
        <f ca="1" t="shared" si="2023"/>
        <v>0.408</v>
      </c>
      <c r="R16144" t="s">
        <v>519</v>
      </c>
      <c r="S16144">
        <v>2040</v>
      </c>
      <c r="T16144">
        <v>0.346</v>
      </c>
      <c r="U16144">
        <v>0.377</v>
      </c>
      <c r="V16144">
        <v>0.408</v>
      </c>
    </row>
    <row r="16145" spans="17:22">
      <c r="Q16145" s="10">
        <f ca="1" t="shared" si="2023"/>
        <v>0.426</v>
      </c>
      <c r="R16145" t="s">
        <v>519</v>
      </c>
      <c r="S16145">
        <v>2041</v>
      </c>
      <c r="T16145">
        <v>0.357</v>
      </c>
      <c r="U16145">
        <v>0.391</v>
      </c>
      <c r="V16145">
        <v>0.426</v>
      </c>
    </row>
    <row r="16146" spans="17:22">
      <c r="Q16146" s="10">
        <f ca="1" t="shared" si="2023"/>
        <v>0.444</v>
      </c>
      <c r="R16146" t="s">
        <v>519</v>
      </c>
      <c r="S16146">
        <v>2042</v>
      </c>
      <c r="T16146">
        <v>0.368</v>
      </c>
      <c r="U16146">
        <v>0.405</v>
      </c>
      <c r="V16146">
        <v>0.444</v>
      </c>
    </row>
    <row r="16147" spans="17:22">
      <c r="Q16147" s="10">
        <f ca="1" t="shared" si="2023"/>
        <v>0.462</v>
      </c>
      <c r="R16147" t="s">
        <v>519</v>
      </c>
      <c r="S16147">
        <v>2043</v>
      </c>
      <c r="T16147">
        <v>0.379</v>
      </c>
      <c r="U16147">
        <v>0.419</v>
      </c>
      <c r="V16147">
        <v>0.462</v>
      </c>
    </row>
    <row r="16148" spans="17:22">
      <c r="Q16148" s="10">
        <f ca="1" t="shared" si="2023"/>
        <v>0.481</v>
      </c>
      <c r="R16148" t="s">
        <v>519</v>
      </c>
      <c r="S16148">
        <v>2044</v>
      </c>
      <c r="T16148">
        <v>0.39</v>
      </c>
      <c r="U16148">
        <v>0.434</v>
      </c>
      <c r="V16148">
        <v>0.481</v>
      </c>
    </row>
    <row r="16149" spans="17:22">
      <c r="Q16149" s="10">
        <f ca="1" t="shared" si="2023"/>
        <v>0.501</v>
      </c>
      <c r="R16149" t="s">
        <v>519</v>
      </c>
      <c r="S16149">
        <v>2045</v>
      </c>
      <c r="T16149">
        <v>0.402</v>
      </c>
      <c r="U16149">
        <v>0.449</v>
      </c>
      <c r="V16149">
        <v>0.501</v>
      </c>
    </row>
    <row r="16150" spans="17:22">
      <c r="Q16150" s="10">
        <f ca="1" t="shared" si="2023"/>
        <v>0.521</v>
      </c>
      <c r="R16150" t="s">
        <v>519</v>
      </c>
      <c r="S16150">
        <v>2046</v>
      </c>
      <c r="T16150">
        <v>0.413</v>
      </c>
      <c r="U16150">
        <v>0.464</v>
      </c>
      <c r="V16150">
        <v>0.521</v>
      </c>
    </row>
    <row r="16151" spans="17:22">
      <c r="Q16151" s="10">
        <f ca="1" t="shared" si="2023"/>
        <v>0.541</v>
      </c>
      <c r="R16151" t="s">
        <v>519</v>
      </c>
      <c r="S16151">
        <v>2047</v>
      </c>
      <c r="T16151">
        <v>0.424</v>
      </c>
      <c r="U16151">
        <v>0.479</v>
      </c>
      <c r="V16151">
        <v>0.541</v>
      </c>
    </row>
    <row r="16152" spans="17:22">
      <c r="Q16152" s="10">
        <f ca="1" t="shared" si="2023"/>
        <v>0.562</v>
      </c>
      <c r="R16152" t="s">
        <v>519</v>
      </c>
      <c r="S16152">
        <v>2048</v>
      </c>
      <c r="T16152">
        <v>0.435</v>
      </c>
      <c r="U16152">
        <v>0.494</v>
      </c>
      <c r="V16152">
        <v>0.562</v>
      </c>
    </row>
    <row r="16153" spans="17:22">
      <c r="Q16153" s="10">
        <f ca="1" t="shared" si="2023"/>
        <v>0.583</v>
      </c>
      <c r="R16153" t="s">
        <v>519</v>
      </c>
      <c r="S16153">
        <v>2049</v>
      </c>
      <c r="T16153">
        <v>0.446</v>
      </c>
      <c r="U16153">
        <v>0.51</v>
      </c>
      <c r="V16153">
        <v>0.583</v>
      </c>
    </row>
    <row r="16154" spans="17:22">
      <c r="Q16154" s="10">
        <f ca="1" t="shared" si="2023"/>
        <v>0.606</v>
      </c>
      <c r="R16154" t="s">
        <v>519</v>
      </c>
      <c r="S16154">
        <v>2050</v>
      </c>
      <c r="T16154">
        <v>0.457</v>
      </c>
      <c r="U16154">
        <v>0.525</v>
      </c>
      <c r="V16154">
        <v>0.606</v>
      </c>
    </row>
    <row r="16155" spans="17:22">
      <c r="Q16155" s="10">
        <f ca="1" t="shared" si="2023"/>
        <v>0.628</v>
      </c>
      <c r="R16155" t="s">
        <v>519</v>
      </c>
      <c r="S16155">
        <v>2051</v>
      </c>
      <c r="T16155">
        <v>0.468</v>
      </c>
      <c r="U16155">
        <v>0.541</v>
      </c>
      <c r="V16155">
        <v>0.628</v>
      </c>
    </row>
    <row r="16156" spans="17:22">
      <c r="Q16156" s="10">
        <f ca="1" t="shared" si="2023"/>
        <v>0.651</v>
      </c>
      <c r="R16156" t="s">
        <v>519</v>
      </c>
      <c r="S16156">
        <v>2052</v>
      </c>
      <c r="T16156">
        <v>0.479</v>
      </c>
      <c r="U16156">
        <v>0.558</v>
      </c>
      <c r="V16156">
        <v>0.651</v>
      </c>
    </row>
    <row r="16157" spans="17:22">
      <c r="Q16157" s="10">
        <f ca="1" t="shared" si="2023"/>
        <v>0.675</v>
      </c>
      <c r="R16157" t="s">
        <v>519</v>
      </c>
      <c r="S16157">
        <v>2053</v>
      </c>
      <c r="T16157">
        <v>0.49</v>
      </c>
      <c r="U16157">
        <v>0.574</v>
      </c>
      <c r="V16157">
        <v>0.675</v>
      </c>
    </row>
    <row r="16158" spans="17:22">
      <c r="Q16158" s="10">
        <f ca="1" t="shared" si="2023"/>
        <v>0.7</v>
      </c>
      <c r="R16158" t="s">
        <v>519</v>
      </c>
      <c r="S16158">
        <v>2054</v>
      </c>
      <c r="T16158">
        <v>0.501</v>
      </c>
      <c r="U16158">
        <v>0.59</v>
      </c>
      <c r="V16158">
        <v>0.7</v>
      </c>
    </row>
    <row r="16159" spans="17:22">
      <c r="Q16159" s="10">
        <f ca="1" t="shared" si="2023"/>
        <v>0.724</v>
      </c>
      <c r="R16159" t="s">
        <v>519</v>
      </c>
      <c r="S16159">
        <v>2055</v>
      </c>
      <c r="T16159">
        <v>0.512</v>
      </c>
      <c r="U16159">
        <v>0.607</v>
      </c>
      <c r="V16159">
        <v>0.724</v>
      </c>
    </row>
    <row r="16160" spans="17:22">
      <c r="Q16160" s="10">
        <f ca="1" t="shared" si="2023"/>
        <v>0.75</v>
      </c>
      <c r="R16160" t="s">
        <v>519</v>
      </c>
      <c r="S16160">
        <v>2056</v>
      </c>
      <c r="T16160">
        <v>0.523</v>
      </c>
      <c r="U16160">
        <v>0.624</v>
      </c>
      <c r="V16160">
        <v>0.75</v>
      </c>
    </row>
    <row r="16161" spans="17:22">
      <c r="Q16161" s="10">
        <f ca="1" t="shared" si="2023"/>
        <v>0.775</v>
      </c>
      <c r="R16161" t="s">
        <v>519</v>
      </c>
      <c r="S16161">
        <v>2057</v>
      </c>
      <c r="T16161">
        <v>0.534</v>
      </c>
      <c r="U16161">
        <v>0.64</v>
      </c>
      <c r="V16161">
        <v>0.775</v>
      </c>
    </row>
    <row r="16162" spans="17:22">
      <c r="Q16162" s="10">
        <f ca="1" t="shared" si="2023"/>
        <v>0.801</v>
      </c>
      <c r="R16162" t="s">
        <v>519</v>
      </c>
      <c r="S16162">
        <v>2058</v>
      </c>
      <c r="T16162">
        <v>0.545</v>
      </c>
      <c r="U16162">
        <v>0.657</v>
      </c>
      <c r="V16162">
        <v>0.801</v>
      </c>
    </row>
    <row r="16163" spans="17:22">
      <c r="Q16163" s="10">
        <f ca="1" t="shared" si="2023"/>
        <v>0.828</v>
      </c>
      <c r="R16163" t="s">
        <v>519</v>
      </c>
      <c r="S16163">
        <v>2059</v>
      </c>
      <c r="T16163">
        <v>0.556</v>
      </c>
      <c r="U16163">
        <v>0.674</v>
      </c>
      <c r="V16163">
        <v>0.828</v>
      </c>
    </row>
    <row r="16164" spans="17:22">
      <c r="Q16164" s="10">
        <f ca="1" t="shared" si="2023"/>
        <v>0.855</v>
      </c>
      <c r="R16164" t="s">
        <v>519</v>
      </c>
      <c r="S16164">
        <v>2060</v>
      </c>
      <c r="T16164">
        <v>0.567</v>
      </c>
      <c r="U16164">
        <v>0.691</v>
      </c>
      <c r="V16164">
        <v>0.855</v>
      </c>
    </row>
    <row r="16165" spans="17:22">
      <c r="Q16165" s="10">
        <f ca="1" t="shared" si="2023"/>
        <v>0.882</v>
      </c>
      <c r="R16165" t="s">
        <v>519</v>
      </c>
      <c r="S16165">
        <v>2061</v>
      </c>
      <c r="T16165">
        <v>0.577</v>
      </c>
      <c r="U16165">
        <v>0.708</v>
      </c>
      <c r="V16165">
        <v>0.882</v>
      </c>
    </row>
    <row r="16166" spans="17:22">
      <c r="Q16166" s="10">
        <f ca="1" t="shared" si="2023"/>
        <v>0.91</v>
      </c>
      <c r="R16166" t="s">
        <v>519</v>
      </c>
      <c r="S16166">
        <v>2062</v>
      </c>
      <c r="T16166">
        <v>0.587</v>
      </c>
      <c r="U16166">
        <v>0.725</v>
      </c>
      <c r="V16166">
        <v>0.91</v>
      </c>
    </row>
    <row r="16167" spans="17:22">
      <c r="Q16167" s="10">
        <f ca="1" t="shared" si="2023"/>
        <v>0.939</v>
      </c>
      <c r="R16167" t="s">
        <v>519</v>
      </c>
      <c r="S16167">
        <v>2063</v>
      </c>
      <c r="T16167">
        <v>0.597</v>
      </c>
      <c r="U16167">
        <v>0.742</v>
      </c>
      <c r="V16167">
        <v>0.939</v>
      </c>
    </row>
    <row r="16168" spans="17:22">
      <c r="Q16168" s="10">
        <f ca="1" t="shared" si="2023"/>
        <v>0.967</v>
      </c>
      <c r="R16168" t="s">
        <v>519</v>
      </c>
      <c r="S16168">
        <v>2064</v>
      </c>
      <c r="T16168">
        <v>0.607</v>
      </c>
      <c r="U16168">
        <v>0.759</v>
      </c>
      <c r="V16168">
        <v>0.967</v>
      </c>
    </row>
    <row r="16169" spans="17:22">
      <c r="Q16169" s="10">
        <f ca="1" t="shared" si="2023"/>
        <v>0.996</v>
      </c>
      <c r="R16169" t="s">
        <v>519</v>
      </c>
      <c r="S16169">
        <v>2065</v>
      </c>
      <c r="T16169">
        <v>0.617</v>
      </c>
      <c r="U16169">
        <v>0.776</v>
      </c>
      <c r="V16169">
        <v>0.996</v>
      </c>
    </row>
    <row r="16170" spans="17:22">
      <c r="Q16170" s="10">
        <f ca="1" t="shared" si="2023"/>
        <v>1.026</v>
      </c>
      <c r="R16170" t="s">
        <v>519</v>
      </c>
      <c r="S16170">
        <v>2066</v>
      </c>
      <c r="T16170">
        <v>0.626</v>
      </c>
      <c r="U16170">
        <v>0.793</v>
      </c>
      <c r="V16170">
        <v>1.026</v>
      </c>
    </row>
    <row r="16171" spans="17:22">
      <c r="Q16171" s="10">
        <f ca="1" t="shared" si="2023"/>
        <v>1.055</v>
      </c>
      <c r="R16171" t="s">
        <v>519</v>
      </c>
      <c r="S16171">
        <v>2067</v>
      </c>
      <c r="T16171">
        <v>0.635</v>
      </c>
      <c r="U16171">
        <v>0.809</v>
      </c>
      <c r="V16171">
        <v>1.055</v>
      </c>
    </row>
    <row r="16172" spans="17:22">
      <c r="Q16172" s="10">
        <f ca="1" t="shared" si="2023"/>
        <v>1.085</v>
      </c>
      <c r="R16172" t="s">
        <v>519</v>
      </c>
      <c r="S16172">
        <v>2068</v>
      </c>
      <c r="T16172">
        <v>0.644</v>
      </c>
      <c r="U16172">
        <v>0.825</v>
      </c>
      <c r="V16172">
        <v>1.085</v>
      </c>
    </row>
    <row r="16173" spans="17:22">
      <c r="Q16173" s="10">
        <f ca="1" t="shared" si="2023"/>
        <v>1.115</v>
      </c>
      <c r="R16173" t="s">
        <v>519</v>
      </c>
      <c r="S16173">
        <v>2069</v>
      </c>
      <c r="T16173">
        <v>0.653</v>
      </c>
      <c r="U16173">
        <v>0.842</v>
      </c>
      <c r="V16173">
        <v>1.115</v>
      </c>
    </row>
    <row r="16174" spans="17:22">
      <c r="Q16174" s="10">
        <f ca="1" t="shared" si="2023"/>
        <v>1.146</v>
      </c>
      <c r="R16174" t="s">
        <v>519</v>
      </c>
      <c r="S16174">
        <v>2070</v>
      </c>
      <c r="T16174">
        <v>0.661</v>
      </c>
      <c r="U16174">
        <v>0.857</v>
      </c>
      <c r="V16174">
        <v>1.146</v>
      </c>
    </row>
    <row r="16175" spans="17:22">
      <c r="Q16175" s="10">
        <f ca="1" t="shared" si="2023"/>
        <v>1.176</v>
      </c>
      <c r="R16175" t="s">
        <v>519</v>
      </c>
      <c r="S16175">
        <v>2071</v>
      </c>
      <c r="T16175">
        <v>0.67</v>
      </c>
      <c r="U16175">
        <v>0.873</v>
      </c>
      <c r="V16175">
        <v>1.176</v>
      </c>
    </row>
    <row r="16176" spans="17:22">
      <c r="Q16176" s="10">
        <f ca="1" t="shared" si="2023"/>
        <v>1.207</v>
      </c>
      <c r="R16176" t="s">
        <v>519</v>
      </c>
      <c r="S16176">
        <v>2072</v>
      </c>
      <c r="T16176">
        <v>0.677</v>
      </c>
      <c r="U16176">
        <v>0.889</v>
      </c>
      <c r="V16176">
        <v>1.207</v>
      </c>
    </row>
    <row r="16177" spans="17:22">
      <c r="Q16177" s="10">
        <f ca="1" t="shared" si="2023"/>
        <v>1.238</v>
      </c>
      <c r="R16177" t="s">
        <v>519</v>
      </c>
      <c r="S16177">
        <v>2073</v>
      </c>
      <c r="T16177">
        <v>0.685</v>
      </c>
      <c r="U16177">
        <v>0.904</v>
      </c>
      <c r="V16177">
        <v>1.238</v>
      </c>
    </row>
    <row r="16178" spans="17:22">
      <c r="Q16178" s="10">
        <f ca="1" t="shared" si="2023"/>
        <v>1.269</v>
      </c>
      <c r="R16178" t="s">
        <v>519</v>
      </c>
      <c r="S16178">
        <v>2074</v>
      </c>
      <c r="T16178">
        <v>0.692</v>
      </c>
      <c r="U16178">
        <v>0.92</v>
      </c>
      <c r="V16178">
        <v>1.269</v>
      </c>
    </row>
    <row r="16179" spans="17:22">
      <c r="Q16179" s="10">
        <f ca="1" t="shared" si="2023"/>
        <v>1.301</v>
      </c>
      <c r="R16179" t="s">
        <v>519</v>
      </c>
      <c r="S16179">
        <v>2075</v>
      </c>
      <c r="T16179">
        <v>0.699</v>
      </c>
      <c r="U16179">
        <v>0.935</v>
      </c>
      <c r="V16179">
        <v>1.301</v>
      </c>
    </row>
    <row r="16180" spans="17:22">
      <c r="Q16180" s="10">
        <f ca="1" t="shared" si="2023"/>
        <v>1.332</v>
      </c>
      <c r="R16180" t="s">
        <v>519</v>
      </c>
      <c r="S16180">
        <v>2076</v>
      </c>
      <c r="T16180">
        <v>0.705</v>
      </c>
      <c r="U16180">
        <v>0.949</v>
      </c>
      <c r="V16180">
        <v>1.332</v>
      </c>
    </row>
    <row r="16181" spans="17:22">
      <c r="Q16181" s="10">
        <f ca="1" t="shared" si="2023"/>
        <v>1.364</v>
      </c>
      <c r="R16181" t="s">
        <v>519</v>
      </c>
      <c r="S16181">
        <v>2077</v>
      </c>
      <c r="T16181">
        <v>0.711</v>
      </c>
      <c r="U16181">
        <v>0.964</v>
      </c>
      <c r="V16181">
        <v>1.364</v>
      </c>
    </row>
    <row r="16182" spans="17:22">
      <c r="Q16182" s="10">
        <f ca="1" t="shared" si="2023"/>
        <v>1.396</v>
      </c>
      <c r="R16182" t="s">
        <v>519</v>
      </c>
      <c r="S16182">
        <v>2078</v>
      </c>
      <c r="T16182">
        <v>0.717</v>
      </c>
      <c r="U16182">
        <v>0.978</v>
      </c>
      <c r="V16182">
        <v>1.396</v>
      </c>
    </row>
    <row r="16183" spans="17:22">
      <c r="Q16183" s="10">
        <f ca="1" t="shared" si="2023"/>
        <v>1.427</v>
      </c>
      <c r="R16183" t="s">
        <v>519</v>
      </c>
      <c r="S16183">
        <v>2079</v>
      </c>
      <c r="T16183">
        <v>0.722</v>
      </c>
      <c r="U16183">
        <v>0.991</v>
      </c>
      <c r="V16183">
        <v>1.427</v>
      </c>
    </row>
    <row r="16184" spans="17:22">
      <c r="Q16184" s="10">
        <f ca="1" t="shared" si="2023"/>
        <v>1.459</v>
      </c>
      <c r="R16184" t="s">
        <v>519</v>
      </c>
      <c r="S16184">
        <v>2080</v>
      </c>
      <c r="T16184">
        <v>0.727</v>
      </c>
      <c r="U16184">
        <v>1.005</v>
      </c>
      <c r="V16184">
        <v>1.459</v>
      </c>
    </row>
    <row r="16185" spans="17:22">
      <c r="Q16185" s="10">
        <f ca="1" t="shared" si="2023"/>
        <v>1.491</v>
      </c>
      <c r="R16185" t="s">
        <v>519</v>
      </c>
      <c r="S16185">
        <v>2081</v>
      </c>
      <c r="T16185">
        <v>0.732</v>
      </c>
      <c r="U16185">
        <v>1.018</v>
      </c>
      <c r="V16185">
        <v>1.491</v>
      </c>
    </row>
    <row r="16186" spans="17:22">
      <c r="Q16186" s="10">
        <f ca="1" t="shared" si="2023"/>
        <v>1.523</v>
      </c>
      <c r="R16186" t="s">
        <v>519</v>
      </c>
      <c r="S16186">
        <v>2082</v>
      </c>
      <c r="T16186">
        <v>0.736</v>
      </c>
      <c r="U16186">
        <v>1.03</v>
      </c>
      <c r="V16186">
        <v>1.523</v>
      </c>
    </row>
    <row r="16187" spans="17:22">
      <c r="Q16187" s="10">
        <f ca="1" t="shared" si="2023"/>
        <v>1.555</v>
      </c>
      <c r="R16187" t="s">
        <v>519</v>
      </c>
      <c r="S16187">
        <v>2083</v>
      </c>
      <c r="T16187">
        <v>0.74</v>
      </c>
      <c r="U16187">
        <v>1.042</v>
      </c>
      <c r="V16187">
        <v>1.555</v>
      </c>
    </row>
    <row r="16188" spans="17:22">
      <c r="Q16188" s="10">
        <f ca="1" t="shared" si="2023"/>
        <v>1.586</v>
      </c>
      <c r="R16188" t="s">
        <v>519</v>
      </c>
      <c r="S16188">
        <v>2084</v>
      </c>
      <c r="T16188">
        <v>0.743</v>
      </c>
      <c r="U16188">
        <v>1.054</v>
      </c>
      <c r="V16188">
        <v>1.586</v>
      </c>
    </row>
    <row r="16189" spans="17:22">
      <c r="Q16189" s="10">
        <f ca="1" t="shared" si="2023"/>
        <v>1.618</v>
      </c>
      <c r="R16189" t="s">
        <v>519</v>
      </c>
      <c r="S16189">
        <v>2085</v>
      </c>
      <c r="T16189">
        <v>0.746</v>
      </c>
      <c r="U16189">
        <v>1.065</v>
      </c>
      <c r="V16189">
        <v>1.618</v>
      </c>
    </row>
    <row r="16190" spans="17:22">
      <c r="Q16190" s="10">
        <f ca="1" t="shared" si="2023"/>
        <v>1.65</v>
      </c>
      <c r="R16190" t="s">
        <v>519</v>
      </c>
      <c r="S16190">
        <v>2086</v>
      </c>
      <c r="T16190">
        <v>0.748</v>
      </c>
      <c r="U16190">
        <v>1.076</v>
      </c>
      <c r="V16190">
        <v>1.65</v>
      </c>
    </row>
    <row r="16191" spans="17:22">
      <c r="Q16191" s="10">
        <f ca="1" t="shared" si="2023"/>
        <v>1.681</v>
      </c>
      <c r="R16191" t="s">
        <v>519</v>
      </c>
      <c r="S16191">
        <v>2087</v>
      </c>
      <c r="T16191">
        <v>0.751</v>
      </c>
      <c r="U16191">
        <v>1.086</v>
      </c>
      <c r="V16191">
        <v>1.681</v>
      </c>
    </row>
    <row r="16192" spans="17:22">
      <c r="Q16192" s="10">
        <f ca="1" t="shared" si="2023"/>
        <v>1.712</v>
      </c>
      <c r="R16192" t="s">
        <v>519</v>
      </c>
      <c r="S16192">
        <v>2088</v>
      </c>
      <c r="T16192">
        <v>0.752</v>
      </c>
      <c r="U16192">
        <v>1.096</v>
      </c>
      <c r="V16192">
        <v>1.712</v>
      </c>
    </row>
    <row r="16193" spans="17:22">
      <c r="Q16193" s="10">
        <f ca="1" t="shared" si="2023"/>
        <v>1.743</v>
      </c>
      <c r="R16193" t="s">
        <v>519</v>
      </c>
      <c r="S16193">
        <v>2089</v>
      </c>
      <c r="T16193">
        <v>0.753</v>
      </c>
      <c r="U16193">
        <v>1.106</v>
      </c>
      <c r="V16193">
        <v>1.743</v>
      </c>
    </row>
    <row r="16194" spans="17:22">
      <c r="Q16194" s="10">
        <f ca="1" t="shared" si="2023"/>
        <v>1.774</v>
      </c>
      <c r="R16194" t="s">
        <v>519</v>
      </c>
      <c r="S16194">
        <v>2090</v>
      </c>
      <c r="T16194">
        <v>0.754</v>
      </c>
      <c r="U16194">
        <v>1.115</v>
      </c>
      <c r="V16194">
        <v>1.774</v>
      </c>
    </row>
    <row r="16195" spans="17:22">
      <c r="Q16195" s="10">
        <f ca="1" t="shared" si="2023"/>
        <v>1.805</v>
      </c>
      <c r="R16195" t="s">
        <v>519</v>
      </c>
      <c r="S16195">
        <v>2091</v>
      </c>
      <c r="T16195">
        <v>0.754</v>
      </c>
      <c r="U16195">
        <v>1.123</v>
      </c>
      <c r="V16195">
        <v>1.805</v>
      </c>
    </row>
    <row r="16196" spans="17:22">
      <c r="Q16196" s="10">
        <f ca="1" t="shared" si="2023"/>
        <v>1.836</v>
      </c>
      <c r="R16196" t="s">
        <v>519</v>
      </c>
      <c r="S16196">
        <v>2092</v>
      </c>
      <c r="T16196">
        <v>0.754</v>
      </c>
      <c r="U16196">
        <v>1.131</v>
      </c>
      <c r="V16196">
        <v>1.836</v>
      </c>
    </row>
    <row r="16197" spans="17:22">
      <c r="Q16197" s="10">
        <f ca="1" t="shared" si="2023"/>
        <v>1.867</v>
      </c>
      <c r="R16197" t="s">
        <v>519</v>
      </c>
      <c r="S16197">
        <v>2093</v>
      </c>
      <c r="T16197">
        <v>0.753</v>
      </c>
      <c r="U16197">
        <v>1.138</v>
      </c>
      <c r="V16197">
        <v>1.867</v>
      </c>
    </row>
    <row r="16198" spans="17:22">
      <c r="Q16198" s="10">
        <f ca="1" t="shared" si="2023"/>
        <v>1.897</v>
      </c>
      <c r="R16198" t="s">
        <v>519</v>
      </c>
      <c r="S16198">
        <v>2094</v>
      </c>
      <c r="T16198">
        <v>0.752</v>
      </c>
      <c r="U16198">
        <v>1.145</v>
      </c>
      <c r="V16198">
        <v>1.897</v>
      </c>
    </row>
    <row r="16199" spans="17:22">
      <c r="Q16199" s="10">
        <f ca="1" t="shared" si="2023"/>
        <v>1.928</v>
      </c>
      <c r="R16199" t="s">
        <v>519</v>
      </c>
      <c r="S16199">
        <v>2095</v>
      </c>
      <c r="T16199">
        <v>0.75</v>
      </c>
      <c r="U16199">
        <v>1.152</v>
      </c>
      <c r="V16199">
        <v>1.928</v>
      </c>
    </row>
    <row r="16200" spans="17:22">
      <c r="Q16200" s="10">
        <f ca="1" t="shared" si="2023"/>
        <v>1.958</v>
      </c>
      <c r="R16200" t="s">
        <v>519</v>
      </c>
      <c r="S16200">
        <v>2096</v>
      </c>
      <c r="T16200">
        <v>0.748</v>
      </c>
      <c r="U16200">
        <v>1.158</v>
      </c>
      <c r="V16200">
        <v>1.958</v>
      </c>
    </row>
    <row r="16201" spans="17:22">
      <c r="Q16201" s="10">
        <f ca="1" t="shared" si="2023"/>
        <v>1.987</v>
      </c>
      <c r="R16201" t="s">
        <v>519</v>
      </c>
      <c r="S16201">
        <v>2097</v>
      </c>
      <c r="T16201">
        <v>0.747</v>
      </c>
      <c r="U16201">
        <v>1.163</v>
      </c>
      <c r="V16201">
        <v>1.987</v>
      </c>
    </row>
    <row r="16202" spans="17:22">
      <c r="Q16202" s="10">
        <f ca="1" t="shared" si="2023"/>
        <v>2.017</v>
      </c>
      <c r="R16202" t="s">
        <v>519</v>
      </c>
      <c r="S16202">
        <v>2098</v>
      </c>
      <c r="T16202">
        <v>0.745</v>
      </c>
      <c r="U16202">
        <v>1.169</v>
      </c>
      <c r="V16202">
        <v>2.017</v>
      </c>
    </row>
    <row r="16203" spans="17:22">
      <c r="Q16203" s="10">
        <f ca="1" t="shared" si="2023"/>
        <v>2.046</v>
      </c>
      <c r="R16203" t="s">
        <v>519</v>
      </c>
      <c r="S16203">
        <v>2099</v>
      </c>
      <c r="T16203">
        <v>0.743</v>
      </c>
      <c r="U16203">
        <v>1.174</v>
      </c>
      <c r="V16203">
        <v>2.046</v>
      </c>
    </row>
    <row r="16204" spans="17:22">
      <c r="Q16204" s="10">
        <f ca="1" t="shared" si="2023"/>
        <v>2.075</v>
      </c>
      <c r="R16204" t="s">
        <v>519</v>
      </c>
      <c r="S16204">
        <v>2100</v>
      </c>
      <c r="T16204">
        <v>0.742</v>
      </c>
      <c r="U16204">
        <v>1.179</v>
      </c>
      <c r="V16204">
        <v>2.075</v>
      </c>
    </row>
    <row r="16205" spans="17:22">
      <c r="Q16205" s="10">
        <f ca="1" t="shared" si="2023"/>
        <v>0.1</v>
      </c>
      <c r="R16205" t="s">
        <v>557</v>
      </c>
      <c r="S16205">
        <v>2020</v>
      </c>
      <c r="T16205">
        <v>0.1</v>
      </c>
      <c r="U16205">
        <v>0.1</v>
      </c>
      <c r="V16205">
        <v>0.1</v>
      </c>
    </row>
    <row r="16206" spans="17:22">
      <c r="Q16206" s="10">
        <f ca="1" t="shared" ref="Q16206:Q16269" si="2024">OFFSET(S16206,0,MATCH($Q$3,$T$4:$V$4,0))</f>
        <v>0.105</v>
      </c>
      <c r="R16206" t="s">
        <v>557</v>
      </c>
      <c r="S16206">
        <v>2021</v>
      </c>
      <c r="T16206">
        <v>0.105</v>
      </c>
      <c r="U16206">
        <v>0.105</v>
      </c>
      <c r="V16206">
        <v>0.105</v>
      </c>
    </row>
    <row r="16207" spans="17:22">
      <c r="Q16207" s="10">
        <f ca="1" t="shared" si="2024"/>
        <v>0.109</v>
      </c>
      <c r="R16207" t="s">
        <v>557</v>
      </c>
      <c r="S16207">
        <v>2022</v>
      </c>
      <c r="T16207">
        <v>0.109</v>
      </c>
      <c r="U16207">
        <v>0.109</v>
      </c>
      <c r="V16207">
        <v>0.109</v>
      </c>
    </row>
    <row r="16208" spans="17:22">
      <c r="Q16208" s="10">
        <f ca="1" t="shared" si="2024"/>
        <v>0.114</v>
      </c>
      <c r="R16208" t="s">
        <v>557</v>
      </c>
      <c r="S16208">
        <v>2023</v>
      </c>
      <c r="T16208">
        <v>0.114</v>
      </c>
      <c r="U16208">
        <v>0.114</v>
      </c>
      <c r="V16208">
        <v>0.114</v>
      </c>
    </row>
    <row r="16209" spans="17:22">
      <c r="Q16209" s="10">
        <f ca="1" t="shared" si="2024"/>
        <v>0.119</v>
      </c>
      <c r="R16209" t="s">
        <v>557</v>
      </c>
      <c r="S16209">
        <v>2024</v>
      </c>
      <c r="T16209">
        <v>0.119</v>
      </c>
      <c r="U16209">
        <v>0.119</v>
      </c>
      <c r="V16209">
        <v>0.119</v>
      </c>
    </row>
    <row r="16210" spans="17:22">
      <c r="Q16210" s="10">
        <f ca="1" t="shared" si="2024"/>
        <v>0.124</v>
      </c>
      <c r="R16210" t="s">
        <v>557</v>
      </c>
      <c r="S16210">
        <v>2025</v>
      </c>
      <c r="T16210">
        <v>0.124</v>
      </c>
      <c r="U16210">
        <v>0.124</v>
      </c>
      <c r="V16210">
        <v>0.124</v>
      </c>
    </row>
    <row r="16211" spans="17:22">
      <c r="Q16211" s="10">
        <f ca="1" t="shared" si="2024"/>
        <v>0.129</v>
      </c>
      <c r="R16211" t="s">
        <v>557</v>
      </c>
      <c r="S16211">
        <v>2026</v>
      </c>
      <c r="T16211">
        <v>0.129</v>
      </c>
      <c r="U16211">
        <v>0.129</v>
      </c>
      <c r="V16211">
        <v>0.129</v>
      </c>
    </row>
    <row r="16212" spans="17:22">
      <c r="Q16212" s="10">
        <f ca="1" t="shared" si="2024"/>
        <v>0.136</v>
      </c>
      <c r="R16212" t="s">
        <v>557</v>
      </c>
      <c r="S16212">
        <v>2027</v>
      </c>
      <c r="T16212">
        <v>0.132</v>
      </c>
      <c r="U16212">
        <v>0.133</v>
      </c>
      <c r="V16212">
        <v>0.136</v>
      </c>
    </row>
    <row r="16213" spans="17:22">
      <c r="Q16213" s="10">
        <f ca="1" t="shared" si="2024"/>
        <v>0.143</v>
      </c>
      <c r="R16213" t="s">
        <v>557</v>
      </c>
      <c r="S16213">
        <v>2028</v>
      </c>
      <c r="T16213">
        <v>0.135</v>
      </c>
      <c r="U16213">
        <v>0.137</v>
      </c>
      <c r="V16213">
        <v>0.143</v>
      </c>
    </row>
    <row r="16214" spans="17:22">
      <c r="Q16214" s="10">
        <f ca="1" t="shared" si="2024"/>
        <v>0.15</v>
      </c>
      <c r="R16214" t="s">
        <v>557</v>
      </c>
      <c r="S16214">
        <v>2029</v>
      </c>
      <c r="T16214">
        <v>0.139</v>
      </c>
      <c r="U16214">
        <v>0.141</v>
      </c>
      <c r="V16214">
        <v>0.15</v>
      </c>
    </row>
    <row r="16215" spans="17:22">
      <c r="Q16215" s="10">
        <f ca="1" t="shared" si="2024"/>
        <v>0.158</v>
      </c>
      <c r="R16215" t="s">
        <v>557</v>
      </c>
      <c r="S16215">
        <v>2030</v>
      </c>
      <c r="T16215">
        <v>0.142</v>
      </c>
      <c r="U16215">
        <v>0.146</v>
      </c>
      <c r="V16215">
        <v>0.158</v>
      </c>
    </row>
    <row r="16216" spans="17:22">
      <c r="Q16216" s="10">
        <f ca="1" t="shared" si="2024"/>
        <v>0.166</v>
      </c>
      <c r="R16216" t="s">
        <v>557</v>
      </c>
      <c r="S16216">
        <v>2031</v>
      </c>
      <c r="T16216">
        <v>0.146</v>
      </c>
      <c r="U16216">
        <v>0.15</v>
      </c>
      <c r="V16216">
        <v>0.166</v>
      </c>
    </row>
    <row r="16217" spans="17:22">
      <c r="Q16217" s="10">
        <f ca="1" t="shared" si="2024"/>
        <v>0.175</v>
      </c>
      <c r="R16217" t="s">
        <v>557</v>
      </c>
      <c r="S16217">
        <v>2032</v>
      </c>
      <c r="T16217">
        <v>0.149</v>
      </c>
      <c r="U16217">
        <v>0.155</v>
      </c>
      <c r="V16217">
        <v>0.175</v>
      </c>
    </row>
    <row r="16218" spans="17:22">
      <c r="Q16218" s="10">
        <f ca="1" t="shared" si="2024"/>
        <v>0.184</v>
      </c>
      <c r="R16218" t="s">
        <v>557</v>
      </c>
      <c r="S16218">
        <v>2033</v>
      </c>
      <c r="T16218">
        <v>0.153</v>
      </c>
      <c r="U16218">
        <v>0.159</v>
      </c>
      <c r="V16218">
        <v>0.184</v>
      </c>
    </row>
    <row r="16219" spans="17:22">
      <c r="Q16219" s="10">
        <f ca="1" t="shared" si="2024"/>
        <v>0.193</v>
      </c>
      <c r="R16219" t="s">
        <v>557</v>
      </c>
      <c r="S16219">
        <v>2034</v>
      </c>
      <c r="T16219">
        <v>0.157</v>
      </c>
      <c r="U16219">
        <v>0.164</v>
      </c>
      <c r="V16219">
        <v>0.193</v>
      </c>
    </row>
    <row r="16220" spans="17:22">
      <c r="Q16220" s="10">
        <f ca="1" t="shared" si="2024"/>
        <v>0.203</v>
      </c>
      <c r="R16220" t="s">
        <v>557</v>
      </c>
      <c r="S16220">
        <v>2035</v>
      </c>
      <c r="T16220">
        <v>0.161</v>
      </c>
      <c r="U16220">
        <v>0.169</v>
      </c>
      <c r="V16220">
        <v>0.203</v>
      </c>
    </row>
    <row r="16221" spans="17:22">
      <c r="Q16221" s="10">
        <f ca="1" t="shared" si="2024"/>
        <v>0.213</v>
      </c>
      <c r="R16221" t="s">
        <v>557</v>
      </c>
      <c r="S16221">
        <v>2036</v>
      </c>
      <c r="T16221">
        <v>0.165</v>
      </c>
      <c r="U16221">
        <v>0.174</v>
      </c>
      <c r="V16221">
        <v>0.213</v>
      </c>
    </row>
    <row r="16222" spans="17:22">
      <c r="Q16222" s="10">
        <f ca="1" t="shared" si="2024"/>
        <v>0.223</v>
      </c>
      <c r="R16222" t="s">
        <v>557</v>
      </c>
      <c r="S16222">
        <v>2037</v>
      </c>
      <c r="T16222">
        <v>0.169</v>
      </c>
      <c r="U16222">
        <v>0.179</v>
      </c>
      <c r="V16222">
        <v>0.223</v>
      </c>
    </row>
    <row r="16223" spans="17:22">
      <c r="Q16223" s="10">
        <f ca="1" t="shared" si="2024"/>
        <v>0.234</v>
      </c>
      <c r="R16223" t="s">
        <v>557</v>
      </c>
      <c r="S16223">
        <v>2038</v>
      </c>
      <c r="T16223">
        <v>0.173</v>
      </c>
      <c r="U16223">
        <v>0.184</v>
      </c>
      <c r="V16223">
        <v>0.234</v>
      </c>
    </row>
    <row r="16224" spans="17:22">
      <c r="Q16224" s="10">
        <f ca="1" t="shared" si="2024"/>
        <v>0.245</v>
      </c>
      <c r="R16224" t="s">
        <v>557</v>
      </c>
      <c r="S16224">
        <v>2039</v>
      </c>
      <c r="T16224">
        <v>0.177</v>
      </c>
      <c r="U16224">
        <v>0.189</v>
      </c>
      <c r="V16224">
        <v>0.245</v>
      </c>
    </row>
    <row r="16225" spans="17:22">
      <c r="Q16225" s="10">
        <f ca="1" t="shared" si="2024"/>
        <v>0.256</v>
      </c>
      <c r="R16225" t="s">
        <v>557</v>
      </c>
      <c r="S16225">
        <v>2040</v>
      </c>
      <c r="T16225">
        <v>0.182</v>
      </c>
      <c r="U16225">
        <v>0.194</v>
      </c>
      <c r="V16225">
        <v>0.256</v>
      </c>
    </row>
    <row r="16226" spans="17:22">
      <c r="Q16226" s="10">
        <f ca="1" t="shared" si="2024"/>
        <v>0.268</v>
      </c>
      <c r="R16226" t="s">
        <v>557</v>
      </c>
      <c r="S16226">
        <v>2041</v>
      </c>
      <c r="T16226">
        <v>0.186</v>
      </c>
      <c r="U16226">
        <v>0.199</v>
      </c>
      <c r="V16226">
        <v>0.268</v>
      </c>
    </row>
    <row r="16227" spans="17:22">
      <c r="Q16227" s="10">
        <f ca="1" t="shared" si="2024"/>
        <v>0.28</v>
      </c>
      <c r="R16227" t="s">
        <v>557</v>
      </c>
      <c r="S16227">
        <v>2042</v>
      </c>
      <c r="T16227">
        <v>0.19</v>
      </c>
      <c r="U16227">
        <v>0.204</v>
      </c>
      <c r="V16227">
        <v>0.28</v>
      </c>
    </row>
    <row r="16228" spans="17:22">
      <c r="Q16228" s="10">
        <f ca="1" t="shared" si="2024"/>
        <v>0.292</v>
      </c>
      <c r="R16228" t="s">
        <v>557</v>
      </c>
      <c r="S16228">
        <v>2043</v>
      </c>
      <c r="T16228">
        <v>0.194</v>
      </c>
      <c r="U16228">
        <v>0.21</v>
      </c>
      <c r="V16228">
        <v>0.292</v>
      </c>
    </row>
    <row r="16229" spans="17:22">
      <c r="Q16229" s="10">
        <f ca="1" t="shared" si="2024"/>
        <v>0.304</v>
      </c>
      <c r="R16229" t="s">
        <v>557</v>
      </c>
      <c r="S16229">
        <v>2044</v>
      </c>
      <c r="T16229">
        <v>0.198</v>
      </c>
      <c r="U16229">
        <v>0.214</v>
      </c>
      <c r="V16229">
        <v>0.304</v>
      </c>
    </row>
    <row r="16230" spans="17:22">
      <c r="Q16230" s="10">
        <f ca="1" t="shared" si="2024"/>
        <v>0.317</v>
      </c>
      <c r="R16230" t="s">
        <v>557</v>
      </c>
      <c r="S16230">
        <v>2045</v>
      </c>
      <c r="T16230">
        <v>0.202</v>
      </c>
      <c r="U16230">
        <v>0.219</v>
      </c>
      <c r="V16230">
        <v>0.317</v>
      </c>
    </row>
    <row r="16231" spans="17:22">
      <c r="Q16231" s="10">
        <f ca="1" t="shared" si="2024"/>
        <v>0.33</v>
      </c>
      <c r="R16231" t="s">
        <v>557</v>
      </c>
      <c r="S16231">
        <v>2046</v>
      </c>
      <c r="T16231">
        <v>0.205</v>
      </c>
      <c r="U16231">
        <v>0.224</v>
      </c>
      <c r="V16231">
        <v>0.33</v>
      </c>
    </row>
    <row r="16232" spans="17:22">
      <c r="Q16232" s="10">
        <f ca="1" t="shared" si="2024"/>
        <v>0.343</v>
      </c>
      <c r="R16232" t="s">
        <v>557</v>
      </c>
      <c r="S16232">
        <v>2047</v>
      </c>
      <c r="T16232">
        <v>0.208</v>
      </c>
      <c r="U16232">
        <v>0.228</v>
      </c>
      <c r="V16232">
        <v>0.343</v>
      </c>
    </row>
    <row r="16233" spans="17:22">
      <c r="Q16233" s="10">
        <f ca="1" t="shared" si="2024"/>
        <v>0.357</v>
      </c>
      <c r="R16233" t="s">
        <v>557</v>
      </c>
      <c r="S16233">
        <v>2048</v>
      </c>
      <c r="T16233">
        <v>0.211</v>
      </c>
      <c r="U16233">
        <v>0.233</v>
      </c>
      <c r="V16233">
        <v>0.357</v>
      </c>
    </row>
    <row r="16234" spans="17:22">
      <c r="Q16234" s="10">
        <f ca="1" t="shared" si="2024"/>
        <v>0.371</v>
      </c>
      <c r="R16234" t="s">
        <v>557</v>
      </c>
      <c r="S16234">
        <v>2049</v>
      </c>
      <c r="T16234">
        <v>0.214</v>
      </c>
      <c r="U16234">
        <v>0.237</v>
      </c>
      <c r="V16234">
        <v>0.371</v>
      </c>
    </row>
    <row r="16235" spans="17:22">
      <c r="Q16235" s="10">
        <f ca="1" t="shared" si="2024"/>
        <v>0.385</v>
      </c>
      <c r="R16235" t="s">
        <v>557</v>
      </c>
      <c r="S16235">
        <v>2050</v>
      </c>
      <c r="T16235">
        <v>0.216</v>
      </c>
      <c r="U16235">
        <v>0.241</v>
      </c>
      <c r="V16235">
        <v>0.385</v>
      </c>
    </row>
    <row r="16236" spans="17:22">
      <c r="Q16236" s="10">
        <f ca="1" t="shared" si="2024"/>
        <v>0.4</v>
      </c>
      <c r="R16236" t="s">
        <v>557</v>
      </c>
      <c r="S16236">
        <v>2051</v>
      </c>
      <c r="T16236">
        <v>0.218</v>
      </c>
      <c r="U16236">
        <v>0.244</v>
      </c>
      <c r="V16236">
        <v>0.4</v>
      </c>
    </row>
    <row r="16237" spans="17:22">
      <c r="Q16237" s="10">
        <f ca="1" t="shared" si="2024"/>
        <v>0.416</v>
      </c>
      <c r="R16237" t="s">
        <v>557</v>
      </c>
      <c r="S16237">
        <v>2052</v>
      </c>
      <c r="T16237">
        <v>0.22</v>
      </c>
      <c r="U16237">
        <v>0.248</v>
      </c>
      <c r="V16237">
        <v>0.416</v>
      </c>
    </row>
    <row r="16238" spans="17:22">
      <c r="Q16238" s="10">
        <f ca="1" t="shared" si="2024"/>
        <v>0.432</v>
      </c>
      <c r="R16238" t="s">
        <v>557</v>
      </c>
      <c r="S16238">
        <v>2053</v>
      </c>
      <c r="T16238">
        <v>0.221</v>
      </c>
      <c r="U16238">
        <v>0.251</v>
      </c>
      <c r="V16238">
        <v>0.432</v>
      </c>
    </row>
    <row r="16239" spans="17:22">
      <c r="Q16239" s="10">
        <f ca="1" t="shared" si="2024"/>
        <v>0.448</v>
      </c>
      <c r="R16239" t="s">
        <v>557</v>
      </c>
      <c r="S16239">
        <v>2054</v>
      </c>
      <c r="T16239">
        <v>0.223</v>
      </c>
      <c r="U16239">
        <v>0.254</v>
      </c>
      <c r="V16239">
        <v>0.448</v>
      </c>
    </row>
    <row r="16240" spans="17:22">
      <c r="Q16240" s="10">
        <f ca="1" t="shared" si="2024"/>
        <v>0.464</v>
      </c>
      <c r="R16240" t="s">
        <v>557</v>
      </c>
      <c r="S16240">
        <v>2055</v>
      </c>
      <c r="T16240">
        <v>0.224</v>
      </c>
      <c r="U16240">
        <v>0.257</v>
      </c>
      <c r="V16240">
        <v>0.464</v>
      </c>
    </row>
    <row r="16241" spans="17:22">
      <c r="Q16241" s="10">
        <f ca="1" t="shared" si="2024"/>
        <v>0.482</v>
      </c>
      <c r="R16241" t="s">
        <v>557</v>
      </c>
      <c r="S16241">
        <v>2056</v>
      </c>
      <c r="T16241">
        <v>0.225</v>
      </c>
      <c r="U16241">
        <v>0.261</v>
      </c>
      <c r="V16241">
        <v>0.482</v>
      </c>
    </row>
    <row r="16242" spans="17:22">
      <c r="Q16242" s="10">
        <f ca="1" t="shared" si="2024"/>
        <v>0.499</v>
      </c>
      <c r="R16242" t="s">
        <v>557</v>
      </c>
      <c r="S16242">
        <v>2057</v>
      </c>
      <c r="T16242">
        <v>0.225</v>
      </c>
      <c r="U16242">
        <v>0.264</v>
      </c>
      <c r="V16242">
        <v>0.499</v>
      </c>
    </row>
    <row r="16243" spans="17:22">
      <c r="Q16243" s="10">
        <f ca="1" t="shared" si="2024"/>
        <v>0.517</v>
      </c>
      <c r="R16243" t="s">
        <v>557</v>
      </c>
      <c r="S16243">
        <v>2058</v>
      </c>
      <c r="T16243">
        <v>0.226</v>
      </c>
      <c r="U16243">
        <v>0.267</v>
      </c>
      <c r="V16243">
        <v>0.517</v>
      </c>
    </row>
    <row r="16244" spans="17:22">
      <c r="Q16244" s="10">
        <f ca="1" t="shared" si="2024"/>
        <v>0.536</v>
      </c>
      <c r="R16244" t="s">
        <v>557</v>
      </c>
      <c r="S16244">
        <v>2059</v>
      </c>
      <c r="T16244">
        <v>0.226</v>
      </c>
      <c r="U16244">
        <v>0.27</v>
      </c>
      <c r="V16244">
        <v>0.536</v>
      </c>
    </row>
    <row r="16245" spans="17:22">
      <c r="Q16245" s="10">
        <f ca="1" t="shared" si="2024"/>
        <v>0.555</v>
      </c>
      <c r="R16245" t="s">
        <v>557</v>
      </c>
      <c r="S16245">
        <v>2060</v>
      </c>
      <c r="T16245">
        <v>0.226</v>
      </c>
      <c r="U16245">
        <v>0.273</v>
      </c>
      <c r="V16245">
        <v>0.555</v>
      </c>
    </row>
    <row r="16246" spans="17:22">
      <c r="Q16246" s="10">
        <f ca="1" t="shared" si="2024"/>
        <v>0.575</v>
      </c>
      <c r="R16246" t="s">
        <v>557</v>
      </c>
      <c r="S16246">
        <v>2061</v>
      </c>
      <c r="T16246">
        <v>0.226</v>
      </c>
      <c r="U16246">
        <v>0.275</v>
      </c>
      <c r="V16246">
        <v>0.575</v>
      </c>
    </row>
    <row r="16247" spans="17:22">
      <c r="Q16247" s="10">
        <f ca="1" t="shared" si="2024"/>
        <v>0.595</v>
      </c>
      <c r="R16247" t="s">
        <v>557</v>
      </c>
      <c r="S16247">
        <v>2062</v>
      </c>
      <c r="T16247">
        <v>0.226</v>
      </c>
      <c r="U16247">
        <v>0.278</v>
      </c>
      <c r="V16247">
        <v>0.595</v>
      </c>
    </row>
    <row r="16248" spans="17:22">
      <c r="Q16248" s="10">
        <f ca="1" t="shared" si="2024"/>
        <v>0.615</v>
      </c>
      <c r="R16248" t="s">
        <v>557</v>
      </c>
      <c r="S16248">
        <v>2063</v>
      </c>
      <c r="T16248">
        <v>0.226</v>
      </c>
      <c r="U16248">
        <v>0.281</v>
      </c>
      <c r="V16248">
        <v>0.615</v>
      </c>
    </row>
    <row r="16249" spans="17:22">
      <c r="Q16249" s="10">
        <f ca="1" t="shared" si="2024"/>
        <v>0.636</v>
      </c>
      <c r="R16249" t="s">
        <v>557</v>
      </c>
      <c r="S16249">
        <v>2064</v>
      </c>
      <c r="T16249">
        <v>0.226</v>
      </c>
      <c r="U16249">
        <v>0.283</v>
      </c>
      <c r="V16249">
        <v>0.636</v>
      </c>
    </row>
    <row r="16250" spans="17:22">
      <c r="Q16250" s="10">
        <f ca="1" t="shared" si="2024"/>
        <v>0.658</v>
      </c>
      <c r="R16250" t="s">
        <v>557</v>
      </c>
      <c r="S16250">
        <v>2065</v>
      </c>
      <c r="T16250">
        <v>0.226</v>
      </c>
      <c r="U16250">
        <v>0.286</v>
      </c>
      <c r="V16250">
        <v>0.658</v>
      </c>
    </row>
    <row r="16251" spans="17:22">
      <c r="Q16251" s="10">
        <f ca="1" t="shared" si="2024"/>
        <v>0.679</v>
      </c>
      <c r="R16251" t="s">
        <v>557</v>
      </c>
      <c r="S16251">
        <v>2066</v>
      </c>
      <c r="T16251">
        <v>0.226</v>
      </c>
      <c r="U16251">
        <v>0.289</v>
      </c>
      <c r="V16251">
        <v>0.679</v>
      </c>
    </row>
    <row r="16252" spans="17:22">
      <c r="Q16252" s="10">
        <f ca="1" t="shared" si="2024"/>
        <v>0.701</v>
      </c>
      <c r="R16252" t="s">
        <v>557</v>
      </c>
      <c r="S16252">
        <v>2067</v>
      </c>
      <c r="T16252">
        <v>0.227</v>
      </c>
      <c r="U16252">
        <v>0.291</v>
      </c>
      <c r="V16252">
        <v>0.701</v>
      </c>
    </row>
    <row r="16253" spans="17:22">
      <c r="Q16253" s="10">
        <f ca="1" t="shared" si="2024"/>
        <v>0.723</v>
      </c>
      <c r="R16253" t="s">
        <v>557</v>
      </c>
      <c r="S16253">
        <v>2068</v>
      </c>
      <c r="T16253">
        <v>0.227</v>
      </c>
      <c r="U16253">
        <v>0.293</v>
      </c>
      <c r="V16253">
        <v>0.723</v>
      </c>
    </row>
    <row r="16254" spans="17:22">
      <c r="Q16254" s="10">
        <f ca="1" t="shared" si="2024"/>
        <v>0.746</v>
      </c>
      <c r="R16254" t="s">
        <v>557</v>
      </c>
      <c r="S16254">
        <v>2069</v>
      </c>
      <c r="T16254">
        <v>0.226</v>
      </c>
      <c r="U16254">
        <v>0.296</v>
      </c>
      <c r="V16254">
        <v>0.746</v>
      </c>
    </row>
    <row r="16255" spans="17:22">
      <c r="Q16255" s="10">
        <f ca="1" t="shared" si="2024"/>
        <v>0.768</v>
      </c>
      <c r="R16255" t="s">
        <v>557</v>
      </c>
      <c r="S16255">
        <v>2070</v>
      </c>
      <c r="T16255">
        <v>0.226</v>
      </c>
      <c r="U16255">
        <v>0.298</v>
      </c>
      <c r="V16255">
        <v>0.768</v>
      </c>
    </row>
    <row r="16256" spans="17:22">
      <c r="Q16256" s="10">
        <f ca="1" t="shared" si="2024"/>
        <v>0.791</v>
      </c>
      <c r="R16256" t="s">
        <v>557</v>
      </c>
      <c r="S16256">
        <v>2071</v>
      </c>
      <c r="T16256">
        <v>0.226</v>
      </c>
      <c r="U16256">
        <v>0.299</v>
      </c>
      <c r="V16256">
        <v>0.791</v>
      </c>
    </row>
    <row r="16257" spans="17:22">
      <c r="Q16257" s="10">
        <f ca="1" t="shared" si="2024"/>
        <v>0.814</v>
      </c>
      <c r="R16257" t="s">
        <v>557</v>
      </c>
      <c r="S16257">
        <v>2072</v>
      </c>
      <c r="T16257">
        <v>0.225</v>
      </c>
      <c r="U16257">
        <v>0.301</v>
      </c>
      <c r="V16257">
        <v>0.814</v>
      </c>
    </row>
    <row r="16258" spans="17:22">
      <c r="Q16258" s="10">
        <f ca="1" t="shared" si="2024"/>
        <v>0.837</v>
      </c>
      <c r="R16258" t="s">
        <v>557</v>
      </c>
      <c r="S16258">
        <v>2073</v>
      </c>
      <c r="T16258">
        <v>0.224</v>
      </c>
      <c r="U16258">
        <v>0.302</v>
      </c>
      <c r="V16258">
        <v>0.837</v>
      </c>
    </row>
    <row r="16259" spans="17:22">
      <c r="Q16259" s="10">
        <f ca="1" t="shared" si="2024"/>
        <v>0.86</v>
      </c>
      <c r="R16259" t="s">
        <v>557</v>
      </c>
      <c r="S16259">
        <v>2074</v>
      </c>
      <c r="T16259">
        <v>0.223</v>
      </c>
      <c r="U16259">
        <v>0.303</v>
      </c>
      <c r="V16259">
        <v>0.86</v>
      </c>
    </row>
    <row r="16260" spans="17:22">
      <c r="Q16260" s="10">
        <f ca="1" t="shared" si="2024"/>
        <v>0.883</v>
      </c>
      <c r="R16260" t="s">
        <v>557</v>
      </c>
      <c r="S16260">
        <v>2075</v>
      </c>
      <c r="T16260">
        <v>0.222</v>
      </c>
      <c r="U16260">
        <v>0.303</v>
      </c>
      <c r="V16260">
        <v>0.883</v>
      </c>
    </row>
    <row r="16261" spans="17:22">
      <c r="Q16261" s="10">
        <f ca="1" t="shared" si="2024"/>
        <v>0.906</v>
      </c>
      <c r="R16261" t="s">
        <v>557</v>
      </c>
      <c r="S16261">
        <v>2076</v>
      </c>
      <c r="T16261">
        <v>0.22</v>
      </c>
      <c r="U16261">
        <v>0.303</v>
      </c>
      <c r="V16261">
        <v>0.906</v>
      </c>
    </row>
    <row r="16262" spans="17:22">
      <c r="Q16262" s="10">
        <f ca="1" t="shared" si="2024"/>
        <v>0.929</v>
      </c>
      <c r="R16262" t="s">
        <v>557</v>
      </c>
      <c r="S16262">
        <v>2077</v>
      </c>
      <c r="T16262">
        <v>0.218</v>
      </c>
      <c r="U16262">
        <v>0.303</v>
      </c>
      <c r="V16262">
        <v>0.929</v>
      </c>
    </row>
    <row r="16263" spans="17:22">
      <c r="Q16263" s="10">
        <f ca="1" t="shared" si="2024"/>
        <v>0.952</v>
      </c>
      <c r="R16263" t="s">
        <v>557</v>
      </c>
      <c r="S16263">
        <v>2078</v>
      </c>
      <c r="T16263">
        <v>0.216</v>
      </c>
      <c r="U16263">
        <v>0.302</v>
      </c>
      <c r="V16263">
        <v>0.952</v>
      </c>
    </row>
    <row r="16264" spans="17:22">
      <c r="Q16264" s="10">
        <f ca="1" t="shared" si="2024"/>
        <v>0.975</v>
      </c>
      <c r="R16264" t="s">
        <v>557</v>
      </c>
      <c r="S16264">
        <v>2079</v>
      </c>
      <c r="T16264">
        <v>0.214</v>
      </c>
      <c r="U16264">
        <v>0.301</v>
      </c>
      <c r="V16264">
        <v>0.975</v>
      </c>
    </row>
    <row r="16265" spans="17:22">
      <c r="Q16265" s="10">
        <f ca="1" t="shared" si="2024"/>
        <v>0.998</v>
      </c>
      <c r="R16265" t="s">
        <v>557</v>
      </c>
      <c r="S16265">
        <v>2080</v>
      </c>
      <c r="T16265">
        <v>0.211</v>
      </c>
      <c r="U16265">
        <v>0.3</v>
      </c>
      <c r="V16265">
        <v>0.998</v>
      </c>
    </row>
    <row r="16266" spans="17:22">
      <c r="Q16266" s="10">
        <f ca="1" t="shared" si="2024"/>
        <v>1.021</v>
      </c>
      <c r="R16266" t="s">
        <v>557</v>
      </c>
      <c r="S16266">
        <v>2081</v>
      </c>
      <c r="T16266">
        <v>0.208</v>
      </c>
      <c r="U16266">
        <v>0.298</v>
      </c>
      <c r="V16266">
        <v>1.021</v>
      </c>
    </row>
    <row r="16267" spans="17:22">
      <c r="Q16267" s="10">
        <f ca="1" t="shared" si="2024"/>
        <v>1.045</v>
      </c>
      <c r="R16267" t="s">
        <v>557</v>
      </c>
      <c r="S16267">
        <v>2082</v>
      </c>
      <c r="T16267">
        <v>0.205</v>
      </c>
      <c r="U16267">
        <v>0.296</v>
      </c>
      <c r="V16267">
        <v>1.045</v>
      </c>
    </row>
    <row r="16268" spans="17:22">
      <c r="Q16268" s="10">
        <f ca="1" t="shared" si="2024"/>
        <v>1.068</v>
      </c>
      <c r="R16268" t="s">
        <v>557</v>
      </c>
      <c r="S16268">
        <v>2083</v>
      </c>
      <c r="T16268">
        <v>0.202</v>
      </c>
      <c r="U16268">
        <v>0.294</v>
      </c>
      <c r="V16268">
        <v>1.068</v>
      </c>
    </row>
    <row r="16269" spans="17:22">
      <c r="Q16269" s="10">
        <f ca="1" t="shared" si="2024"/>
        <v>1.092</v>
      </c>
      <c r="R16269" t="s">
        <v>557</v>
      </c>
      <c r="S16269">
        <v>2084</v>
      </c>
      <c r="T16269">
        <v>0.199</v>
      </c>
      <c r="U16269">
        <v>0.291</v>
      </c>
      <c r="V16269">
        <v>1.092</v>
      </c>
    </row>
    <row r="16270" spans="17:22">
      <c r="Q16270" s="10">
        <f ca="1" t="shared" ref="Q16270:Q16333" si="2025">OFFSET(S16270,0,MATCH($Q$3,$T$4:$V$4,0))</f>
        <v>1.116</v>
      </c>
      <c r="R16270" t="s">
        <v>557</v>
      </c>
      <c r="S16270">
        <v>2085</v>
      </c>
      <c r="T16270">
        <v>0.196</v>
      </c>
      <c r="U16270">
        <v>0.289</v>
      </c>
      <c r="V16270">
        <v>1.116</v>
      </c>
    </row>
    <row r="16271" spans="17:22">
      <c r="Q16271" s="10">
        <f ca="1" t="shared" si="2025"/>
        <v>1.14</v>
      </c>
      <c r="R16271" t="s">
        <v>557</v>
      </c>
      <c r="S16271">
        <v>2086</v>
      </c>
      <c r="T16271">
        <v>0.193</v>
      </c>
      <c r="U16271">
        <v>0.286</v>
      </c>
      <c r="V16271">
        <v>1.14</v>
      </c>
    </row>
    <row r="16272" spans="17:22">
      <c r="Q16272" s="10">
        <f ca="1" t="shared" si="2025"/>
        <v>1.163</v>
      </c>
      <c r="R16272" t="s">
        <v>557</v>
      </c>
      <c r="S16272">
        <v>2087</v>
      </c>
      <c r="T16272">
        <v>0.189</v>
      </c>
      <c r="U16272">
        <v>0.283</v>
      </c>
      <c r="V16272">
        <v>1.163</v>
      </c>
    </row>
    <row r="16273" spans="17:22">
      <c r="Q16273" s="10">
        <f ca="1" t="shared" si="2025"/>
        <v>1.188</v>
      </c>
      <c r="R16273" t="s">
        <v>557</v>
      </c>
      <c r="S16273">
        <v>2088</v>
      </c>
      <c r="T16273">
        <v>0.185</v>
      </c>
      <c r="U16273">
        <v>0.28</v>
      </c>
      <c r="V16273">
        <v>1.188</v>
      </c>
    </row>
    <row r="16274" spans="17:22">
      <c r="Q16274" s="10">
        <f ca="1" t="shared" si="2025"/>
        <v>1.212</v>
      </c>
      <c r="R16274" t="s">
        <v>557</v>
      </c>
      <c r="S16274">
        <v>2089</v>
      </c>
      <c r="T16274">
        <v>0.182</v>
      </c>
      <c r="U16274">
        <v>0.276</v>
      </c>
      <c r="V16274">
        <v>1.212</v>
      </c>
    </row>
    <row r="16275" spans="17:22">
      <c r="Q16275" s="10">
        <f ca="1" t="shared" si="2025"/>
        <v>1.236</v>
      </c>
      <c r="R16275" t="s">
        <v>557</v>
      </c>
      <c r="S16275">
        <v>2090</v>
      </c>
      <c r="T16275">
        <v>0.178</v>
      </c>
      <c r="U16275">
        <v>0.273</v>
      </c>
      <c r="V16275">
        <v>1.236</v>
      </c>
    </row>
    <row r="16276" spans="17:22">
      <c r="Q16276" s="10">
        <f ca="1" t="shared" si="2025"/>
        <v>1.26</v>
      </c>
      <c r="R16276" t="s">
        <v>557</v>
      </c>
      <c r="S16276">
        <v>2091</v>
      </c>
      <c r="T16276">
        <v>0.174</v>
      </c>
      <c r="U16276">
        <v>0.27</v>
      </c>
      <c r="V16276">
        <v>1.26</v>
      </c>
    </row>
    <row r="16277" spans="17:22">
      <c r="Q16277" s="10">
        <f ca="1" t="shared" si="2025"/>
        <v>1.285</v>
      </c>
      <c r="R16277" t="s">
        <v>557</v>
      </c>
      <c r="S16277">
        <v>2092</v>
      </c>
      <c r="T16277">
        <v>0.17</v>
      </c>
      <c r="U16277">
        <v>0.266</v>
      </c>
      <c r="V16277">
        <v>1.285</v>
      </c>
    </row>
    <row r="16278" spans="17:22">
      <c r="Q16278" s="10">
        <f ca="1" t="shared" si="2025"/>
        <v>1.309</v>
      </c>
      <c r="R16278" t="s">
        <v>557</v>
      </c>
      <c r="S16278">
        <v>2093</v>
      </c>
      <c r="T16278">
        <v>0.167</v>
      </c>
      <c r="U16278">
        <v>0.262</v>
      </c>
      <c r="V16278">
        <v>1.309</v>
      </c>
    </row>
    <row r="16279" spans="17:22">
      <c r="Q16279" s="10">
        <f ca="1" t="shared" si="2025"/>
        <v>1.334</v>
      </c>
      <c r="R16279" t="s">
        <v>557</v>
      </c>
      <c r="S16279">
        <v>2094</v>
      </c>
      <c r="T16279">
        <v>0.163</v>
      </c>
      <c r="U16279">
        <v>0.259</v>
      </c>
      <c r="V16279">
        <v>1.334</v>
      </c>
    </row>
    <row r="16280" spans="17:22">
      <c r="Q16280" s="10">
        <f ca="1" t="shared" si="2025"/>
        <v>1.358</v>
      </c>
      <c r="R16280" t="s">
        <v>557</v>
      </c>
      <c r="S16280">
        <v>2095</v>
      </c>
      <c r="T16280">
        <v>0.159</v>
      </c>
      <c r="U16280">
        <v>0.255</v>
      </c>
      <c r="V16280">
        <v>1.358</v>
      </c>
    </row>
    <row r="16281" spans="17:22">
      <c r="Q16281" s="10">
        <f ca="1" t="shared" si="2025"/>
        <v>1.383</v>
      </c>
      <c r="R16281" t="s">
        <v>557</v>
      </c>
      <c r="S16281">
        <v>2096</v>
      </c>
      <c r="T16281">
        <v>0.155</v>
      </c>
      <c r="U16281">
        <v>0.251</v>
      </c>
      <c r="V16281">
        <v>1.383</v>
      </c>
    </row>
    <row r="16282" spans="17:22">
      <c r="Q16282" s="10">
        <f ca="1" t="shared" si="2025"/>
        <v>1.407</v>
      </c>
      <c r="R16282" t="s">
        <v>557</v>
      </c>
      <c r="S16282">
        <v>2097</v>
      </c>
      <c r="T16282">
        <v>0.152</v>
      </c>
      <c r="U16282">
        <v>0.247</v>
      </c>
      <c r="V16282">
        <v>1.407</v>
      </c>
    </row>
    <row r="16283" spans="17:22">
      <c r="Q16283" s="10">
        <f ca="1" t="shared" si="2025"/>
        <v>1.431</v>
      </c>
      <c r="R16283" t="s">
        <v>557</v>
      </c>
      <c r="S16283">
        <v>2098</v>
      </c>
      <c r="T16283">
        <v>0.148</v>
      </c>
      <c r="U16283">
        <v>0.243</v>
      </c>
      <c r="V16283">
        <v>1.431</v>
      </c>
    </row>
    <row r="16284" spans="17:22">
      <c r="Q16284" s="10">
        <f ca="1" t="shared" si="2025"/>
        <v>1.455</v>
      </c>
      <c r="R16284" t="s">
        <v>557</v>
      </c>
      <c r="S16284">
        <v>2099</v>
      </c>
      <c r="T16284">
        <v>0.144</v>
      </c>
      <c r="U16284">
        <v>0.239</v>
      </c>
      <c r="V16284">
        <v>1.455</v>
      </c>
    </row>
    <row r="16285" spans="17:22">
      <c r="Q16285" s="10">
        <f ca="1" t="shared" si="2025"/>
        <v>1.478</v>
      </c>
      <c r="R16285" t="s">
        <v>557</v>
      </c>
      <c r="S16285">
        <v>2100</v>
      </c>
      <c r="T16285">
        <v>0.141</v>
      </c>
      <c r="U16285">
        <v>0.234</v>
      </c>
      <c r="V16285">
        <v>1.478</v>
      </c>
    </row>
    <row r="16286" spans="17:22">
      <c r="Q16286" s="10">
        <f ca="1" t="shared" si="2025"/>
        <v>9.243</v>
      </c>
      <c r="R16286" t="s">
        <v>181</v>
      </c>
      <c r="S16286">
        <v>2020</v>
      </c>
      <c r="T16286">
        <v>9.243</v>
      </c>
      <c r="U16286">
        <v>9.243</v>
      </c>
      <c r="V16286">
        <v>9.243</v>
      </c>
    </row>
    <row r="16287" spans="17:22">
      <c r="Q16287" s="10">
        <f ca="1" t="shared" si="2025"/>
        <v>9.789</v>
      </c>
      <c r="R16287" t="s">
        <v>181</v>
      </c>
      <c r="S16287">
        <v>2021</v>
      </c>
      <c r="T16287">
        <v>9.789</v>
      </c>
      <c r="U16287">
        <v>9.789</v>
      </c>
      <c r="V16287">
        <v>9.789</v>
      </c>
    </row>
    <row r="16288" spans="17:22">
      <c r="Q16288" s="10">
        <f ca="1" t="shared" si="2025"/>
        <v>10.362</v>
      </c>
      <c r="R16288" t="s">
        <v>181</v>
      </c>
      <c r="S16288">
        <v>2022</v>
      </c>
      <c r="T16288">
        <v>10.362</v>
      </c>
      <c r="U16288">
        <v>10.362</v>
      </c>
      <c r="V16288">
        <v>10.362</v>
      </c>
    </row>
    <row r="16289" spans="17:22">
      <c r="Q16289" s="10">
        <f ca="1" t="shared" si="2025"/>
        <v>10.961</v>
      </c>
      <c r="R16289" t="s">
        <v>181</v>
      </c>
      <c r="S16289">
        <v>2023</v>
      </c>
      <c r="T16289">
        <v>10.961</v>
      </c>
      <c r="U16289">
        <v>10.961</v>
      </c>
      <c r="V16289">
        <v>10.961</v>
      </c>
    </row>
    <row r="16290" spans="17:22">
      <c r="Q16290" s="10">
        <f ca="1" t="shared" si="2025"/>
        <v>11.588</v>
      </c>
      <c r="R16290" t="s">
        <v>181</v>
      </c>
      <c r="S16290">
        <v>2024</v>
      </c>
      <c r="T16290">
        <v>11.588</v>
      </c>
      <c r="U16290">
        <v>11.588</v>
      </c>
      <c r="V16290">
        <v>11.588</v>
      </c>
    </row>
    <row r="16291" spans="17:22">
      <c r="Q16291" s="10">
        <f ca="1" t="shared" si="2025"/>
        <v>12.244</v>
      </c>
      <c r="R16291" t="s">
        <v>181</v>
      </c>
      <c r="S16291">
        <v>2025</v>
      </c>
      <c r="T16291">
        <v>12.244</v>
      </c>
      <c r="U16291">
        <v>12.244</v>
      </c>
      <c r="V16291">
        <v>12.244</v>
      </c>
    </row>
    <row r="16292" spans="17:22">
      <c r="Q16292" s="10">
        <f ca="1" t="shared" si="2025"/>
        <v>12.929</v>
      </c>
      <c r="R16292" t="s">
        <v>181</v>
      </c>
      <c r="S16292">
        <v>2026</v>
      </c>
      <c r="T16292">
        <v>12.929</v>
      </c>
      <c r="U16292">
        <v>12.929</v>
      </c>
      <c r="V16292">
        <v>12.929</v>
      </c>
    </row>
    <row r="16293" spans="17:22">
      <c r="Q16293" s="10">
        <f ca="1" t="shared" si="2025"/>
        <v>13.72</v>
      </c>
      <c r="R16293" t="s">
        <v>181</v>
      </c>
      <c r="S16293">
        <v>2027</v>
      </c>
      <c r="T16293">
        <v>13.547</v>
      </c>
      <c r="U16293">
        <v>13.682</v>
      </c>
      <c r="V16293">
        <v>13.72</v>
      </c>
    </row>
    <row r="16294" spans="17:22">
      <c r="Q16294" s="10">
        <f ca="1" t="shared" si="2025"/>
        <v>14.552</v>
      </c>
      <c r="R16294" t="s">
        <v>181</v>
      </c>
      <c r="S16294">
        <v>2028</v>
      </c>
      <c r="T16294">
        <v>14.182</v>
      </c>
      <c r="U16294">
        <v>14.47</v>
      </c>
      <c r="V16294">
        <v>14.552</v>
      </c>
    </row>
    <row r="16295" spans="17:22">
      <c r="Q16295" s="10">
        <f ca="1" t="shared" si="2025"/>
        <v>15.426</v>
      </c>
      <c r="R16295" t="s">
        <v>181</v>
      </c>
      <c r="S16295">
        <v>2029</v>
      </c>
      <c r="T16295">
        <v>14.837</v>
      </c>
      <c r="U16295">
        <v>15.295</v>
      </c>
      <c r="V16295">
        <v>15.426</v>
      </c>
    </row>
    <row r="16296" spans="17:22">
      <c r="Q16296" s="10">
        <f ca="1" t="shared" si="2025"/>
        <v>16.344</v>
      </c>
      <c r="R16296" t="s">
        <v>181</v>
      </c>
      <c r="S16296">
        <v>2030</v>
      </c>
      <c r="T16296">
        <v>15.51</v>
      </c>
      <c r="U16296">
        <v>16.158</v>
      </c>
      <c r="V16296">
        <v>16.344</v>
      </c>
    </row>
    <row r="16297" spans="17:22">
      <c r="Q16297" s="10">
        <f ca="1" t="shared" si="2025"/>
        <v>17.307</v>
      </c>
      <c r="R16297" t="s">
        <v>181</v>
      </c>
      <c r="S16297">
        <v>2031</v>
      </c>
      <c r="T16297">
        <v>16.204</v>
      </c>
      <c r="U16297">
        <v>17.059</v>
      </c>
      <c r="V16297">
        <v>17.307</v>
      </c>
    </row>
    <row r="16298" spans="17:22">
      <c r="Q16298" s="10">
        <f ca="1" t="shared" si="2025"/>
        <v>18.317</v>
      </c>
      <c r="R16298" t="s">
        <v>181</v>
      </c>
      <c r="S16298">
        <v>2032</v>
      </c>
      <c r="T16298">
        <v>16.918</v>
      </c>
      <c r="U16298">
        <v>18</v>
      </c>
      <c r="V16298">
        <v>18.317</v>
      </c>
    </row>
    <row r="16299" spans="17:22">
      <c r="Q16299" s="10">
        <f ca="1" t="shared" si="2025"/>
        <v>19.375</v>
      </c>
      <c r="R16299" t="s">
        <v>181</v>
      </c>
      <c r="S16299">
        <v>2033</v>
      </c>
      <c r="T16299">
        <v>17.654</v>
      </c>
      <c r="U16299">
        <v>18.982</v>
      </c>
      <c r="V16299">
        <v>19.375</v>
      </c>
    </row>
    <row r="16300" spans="17:22">
      <c r="Q16300" s="10">
        <f ca="1" t="shared" si="2025"/>
        <v>20.483</v>
      </c>
      <c r="R16300" t="s">
        <v>181</v>
      </c>
      <c r="S16300">
        <v>2034</v>
      </c>
      <c r="T16300">
        <v>18.411</v>
      </c>
      <c r="U16300">
        <v>20.007</v>
      </c>
      <c r="V16300">
        <v>20.483</v>
      </c>
    </row>
    <row r="16301" spans="17:22">
      <c r="Q16301" s="10">
        <f ca="1" t="shared" si="2025"/>
        <v>21.644</v>
      </c>
      <c r="R16301" t="s">
        <v>181</v>
      </c>
      <c r="S16301">
        <v>2035</v>
      </c>
      <c r="T16301">
        <v>19.191</v>
      </c>
      <c r="U16301">
        <v>21.074</v>
      </c>
      <c r="V16301">
        <v>21.644</v>
      </c>
    </row>
    <row r="16302" spans="17:22">
      <c r="Q16302" s="10">
        <f ca="1" t="shared" si="2025"/>
        <v>22.86</v>
      </c>
      <c r="R16302" t="s">
        <v>181</v>
      </c>
      <c r="S16302">
        <v>2036</v>
      </c>
      <c r="T16302">
        <v>19.994</v>
      </c>
      <c r="U16302">
        <v>22.185</v>
      </c>
      <c r="V16302">
        <v>22.86</v>
      </c>
    </row>
    <row r="16303" spans="17:22">
      <c r="Q16303" s="10">
        <f ca="1" t="shared" si="2025"/>
        <v>24.132</v>
      </c>
      <c r="R16303" t="s">
        <v>181</v>
      </c>
      <c r="S16303">
        <v>2037</v>
      </c>
      <c r="T16303">
        <v>20.821</v>
      </c>
      <c r="U16303">
        <v>23.342</v>
      </c>
      <c r="V16303">
        <v>24.132</v>
      </c>
    </row>
    <row r="16304" spans="17:22">
      <c r="Q16304" s="10">
        <f ca="1" t="shared" si="2025"/>
        <v>25.463</v>
      </c>
      <c r="R16304" t="s">
        <v>181</v>
      </c>
      <c r="S16304">
        <v>2038</v>
      </c>
      <c r="T16304">
        <v>21.672</v>
      </c>
      <c r="U16304">
        <v>24.545</v>
      </c>
      <c r="V16304">
        <v>25.463</v>
      </c>
    </row>
    <row r="16305" spans="17:22">
      <c r="Q16305" s="10">
        <f ca="1" t="shared" si="2025"/>
        <v>26.855</v>
      </c>
      <c r="R16305" t="s">
        <v>181</v>
      </c>
      <c r="S16305">
        <v>2039</v>
      </c>
      <c r="T16305">
        <v>22.546</v>
      </c>
      <c r="U16305">
        <v>25.796</v>
      </c>
      <c r="V16305">
        <v>26.855</v>
      </c>
    </row>
    <row r="16306" spans="17:22">
      <c r="Q16306" s="10">
        <f ca="1" t="shared" si="2025"/>
        <v>28.31</v>
      </c>
      <c r="R16306" t="s">
        <v>181</v>
      </c>
      <c r="S16306">
        <v>2040</v>
      </c>
      <c r="T16306">
        <v>23.446</v>
      </c>
      <c r="U16306">
        <v>27.095</v>
      </c>
      <c r="V16306">
        <v>28.31</v>
      </c>
    </row>
    <row r="16307" spans="17:22">
      <c r="Q16307" s="10">
        <f ca="1" t="shared" si="2025"/>
        <v>29.831</v>
      </c>
      <c r="R16307" t="s">
        <v>181</v>
      </c>
      <c r="S16307">
        <v>2041</v>
      </c>
      <c r="T16307">
        <v>24.37</v>
      </c>
      <c r="U16307">
        <v>28.444</v>
      </c>
      <c r="V16307">
        <v>29.831</v>
      </c>
    </row>
    <row r="16308" spans="17:22">
      <c r="Q16308" s="10">
        <f ca="1" t="shared" si="2025"/>
        <v>31.418</v>
      </c>
      <c r="R16308" t="s">
        <v>181</v>
      </c>
      <c r="S16308">
        <v>2042</v>
      </c>
      <c r="T16308">
        <v>25.319</v>
      </c>
      <c r="U16308">
        <v>29.843</v>
      </c>
      <c r="V16308">
        <v>31.418</v>
      </c>
    </row>
    <row r="16309" spans="17:22">
      <c r="Q16309" s="10">
        <f ca="1" t="shared" si="2025"/>
        <v>33.075</v>
      </c>
      <c r="R16309" t="s">
        <v>181</v>
      </c>
      <c r="S16309">
        <v>2043</v>
      </c>
      <c r="T16309">
        <v>26.292</v>
      </c>
      <c r="U16309">
        <v>31.292</v>
      </c>
      <c r="V16309">
        <v>33.075</v>
      </c>
    </row>
    <row r="16310" spans="17:22">
      <c r="Q16310" s="10">
        <f ca="1" t="shared" si="2025"/>
        <v>34.802</v>
      </c>
      <c r="R16310" t="s">
        <v>181</v>
      </c>
      <c r="S16310">
        <v>2044</v>
      </c>
      <c r="T16310">
        <v>27.288</v>
      </c>
      <c r="U16310">
        <v>32.791</v>
      </c>
      <c r="V16310">
        <v>34.802</v>
      </c>
    </row>
    <row r="16311" spans="17:22">
      <c r="Q16311" s="10">
        <f ca="1" t="shared" si="2025"/>
        <v>36.6</v>
      </c>
      <c r="R16311" t="s">
        <v>181</v>
      </c>
      <c r="S16311">
        <v>2045</v>
      </c>
      <c r="T16311">
        <v>28.307</v>
      </c>
      <c r="U16311">
        <v>34.341</v>
      </c>
      <c r="V16311">
        <v>36.6</v>
      </c>
    </row>
    <row r="16312" spans="17:22">
      <c r="Q16312" s="10">
        <f ca="1" t="shared" si="2025"/>
        <v>38.472</v>
      </c>
      <c r="R16312" t="s">
        <v>181</v>
      </c>
      <c r="S16312">
        <v>2046</v>
      </c>
      <c r="T16312">
        <v>29.348</v>
      </c>
      <c r="U16312">
        <v>35.941</v>
      </c>
      <c r="V16312">
        <v>38.472</v>
      </c>
    </row>
    <row r="16313" spans="17:22">
      <c r="Q16313" s="10">
        <f ca="1" t="shared" si="2025"/>
        <v>40.417</v>
      </c>
      <c r="R16313" t="s">
        <v>181</v>
      </c>
      <c r="S16313">
        <v>2047</v>
      </c>
      <c r="T16313">
        <v>30.411</v>
      </c>
      <c r="U16313">
        <v>37.592</v>
      </c>
      <c r="V16313">
        <v>40.417</v>
      </c>
    </row>
    <row r="16314" spans="17:22">
      <c r="Q16314" s="10">
        <f ca="1" t="shared" si="2025"/>
        <v>42.438</v>
      </c>
      <c r="R16314" t="s">
        <v>181</v>
      </c>
      <c r="S16314">
        <v>2048</v>
      </c>
      <c r="T16314">
        <v>31.493</v>
      </c>
      <c r="U16314">
        <v>39.293</v>
      </c>
      <c r="V16314">
        <v>42.438</v>
      </c>
    </row>
    <row r="16315" spans="17:22">
      <c r="Q16315" s="10">
        <f ca="1" t="shared" si="2025"/>
        <v>44.536</v>
      </c>
      <c r="R16315" t="s">
        <v>181</v>
      </c>
      <c r="S16315">
        <v>2049</v>
      </c>
      <c r="T16315">
        <v>32.596</v>
      </c>
      <c r="U16315">
        <v>41.046</v>
      </c>
      <c r="V16315">
        <v>44.536</v>
      </c>
    </row>
    <row r="16316" spans="17:22">
      <c r="Q16316" s="10">
        <f ca="1" t="shared" si="2025"/>
        <v>46.71</v>
      </c>
      <c r="R16316" t="s">
        <v>181</v>
      </c>
      <c r="S16316">
        <v>2050</v>
      </c>
      <c r="T16316">
        <v>33.718</v>
      </c>
      <c r="U16316">
        <v>42.85</v>
      </c>
      <c r="V16316">
        <v>46.71</v>
      </c>
    </row>
    <row r="16317" spans="17:22">
      <c r="Q16317" s="10">
        <f ca="1" t="shared" si="2025"/>
        <v>48.963</v>
      </c>
      <c r="R16317" t="s">
        <v>181</v>
      </c>
      <c r="S16317">
        <v>2051</v>
      </c>
      <c r="T16317">
        <v>34.858</v>
      </c>
      <c r="U16317">
        <v>44.705</v>
      </c>
      <c r="V16317">
        <v>48.963</v>
      </c>
    </row>
    <row r="16318" spans="17:22">
      <c r="Q16318" s="10">
        <f ca="1" t="shared" si="2025"/>
        <v>51.295</v>
      </c>
      <c r="R16318" t="s">
        <v>181</v>
      </c>
      <c r="S16318">
        <v>2052</v>
      </c>
      <c r="T16318">
        <v>36.015</v>
      </c>
      <c r="U16318">
        <v>46.61</v>
      </c>
      <c r="V16318">
        <v>51.295</v>
      </c>
    </row>
    <row r="16319" spans="17:22">
      <c r="Q16319" s="10">
        <f ca="1" t="shared" si="2025"/>
        <v>53.706</v>
      </c>
      <c r="R16319" t="s">
        <v>181</v>
      </c>
      <c r="S16319">
        <v>2053</v>
      </c>
      <c r="T16319">
        <v>37.187</v>
      </c>
      <c r="U16319">
        <v>48.566</v>
      </c>
      <c r="V16319">
        <v>53.706</v>
      </c>
    </row>
    <row r="16320" spans="17:22">
      <c r="Q16320" s="10">
        <f ca="1" t="shared" si="2025"/>
        <v>56.197</v>
      </c>
      <c r="R16320" t="s">
        <v>181</v>
      </c>
      <c r="S16320">
        <v>2054</v>
      </c>
      <c r="T16320">
        <v>38.373</v>
      </c>
      <c r="U16320">
        <v>50.571</v>
      </c>
      <c r="V16320">
        <v>56.197</v>
      </c>
    </row>
    <row r="16321" spans="17:22">
      <c r="Q16321" s="10">
        <f ca="1" t="shared" si="2025"/>
        <v>58.768</v>
      </c>
      <c r="R16321" t="s">
        <v>181</v>
      </c>
      <c r="S16321">
        <v>2055</v>
      </c>
      <c r="T16321">
        <v>39.57</v>
      </c>
      <c r="U16321">
        <v>52.624</v>
      </c>
      <c r="V16321">
        <v>58.768</v>
      </c>
    </row>
    <row r="16322" spans="17:22">
      <c r="Q16322" s="10">
        <f ca="1" t="shared" si="2025"/>
        <v>61.42</v>
      </c>
      <c r="R16322" t="s">
        <v>181</v>
      </c>
      <c r="S16322">
        <v>2056</v>
      </c>
      <c r="T16322">
        <v>40.776</v>
      </c>
      <c r="U16322">
        <v>54.725</v>
      </c>
      <c r="V16322">
        <v>61.42</v>
      </c>
    </row>
    <row r="16323" spans="17:22">
      <c r="Q16323" s="10">
        <f ca="1" t="shared" si="2025"/>
        <v>64.151</v>
      </c>
      <c r="R16323" t="s">
        <v>181</v>
      </c>
      <c r="S16323">
        <v>2057</v>
      </c>
      <c r="T16323">
        <v>41.991</v>
      </c>
      <c r="U16323">
        <v>56.873</v>
      </c>
      <c r="V16323">
        <v>64.151</v>
      </c>
    </row>
    <row r="16324" spans="17:22">
      <c r="Q16324" s="10">
        <f ca="1" t="shared" si="2025"/>
        <v>66.963</v>
      </c>
      <c r="R16324" t="s">
        <v>181</v>
      </c>
      <c r="S16324">
        <v>2058</v>
      </c>
      <c r="T16324">
        <v>43.213</v>
      </c>
      <c r="U16324">
        <v>59.067</v>
      </c>
      <c r="V16324">
        <v>66.963</v>
      </c>
    </row>
    <row r="16325" spans="17:22">
      <c r="Q16325" s="10">
        <f ca="1" t="shared" si="2025"/>
        <v>69.854</v>
      </c>
      <c r="R16325" t="s">
        <v>181</v>
      </c>
      <c r="S16325">
        <v>2059</v>
      </c>
      <c r="T16325">
        <v>44.44</v>
      </c>
      <c r="U16325">
        <v>61.305</v>
      </c>
      <c r="V16325">
        <v>69.854</v>
      </c>
    </row>
    <row r="16326" spans="17:22">
      <c r="Q16326" s="10">
        <f ca="1" t="shared" si="2025"/>
        <v>72.823</v>
      </c>
      <c r="R16326" t="s">
        <v>181</v>
      </c>
      <c r="S16326">
        <v>2060</v>
      </c>
      <c r="T16326">
        <v>45.672</v>
      </c>
      <c r="U16326">
        <v>63.585</v>
      </c>
      <c r="V16326">
        <v>72.823</v>
      </c>
    </row>
    <row r="16327" spans="17:22">
      <c r="Q16327" s="10">
        <f ca="1" t="shared" si="2025"/>
        <v>75.869</v>
      </c>
      <c r="R16327" t="s">
        <v>181</v>
      </c>
      <c r="S16327">
        <v>2061</v>
      </c>
      <c r="T16327">
        <v>46.906</v>
      </c>
      <c r="U16327">
        <v>65.907</v>
      </c>
      <c r="V16327">
        <v>75.869</v>
      </c>
    </row>
    <row r="16328" spans="17:22">
      <c r="Q16328" s="10">
        <f ca="1" t="shared" si="2025"/>
        <v>78.993</v>
      </c>
      <c r="R16328" t="s">
        <v>181</v>
      </c>
      <c r="S16328">
        <v>2062</v>
      </c>
      <c r="T16328">
        <v>48.143</v>
      </c>
      <c r="U16328">
        <v>68.269</v>
      </c>
      <c r="V16328">
        <v>78.993</v>
      </c>
    </row>
    <row r="16329" spans="17:22">
      <c r="Q16329" s="10">
        <f ca="1" t="shared" si="2025"/>
        <v>82.194</v>
      </c>
      <c r="R16329" t="s">
        <v>181</v>
      </c>
      <c r="S16329">
        <v>2063</v>
      </c>
      <c r="T16329">
        <v>49.38</v>
      </c>
      <c r="U16329">
        <v>70.669</v>
      </c>
      <c r="V16329">
        <v>82.194</v>
      </c>
    </row>
    <row r="16330" spans="17:22">
      <c r="Q16330" s="10">
        <f ca="1" t="shared" si="2025"/>
        <v>85.472</v>
      </c>
      <c r="R16330" t="s">
        <v>181</v>
      </c>
      <c r="S16330">
        <v>2064</v>
      </c>
      <c r="T16330">
        <v>50.617</v>
      </c>
      <c r="U16330">
        <v>73.105</v>
      </c>
      <c r="V16330">
        <v>85.472</v>
      </c>
    </row>
    <row r="16331" spans="17:22">
      <c r="Q16331" s="10">
        <f ca="1" t="shared" si="2025"/>
        <v>88.826</v>
      </c>
      <c r="R16331" t="s">
        <v>181</v>
      </c>
      <c r="S16331">
        <v>2065</v>
      </c>
      <c r="T16331">
        <v>51.852</v>
      </c>
      <c r="U16331">
        <v>75.577</v>
      </c>
      <c r="V16331">
        <v>88.826</v>
      </c>
    </row>
    <row r="16332" spans="17:22">
      <c r="Q16332" s="10">
        <f ca="1" t="shared" si="2025"/>
        <v>92.256</v>
      </c>
      <c r="R16332" t="s">
        <v>181</v>
      </c>
      <c r="S16332">
        <v>2066</v>
      </c>
      <c r="T16332">
        <v>53.083</v>
      </c>
      <c r="U16332">
        <v>78.081</v>
      </c>
      <c r="V16332">
        <v>92.256</v>
      </c>
    </row>
    <row r="16333" spans="17:22">
      <c r="Q16333" s="10">
        <f ca="1" t="shared" si="2025"/>
        <v>95.761</v>
      </c>
      <c r="R16333" t="s">
        <v>181</v>
      </c>
      <c r="S16333">
        <v>2067</v>
      </c>
      <c r="T16333">
        <v>54.309</v>
      </c>
      <c r="U16333">
        <v>80.618</v>
      </c>
      <c r="V16333">
        <v>95.761</v>
      </c>
    </row>
    <row r="16334" spans="17:22">
      <c r="Q16334" s="10">
        <f ca="1" t="shared" ref="Q16334:Q16397" si="2026">OFFSET(S16334,0,MATCH($Q$3,$T$4:$V$4,0))</f>
        <v>99.339</v>
      </c>
      <c r="R16334" t="s">
        <v>181</v>
      </c>
      <c r="S16334">
        <v>2068</v>
      </c>
      <c r="T16334">
        <v>55.53</v>
      </c>
      <c r="U16334">
        <v>83.184</v>
      </c>
      <c r="V16334">
        <v>99.339</v>
      </c>
    </row>
    <row r="16335" spans="17:22">
      <c r="Q16335" s="10">
        <f ca="1" t="shared" si="2026"/>
        <v>102.989</v>
      </c>
      <c r="R16335" t="s">
        <v>181</v>
      </c>
      <c r="S16335">
        <v>2069</v>
      </c>
      <c r="T16335">
        <v>56.743</v>
      </c>
      <c r="U16335">
        <v>85.778</v>
      </c>
      <c r="V16335">
        <v>102.989</v>
      </c>
    </row>
    <row r="16336" spans="17:22">
      <c r="Q16336" s="10">
        <f ca="1" t="shared" si="2026"/>
        <v>106.71</v>
      </c>
      <c r="R16336" t="s">
        <v>181</v>
      </c>
      <c r="S16336">
        <v>2070</v>
      </c>
      <c r="T16336">
        <v>57.946</v>
      </c>
      <c r="U16336">
        <v>88.399</v>
      </c>
      <c r="V16336">
        <v>106.71</v>
      </c>
    </row>
    <row r="16337" spans="17:22">
      <c r="Q16337" s="10">
        <f ca="1" t="shared" si="2026"/>
        <v>110.499</v>
      </c>
      <c r="R16337" t="s">
        <v>181</v>
      </c>
      <c r="S16337">
        <v>2071</v>
      </c>
      <c r="T16337">
        <v>59.138</v>
      </c>
      <c r="U16337">
        <v>91.045</v>
      </c>
      <c r="V16337">
        <v>110.499</v>
      </c>
    </row>
    <row r="16338" spans="17:22">
      <c r="Q16338" s="10">
        <f ca="1" t="shared" si="2026"/>
        <v>114.355</v>
      </c>
      <c r="R16338" t="s">
        <v>181</v>
      </c>
      <c r="S16338">
        <v>2072</v>
      </c>
      <c r="T16338">
        <v>60.318</v>
      </c>
      <c r="U16338">
        <v>93.713</v>
      </c>
      <c r="V16338">
        <v>114.355</v>
      </c>
    </row>
    <row r="16339" spans="17:22">
      <c r="Q16339" s="10">
        <f ca="1" t="shared" si="2026"/>
        <v>118.276</v>
      </c>
      <c r="R16339" t="s">
        <v>181</v>
      </c>
      <c r="S16339">
        <v>2073</v>
      </c>
      <c r="T16339">
        <v>61.483</v>
      </c>
      <c r="U16339">
        <v>96.399</v>
      </c>
      <c r="V16339">
        <v>118.276</v>
      </c>
    </row>
    <row r="16340" spans="17:22">
      <c r="Q16340" s="10">
        <f ca="1" t="shared" si="2026"/>
        <v>122.26</v>
      </c>
      <c r="R16340" t="s">
        <v>181</v>
      </c>
      <c r="S16340">
        <v>2074</v>
      </c>
      <c r="T16340">
        <v>62.632</v>
      </c>
      <c r="U16340">
        <v>99.102</v>
      </c>
      <c r="V16340">
        <v>122.26</v>
      </c>
    </row>
    <row r="16341" spans="17:22">
      <c r="Q16341" s="10">
        <f ca="1" t="shared" si="2026"/>
        <v>126.305</v>
      </c>
      <c r="R16341" t="s">
        <v>181</v>
      </c>
      <c r="S16341">
        <v>2075</v>
      </c>
      <c r="T16341">
        <v>63.764</v>
      </c>
      <c r="U16341">
        <v>101.817</v>
      </c>
      <c r="V16341">
        <v>126.305</v>
      </c>
    </row>
    <row r="16342" spans="17:22">
      <c r="Q16342" s="10">
        <f ca="1" t="shared" si="2026"/>
        <v>130.408</v>
      </c>
      <c r="R16342" t="s">
        <v>181</v>
      </c>
      <c r="S16342">
        <v>2076</v>
      </c>
      <c r="T16342">
        <v>64.877</v>
      </c>
      <c r="U16342">
        <v>104.54</v>
      </c>
      <c r="V16342">
        <v>130.408</v>
      </c>
    </row>
    <row r="16343" spans="17:22">
      <c r="Q16343" s="10">
        <f ca="1" t="shared" si="2026"/>
        <v>134.567</v>
      </c>
      <c r="R16343" t="s">
        <v>181</v>
      </c>
      <c r="S16343">
        <v>2077</v>
      </c>
      <c r="T16343">
        <v>65.969</v>
      </c>
      <c r="U16343">
        <v>107.27</v>
      </c>
      <c r="V16343">
        <v>134.567</v>
      </c>
    </row>
    <row r="16344" spans="17:22">
      <c r="Q16344" s="10">
        <f ca="1" t="shared" si="2026"/>
        <v>138.779</v>
      </c>
      <c r="R16344" t="s">
        <v>181</v>
      </c>
      <c r="S16344">
        <v>2078</v>
      </c>
      <c r="T16344">
        <v>67.038</v>
      </c>
      <c r="U16344">
        <v>110.001</v>
      </c>
      <c r="V16344">
        <v>138.779</v>
      </c>
    </row>
    <row r="16345" spans="17:22">
      <c r="Q16345" s="10">
        <f ca="1" t="shared" si="2026"/>
        <v>143.041</v>
      </c>
      <c r="R16345" t="s">
        <v>181</v>
      </c>
      <c r="S16345">
        <v>2079</v>
      </c>
      <c r="T16345">
        <v>68.085</v>
      </c>
      <c r="U16345">
        <v>112.732</v>
      </c>
      <c r="V16345">
        <v>143.041</v>
      </c>
    </row>
    <row r="16346" spans="17:22">
      <c r="Q16346" s="10">
        <f ca="1" t="shared" si="2026"/>
        <v>147.35</v>
      </c>
      <c r="R16346" t="s">
        <v>181</v>
      </c>
      <c r="S16346">
        <v>2080</v>
      </c>
      <c r="T16346">
        <v>69.106</v>
      </c>
      <c r="U16346">
        <v>115.457</v>
      </c>
      <c r="V16346">
        <v>147.35</v>
      </c>
    </row>
    <row r="16347" spans="17:22">
      <c r="Q16347" s="10">
        <f ca="1" t="shared" si="2026"/>
        <v>151.704</v>
      </c>
      <c r="R16347" t="s">
        <v>181</v>
      </c>
      <c r="S16347">
        <v>2081</v>
      </c>
      <c r="T16347">
        <v>70.101</v>
      </c>
      <c r="U16347">
        <v>118.174</v>
      </c>
      <c r="V16347">
        <v>151.704</v>
      </c>
    </row>
    <row r="16348" spans="17:22">
      <c r="Q16348" s="10">
        <f ca="1" t="shared" si="2026"/>
        <v>156.098</v>
      </c>
      <c r="R16348" t="s">
        <v>181</v>
      </c>
      <c r="S16348">
        <v>2082</v>
      </c>
      <c r="T16348">
        <v>71.068</v>
      </c>
      <c r="U16348">
        <v>120.88</v>
      </c>
      <c r="V16348">
        <v>156.098</v>
      </c>
    </row>
    <row r="16349" spans="17:22">
      <c r="Q16349" s="10">
        <f ca="1" t="shared" si="2026"/>
        <v>160.529</v>
      </c>
      <c r="R16349" t="s">
        <v>181</v>
      </c>
      <c r="S16349">
        <v>2083</v>
      </c>
      <c r="T16349">
        <v>72.005</v>
      </c>
      <c r="U16349">
        <v>123.573</v>
      </c>
      <c r="V16349">
        <v>160.529</v>
      </c>
    </row>
    <row r="16350" spans="17:22">
      <c r="Q16350" s="10">
        <f ca="1" t="shared" si="2026"/>
        <v>164.994</v>
      </c>
      <c r="R16350" t="s">
        <v>181</v>
      </c>
      <c r="S16350">
        <v>2084</v>
      </c>
      <c r="T16350">
        <v>72.912</v>
      </c>
      <c r="U16350">
        <v>126.252</v>
      </c>
      <c r="V16350">
        <v>164.994</v>
      </c>
    </row>
    <row r="16351" spans="17:22">
      <c r="Q16351" s="10">
        <f ca="1" t="shared" si="2026"/>
        <v>169.488</v>
      </c>
      <c r="R16351" t="s">
        <v>181</v>
      </c>
      <c r="S16351">
        <v>2085</v>
      </c>
      <c r="T16351">
        <v>73.786</v>
      </c>
      <c r="U16351">
        <v>128.914</v>
      </c>
      <c r="V16351">
        <v>169.488</v>
      </c>
    </row>
    <row r="16352" spans="17:22">
      <c r="Q16352" s="10">
        <f ca="1" t="shared" si="2026"/>
        <v>174.008</v>
      </c>
      <c r="R16352" t="s">
        <v>181</v>
      </c>
      <c r="S16352">
        <v>2086</v>
      </c>
      <c r="T16352">
        <v>74.627</v>
      </c>
      <c r="U16352">
        <v>131.557</v>
      </c>
      <c r="V16352">
        <v>174.008</v>
      </c>
    </row>
    <row r="16353" spans="17:22">
      <c r="Q16353" s="10">
        <f ca="1" t="shared" si="2026"/>
        <v>178.551</v>
      </c>
      <c r="R16353" t="s">
        <v>181</v>
      </c>
      <c r="S16353">
        <v>2087</v>
      </c>
      <c r="T16353">
        <v>75.433</v>
      </c>
      <c r="U16353">
        <v>134.178</v>
      </c>
      <c r="V16353">
        <v>178.551</v>
      </c>
    </row>
    <row r="16354" spans="17:22">
      <c r="Q16354" s="10">
        <f ca="1" t="shared" si="2026"/>
        <v>183.112</v>
      </c>
      <c r="R16354" t="s">
        <v>181</v>
      </c>
      <c r="S16354">
        <v>2088</v>
      </c>
      <c r="T16354">
        <v>76.203</v>
      </c>
      <c r="U16354">
        <v>136.773</v>
      </c>
      <c r="V16354">
        <v>183.112</v>
      </c>
    </row>
    <row r="16355" spans="17:22">
      <c r="Q16355" s="10">
        <f ca="1" t="shared" si="2026"/>
        <v>187.688</v>
      </c>
      <c r="R16355" t="s">
        <v>181</v>
      </c>
      <c r="S16355">
        <v>2089</v>
      </c>
      <c r="T16355">
        <v>76.936</v>
      </c>
      <c r="U16355">
        <v>139.338</v>
      </c>
      <c r="V16355">
        <v>187.688</v>
      </c>
    </row>
    <row r="16356" spans="17:22">
      <c r="Q16356" s="10">
        <f ca="1" t="shared" si="2026"/>
        <v>192.275</v>
      </c>
      <c r="R16356" t="s">
        <v>181</v>
      </c>
      <c r="S16356">
        <v>2090</v>
      </c>
      <c r="T16356">
        <v>77.631</v>
      </c>
      <c r="U16356">
        <v>141.869</v>
      </c>
      <c r="V16356">
        <v>192.275</v>
      </c>
    </row>
    <row r="16357" spans="17:22">
      <c r="Q16357" s="10">
        <f ca="1" t="shared" si="2026"/>
        <v>196.87</v>
      </c>
      <c r="R16357" t="s">
        <v>181</v>
      </c>
      <c r="S16357">
        <v>2091</v>
      </c>
      <c r="T16357">
        <v>78.287</v>
      </c>
      <c r="U16357">
        <v>144.362</v>
      </c>
      <c r="V16357">
        <v>196.87</v>
      </c>
    </row>
    <row r="16358" spans="17:22">
      <c r="Q16358" s="10">
        <f ca="1" t="shared" si="2026"/>
        <v>201.468</v>
      </c>
      <c r="R16358" t="s">
        <v>181</v>
      </c>
      <c r="S16358">
        <v>2092</v>
      </c>
      <c r="T16358">
        <v>78.903</v>
      </c>
      <c r="U16358">
        <v>146.816</v>
      </c>
      <c r="V16358">
        <v>201.468</v>
      </c>
    </row>
    <row r="16359" spans="17:22">
      <c r="Q16359" s="10">
        <f ca="1" t="shared" si="2026"/>
        <v>206.067</v>
      </c>
      <c r="R16359" t="s">
        <v>181</v>
      </c>
      <c r="S16359">
        <v>2093</v>
      </c>
      <c r="T16359">
        <v>79.476</v>
      </c>
      <c r="U16359">
        <v>149.226</v>
      </c>
      <c r="V16359">
        <v>206.067</v>
      </c>
    </row>
    <row r="16360" spans="17:22">
      <c r="Q16360" s="10">
        <f ca="1" t="shared" si="2026"/>
        <v>210.662</v>
      </c>
      <c r="R16360" t="s">
        <v>181</v>
      </c>
      <c r="S16360">
        <v>2094</v>
      </c>
      <c r="T16360">
        <v>80.005</v>
      </c>
      <c r="U16360">
        <v>151.592</v>
      </c>
      <c r="V16360">
        <v>210.662</v>
      </c>
    </row>
    <row r="16361" spans="17:22">
      <c r="Q16361" s="10">
        <f ca="1" t="shared" si="2026"/>
        <v>215.251</v>
      </c>
      <c r="R16361" t="s">
        <v>181</v>
      </c>
      <c r="S16361">
        <v>2095</v>
      </c>
      <c r="T16361">
        <v>80.489</v>
      </c>
      <c r="U16361">
        <v>153.912</v>
      </c>
      <c r="V16361">
        <v>215.251</v>
      </c>
    </row>
    <row r="16362" spans="17:22">
      <c r="Q16362" s="10">
        <f ca="1" t="shared" si="2026"/>
        <v>219.83</v>
      </c>
      <c r="R16362" t="s">
        <v>181</v>
      </c>
      <c r="S16362">
        <v>2096</v>
      </c>
      <c r="T16362">
        <v>80.926</v>
      </c>
      <c r="U16362">
        <v>156.182</v>
      </c>
      <c r="V16362">
        <v>219.83</v>
      </c>
    </row>
    <row r="16363" spans="17:22">
      <c r="Q16363" s="10">
        <f ca="1" t="shared" si="2026"/>
        <v>224.395</v>
      </c>
      <c r="R16363" t="s">
        <v>181</v>
      </c>
      <c r="S16363">
        <v>2097</v>
      </c>
      <c r="T16363">
        <v>81.313</v>
      </c>
      <c r="U16363">
        <v>158.402</v>
      </c>
      <c r="V16363">
        <v>224.395</v>
      </c>
    </row>
    <row r="16364" spans="17:22">
      <c r="Q16364" s="10">
        <f ca="1" t="shared" si="2026"/>
        <v>228.944</v>
      </c>
      <c r="R16364" t="s">
        <v>181</v>
      </c>
      <c r="S16364">
        <v>2098</v>
      </c>
      <c r="T16364">
        <v>81.651</v>
      </c>
      <c r="U16364">
        <v>160.57</v>
      </c>
      <c r="V16364">
        <v>228.944</v>
      </c>
    </row>
    <row r="16365" spans="17:22">
      <c r="Q16365" s="10">
        <f ca="1" t="shared" si="2026"/>
        <v>233.473</v>
      </c>
      <c r="R16365" t="s">
        <v>181</v>
      </c>
      <c r="S16365">
        <v>2099</v>
      </c>
      <c r="T16365">
        <v>81.937</v>
      </c>
      <c r="U16365">
        <v>162.684</v>
      </c>
      <c r="V16365">
        <v>233.473</v>
      </c>
    </row>
    <row r="16366" spans="17:22">
      <c r="Q16366" s="10">
        <f ca="1" t="shared" si="2026"/>
        <v>237.98</v>
      </c>
      <c r="R16366" t="s">
        <v>181</v>
      </c>
      <c r="S16366">
        <v>2100</v>
      </c>
      <c r="T16366">
        <v>82.17</v>
      </c>
      <c r="U16366">
        <v>164.742</v>
      </c>
      <c r="V16366">
        <v>237.98</v>
      </c>
    </row>
    <row r="16367" spans="17:22">
      <c r="Q16367" s="10">
        <f ca="1" t="shared" si="2026"/>
        <v>270.156</v>
      </c>
      <c r="R16367" t="s">
        <v>182</v>
      </c>
      <c r="S16367">
        <v>2020</v>
      </c>
      <c r="T16367">
        <v>270.156</v>
      </c>
      <c r="U16367">
        <v>270.156</v>
      </c>
      <c r="V16367">
        <v>270.156</v>
      </c>
    </row>
    <row r="16368" spans="17:22">
      <c r="Q16368" s="10">
        <f ca="1" t="shared" si="2026"/>
        <v>274.137</v>
      </c>
      <c r="R16368" t="s">
        <v>182</v>
      </c>
      <c r="S16368">
        <v>2021</v>
      </c>
      <c r="T16368">
        <v>274.137</v>
      </c>
      <c r="U16368">
        <v>274.137</v>
      </c>
      <c r="V16368">
        <v>274.137</v>
      </c>
    </row>
    <row r="16369" spans="17:22">
      <c r="Q16369" s="10">
        <f ca="1" t="shared" si="2026"/>
        <v>278.02</v>
      </c>
      <c r="R16369" t="s">
        <v>182</v>
      </c>
      <c r="S16369">
        <v>2022</v>
      </c>
      <c r="T16369">
        <v>278.02</v>
      </c>
      <c r="U16369">
        <v>278.02</v>
      </c>
      <c r="V16369">
        <v>278.02</v>
      </c>
    </row>
    <row r="16370" spans="17:22">
      <c r="Q16370" s="10">
        <f ca="1" t="shared" si="2026"/>
        <v>281.815</v>
      </c>
      <c r="R16370" t="s">
        <v>182</v>
      </c>
      <c r="S16370">
        <v>2023</v>
      </c>
      <c r="T16370">
        <v>281.815</v>
      </c>
      <c r="U16370">
        <v>281.815</v>
      </c>
      <c r="V16370">
        <v>281.815</v>
      </c>
    </row>
    <row r="16371" spans="17:22">
      <c r="Q16371" s="10">
        <f ca="1" t="shared" si="2026"/>
        <v>285.53</v>
      </c>
      <c r="R16371" t="s">
        <v>182</v>
      </c>
      <c r="S16371">
        <v>2024</v>
      </c>
      <c r="T16371">
        <v>285.53</v>
      </c>
      <c r="U16371">
        <v>285.53</v>
      </c>
      <c r="V16371">
        <v>285.53</v>
      </c>
    </row>
    <row r="16372" spans="17:22">
      <c r="Q16372" s="10">
        <f ca="1" t="shared" si="2026"/>
        <v>289.171</v>
      </c>
      <c r="R16372" t="s">
        <v>182</v>
      </c>
      <c r="S16372">
        <v>2025</v>
      </c>
      <c r="T16372">
        <v>289.171</v>
      </c>
      <c r="U16372">
        <v>289.171</v>
      </c>
      <c r="V16372">
        <v>289.171</v>
      </c>
    </row>
    <row r="16373" spans="17:22">
      <c r="Q16373" s="10">
        <f ca="1" t="shared" si="2026"/>
        <v>292.74</v>
      </c>
      <c r="R16373" t="s">
        <v>182</v>
      </c>
      <c r="S16373">
        <v>2026</v>
      </c>
      <c r="T16373">
        <v>292.74</v>
      </c>
      <c r="U16373">
        <v>292.74</v>
      </c>
      <c r="V16373">
        <v>292.74</v>
      </c>
    </row>
    <row r="16374" spans="17:22">
      <c r="Q16374" s="10">
        <f ca="1" t="shared" si="2026"/>
        <v>296.322</v>
      </c>
      <c r="R16374" t="s">
        <v>182</v>
      </c>
      <c r="S16374">
        <v>2027</v>
      </c>
      <c r="T16374">
        <v>295.345</v>
      </c>
      <c r="U16374">
        <v>295.778</v>
      </c>
      <c r="V16374">
        <v>296.322</v>
      </c>
    </row>
    <row r="16375" spans="17:22">
      <c r="Q16375" s="10">
        <f ca="1" t="shared" si="2026"/>
        <v>299.825</v>
      </c>
      <c r="R16375" t="s">
        <v>182</v>
      </c>
      <c r="S16375">
        <v>2028</v>
      </c>
      <c r="T16375">
        <v>297.856</v>
      </c>
      <c r="U16375">
        <v>298.725</v>
      </c>
      <c r="V16375">
        <v>299.825</v>
      </c>
    </row>
    <row r="16376" spans="17:22">
      <c r="Q16376" s="10">
        <f ca="1" t="shared" si="2026"/>
        <v>303.254</v>
      </c>
      <c r="R16376" t="s">
        <v>182</v>
      </c>
      <c r="S16376">
        <v>2029</v>
      </c>
      <c r="T16376">
        <v>300.279</v>
      </c>
      <c r="U16376">
        <v>301.584</v>
      </c>
      <c r="V16376">
        <v>303.254</v>
      </c>
    </row>
    <row r="16377" spans="17:22">
      <c r="Q16377" s="10">
        <f ca="1" t="shared" si="2026"/>
        <v>306.612</v>
      </c>
      <c r="R16377" t="s">
        <v>182</v>
      </c>
      <c r="S16377">
        <v>2030</v>
      </c>
      <c r="T16377">
        <v>302.618</v>
      </c>
      <c r="U16377">
        <v>304.359</v>
      </c>
      <c r="V16377">
        <v>306.612</v>
      </c>
    </row>
    <row r="16378" spans="17:22">
      <c r="Q16378" s="10">
        <f ca="1" t="shared" si="2026"/>
        <v>309.904</v>
      </c>
      <c r="R16378" t="s">
        <v>182</v>
      </c>
      <c r="S16378">
        <v>2031</v>
      </c>
      <c r="T16378">
        <v>304.878</v>
      </c>
      <c r="U16378">
        <v>307.05</v>
      </c>
      <c r="V16378">
        <v>309.904</v>
      </c>
    </row>
    <row r="16379" spans="17:22">
      <c r="Q16379" s="10">
        <f ca="1" t="shared" si="2026"/>
        <v>313.131</v>
      </c>
      <c r="R16379" t="s">
        <v>182</v>
      </c>
      <c r="S16379">
        <v>2032</v>
      </c>
      <c r="T16379">
        <v>307.063</v>
      </c>
      <c r="U16379">
        <v>309.664</v>
      </c>
      <c r="V16379">
        <v>313.131</v>
      </c>
    </row>
    <row r="16380" spans="17:22">
      <c r="Q16380" s="10">
        <f ca="1" t="shared" si="2026"/>
        <v>316.291</v>
      </c>
      <c r="R16380" t="s">
        <v>182</v>
      </c>
      <c r="S16380">
        <v>2033</v>
      </c>
      <c r="T16380">
        <v>309.179</v>
      </c>
      <c r="U16380">
        <v>312.201</v>
      </c>
      <c r="V16380">
        <v>316.291</v>
      </c>
    </row>
    <row r="16381" spans="17:22">
      <c r="Q16381" s="10">
        <f ca="1" t="shared" si="2026"/>
        <v>319.386</v>
      </c>
      <c r="R16381" t="s">
        <v>182</v>
      </c>
      <c r="S16381">
        <v>2034</v>
      </c>
      <c r="T16381">
        <v>311.228</v>
      </c>
      <c r="U16381">
        <v>314.666</v>
      </c>
      <c r="V16381">
        <v>319.386</v>
      </c>
    </row>
    <row r="16382" spans="17:22">
      <c r="Q16382" s="10">
        <f ca="1" t="shared" si="2026"/>
        <v>322.416</v>
      </c>
      <c r="R16382" t="s">
        <v>182</v>
      </c>
      <c r="S16382">
        <v>2035</v>
      </c>
      <c r="T16382">
        <v>313.214</v>
      </c>
      <c r="U16382">
        <v>317.062</v>
      </c>
      <c r="V16382">
        <v>322.416</v>
      </c>
    </row>
    <row r="16383" spans="17:22">
      <c r="Q16383" s="10">
        <f ca="1" t="shared" si="2026"/>
        <v>325.382</v>
      </c>
      <c r="R16383" t="s">
        <v>182</v>
      </c>
      <c r="S16383">
        <v>2036</v>
      </c>
      <c r="T16383">
        <v>315.143</v>
      </c>
      <c r="U16383">
        <v>319.391</v>
      </c>
      <c r="V16383">
        <v>325.382</v>
      </c>
    </row>
    <row r="16384" spans="17:22">
      <c r="Q16384" s="10">
        <f ca="1" t="shared" si="2026"/>
        <v>328.285</v>
      </c>
      <c r="R16384" t="s">
        <v>182</v>
      </c>
      <c r="S16384">
        <v>2037</v>
      </c>
      <c r="T16384">
        <v>317.011</v>
      </c>
      <c r="U16384">
        <v>321.654</v>
      </c>
      <c r="V16384">
        <v>328.285</v>
      </c>
    </row>
    <row r="16385" spans="17:22">
      <c r="Q16385" s="10">
        <f ca="1" t="shared" si="2026"/>
        <v>331.131</v>
      </c>
      <c r="R16385" t="s">
        <v>182</v>
      </c>
      <c r="S16385">
        <v>2038</v>
      </c>
      <c r="T16385">
        <v>318.818</v>
      </c>
      <c r="U16385">
        <v>323.848</v>
      </c>
      <c r="V16385">
        <v>331.131</v>
      </c>
    </row>
    <row r="16386" spans="17:22">
      <c r="Q16386" s="10">
        <f ca="1" t="shared" si="2026"/>
        <v>333.922</v>
      </c>
      <c r="R16386" t="s">
        <v>182</v>
      </c>
      <c r="S16386">
        <v>2039</v>
      </c>
      <c r="T16386">
        <v>320.561</v>
      </c>
      <c r="U16386">
        <v>325.972</v>
      </c>
      <c r="V16386">
        <v>333.922</v>
      </c>
    </row>
    <row r="16387" spans="17:22">
      <c r="Q16387" s="10">
        <f ca="1" t="shared" si="2026"/>
        <v>336.662</v>
      </c>
      <c r="R16387" t="s">
        <v>182</v>
      </c>
      <c r="S16387">
        <v>2040</v>
      </c>
      <c r="T16387">
        <v>322.24</v>
      </c>
      <c r="U16387">
        <v>328.026</v>
      </c>
      <c r="V16387">
        <v>336.662</v>
      </c>
    </row>
    <row r="16388" spans="17:22">
      <c r="Q16388" s="10">
        <f ca="1" t="shared" si="2026"/>
        <v>339.353</v>
      </c>
      <c r="R16388" t="s">
        <v>182</v>
      </c>
      <c r="S16388">
        <v>2041</v>
      </c>
      <c r="T16388">
        <v>323.851</v>
      </c>
      <c r="U16388">
        <v>330.007</v>
      </c>
      <c r="V16388">
        <v>339.353</v>
      </c>
    </row>
    <row r="16389" spans="17:22">
      <c r="Q16389" s="10">
        <f ca="1" t="shared" si="2026"/>
        <v>341.997</v>
      </c>
      <c r="R16389" t="s">
        <v>182</v>
      </c>
      <c r="S16389">
        <v>2042</v>
      </c>
      <c r="T16389">
        <v>325.391</v>
      </c>
      <c r="U16389">
        <v>331.914</v>
      </c>
      <c r="V16389">
        <v>341.997</v>
      </c>
    </row>
    <row r="16390" spans="17:22">
      <c r="Q16390" s="10">
        <f ca="1" t="shared" si="2026"/>
        <v>344.596</v>
      </c>
      <c r="R16390" t="s">
        <v>182</v>
      </c>
      <c r="S16390">
        <v>2043</v>
      </c>
      <c r="T16390">
        <v>326.856</v>
      </c>
      <c r="U16390">
        <v>333.746</v>
      </c>
      <c r="V16390">
        <v>344.596</v>
      </c>
    </row>
    <row r="16391" spans="17:22">
      <c r="Q16391" s="10">
        <f ca="1" t="shared" si="2026"/>
        <v>347.15</v>
      </c>
      <c r="R16391" t="s">
        <v>182</v>
      </c>
      <c r="S16391">
        <v>2044</v>
      </c>
      <c r="T16391">
        <v>328.241</v>
      </c>
      <c r="U16391">
        <v>335.503</v>
      </c>
      <c r="V16391">
        <v>347.15</v>
      </c>
    </row>
    <row r="16392" spans="17:22">
      <c r="Q16392" s="10">
        <f ca="1" t="shared" si="2026"/>
        <v>349.661</v>
      </c>
      <c r="R16392" t="s">
        <v>182</v>
      </c>
      <c r="S16392">
        <v>2045</v>
      </c>
      <c r="T16392">
        <v>329.544</v>
      </c>
      <c r="U16392">
        <v>337.182</v>
      </c>
      <c r="V16392">
        <v>349.661</v>
      </c>
    </row>
    <row r="16393" spans="17:22">
      <c r="Q16393" s="10">
        <f ca="1" t="shared" si="2026"/>
        <v>352.13</v>
      </c>
      <c r="R16393" t="s">
        <v>182</v>
      </c>
      <c r="S16393">
        <v>2046</v>
      </c>
      <c r="T16393">
        <v>330.76</v>
      </c>
      <c r="U16393">
        <v>338.783</v>
      </c>
      <c r="V16393">
        <v>352.13</v>
      </c>
    </row>
    <row r="16394" spans="17:22">
      <c r="Q16394" s="10">
        <f ca="1" t="shared" si="2026"/>
        <v>354.555</v>
      </c>
      <c r="R16394" t="s">
        <v>182</v>
      </c>
      <c r="S16394">
        <v>2047</v>
      </c>
      <c r="T16394">
        <v>331.887</v>
      </c>
      <c r="U16394">
        <v>340.301</v>
      </c>
      <c r="V16394">
        <v>354.555</v>
      </c>
    </row>
    <row r="16395" spans="17:22">
      <c r="Q16395" s="10">
        <f ca="1" t="shared" si="2026"/>
        <v>356.936</v>
      </c>
      <c r="R16395" t="s">
        <v>182</v>
      </c>
      <c r="S16395">
        <v>2048</v>
      </c>
      <c r="T16395">
        <v>332.922</v>
      </c>
      <c r="U16395">
        <v>341.736</v>
      </c>
      <c r="V16395">
        <v>356.936</v>
      </c>
    </row>
    <row r="16396" spans="17:22">
      <c r="Q16396" s="10">
        <f ca="1" t="shared" si="2026"/>
        <v>359.271</v>
      </c>
      <c r="R16396" t="s">
        <v>182</v>
      </c>
      <c r="S16396">
        <v>2049</v>
      </c>
      <c r="T16396">
        <v>333.862</v>
      </c>
      <c r="U16396">
        <v>343.084</v>
      </c>
      <c r="V16396">
        <v>359.271</v>
      </c>
    </row>
    <row r="16397" spans="17:22">
      <c r="Q16397" s="10">
        <f ca="1" t="shared" si="2026"/>
        <v>361.558</v>
      </c>
      <c r="R16397" t="s">
        <v>182</v>
      </c>
      <c r="S16397">
        <v>2050</v>
      </c>
      <c r="T16397">
        <v>334.706</v>
      </c>
      <c r="U16397">
        <v>344.343</v>
      </c>
      <c r="V16397">
        <v>361.558</v>
      </c>
    </row>
    <row r="16398" spans="17:22">
      <c r="Q16398" s="10">
        <f ca="1" t="shared" ref="Q16398:Q16461" si="2027">OFFSET(S16398,0,MATCH($Q$3,$T$4:$V$4,0))</f>
        <v>363.796</v>
      </c>
      <c r="R16398" t="s">
        <v>182</v>
      </c>
      <c r="S16398">
        <v>2051</v>
      </c>
      <c r="T16398">
        <v>335.451</v>
      </c>
      <c r="U16398">
        <v>345.509</v>
      </c>
      <c r="V16398">
        <v>363.796</v>
      </c>
    </row>
    <row r="16399" spans="17:22">
      <c r="Q16399" s="10">
        <f ca="1" t="shared" si="2027"/>
        <v>365.982</v>
      </c>
      <c r="R16399" t="s">
        <v>182</v>
      </c>
      <c r="S16399">
        <v>2052</v>
      </c>
      <c r="T16399">
        <v>336.099</v>
      </c>
      <c r="U16399">
        <v>346.584</v>
      </c>
      <c r="V16399">
        <v>365.982</v>
      </c>
    </row>
    <row r="16400" spans="17:22">
      <c r="Q16400" s="10">
        <f ca="1" t="shared" si="2027"/>
        <v>368.117</v>
      </c>
      <c r="R16400" t="s">
        <v>182</v>
      </c>
      <c r="S16400">
        <v>2053</v>
      </c>
      <c r="T16400">
        <v>336.652</v>
      </c>
      <c r="U16400">
        <v>347.569</v>
      </c>
      <c r="V16400">
        <v>368.117</v>
      </c>
    </row>
    <row r="16401" spans="17:22">
      <c r="Q16401" s="10">
        <f ca="1" t="shared" si="2027"/>
        <v>370.197</v>
      </c>
      <c r="R16401" t="s">
        <v>182</v>
      </c>
      <c r="S16401">
        <v>2054</v>
      </c>
      <c r="T16401">
        <v>337.112</v>
      </c>
      <c r="U16401">
        <v>348.466</v>
      </c>
      <c r="V16401">
        <v>370.197</v>
      </c>
    </row>
    <row r="16402" spans="17:22">
      <c r="Q16402" s="10">
        <f ca="1" t="shared" si="2027"/>
        <v>372.222</v>
      </c>
      <c r="R16402" t="s">
        <v>182</v>
      </c>
      <c r="S16402">
        <v>2055</v>
      </c>
      <c r="T16402">
        <v>337.481</v>
      </c>
      <c r="U16402">
        <v>349.276</v>
      </c>
      <c r="V16402">
        <v>372.222</v>
      </c>
    </row>
    <row r="16403" spans="17:22">
      <c r="Q16403" s="10">
        <f ca="1" t="shared" si="2027"/>
        <v>374.189</v>
      </c>
      <c r="R16403" t="s">
        <v>182</v>
      </c>
      <c r="S16403">
        <v>2056</v>
      </c>
      <c r="T16403">
        <v>337.762</v>
      </c>
      <c r="U16403">
        <v>350.001</v>
      </c>
      <c r="V16403">
        <v>374.189</v>
      </c>
    </row>
    <row r="16404" spans="17:22">
      <c r="Q16404" s="10">
        <f ca="1" t="shared" si="2027"/>
        <v>376.098</v>
      </c>
      <c r="R16404" t="s">
        <v>182</v>
      </c>
      <c r="S16404">
        <v>2057</v>
      </c>
      <c r="T16404">
        <v>337.957</v>
      </c>
      <c r="U16404">
        <v>350.643</v>
      </c>
      <c r="V16404">
        <v>376.098</v>
      </c>
    </row>
    <row r="16405" spans="17:22">
      <c r="Q16405" s="10">
        <f ca="1" t="shared" si="2027"/>
        <v>377.948</v>
      </c>
      <c r="R16405" t="s">
        <v>182</v>
      </c>
      <c r="S16405">
        <v>2058</v>
      </c>
      <c r="T16405">
        <v>338.068</v>
      </c>
      <c r="U16405">
        <v>351.206</v>
      </c>
      <c r="V16405">
        <v>377.948</v>
      </c>
    </row>
    <row r="16406" spans="17:22">
      <c r="Q16406" s="10">
        <f ca="1" t="shared" si="2027"/>
        <v>379.739</v>
      </c>
      <c r="R16406" t="s">
        <v>182</v>
      </c>
      <c r="S16406">
        <v>2059</v>
      </c>
      <c r="T16406">
        <v>338.1</v>
      </c>
      <c r="U16406">
        <v>351.692</v>
      </c>
      <c r="V16406">
        <v>379.739</v>
      </c>
    </row>
    <row r="16407" spans="17:22">
      <c r="Q16407" s="10">
        <f ca="1" t="shared" si="2027"/>
        <v>381.469</v>
      </c>
      <c r="R16407" t="s">
        <v>182</v>
      </c>
      <c r="S16407">
        <v>2060</v>
      </c>
      <c r="T16407">
        <v>338.055</v>
      </c>
      <c r="U16407">
        <v>352.105</v>
      </c>
      <c r="V16407">
        <v>381.469</v>
      </c>
    </row>
    <row r="16408" spans="17:22">
      <c r="Q16408" s="10">
        <f ca="1" t="shared" si="2027"/>
        <v>383.138</v>
      </c>
      <c r="R16408" t="s">
        <v>182</v>
      </c>
      <c r="S16408">
        <v>2061</v>
      </c>
      <c r="T16408">
        <v>337.936</v>
      </c>
      <c r="U16408">
        <v>352.448</v>
      </c>
      <c r="V16408">
        <v>383.138</v>
      </c>
    </row>
    <row r="16409" spans="17:22">
      <c r="Q16409" s="10">
        <f ca="1" t="shared" si="2027"/>
        <v>384.75</v>
      </c>
      <c r="R16409" t="s">
        <v>182</v>
      </c>
      <c r="S16409">
        <v>2062</v>
      </c>
      <c r="T16409">
        <v>337.745</v>
      </c>
      <c r="U16409">
        <v>352.722</v>
      </c>
      <c r="V16409">
        <v>384.75</v>
      </c>
    </row>
    <row r="16410" spans="17:22">
      <c r="Q16410" s="10">
        <f ca="1" t="shared" si="2027"/>
        <v>386.305</v>
      </c>
      <c r="R16410" t="s">
        <v>182</v>
      </c>
      <c r="S16410">
        <v>2063</v>
      </c>
      <c r="T16410">
        <v>337.485</v>
      </c>
      <c r="U16410">
        <v>352.932</v>
      </c>
      <c r="V16410">
        <v>386.305</v>
      </c>
    </row>
    <row r="16411" spans="17:22">
      <c r="Q16411" s="10">
        <f ca="1" t="shared" si="2027"/>
        <v>387.809</v>
      </c>
      <c r="R16411" t="s">
        <v>182</v>
      </c>
      <c r="S16411">
        <v>2064</v>
      </c>
      <c r="T16411">
        <v>337.159</v>
      </c>
      <c r="U16411">
        <v>353.081</v>
      </c>
      <c r="V16411">
        <v>387.809</v>
      </c>
    </row>
    <row r="16412" spans="17:22">
      <c r="Q16412" s="10">
        <f ca="1" t="shared" si="2027"/>
        <v>389.262</v>
      </c>
      <c r="R16412" t="s">
        <v>182</v>
      </c>
      <c r="S16412">
        <v>2065</v>
      </c>
      <c r="T16412">
        <v>336.768</v>
      </c>
      <c r="U16412">
        <v>353.171</v>
      </c>
      <c r="V16412">
        <v>389.262</v>
      </c>
    </row>
    <row r="16413" spans="17:22">
      <c r="Q16413" s="10">
        <f ca="1" t="shared" si="2027"/>
        <v>390.669</v>
      </c>
      <c r="R16413" t="s">
        <v>182</v>
      </c>
      <c r="S16413">
        <v>2066</v>
      </c>
      <c r="T16413">
        <v>336.316</v>
      </c>
      <c r="U16413">
        <v>353.205</v>
      </c>
      <c r="V16413">
        <v>390.669</v>
      </c>
    </row>
    <row r="16414" spans="17:22">
      <c r="Q16414" s="10">
        <f ca="1" t="shared" si="2027"/>
        <v>392.032</v>
      </c>
      <c r="R16414" t="s">
        <v>182</v>
      </c>
      <c r="S16414">
        <v>2067</v>
      </c>
      <c r="T16414">
        <v>335.804</v>
      </c>
      <c r="U16414">
        <v>353.184</v>
      </c>
      <c r="V16414">
        <v>392.032</v>
      </c>
    </row>
    <row r="16415" spans="17:22">
      <c r="Q16415" s="10">
        <f ca="1" t="shared" si="2027"/>
        <v>393.357</v>
      </c>
      <c r="R16415" t="s">
        <v>182</v>
      </c>
      <c r="S16415">
        <v>2068</v>
      </c>
      <c r="T16415">
        <v>335.234</v>
      </c>
      <c r="U16415">
        <v>353.112</v>
      </c>
      <c r="V16415">
        <v>393.357</v>
      </c>
    </row>
    <row r="16416" spans="17:22">
      <c r="Q16416" s="10">
        <f ca="1" t="shared" si="2027"/>
        <v>394.646</v>
      </c>
      <c r="R16416" t="s">
        <v>182</v>
      </c>
      <c r="S16416">
        <v>2069</v>
      </c>
      <c r="T16416">
        <v>334.608</v>
      </c>
      <c r="U16416">
        <v>352.987</v>
      </c>
      <c r="V16416">
        <v>394.646</v>
      </c>
    </row>
    <row r="16417" spans="17:22">
      <c r="Q16417" s="10">
        <f ca="1" t="shared" si="2027"/>
        <v>395.903</v>
      </c>
      <c r="R16417" t="s">
        <v>182</v>
      </c>
      <c r="S16417">
        <v>2070</v>
      </c>
      <c r="T16417">
        <v>333.928</v>
      </c>
      <c r="U16417">
        <v>352.812</v>
      </c>
      <c r="V16417">
        <v>395.903</v>
      </c>
    </row>
    <row r="16418" spans="17:22">
      <c r="Q16418" s="10">
        <f ca="1" t="shared" si="2027"/>
        <v>397.132</v>
      </c>
      <c r="R16418" t="s">
        <v>182</v>
      </c>
      <c r="S16418">
        <v>2071</v>
      </c>
      <c r="T16418">
        <v>333.194</v>
      </c>
      <c r="U16418">
        <v>352.589</v>
      </c>
      <c r="V16418">
        <v>397.132</v>
      </c>
    </row>
    <row r="16419" spans="17:22">
      <c r="Q16419" s="10">
        <f ca="1" t="shared" si="2027"/>
        <v>398.336</v>
      </c>
      <c r="R16419" t="s">
        <v>182</v>
      </c>
      <c r="S16419">
        <v>2072</v>
      </c>
      <c r="T16419">
        <v>332.408</v>
      </c>
      <c r="U16419">
        <v>352.318</v>
      </c>
      <c r="V16419">
        <v>398.336</v>
      </c>
    </row>
    <row r="16420" spans="17:22">
      <c r="Q16420" s="10">
        <f ca="1" t="shared" si="2027"/>
        <v>399.515</v>
      </c>
      <c r="R16420" t="s">
        <v>182</v>
      </c>
      <c r="S16420">
        <v>2073</v>
      </c>
      <c r="T16420">
        <v>331.569</v>
      </c>
      <c r="U16420">
        <v>352.002</v>
      </c>
      <c r="V16420">
        <v>399.515</v>
      </c>
    </row>
    <row r="16421" spans="17:22">
      <c r="Q16421" s="10">
        <f ca="1" t="shared" si="2027"/>
        <v>400.673</v>
      </c>
      <c r="R16421" t="s">
        <v>182</v>
      </c>
      <c r="S16421">
        <v>2074</v>
      </c>
      <c r="T16421">
        <v>330.678</v>
      </c>
      <c r="U16421">
        <v>351.641</v>
      </c>
      <c r="V16421">
        <v>400.673</v>
      </c>
    </row>
    <row r="16422" spans="17:22">
      <c r="Q16422" s="10">
        <f ca="1" t="shared" si="2027"/>
        <v>401.811</v>
      </c>
      <c r="R16422" t="s">
        <v>182</v>
      </c>
      <c r="S16422">
        <v>2075</v>
      </c>
      <c r="T16422">
        <v>329.736</v>
      </c>
      <c r="U16422">
        <v>351.237</v>
      </c>
      <c r="V16422">
        <v>401.811</v>
      </c>
    </row>
    <row r="16423" spans="17:22">
      <c r="Q16423" s="10">
        <f ca="1" t="shared" si="2027"/>
        <v>402.931</v>
      </c>
      <c r="R16423" t="s">
        <v>182</v>
      </c>
      <c r="S16423">
        <v>2076</v>
      </c>
      <c r="T16423">
        <v>328.741</v>
      </c>
      <c r="U16423">
        <v>350.791</v>
      </c>
      <c r="V16423">
        <v>402.931</v>
      </c>
    </row>
    <row r="16424" spans="17:22">
      <c r="Q16424" s="10">
        <f ca="1" t="shared" si="2027"/>
        <v>404.035</v>
      </c>
      <c r="R16424" t="s">
        <v>182</v>
      </c>
      <c r="S16424">
        <v>2077</v>
      </c>
      <c r="T16424">
        <v>327.697</v>
      </c>
      <c r="U16424">
        <v>350.304</v>
      </c>
      <c r="V16424">
        <v>404.035</v>
      </c>
    </row>
    <row r="16425" spans="17:22">
      <c r="Q16425" s="10">
        <f ca="1" t="shared" si="2027"/>
        <v>405.121</v>
      </c>
      <c r="R16425" t="s">
        <v>182</v>
      </c>
      <c r="S16425">
        <v>2078</v>
      </c>
      <c r="T16425">
        <v>326.605</v>
      </c>
      <c r="U16425">
        <v>349.777</v>
      </c>
      <c r="V16425">
        <v>405.121</v>
      </c>
    </row>
    <row r="16426" spans="17:22">
      <c r="Q16426" s="10">
        <f ca="1" t="shared" si="2027"/>
        <v>406.19</v>
      </c>
      <c r="R16426" t="s">
        <v>182</v>
      </c>
      <c r="S16426">
        <v>2079</v>
      </c>
      <c r="T16426">
        <v>325.468</v>
      </c>
      <c r="U16426">
        <v>349.211</v>
      </c>
      <c r="V16426">
        <v>406.19</v>
      </c>
    </row>
    <row r="16427" spans="17:22">
      <c r="Q16427" s="10">
        <f ca="1" t="shared" si="2027"/>
        <v>407.244</v>
      </c>
      <c r="R16427" t="s">
        <v>182</v>
      </c>
      <c r="S16427">
        <v>2080</v>
      </c>
      <c r="T16427">
        <v>324.287</v>
      </c>
      <c r="U16427">
        <v>348.606</v>
      </c>
      <c r="V16427">
        <v>407.244</v>
      </c>
    </row>
    <row r="16428" spans="17:22">
      <c r="Q16428" s="10">
        <f ca="1" t="shared" si="2027"/>
        <v>408.282</v>
      </c>
      <c r="R16428" t="s">
        <v>182</v>
      </c>
      <c r="S16428">
        <v>2081</v>
      </c>
      <c r="T16428">
        <v>323.066</v>
      </c>
      <c r="U16428">
        <v>347.964</v>
      </c>
      <c r="V16428">
        <v>408.282</v>
      </c>
    </row>
    <row r="16429" spans="17:22">
      <c r="Q16429" s="10">
        <f ca="1" t="shared" si="2027"/>
        <v>409.304</v>
      </c>
      <c r="R16429" t="s">
        <v>182</v>
      </c>
      <c r="S16429">
        <v>2082</v>
      </c>
      <c r="T16429">
        <v>321.802</v>
      </c>
      <c r="U16429">
        <v>347.285</v>
      </c>
      <c r="V16429">
        <v>409.304</v>
      </c>
    </row>
    <row r="16430" spans="17:22">
      <c r="Q16430" s="10">
        <f ca="1" t="shared" si="2027"/>
        <v>410.309</v>
      </c>
      <c r="R16430" t="s">
        <v>182</v>
      </c>
      <c r="S16430">
        <v>2083</v>
      </c>
      <c r="T16430">
        <v>320.497</v>
      </c>
      <c r="U16430">
        <v>346.571</v>
      </c>
      <c r="V16430">
        <v>410.309</v>
      </c>
    </row>
    <row r="16431" spans="17:22">
      <c r="Q16431" s="10">
        <f ca="1" t="shared" si="2027"/>
        <v>411.296</v>
      </c>
      <c r="R16431" t="s">
        <v>182</v>
      </c>
      <c r="S16431">
        <v>2084</v>
      </c>
      <c r="T16431">
        <v>319.15</v>
      </c>
      <c r="U16431">
        <v>345.822</v>
      </c>
      <c r="V16431">
        <v>411.296</v>
      </c>
    </row>
    <row r="16432" spans="17:22">
      <c r="Q16432" s="10">
        <f ca="1" t="shared" si="2027"/>
        <v>412.265</v>
      </c>
      <c r="R16432" t="s">
        <v>182</v>
      </c>
      <c r="S16432">
        <v>2085</v>
      </c>
      <c r="T16432">
        <v>317.76</v>
      </c>
      <c r="U16432">
        <v>345.04</v>
      </c>
      <c r="V16432">
        <v>412.265</v>
      </c>
    </row>
    <row r="16433" spans="17:22">
      <c r="Q16433" s="10">
        <f ca="1" t="shared" si="2027"/>
        <v>413.215</v>
      </c>
      <c r="R16433" t="s">
        <v>182</v>
      </c>
      <c r="S16433">
        <v>2086</v>
      </c>
      <c r="T16433">
        <v>316.329</v>
      </c>
      <c r="U16433">
        <v>344.226</v>
      </c>
      <c r="V16433">
        <v>413.215</v>
      </c>
    </row>
    <row r="16434" spans="17:22">
      <c r="Q16434" s="10">
        <f ca="1" t="shared" si="2027"/>
        <v>414.145</v>
      </c>
      <c r="R16434" t="s">
        <v>182</v>
      </c>
      <c r="S16434">
        <v>2087</v>
      </c>
      <c r="T16434">
        <v>314.859</v>
      </c>
      <c r="U16434">
        <v>343.381</v>
      </c>
      <c r="V16434">
        <v>414.145</v>
      </c>
    </row>
    <row r="16435" spans="17:22">
      <c r="Q16435" s="10">
        <f ca="1" t="shared" si="2027"/>
        <v>415.057</v>
      </c>
      <c r="R16435" t="s">
        <v>182</v>
      </c>
      <c r="S16435">
        <v>2088</v>
      </c>
      <c r="T16435">
        <v>313.353</v>
      </c>
      <c r="U16435">
        <v>342.505</v>
      </c>
      <c r="V16435">
        <v>415.057</v>
      </c>
    </row>
    <row r="16436" spans="17:22">
      <c r="Q16436" s="10">
        <f ca="1" t="shared" si="2027"/>
        <v>415.949</v>
      </c>
      <c r="R16436" t="s">
        <v>182</v>
      </c>
      <c r="S16436">
        <v>2089</v>
      </c>
      <c r="T16436">
        <v>311.813</v>
      </c>
      <c r="U16436">
        <v>341.601</v>
      </c>
      <c r="V16436">
        <v>415.949</v>
      </c>
    </row>
    <row r="16437" spans="17:22">
      <c r="Q16437" s="10">
        <f ca="1" t="shared" si="2027"/>
        <v>416.822</v>
      </c>
      <c r="R16437" t="s">
        <v>182</v>
      </c>
      <c r="S16437">
        <v>2090</v>
      </c>
      <c r="T16437">
        <v>310.245</v>
      </c>
      <c r="U16437">
        <v>340.668</v>
      </c>
      <c r="V16437">
        <v>416.822</v>
      </c>
    </row>
    <row r="16438" spans="17:22">
      <c r="Q16438" s="10">
        <f ca="1" t="shared" si="2027"/>
        <v>417.676</v>
      </c>
      <c r="R16438" t="s">
        <v>182</v>
      </c>
      <c r="S16438">
        <v>2091</v>
      </c>
      <c r="T16438">
        <v>308.649</v>
      </c>
      <c r="U16438">
        <v>339.71</v>
      </c>
      <c r="V16438">
        <v>417.676</v>
      </c>
    </row>
    <row r="16439" spans="17:22">
      <c r="Q16439" s="10">
        <f ca="1" t="shared" si="2027"/>
        <v>418.511</v>
      </c>
      <c r="R16439" t="s">
        <v>182</v>
      </c>
      <c r="S16439">
        <v>2092</v>
      </c>
      <c r="T16439">
        <v>307.029</v>
      </c>
      <c r="U16439">
        <v>338.728</v>
      </c>
      <c r="V16439">
        <v>418.511</v>
      </c>
    </row>
    <row r="16440" spans="17:22">
      <c r="Q16440" s="10">
        <f ca="1" t="shared" si="2027"/>
        <v>419.329</v>
      </c>
      <c r="R16440" t="s">
        <v>182</v>
      </c>
      <c r="S16440">
        <v>2093</v>
      </c>
      <c r="T16440">
        <v>305.388</v>
      </c>
      <c r="U16440">
        <v>337.723</v>
      </c>
      <c r="V16440">
        <v>419.329</v>
      </c>
    </row>
    <row r="16441" spans="17:22">
      <c r="Q16441" s="10">
        <f ca="1" t="shared" si="2027"/>
        <v>420.131</v>
      </c>
      <c r="R16441" t="s">
        <v>182</v>
      </c>
      <c r="S16441">
        <v>2094</v>
      </c>
      <c r="T16441">
        <v>303.73</v>
      </c>
      <c r="U16441">
        <v>336.698</v>
      </c>
      <c r="V16441">
        <v>420.131</v>
      </c>
    </row>
    <row r="16442" spans="17:22">
      <c r="Q16442" s="10">
        <f ca="1" t="shared" si="2027"/>
        <v>420.915</v>
      </c>
      <c r="R16442" t="s">
        <v>182</v>
      </c>
      <c r="S16442">
        <v>2095</v>
      </c>
      <c r="T16442">
        <v>302.056</v>
      </c>
      <c r="U16442">
        <v>335.655</v>
      </c>
      <c r="V16442">
        <v>420.915</v>
      </c>
    </row>
    <row r="16443" spans="17:22">
      <c r="Q16443" s="10">
        <f ca="1" t="shared" si="2027"/>
        <v>421.686</v>
      </c>
      <c r="R16443" t="s">
        <v>182</v>
      </c>
      <c r="S16443">
        <v>2096</v>
      </c>
      <c r="T16443">
        <v>300.37</v>
      </c>
      <c r="U16443">
        <v>334.596</v>
      </c>
      <c r="V16443">
        <v>421.686</v>
      </c>
    </row>
    <row r="16444" spans="17:22">
      <c r="Q16444" s="10">
        <f ca="1" t="shared" si="2027"/>
        <v>422.441</v>
      </c>
      <c r="R16444" t="s">
        <v>182</v>
      </c>
      <c r="S16444">
        <v>2097</v>
      </c>
      <c r="T16444">
        <v>298.674</v>
      </c>
      <c r="U16444">
        <v>333.523</v>
      </c>
      <c r="V16444">
        <v>422.441</v>
      </c>
    </row>
    <row r="16445" spans="17:22">
      <c r="Q16445" s="10">
        <f ca="1" t="shared" si="2027"/>
        <v>423.183</v>
      </c>
      <c r="R16445" t="s">
        <v>182</v>
      </c>
      <c r="S16445">
        <v>2098</v>
      </c>
      <c r="T16445">
        <v>296.972</v>
      </c>
      <c r="U16445">
        <v>332.437</v>
      </c>
      <c r="V16445">
        <v>423.183</v>
      </c>
    </row>
    <row r="16446" spans="17:22">
      <c r="Q16446" s="10">
        <f ca="1" t="shared" si="2027"/>
        <v>423.912</v>
      </c>
      <c r="R16446" t="s">
        <v>182</v>
      </c>
      <c r="S16446">
        <v>2099</v>
      </c>
      <c r="T16446">
        <v>295.266</v>
      </c>
      <c r="U16446">
        <v>331.342</v>
      </c>
      <c r="V16446">
        <v>423.912</v>
      </c>
    </row>
    <row r="16447" spans="17:22">
      <c r="Q16447" s="10">
        <f ca="1" t="shared" si="2027"/>
        <v>424.629</v>
      </c>
      <c r="R16447" t="s">
        <v>182</v>
      </c>
      <c r="S16447">
        <v>2100</v>
      </c>
      <c r="T16447">
        <v>293.559</v>
      </c>
      <c r="U16447">
        <v>330.239</v>
      </c>
      <c r="V16447">
        <v>424.629</v>
      </c>
    </row>
    <row r="16448" spans="17:22">
      <c r="Q16448" s="10">
        <f ca="1" t="shared" si="2027"/>
        <v>15.252</v>
      </c>
      <c r="R16448" t="s">
        <v>194</v>
      </c>
      <c r="S16448">
        <v>2020</v>
      </c>
      <c r="T16448">
        <v>15.252</v>
      </c>
      <c r="U16448">
        <v>15.252</v>
      </c>
      <c r="V16448">
        <v>15.252</v>
      </c>
    </row>
    <row r="16449" spans="17:22">
      <c r="Q16449" s="10">
        <f ca="1" t="shared" si="2027"/>
        <v>16.103</v>
      </c>
      <c r="R16449" t="s">
        <v>194</v>
      </c>
      <c r="S16449">
        <v>2021</v>
      </c>
      <c r="T16449">
        <v>16.103</v>
      </c>
      <c r="U16449">
        <v>16.103</v>
      </c>
      <c r="V16449">
        <v>16.103</v>
      </c>
    </row>
    <row r="16450" spans="17:22">
      <c r="Q16450" s="10">
        <f ca="1" t="shared" si="2027"/>
        <v>16.995</v>
      </c>
      <c r="R16450" t="s">
        <v>194</v>
      </c>
      <c r="S16450">
        <v>2022</v>
      </c>
      <c r="T16450">
        <v>16.995</v>
      </c>
      <c r="U16450">
        <v>16.995</v>
      </c>
      <c r="V16450">
        <v>16.995</v>
      </c>
    </row>
    <row r="16451" spans="17:22">
      <c r="Q16451" s="10">
        <f ca="1" t="shared" si="2027"/>
        <v>17.932</v>
      </c>
      <c r="R16451" t="s">
        <v>194</v>
      </c>
      <c r="S16451">
        <v>2023</v>
      </c>
      <c r="T16451">
        <v>17.932</v>
      </c>
      <c r="U16451">
        <v>17.932</v>
      </c>
      <c r="V16451">
        <v>17.932</v>
      </c>
    </row>
    <row r="16452" spans="17:22">
      <c r="Q16452" s="10">
        <f ca="1" t="shared" si="2027"/>
        <v>18.913</v>
      </c>
      <c r="R16452" t="s">
        <v>194</v>
      </c>
      <c r="S16452">
        <v>2024</v>
      </c>
      <c r="T16452">
        <v>18.913</v>
      </c>
      <c r="U16452">
        <v>18.913</v>
      </c>
      <c r="V16452">
        <v>18.913</v>
      </c>
    </row>
    <row r="16453" spans="17:22">
      <c r="Q16453" s="10">
        <f ca="1" t="shared" si="2027"/>
        <v>19.939</v>
      </c>
      <c r="R16453" t="s">
        <v>194</v>
      </c>
      <c r="S16453">
        <v>2025</v>
      </c>
      <c r="T16453">
        <v>19.939</v>
      </c>
      <c r="U16453">
        <v>19.939</v>
      </c>
      <c r="V16453">
        <v>19.939</v>
      </c>
    </row>
    <row r="16454" spans="17:22">
      <c r="Q16454" s="10">
        <f ca="1" t="shared" si="2027"/>
        <v>21.014</v>
      </c>
      <c r="R16454" t="s">
        <v>194</v>
      </c>
      <c r="S16454">
        <v>2026</v>
      </c>
      <c r="T16454">
        <v>21.014</v>
      </c>
      <c r="U16454">
        <v>21.014</v>
      </c>
      <c r="V16454">
        <v>21.014</v>
      </c>
    </row>
    <row r="16455" spans="17:22">
      <c r="Q16455" s="10">
        <f ca="1" t="shared" si="2027"/>
        <v>22.256</v>
      </c>
      <c r="R16455" t="s">
        <v>194</v>
      </c>
      <c r="S16455">
        <v>2027</v>
      </c>
      <c r="T16455">
        <v>21.86</v>
      </c>
      <c r="U16455">
        <v>22.105</v>
      </c>
      <c r="V16455">
        <v>22.256</v>
      </c>
    </row>
    <row r="16456" spans="17:22">
      <c r="Q16456" s="10">
        <f ca="1" t="shared" si="2027"/>
        <v>23.563</v>
      </c>
      <c r="R16456" t="s">
        <v>194</v>
      </c>
      <c r="S16456">
        <v>2028</v>
      </c>
      <c r="T16456">
        <v>22.728</v>
      </c>
      <c r="U16456">
        <v>23.238</v>
      </c>
      <c r="V16456">
        <v>23.563</v>
      </c>
    </row>
    <row r="16457" spans="17:22">
      <c r="Q16457" s="10">
        <f ca="1" t="shared" si="2027"/>
        <v>24.934</v>
      </c>
      <c r="R16457" t="s">
        <v>194</v>
      </c>
      <c r="S16457">
        <v>2029</v>
      </c>
      <c r="T16457">
        <v>23.618</v>
      </c>
      <c r="U16457">
        <v>24.414</v>
      </c>
      <c r="V16457">
        <v>24.934</v>
      </c>
    </row>
    <row r="16458" spans="17:22">
      <c r="Q16458" s="10">
        <f ca="1" t="shared" si="2027"/>
        <v>26.371</v>
      </c>
      <c r="R16458" t="s">
        <v>194</v>
      </c>
      <c r="S16458">
        <v>2030</v>
      </c>
      <c r="T16458">
        <v>24.533</v>
      </c>
      <c r="U16458">
        <v>25.634</v>
      </c>
      <c r="V16458">
        <v>26.371</v>
      </c>
    </row>
    <row r="16459" spans="17:22">
      <c r="Q16459" s="10">
        <f ca="1" t="shared" si="2027"/>
        <v>27.876</v>
      </c>
      <c r="R16459" t="s">
        <v>194</v>
      </c>
      <c r="S16459">
        <v>2031</v>
      </c>
      <c r="T16459">
        <v>25.475</v>
      </c>
      <c r="U16459">
        <v>26.898</v>
      </c>
      <c r="V16459">
        <v>27.876</v>
      </c>
    </row>
    <row r="16460" spans="17:22">
      <c r="Q16460" s="10">
        <f ca="1" t="shared" si="2027"/>
        <v>29.448</v>
      </c>
      <c r="R16460" t="s">
        <v>194</v>
      </c>
      <c r="S16460">
        <v>2032</v>
      </c>
      <c r="T16460">
        <v>26.444</v>
      </c>
      <c r="U16460">
        <v>28.206</v>
      </c>
      <c r="V16460">
        <v>29.448</v>
      </c>
    </row>
    <row r="16461" spans="17:22">
      <c r="Q16461" s="10">
        <f ca="1" t="shared" si="2027"/>
        <v>31.09</v>
      </c>
      <c r="R16461" t="s">
        <v>194</v>
      </c>
      <c r="S16461">
        <v>2033</v>
      </c>
      <c r="T16461">
        <v>27.441</v>
      </c>
      <c r="U16461">
        <v>29.56</v>
      </c>
      <c r="V16461">
        <v>31.09</v>
      </c>
    </row>
    <row r="16462" spans="17:22">
      <c r="Q16462" s="10">
        <f ca="1" t="shared" ref="Q16462:Q16525" si="2028">OFFSET(S16462,0,MATCH($Q$3,$T$4:$V$4,0))</f>
        <v>32.803</v>
      </c>
      <c r="R16462" t="s">
        <v>194</v>
      </c>
      <c r="S16462">
        <v>2034</v>
      </c>
      <c r="T16462">
        <v>28.464</v>
      </c>
      <c r="U16462">
        <v>30.958</v>
      </c>
      <c r="V16462">
        <v>32.803</v>
      </c>
    </row>
    <row r="16463" spans="17:22">
      <c r="Q16463" s="10">
        <f ca="1" t="shared" si="2028"/>
        <v>34.588</v>
      </c>
      <c r="R16463" t="s">
        <v>194</v>
      </c>
      <c r="S16463">
        <v>2035</v>
      </c>
      <c r="T16463">
        <v>29.514</v>
      </c>
      <c r="U16463">
        <v>32.401</v>
      </c>
      <c r="V16463">
        <v>34.588</v>
      </c>
    </row>
    <row r="16464" spans="17:22">
      <c r="Q16464" s="10">
        <f ca="1" t="shared" si="2028"/>
        <v>36.447</v>
      </c>
      <c r="R16464" t="s">
        <v>194</v>
      </c>
      <c r="S16464">
        <v>2036</v>
      </c>
      <c r="T16464">
        <v>30.591</v>
      </c>
      <c r="U16464">
        <v>33.888</v>
      </c>
      <c r="V16464">
        <v>36.447</v>
      </c>
    </row>
    <row r="16465" spans="17:22">
      <c r="Q16465" s="10">
        <f ca="1" t="shared" si="2028"/>
        <v>38.38</v>
      </c>
      <c r="R16465" t="s">
        <v>194</v>
      </c>
      <c r="S16465">
        <v>2037</v>
      </c>
      <c r="T16465">
        <v>31.693</v>
      </c>
      <c r="U16465">
        <v>35.42</v>
      </c>
      <c r="V16465">
        <v>38.38</v>
      </c>
    </row>
    <row r="16466" spans="17:22">
      <c r="Q16466" s="10">
        <f ca="1" t="shared" si="2028"/>
        <v>40.391</v>
      </c>
      <c r="R16466" t="s">
        <v>194</v>
      </c>
      <c r="S16466">
        <v>2038</v>
      </c>
      <c r="T16466">
        <v>32.82</v>
      </c>
      <c r="U16466">
        <v>36.995</v>
      </c>
      <c r="V16466">
        <v>40.391</v>
      </c>
    </row>
    <row r="16467" spans="17:22">
      <c r="Q16467" s="10">
        <f ca="1" t="shared" si="2028"/>
        <v>42.48</v>
      </c>
      <c r="R16467" t="s">
        <v>194</v>
      </c>
      <c r="S16467">
        <v>2039</v>
      </c>
      <c r="T16467">
        <v>33.968</v>
      </c>
      <c r="U16467">
        <v>38.614</v>
      </c>
      <c r="V16467">
        <v>42.48</v>
      </c>
    </row>
    <row r="16468" spans="17:22">
      <c r="Q16468" s="10">
        <f ca="1" t="shared" si="2028"/>
        <v>44.649</v>
      </c>
      <c r="R16468" t="s">
        <v>194</v>
      </c>
      <c r="S16468">
        <v>2040</v>
      </c>
      <c r="T16468">
        <v>35.137</v>
      </c>
      <c r="U16468">
        <v>40.275</v>
      </c>
      <c r="V16468">
        <v>44.649</v>
      </c>
    </row>
    <row r="16469" spans="17:22">
      <c r="Q16469" s="10">
        <f ca="1" t="shared" si="2028"/>
        <v>46.9</v>
      </c>
      <c r="R16469" t="s">
        <v>194</v>
      </c>
      <c r="S16469">
        <v>2041</v>
      </c>
      <c r="T16469">
        <v>36.325</v>
      </c>
      <c r="U16469">
        <v>41.978</v>
      </c>
      <c r="V16469">
        <v>46.9</v>
      </c>
    </row>
    <row r="16470" spans="17:22">
      <c r="Q16470" s="10">
        <f ca="1" t="shared" si="2028"/>
        <v>49.233</v>
      </c>
      <c r="R16470" t="s">
        <v>194</v>
      </c>
      <c r="S16470">
        <v>2042</v>
      </c>
      <c r="T16470">
        <v>37.529</v>
      </c>
      <c r="U16470">
        <v>43.721</v>
      </c>
      <c r="V16470">
        <v>49.233</v>
      </c>
    </row>
    <row r="16471" spans="17:22">
      <c r="Q16471" s="10">
        <f ca="1" t="shared" si="2028"/>
        <v>51.649</v>
      </c>
      <c r="R16471" t="s">
        <v>194</v>
      </c>
      <c r="S16471">
        <v>2043</v>
      </c>
      <c r="T16471">
        <v>38.746</v>
      </c>
      <c r="U16471">
        <v>45.504</v>
      </c>
      <c r="V16471">
        <v>51.649</v>
      </c>
    </row>
    <row r="16472" spans="17:22">
      <c r="Q16472" s="10">
        <f ca="1" t="shared" si="2028"/>
        <v>54.149</v>
      </c>
      <c r="R16472" t="s">
        <v>194</v>
      </c>
      <c r="S16472">
        <v>2044</v>
      </c>
      <c r="T16472">
        <v>39.974</v>
      </c>
      <c r="U16472">
        <v>47.325</v>
      </c>
      <c r="V16472">
        <v>54.149</v>
      </c>
    </row>
    <row r="16473" spans="17:22">
      <c r="Q16473" s="10">
        <f ca="1" t="shared" si="2028"/>
        <v>56.732</v>
      </c>
      <c r="R16473" t="s">
        <v>194</v>
      </c>
      <c r="S16473">
        <v>2045</v>
      </c>
      <c r="T16473">
        <v>41.21</v>
      </c>
      <c r="U16473">
        <v>49.183</v>
      </c>
      <c r="V16473">
        <v>56.732</v>
      </c>
    </row>
    <row r="16474" spans="17:22">
      <c r="Q16474" s="10">
        <f ca="1" t="shared" si="2028"/>
        <v>59.399</v>
      </c>
      <c r="R16474" t="s">
        <v>194</v>
      </c>
      <c r="S16474">
        <v>2046</v>
      </c>
      <c r="T16474">
        <v>42.45</v>
      </c>
      <c r="U16474">
        <v>51.075</v>
      </c>
      <c r="V16474">
        <v>59.399</v>
      </c>
    </row>
    <row r="16475" spans="17:22">
      <c r="Q16475" s="10">
        <f ca="1" t="shared" si="2028"/>
        <v>62.15</v>
      </c>
      <c r="R16475" t="s">
        <v>194</v>
      </c>
      <c r="S16475">
        <v>2047</v>
      </c>
      <c r="T16475">
        <v>43.693</v>
      </c>
      <c r="U16475">
        <v>53.001</v>
      </c>
      <c r="V16475">
        <v>62.15</v>
      </c>
    </row>
    <row r="16476" spans="17:22">
      <c r="Q16476" s="10">
        <f ca="1" t="shared" si="2028"/>
        <v>64.984</v>
      </c>
      <c r="R16476" t="s">
        <v>194</v>
      </c>
      <c r="S16476">
        <v>2048</v>
      </c>
      <c r="T16476">
        <v>44.937</v>
      </c>
      <c r="U16476">
        <v>54.959</v>
      </c>
      <c r="V16476">
        <v>64.984</v>
      </c>
    </row>
    <row r="16477" spans="17:22">
      <c r="Q16477" s="10">
        <f ca="1" t="shared" si="2028"/>
        <v>67.901</v>
      </c>
      <c r="R16477" t="s">
        <v>194</v>
      </c>
      <c r="S16477">
        <v>2049</v>
      </c>
      <c r="T16477">
        <v>46.181</v>
      </c>
      <c r="U16477">
        <v>56.947</v>
      </c>
      <c r="V16477">
        <v>67.901</v>
      </c>
    </row>
    <row r="16478" spans="17:22">
      <c r="Q16478" s="10">
        <f ca="1" t="shared" si="2028"/>
        <v>70.899</v>
      </c>
      <c r="R16478" t="s">
        <v>194</v>
      </c>
      <c r="S16478">
        <v>2050</v>
      </c>
      <c r="T16478">
        <v>47.422</v>
      </c>
      <c r="U16478">
        <v>58.963</v>
      </c>
      <c r="V16478">
        <v>70.899</v>
      </c>
    </row>
    <row r="16479" spans="17:22">
      <c r="Q16479" s="10">
        <f ca="1" t="shared" si="2028"/>
        <v>73.977</v>
      </c>
      <c r="R16479" t="s">
        <v>194</v>
      </c>
      <c r="S16479">
        <v>2051</v>
      </c>
      <c r="T16479">
        <v>48.659</v>
      </c>
      <c r="U16479">
        <v>61.005</v>
      </c>
      <c r="V16479">
        <v>73.977</v>
      </c>
    </row>
    <row r="16480" spans="17:22">
      <c r="Q16480" s="10">
        <f ca="1" t="shared" si="2028"/>
        <v>77.135</v>
      </c>
      <c r="R16480" t="s">
        <v>194</v>
      </c>
      <c r="S16480">
        <v>2052</v>
      </c>
      <c r="T16480">
        <v>49.892</v>
      </c>
      <c r="U16480">
        <v>63.073</v>
      </c>
      <c r="V16480">
        <v>77.135</v>
      </c>
    </row>
    <row r="16481" spans="17:22">
      <c r="Q16481" s="10">
        <f ca="1" t="shared" si="2028"/>
        <v>80.37</v>
      </c>
      <c r="R16481" t="s">
        <v>194</v>
      </c>
      <c r="S16481">
        <v>2053</v>
      </c>
      <c r="T16481">
        <v>51.119</v>
      </c>
      <c r="U16481">
        <v>65.164</v>
      </c>
      <c r="V16481">
        <v>80.37</v>
      </c>
    </row>
    <row r="16482" spans="17:22">
      <c r="Q16482" s="10">
        <f ca="1" t="shared" si="2028"/>
        <v>83.681</v>
      </c>
      <c r="R16482" t="s">
        <v>194</v>
      </c>
      <c r="S16482">
        <v>2054</v>
      </c>
      <c r="T16482">
        <v>52.341</v>
      </c>
      <c r="U16482">
        <v>67.278</v>
      </c>
      <c r="V16482">
        <v>83.681</v>
      </c>
    </row>
    <row r="16483" spans="17:22">
      <c r="Q16483" s="10">
        <f ca="1" t="shared" si="2028"/>
        <v>87.067</v>
      </c>
      <c r="R16483" t="s">
        <v>194</v>
      </c>
      <c r="S16483">
        <v>2055</v>
      </c>
      <c r="T16483">
        <v>53.556</v>
      </c>
      <c r="U16483">
        <v>69.414</v>
      </c>
      <c r="V16483">
        <v>87.067</v>
      </c>
    </row>
    <row r="16484" spans="17:22">
      <c r="Q16484" s="10">
        <f ca="1" t="shared" si="2028"/>
        <v>90.525</v>
      </c>
      <c r="R16484" t="s">
        <v>194</v>
      </c>
      <c r="S16484">
        <v>2056</v>
      </c>
      <c r="T16484">
        <v>54.765</v>
      </c>
      <c r="U16484">
        <v>71.571</v>
      </c>
      <c r="V16484">
        <v>90.525</v>
      </c>
    </row>
    <row r="16485" spans="17:22">
      <c r="Q16485" s="10">
        <f ca="1" t="shared" si="2028"/>
        <v>94.054</v>
      </c>
      <c r="R16485" t="s">
        <v>194</v>
      </c>
      <c r="S16485">
        <v>2057</v>
      </c>
      <c r="T16485">
        <v>55.966</v>
      </c>
      <c r="U16485">
        <v>73.746</v>
      </c>
      <c r="V16485">
        <v>94.054</v>
      </c>
    </row>
    <row r="16486" spans="17:22">
      <c r="Q16486" s="10">
        <f ca="1" t="shared" si="2028"/>
        <v>97.652</v>
      </c>
      <c r="R16486" t="s">
        <v>194</v>
      </c>
      <c r="S16486">
        <v>2058</v>
      </c>
      <c r="T16486">
        <v>57.16</v>
      </c>
      <c r="U16486">
        <v>75.937</v>
      </c>
      <c r="V16486">
        <v>97.652</v>
      </c>
    </row>
    <row r="16487" spans="17:22">
      <c r="Q16487" s="10">
        <f ca="1" t="shared" si="2028"/>
        <v>101.317</v>
      </c>
      <c r="R16487" t="s">
        <v>194</v>
      </c>
      <c r="S16487">
        <v>2059</v>
      </c>
      <c r="T16487">
        <v>58.346</v>
      </c>
      <c r="U16487">
        <v>78.144</v>
      </c>
      <c r="V16487">
        <v>101.317</v>
      </c>
    </row>
    <row r="16488" spans="17:22">
      <c r="Q16488" s="10">
        <f ca="1" t="shared" si="2028"/>
        <v>105.047</v>
      </c>
      <c r="R16488" t="s">
        <v>194</v>
      </c>
      <c r="S16488">
        <v>2060</v>
      </c>
      <c r="T16488">
        <v>59.522</v>
      </c>
      <c r="U16488">
        <v>80.362</v>
      </c>
      <c r="V16488">
        <v>105.047</v>
      </c>
    </row>
    <row r="16489" spans="17:22">
      <c r="Q16489" s="10">
        <f ca="1" t="shared" si="2028"/>
        <v>108.839</v>
      </c>
      <c r="R16489" t="s">
        <v>194</v>
      </c>
      <c r="S16489">
        <v>2061</v>
      </c>
      <c r="T16489">
        <v>60.689</v>
      </c>
      <c r="U16489">
        <v>82.591</v>
      </c>
      <c r="V16489">
        <v>108.839</v>
      </c>
    </row>
    <row r="16490" spans="17:22">
      <c r="Q16490" s="10">
        <f ca="1" t="shared" si="2028"/>
        <v>112.692</v>
      </c>
      <c r="R16490" t="s">
        <v>194</v>
      </c>
      <c r="S16490">
        <v>2062</v>
      </c>
      <c r="T16490">
        <v>61.847</v>
      </c>
      <c r="U16490">
        <v>84.828</v>
      </c>
      <c r="V16490">
        <v>112.692</v>
      </c>
    </row>
    <row r="16491" spans="17:22">
      <c r="Q16491" s="10">
        <f ca="1" t="shared" si="2028"/>
        <v>116.603</v>
      </c>
      <c r="R16491" t="s">
        <v>194</v>
      </c>
      <c r="S16491">
        <v>2063</v>
      </c>
      <c r="T16491">
        <v>62.992</v>
      </c>
      <c r="U16491">
        <v>87.071</v>
      </c>
      <c r="V16491">
        <v>116.603</v>
      </c>
    </row>
    <row r="16492" spans="17:22">
      <c r="Q16492" s="10">
        <f ca="1" t="shared" si="2028"/>
        <v>120.571</v>
      </c>
      <c r="R16492" t="s">
        <v>194</v>
      </c>
      <c r="S16492">
        <v>2064</v>
      </c>
      <c r="T16492">
        <v>64.125</v>
      </c>
      <c r="U16492">
        <v>89.318</v>
      </c>
      <c r="V16492">
        <v>120.571</v>
      </c>
    </row>
    <row r="16493" spans="17:22">
      <c r="Q16493" s="10">
        <f ca="1" t="shared" si="2028"/>
        <v>124.594</v>
      </c>
      <c r="R16493" t="s">
        <v>194</v>
      </c>
      <c r="S16493">
        <v>2065</v>
      </c>
      <c r="T16493">
        <v>65.244</v>
      </c>
      <c r="U16493">
        <v>91.568</v>
      </c>
      <c r="V16493">
        <v>124.594</v>
      </c>
    </row>
    <row r="16494" spans="17:22">
      <c r="Q16494" s="10">
        <f ca="1" t="shared" si="2028"/>
        <v>128.668</v>
      </c>
      <c r="R16494" t="s">
        <v>194</v>
      </c>
      <c r="S16494">
        <v>2066</v>
      </c>
      <c r="T16494">
        <v>66.349</v>
      </c>
      <c r="U16494">
        <v>93.819</v>
      </c>
      <c r="V16494">
        <v>128.668</v>
      </c>
    </row>
    <row r="16495" spans="17:22">
      <c r="Q16495" s="10">
        <f ca="1" t="shared" si="2028"/>
        <v>132.792</v>
      </c>
      <c r="R16495" t="s">
        <v>194</v>
      </c>
      <c r="S16495">
        <v>2067</v>
      </c>
      <c r="T16495">
        <v>67.436</v>
      </c>
      <c r="U16495">
        <v>96.068</v>
      </c>
      <c r="V16495">
        <v>132.792</v>
      </c>
    </row>
    <row r="16496" spans="17:22">
      <c r="Q16496" s="10">
        <f ca="1" t="shared" si="2028"/>
        <v>136.965</v>
      </c>
      <c r="R16496" t="s">
        <v>194</v>
      </c>
      <c r="S16496">
        <v>2068</v>
      </c>
      <c r="T16496">
        <v>68.505</v>
      </c>
      <c r="U16496">
        <v>98.312</v>
      </c>
      <c r="V16496">
        <v>136.965</v>
      </c>
    </row>
    <row r="16497" spans="17:22">
      <c r="Q16497" s="10">
        <f ca="1" t="shared" si="2028"/>
        <v>141.183</v>
      </c>
      <c r="R16497" t="s">
        <v>194</v>
      </c>
      <c r="S16497">
        <v>2069</v>
      </c>
      <c r="T16497">
        <v>69.554</v>
      </c>
      <c r="U16497">
        <v>100.549</v>
      </c>
      <c r="V16497">
        <v>141.183</v>
      </c>
    </row>
    <row r="16498" spans="17:22">
      <c r="Q16498" s="10">
        <f ca="1" t="shared" si="2028"/>
        <v>145.446</v>
      </c>
      <c r="R16498" t="s">
        <v>194</v>
      </c>
      <c r="S16498">
        <v>2070</v>
      </c>
      <c r="T16498">
        <v>70.58</v>
      </c>
      <c r="U16498">
        <v>102.776</v>
      </c>
      <c r="V16498">
        <v>145.446</v>
      </c>
    </row>
    <row r="16499" spans="17:22">
      <c r="Q16499" s="10">
        <f ca="1" t="shared" si="2028"/>
        <v>149.75</v>
      </c>
      <c r="R16499" t="s">
        <v>194</v>
      </c>
      <c r="S16499">
        <v>2071</v>
      </c>
      <c r="T16499">
        <v>71.582</v>
      </c>
      <c r="U16499">
        <v>104.992</v>
      </c>
      <c r="V16499">
        <v>149.75</v>
      </c>
    </row>
    <row r="16500" spans="17:22">
      <c r="Q16500" s="10">
        <f ca="1" t="shared" si="2028"/>
        <v>154.093</v>
      </c>
      <c r="R16500" t="s">
        <v>194</v>
      </c>
      <c r="S16500">
        <v>2072</v>
      </c>
      <c r="T16500">
        <v>72.558</v>
      </c>
      <c r="U16500">
        <v>107.192</v>
      </c>
      <c r="V16500">
        <v>154.093</v>
      </c>
    </row>
    <row r="16501" spans="17:22">
      <c r="Q16501" s="10">
        <f ca="1" t="shared" si="2028"/>
        <v>158.47</v>
      </c>
      <c r="R16501" t="s">
        <v>194</v>
      </c>
      <c r="S16501">
        <v>2073</v>
      </c>
      <c r="T16501">
        <v>73.504</v>
      </c>
      <c r="U16501">
        <v>109.376</v>
      </c>
      <c r="V16501">
        <v>158.47</v>
      </c>
    </row>
    <row r="16502" spans="17:22">
      <c r="Q16502" s="10">
        <f ca="1" t="shared" si="2028"/>
        <v>162.879</v>
      </c>
      <c r="R16502" t="s">
        <v>194</v>
      </c>
      <c r="S16502">
        <v>2074</v>
      </c>
      <c r="T16502">
        <v>74.42</v>
      </c>
      <c r="U16502">
        <v>111.541</v>
      </c>
      <c r="V16502">
        <v>162.879</v>
      </c>
    </row>
    <row r="16503" spans="17:22">
      <c r="Q16503" s="10">
        <f ca="1" t="shared" si="2028"/>
        <v>167.316</v>
      </c>
      <c r="R16503" t="s">
        <v>194</v>
      </c>
      <c r="S16503">
        <v>2075</v>
      </c>
      <c r="T16503">
        <v>75.302</v>
      </c>
      <c r="U16503">
        <v>113.686</v>
      </c>
      <c r="V16503">
        <v>167.316</v>
      </c>
    </row>
    <row r="16504" spans="17:22">
      <c r="Q16504" s="10">
        <f ca="1" t="shared" si="2028"/>
        <v>171.776</v>
      </c>
      <c r="R16504" t="s">
        <v>194</v>
      </c>
      <c r="S16504">
        <v>2076</v>
      </c>
      <c r="T16504">
        <v>76.148</v>
      </c>
      <c r="U16504">
        <v>115.808</v>
      </c>
      <c r="V16504">
        <v>171.776</v>
      </c>
    </row>
    <row r="16505" spans="17:22">
      <c r="Q16505" s="10">
        <f ca="1" t="shared" si="2028"/>
        <v>176.257</v>
      </c>
      <c r="R16505" t="s">
        <v>194</v>
      </c>
      <c r="S16505">
        <v>2077</v>
      </c>
      <c r="T16505">
        <v>76.956</v>
      </c>
      <c r="U16505">
        <v>117.904</v>
      </c>
      <c r="V16505">
        <v>176.257</v>
      </c>
    </row>
    <row r="16506" spans="17:22">
      <c r="Q16506" s="10">
        <f ca="1" t="shared" si="2028"/>
        <v>180.757</v>
      </c>
      <c r="R16506" t="s">
        <v>194</v>
      </c>
      <c r="S16506">
        <v>2078</v>
      </c>
      <c r="T16506">
        <v>77.724</v>
      </c>
      <c r="U16506">
        <v>119.973</v>
      </c>
      <c r="V16506">
        <v>180.757</v>
      </c>
    </row>
    <row r="16507" spans="17:22">
      <c r="Q16507" s="10">
        <f ca="1" t="shared" si="2028"/>
        <v>185.274</v>
      </c>
      <c r="R16507" t="s">
        <v>194</v>
      </c>
      <c r="S16507">
        <v>2079</v>
      </c>
      <c r="T16507">
        <v>78.451</v>
      </c>
      <c r="U16507">
        <v>122.012</v>
      </c>
      <c r="V16507">
        <v>185.274</v>
      </c>
    </row>
    <row r="16508" spans="17:22">
      <c r="Q16508" s="10">
        <f ca="1" t="shared" si="2028"/>
        <v>189.805</v>
      </c>
      <c r="R16508" t="s">
        <v>194</v>
      </c>
      <c r="S16508">
        <v>2080</v>
      </c>
      <c r="T16508">
        <v>79.135</v>
      </c>
      <c r="U16508">
        <v>124.019</v>
      </c>
      <c r="V16508">
        <v>189.805</v>
      </c>
    </row>
    <row r="16509" spans="17:22">
      <c r="Q16509" s="10">
        <f ca="1" t="shared" si="2028"/>
        <v>194.349</v>
      </c>
      <c r="R16509" t="s">
        <v>194</v>
      </c>
      <c r="S16509">
        <v>2081</v>
      </c>
      <c r="T16509">
        <v>79.774</v>
      </c>
      <c r="U16509">
        <v>125.991</v>
      </c>
      <c r="V16509">
        <v>194.349</v>
      </c>
    </row>
    <row r="16510" spans="17:22">
      <c r="Q16510" s="10">
        <f ca="1" t="shared" si="2028"/>
        <v>198.901</v>
      </c>
      <c r="R16510" t="s">
        <v>194</v>
      </c>
      <c r="S16510">
        <v>2082</v>
      </c>
      <c r="T16510">
        <v>80.369</v>
      </c>
      <c r="U16510">
        <v>127.927</v>
      </c>
      <c r="V16510">
        <v>198.901</v>
      </c>
    </row>
    <row r="16511" spans="17:22">
      <c r="Q16511" s="10">
        <f ca="1" t="shared" si="2028"/>
        <v>203.455</v>
      </c>
      <c r="R16511" t="s">
        <v>194</v>
      </c>
      <c r="S16511">
        <v>2083</v>
      </c>
      <c r="T16511">
        <v>80.918</v>
      </c>
      <c r="U16511">
        <v>129.826</v>
      </c>
      <c r="V16511">
        <v>203.455</v>
      </c>
    </row>
    <row r="16512" spans="17:22">
      <c r="Q16512" s="10">
        <f ca="1" t="shared" si="2028"/>
        <v>208.008</v>
      </c>
      <c r="R16512" t="s">
        <v>194</v>
      </c>
      <c r="S16512">
        <v>2084</v>
      </c>
      <c r="T16512">
        <v>81.423</v>
      </c>
      <c r="U16512">
        <v>131.685</v>
      </c>
      <c r="V16512">
        <v>208.008</v>
      </c>
    </row>
    <row r="16513" spans="17:22">
      <c r="Q16513" s="10">
        <f ca="1" t="shared" si="2028"/>
        <v>212.553</v>
      </c>
      <c r="R16513" t="s">
        <v>194</v>
      </c>
      <c r="S16513">
        <v>2085</v>
      </c>
      <c r="T16513">
        <v>81.883</v>
      </c>
      <c r="U16513">
        <v>133.504</v>
      </c>
      <c r="V16513">
        <v>212.553</v>
      </c>
    </row>
    <row r="16514" spans="17:22">
      <c r="Q16514" s="10">
        <f ca="1" t="shared" si="2028"/>
        <v>217.087</v>
      </c>
      <c r="R16514" t="s">
        <v>194</v>
      </c>
      <c r="S16514">
        <v>2086</v>
      </c>
      <c r="T16514">
        <v>82.299</v>
      </c>
      <c r="U16514">
        <v>135.281</v>
      </c>
      <c r="V16514">
        <v>217.087</v>
      </c>
    </row>
    <row r="16515" spans="17:22">
      <c r="Q16515" s="10">
        <f ca="1" t="shared" si="2028"/>
        <v>221.605</v>
      </c>
      <c r="R16515" t="s">
        <v>194</v>
      </c>
      <c r="S16515">
        <v>2087</v>
      </c>
      <c r="T16515">
        <v>82.671</v>
      </c>
      <c r="U16515">
        <v>137.014</v>
      </c>
      <c r="V16515">
        <v>221.605</v>
      </c>
    </row>
    <row r="16516" spans="17:22">
      <c r="Q16516" s="10">
        <f ca="1" t="shared" si="2028"/>
        <v>226.105</v>
      </c>
      <c r="R16516" t="s">
        <v>194</v>
      </c>
      <c r="S16516">
        <v>2088</v>
      </c>
      <c r="T16516">
        <v>82.999</v>
      </c>
      <c r="U16516">
        <v>138.702</v>
      </c>
      <c r="V16516">
        <v>226.105</v>
      </c>
    </row>
    <row r="16517" spans="17:22">
      <c r="Q16517" s="10">
        <f ca="1" t="shared" si="2028"/>
        <v>230.581</v>
      </c>
      <c r="R16517" t="s">
        <v>194</v>
      </c>
      <c r="S16517">
        <v>2089</v>
      </c>
      <c r="T16517">
        <v>83.284</v>
      </c>
      <c r="U16517">
        <v>140.344</v>
      </c>
      <c r="V16517">
        <v>230.581</v>
      </c>
    </row>
    <row r="16518" spans="17:22">
      <c r="Q16518" s="10">
        <f ca="1" t="shared" si="2028"/>
        <v>235.032</v>
      </c>
      <c r="R16518" t="s">
        <v>194</v>
      </c>
      <c r="S16518">
        <v>2090</v>
      </c>
      <c r="T16518">
        <v>83.526</v>
      </c>
      <c r="U16518">
        <v>141.938</v>
      </c>
      <c r="V16518">
        <v>235.032</v>
      </c>
    </row>
    <row r="16519" spans="17:22">
      <c r="Q16519" s="10">
        <f ca="1" t="shared" si="2028"/>
        <v>239.453</v>
      </c>
      <c r="R16519" t="s">
        <v>194</v>
      </c>
      <c r="S16519">
        <v>2091</v>
      </c>
      <c r="T16519">
        <v>83.726</v>
      </c>
      <c r="U16519">
        <v>143.483</v>
      </c>
      <c r="V16519">
        <v>239.453</v>
      </c>
    </row>
    <row r="16520" spans="17:22">
      <c r="Q16520" s="10">
        <f ca="1" t="shared" si="2028"/>
        <v>243.84</v>
      </c>
      <c r="R16520" t="s">
        <v>194</v>
      </c>
      <c r="S16520">
        <v>2092</v>
      </c>
      <c r="T16520">
        <v>83.886</v>
      </c>
      <c r="U16520">
        <v>144.977</v>
      </c>
      <c r="V16520">
        <v>243.84</v>
      </c>
    </row>
    <row r="16521" spans="17:22">
      <c r="Q16521" s="10">
        <f ca="1" t="shared" si="2028"/>
        <v>248.191</v>
      </c>
      <c r="R16521" t="s">
        <v>194</v>
      </c>
      <c r="S16521">
        <v>2093</v>
      </c>
      <c r="T16521">
        <v>84.008</v>
      </c>
      <c r="U16521">
        <v>146.42</v>
      </c>
      <c r="V16521">
        <v>248.191</v>
      </c>
    </row>
    <row r="16522" spans="17:22">
      <c r="Q16522" s="10">
        <f ca="1" t="shared" si="2028"/>
        <v>252.501</v>
      </c>
      <c r="R16522" t="s">
        <v>194</v>
      </c>
      <c r="S16522">
        <v>2094</v>
      </c>
      <c r="T16522">
        <v>84.093</v>
      </c>
      <c r="U16522">
        <v>147.81</v>
      </c>
      <c r="V16522">
        <v>252.501</v>
      </c>
    </row>
    <row r="16523" spans="17:22">
      <c r="Q16523" s="10">
        <f ca="1" t="shared" si="2028"/>
        <v>256.767</v>
      </c>
      <c r="R16523" t="s">
        <v>194</v>
      </c>
      <c r="S16523">
        <v>2095</v>
      </c>
      <c r="T16523">
        <v>84.143</v>
      </c>
      <c r="U16523">
        <v>149.146</v>
      </c>
      <c r="V16523">
        <v>256.767</v>
      </c>
    </row>
    <row r="16524" spans="17:22">
      <c r="Q16524" s="10">
        <f ca="1" t="shared" si="2028"/>
        <v>260.984</v>
      </c>
      <c r="R16524" t="s">
        <v>194</v>
      </c>
      <c r="S16524">
        <v>2096</v>
      </c>
      <c r="T16524">
        <v>84.16</v>
      </c>
      <c r="U16524">
        <v>150.426</v>
      </c>
      <c r="V16524">
        <v>260.984</v>
      </c>
    </row>
    <row r="16525" spans="17:22">
      <c r="Q16525" s="10">
        <f ca="1" t="shared" si="2028"/>
        <v>265.15</v>
      </c>
      <c r="R16525" t="s">
        <v>194</v>
      </c>
      <c r="S16525">
        <v>2097</v>
      </c>
      <c r="T16525">
        <v>84.148</v>
      </c>
      <c r="U16525">
        <v>151.65</v>
      </c>
      <c r="V16525">
        <v>265.15</v>
      </c>
    </row>
    <row r="16526" spans="17:22">
      <c r="Q16526" s="10">
        <f ca="1" t="shared" ref="Q16526:Q16589" si="2029">OFFSET(S16526,0,MATCH($Q$3,$T$4:$V$4,0))</f>
        <v>269.262</v>
      </c>
      <c r="R16526" t="s">
        <v>194</v>
      </c>
      <c r="S16526">
        <v>2098</v>
      </c>
      <c r="T16526">
        <v>84.107</v>
      </c>
      <c r="U16526">
        <v>152.817</v>
      </c>
      <c r="V16526">
        <v>269.262</v>
      </c>
    </row>
    <row r="16527" spans="17:22">
      <c r="Q16527" s="10">
        <f ca="1" t="shared" si="2029"/>
        <v>273.314</v>
      </c>
      <c r="R16527" t="s">
        <v>194</v>
      </c>
      <c r="S16527">
        <v>2099</v>
      </c>
      <c r="T16527">
        <v>84.04</v>
      </c>
      <c r="U16527">
        <v>153.926</v>
      </c>
      <c r="V16527">
        <v>273.314</v>
      </c>
    </row>
    <row r="16528" spans="17:22">
      <c r="Q16528" s="10">
        <f ca="1" t="shared" si="2029"/>
        <v>277.304</v>
      </c>
      <c r="R16528" t="s">
        <v>194</v>
      </c>
      <c r="S16528">
        <v>2100</v>
      </c>
      <c r="T16528">
        <v>83.95</v>
      </c>
      <c r="U16528">
        <v>154.976</v>
      </c>
      <c r="V16528">
        <v>277.304</v>
      </c>
    </row>
    <row r="16529" spans="17:22">
      <c r="Q16529" s="10">
        <f ca="1" t="shared" si="2029"/>
        <v>11.717</v>
      </c>
      <c r="R16529" t="s">
        <v>195</v>
      </c>
      <c r="S16529">
        <v>2020</v>
      </c>
      <c r="T16529">
        <v>11.717</v>
      </c>
      <c r="U16529">
        <v>11.717</v>
      </c>
      <c r="V16529">
        <v>11.717</v>
      </c>
    </row>
    <row r="16530" spans="17:22">
      <c r="Q16530" s="10">
        <f ca="1" t="shared" si="2029"/>
        <v>12.224</v>
      </c>
      <c r="R16530" t="s">
        <v>195</v>
      </c>
      <c r="S16530">
        <v>2021</v>
      </c>
      <c r="T16530">
        <v>12.224</v>
      </c>
      <c r="U16530">
        <v>12.224</v>
      </c>
      <c r="V16530">
        <v>12.224</v>
      </c>
    </row>
    <row r="16531" spans="17:22">
      <c r="Q16531" s="10">
        <f ca="1" t="shared" si="2029"/>
        <v>12.757</v>
      </c>
      <c r="R16531" t="s">
        <v>195</v>
      </c>
      <c r="S16531">
        <v>2022</v>
      </c>
      <c r="T16531">
        <v>12.757</v>
      </c>
      <c r="U16531">
        <v>12.757</v>
      </c>
      <c r="V16531">
        <v>12.757</v>
      </c>
    </row>
    <row r="16532" spans="17:22">
      <c r="Q16532" s="10">
        <f ca="1" t="shared" si="2029"/>
        <v>13.316</v>
      </c>
      <c r="R16532" t="s">
        <v>195</v>
      </c>
      <c r="S16532">
        <v>2023</v>
      </c>
      <c r="T16532">
        <v>13.316</v>
      </c>
      <c r="U16532">
        <v>13.316</v>
      </c>
      <c r="V16532">
        <v>13.316</v>
      </c>
    </row>
    <row r="16533" spans="17:22">
      <c r="Q16533" s="10">
        <f ca="1" t="shared" si="2029"/>
        <v>13.902</v>
      </c>
      <c r="R16533" t="s">
        <v>195</v>
      </c>
      <c r="S16533">
        <v>2024</v>
      </c>
      <c r="T16533">
        <v>13.902</v>
      </c>
      <c r="U16533">
        <v>13.902</v>
      </c>
      <c r="V16533">
        <v>13.902</v>
      </c>
    </row>
    <row r="16534" spans="17:22">
      <c r="Q16534" s="10">
        <f ca="1" t="shared" si="2029"/>
        <v>14.516</v>
      </c>
      <c r="R16534" t="s">
        <v>195</v>
      </c>
      <c r="S16534">
        <v>2025</v>
      </c>
      <c r="T16534">
        <v>14.516</v>
      </c>
      <c r="U16534">
        <v>14.516</v>
      </c>
      <c r="V16534">
        <v>14.516</v>
      </c>
    </row>
    <row r="16535" spans="17:22">
      <c r="Q16535" s="10">
        <f ca="1" t="shared" si="2029"/>
        <v>15.161</v>
      </c>
      <c r="R16535" t="s">
        <v>195</v>
      </c>
      <c r="S16535">
        <v>2026</v>
      </c>
      <c r="T16535">
        <v>15.161</v>
      </c>
      <c r="U16535">
        <v>15.161</v>
      </c>
      <c r="V16535">
        <v>15.161</v>
      </c>
    </row>
    <row r="16536" spans="17:22">
      <c r="Q16536" s="10">
        <f ca="1" t="shared" si="2029"/>
        <v>15.907</v>
      </c>
      <c r="R16536" t="s">
        <v>195</v>
      </c>
      <c r="S16536">
        <v>2027</v>
      </c>
      <c r="T16536">
        <v>15.712</v>
      </c>
      <c r="U16536">
        <v>15.792</v>
      </c>
      <c r="V16536">
        <v>15.907</v>
      </c>
    </row>
    <row r="16537" spans="17:22">
      <c r="Q16537" s="10">
        <f ca="1" t="shared" si="2029"/>
        <v>16.68</v>
      </c>
      <c r="R16537" t="s">
        <v>195</v>
      </c>
      <c r="S16537">
        <v>2028</v>
      </c>
      <c r="T16537">
        <v>16.274</v>
      </c>
      <c r="U16537">
        <v>16.439</v>
      </c>
      <c r="V16537">
        <v>16.68</v>
      </c>
    </row>
    <row r="16538" spans="17:22">
      <c r="Q16538" s="10">
        <f ca="1" t="shared" si="2029"/>
        <v>17.48</v>
      </c>
      <c r="R16538" t="s">
        <v>195</v>
      </c>
      <c r="S16538">
        <v>2029</v>
      </c>
      <c r="T16538">
        <v>16.846</v>
      </c>
      <c r="U16538">
        <v>17.102</v>
      </c>
      <c r="V16538">
        <v>17.48</v>
      </c>
    </row>
    <row r="16539" spans="17:22">
      <c r="Q16539" s="10">
        <f ca="1" t="shared" si="2029"/>
        <v>18.305</v>
      </c>
      <c r="R16539" t="s">
        <v>195</v>
      </c>
      <c r="S16539">
        <v>2030</v>
      </c>
      <c r="T16539">
        <v>17.43</v>
      </c>
      <c r="U16539">
        <v>17.78</v>
      </c>
      <c r="V16539">
        <v>18.305</v>
      </c>
    </row>
    <row r="16540" spans="17:22">
      <c r="Q16540" s="10">
        <f ca="1" t="shared" si="2029"/>
        <v>19.155</v>
      </c>
      <c r="R16540" t="s">
        <v>195</v>
      </c>
      <c r="S16540">
        <v>2031</v>
      </c>
      <c r="T16540">
        <v>18.024</v>
      </c>
      <c r="U16540">
        <v>18.474</v>
      </c>
      <c r="V16540">
        <v>19.155</v>
      </c>
    </row>
    <row r="16541" spans="17:22">
      <c r="Q16541" s="10">
        <f ca="1" t="shared" si="2029"/>
        <v>20.03</v>
      </c>
      <c r="R16541" t="s">
        <v>195</v>
      </c>
      <c r="S16541">
        <v>2032</v>
      </c>
      <c r="T16541">
        <v>18.629</v>
      </c>
      <c r="U16541">
        <v>19.184</v>
      </c>
      <c r="V16541">
        <v>20.03</v>
      </c>
    </row>
    <row r="16542" spans="17:22">
      <c r="Q16542" s="10">
        <f ca="1" t="shared" si="2029"/>
        <v>20.929</v>
      </c>
      <c r="R16542" t="s">
        <v>195</v>
      </c>
      <c r="S16542">
        <v>2033</v>
      </c>
      <c r="T16542">
        <v>19.244</v>
      </c>
      <c r="U16542">
        <v>19.908</v>
      </c>
      <c r="V16542">
        <v>20.929</v>
      </c>
    </row>
    <row r="16543" spans="17:22">
      <c r="Q16543" s="10">
        <f ca="1" t="shared" si="2029"/>
        <v>21.853</v>
      </c>
      <c r="R16543" t="s">
        <v>195</v>
      </c>
      <c r="S16543">
        <v>2034</v>
      </c>
      <c r="T16543">
        <v>19.868</v>
      </c>
      <c r="U16543">
        <v>20.647</v>
      </c>
      <c r="V16543">
        <v>21.853</v>
      </c>
    </row>
    <row r="16544" spans="17:22">
      <c r="Q16544" s="10">
        <f ca="1" t="shared" si="2029"/>
        <v>22.802</v>
      </c>
      <c r="R16544" t="s">
        <v>195</v>
      </c>
      <c r="S16544">
        <v>2035</v>
      </c>
      <c r="T16544">
        <v>20.501</v>
      </c>
      <c r="U16544">
        <v>21.4</v>
      </c>
      <c r="V16544">
        <v>22.802</v>
      </c>
    </row>
    <row r="16545" spans="17:22">
      <c r="Q16545" s="10">
        <f ca="1" t="shared" si="2029"/>
        <v>23.775</v>
      </c>
      <c r="R16545" t="s">
        <v>195</v>
      </c>
      <c r="S16545">
        <v>2036</v>
      </c>
      <c r="T16545">
        <v>21.143</v>
      </c>
      <c r="U16545">
        <v>22.166</v>
      </c>
      <c r="V16545">
        <v>23.775</v>
      </c>
    </row>
    <row r="16546" spans="17:22">
      <c r="Q16546" s="10">
        <f ca="1" t="shared" si="2029"/>
        <v>24.772</v>
      </c>
      <c r="R16546" t="s">
        <v>195</v>
      </c>
      <c r="S16546">
        <v>2037</v>
      </c>
      <c r="T16546">
        <v>21.792</v>
      </c>
      <c r="U16546">
        <v>22.945</v>
      </c>
      <c r="V16546">
        <v>24.772</v>
      </c>
    </row>
    <row r="16547" spans="17:22">
      <c r="Q16547" s="10">
        <f ca="1" t="shared" si="2029"/>
        <v>25.794</v>
      </c>
      <c r="R16547" t="s">
        <v>195</v>
      </c>
      <c r="S16547">
        <v>2038</v>
      </c>
      <c r="T16547">
        <v>22.448</v>
      </c>
      <c r="U16547">
        <v>23.737</v>
      </c>
      <c r="V16547">
        <v>25.794</v>
      </c>
    </row>
    <row r="16548" spans="17:22">
      <c r="Q16548" s="10">
        <f ca="1" t="shared" si="2029"/>
        <v>26.839</v>
      </c>
      <c r="R16548" t="s">
        <v>195</v>
      </c>
      <c r="S16548">
        <v>2039</v>
      </c>
      <c r="T16548">
        <v>23.11</v>
      </c>
      <c r="U16548">
        <v>24.54</v>
      </c>
      <c r="V16548">
        <v>26.839</v>
      </c>
    </row>
    <row r="16549" spans="17:22">
      <c r="Q16549" s="10">
        <f ca="1" t="shared" si="2029"/>
        <v>27.908</v>
      </c>
      <c r="R16549" t="s">
        <v>195</v>
      </c>
      <c r="S16549">
        <v>2040</v>
      </c>
      <c r="T16549">
        <v>23.777</v>
      </c>
      <c r="U16549">
        <v>25.354</v>
      </c>
      <c r="V16549">
        <v>27.908</v>
      </c>
    </row>
    <row r="16550" spans="17:22">
      <c r="Q16550" s="10">
        <f ca="1" t="shared" si="2029"/>
        <v>29</v>
      </c>
      <c r="R16550" t="s">
        <v>195</v>
      </c>
      <c r="S16550">
        <v>2041</v>
      </c>
      <c r="T16550">
        <v>24.45</v>
      </c>
      <c r="U16550">
        <v>26.178</v>
      </c>
      <c r="V16550">
        <v>29</v>
      </c>
    </row>
    <row r="16551" spans="17:22">
      <c r="Q16551" s="10">
        <f ca="1" t="shared" si="2029"/>
        <v>30.114</v>
      </c>
      <c r="R16551" t="s">
        <v>195</v>
      </c>
      <c r="S16551">
        <v>2042</v>
      </c>
      <c r="T16551">
        <v>25.127</v>
      </c>
      <c r="U16551">
        <v>27.012</v>
      </c>
      <c r="V16551">
        <v>30.114</v>
      </c>
    </row>
    <row r="16552" spans="17:22">
      <c r="Q16552" s="10">
        <f ca="1" t="shared" si="2029"/>
        <v>31.252</v>
      </c>
      <c r="R16552" t="s">
        <v>195</v>
      </c>
      <c r="S16552">
        <v>2043</v>
      </c>
      <c r="T16552">
        <v>25.808</v>
      </c>
      <c r="U16552">
        <v>27.856</v>
      </c>
      <c r="V16552">
        <v>31.252</v>
      </c>
    </row>
    <row r="16553" spans="17:22">
      <c r="Q16553" s="10">
        <f ca="1" t="shared" si="2029"/>
        <v>32.413</v>
      </c>
      <c r="R16553" t="s">
        <v>195</v>
      </c>
      <c r="S16553">
        <v>2044</v>
      </c>
      <c r="T16553">
        <v>26.493</v>
      </c>
      <c r="U16553">
        <v>28.71</v>
      </c>
      <c r="V16553">
        <v>32.413</v>
      </c>
    </row>
    <row r="16554" spans="17:22">
      <c r="Q16554" s="10">
        <f ca="1" t="shared" si="2029"/>
        <v>33.596</v>
      </c>
      <c r="R16554" t="s">
        <v>195</v>
      </c>
      <c r="S16554">
        <v>2045</v>
      </c>
      <c r="T16554">
        <v>27.183</v>
      </c>
      <c r="U16554">
        <v>29.572</v>
      </c>
      <c r="V16554">
        <v>33.596</v>
      </c>
    </row>
    <row r="16555" spans="17:22">
      <c r="Q16555" s="10">
        <f ca="1" t="shared" si="2029"/>
        <v>34.802</v>
      </c>
      <c r="R16555" t="s">
        <v>195</v>
      </c>
      <c r="S16555">
        <v>2046</v>
      </c>
      <c r="T16555">
        <v>27.876</v>
      </c>
      <c r="U16555">
        <v>30.442</v>
      </c>
      <c r="V16555">
        <v>34.802</v>
      </c>
    </row>
    <row r="16556" spans="17:22">
      <c r="Q16556" s="10">
        <f ca="1" t="shared" si="2029"/>
        <v>36.03</v>
      </c>
      <c r="R16556" t="s">
        <v>195</v>
      </c>
      <c r="S16556">
        <v>2047</v>
      </c>
      <c r="T16556">
        <v>28.573</v>
      </c>
      <c r="U16556">
        <v>31.321</v>
      </c>
      <c r="V16556">
        <v>36.03</v>
      </c>
    </row>
    <row r="16557" spans="17:22">
      <c r="Q16557" s="10">
        <f ca="1" t="shared" si="2029"/>
        <v>37.279</v>
      </c>
      <c r="R16557" t="s">
        <v>195</v>
      </c>
      <c r="S16557">
        <v>2048</v>
      </c>
      <c r="T16557">
        <v>29.272</v>
      </c>
      <c r="U16557">
        <v>32.206</v>
      </c>
      <c r="V16557">
        <v>37.279</v>
      </c>
    </row>
    <row r="16558" spans="17:22">
      <c r="Q16558" s="10">
        <f ca="1" t="shared" si="2029"/>
        <v>38.55</v>
      </c>
      <c r="R16558" t="s">
        <v>195</v>
      </c>
      <c r="S16558">
        <v>2049</v>
      </c>
      <c r="T16558">
        <v>29.972</v>
      </c>
      <c r="U16558">
        <v>33.098</v>
      </c>
      <c r="V16558">
        <v>38.55</v>
      </c>
    </row>
    <row r="16559" spans="17:22">
      <c r="Q16559" s="10">
        <f ca="1" t="shared" si="2029"/>
        <v>39.842</v>
      </c>
      <c r="R16559" t="s">
        <v>195</v>
      </c>
      <c r="S16559">
        <v>2050</v>
      </c>
      <c r="T16559">
        <v>30.672</v>
      </c>
      <c r="U16559">
        <v>33.996</v>
      </c>
      <c r="V16559">
        <v>39.842</v>
      </c>
    </row>
    <row r="16560" spans="17:22">
      <c r="Q16560" s="10">
        <f ca="1" t="shared" si="2029"/>
        <v>41.154</v>
      </c>
      <c r="R16560" t="s">
        <v>195</v>
      </c>
      <c r="S16560">
        <v>2051</v>
      </c>
      <c r="T16560">
        <v>31.372</v>
      </c>
      <c r="U16560">
        <v>34.898</v>
      </c>
      <c r="V16560">
        <v>41.154</v>
      </c>
    </row>
    <row r="16561" spans="17:22">
      <c r="Q16561" s="10">
        <f ca="1" t="shared" si="2029"/>
        <v>42.485</v>
      </c>
      <c r="R16561" t="s">
        <v>195</v>
      </c>
      <c r="S16561">
        <v>2052</v>
      </c>
      <c r="T16561">
        <v>32.071</v>
      </c>
      <c r="U16561">
        <v>35.804</v>
      </c>
      <c r="V16561">
        <v>42.485</v>
      </c>
    </row>
    <row r="16562" spans="17:22">
      <c r="Q16562" s="10">
        <f ca="1" t="shared" si="2029"/>
        <v>43.836</v>
      </c>
      <c r="R16562" t="s">
        <v>195</v>
      </c>
      <c r="S16562">
        <v>2053</v>
      </c>
      <c r="T16562">
        <v>32.767</v>
      </c>
      <c r="U16562">
        <v>36.713</v>
      </c>
      <c r="V16562">
        <v>43.836</v>
      </c>
    </row>
    <row r="16563" spans="17:22">
      <c r="Q16563" s="10">
        <f ca="1" t="shared" si="2029"/>
        <v>45.205</v>
      </c>
      <c r="R16563" t="s">
        <v>195</v>
      </c>
      <c r="S16563">
        <v>2054</v>
      </c>
      <c r="T16563">
        <v>33.461</v>
      </c>
      <c r="U16563">
        <v>37.625</v>
      </c>
      <c r="V16563">
        <v>45.205</v>
      </c>
    </row>
    <row r="16564" spans="17:22">
      <c r="Q16564" s="10">
        <f ca="1" t="shared" si="2029"/>
        <v>46.592</v>
      </c>
      <c r="R16564" t="s">
        <v>195</v>
      </c>
      <c r="S16564">
        <v>2055</v>
      </c>
      <c r="T16564">
        <v>34.151</v>
      </c>
      <c r="U16564">
        <v>38.539</v>
      </c>
      <c r="V16564">
        <v>46.592</v>
      </c>
    </row>
    <row r="16565" spans="17:22">
      <c r="Q16565" s="10">
        <f ca="1" t="shared" si="2029"/>
        <v>47.995</v>
      </c>
      <c r="R16565" t="s">
        <v>195</v>
      </c>
      <c r="S16565">
        <v>2056</v>
      </c>
      <c r="T16565">
        <v>34.838</v>
      </c>
      <c r="U16565">
        <v>39.454</v>
      </c>
      <c r="V16565">
        <v>47.995</v>
      </c>
    </row>
    <row r="16566" spans="17:22">
      <c r="Q16566" s="10">
        <f ca="1" t="shared" si="2029"/>
        <v>49.415</v>
      </c>
      <c r="R16566" t="s">
        <v>195</v>
      </c>
      <c r="S16566">
        <v>2057</v>
      </c>
      <c r="T16566">
        <v>35.521</v>
      </c>
      <c r="U16566">
        <v>40.37</v>
      </c>
      <c r="V16566">
        <v>49.415</v>
      </c>
    </row>
    <row r="16567" spans="17:22">
      <c r="Q16567" s="10">
        <f ca="1" t="shared" si="2029"/>
        <v>50.85</v>
      </c>
      <c r="R16567" t="s">
        <v>195</v>
      </c>
      <c r="S16567">
        <v>2058</v>
      </c>
      <c r="T16567">
        <v>36.197</v>
      </c>
      <c r="U16567">
        <v>41.283</v>
      </c>
      <c r="V16567">
        <v>50.85</v>
      </c>
    </row>
    <row r="16568" spans="17:22">
      <c r="Q16568" s="10">
        <f ca="1" t="shared" si="2029"/>
        <v>52.3</v>
      </c>
      <c r="R16568" t="s">
        <v>195</v>
      </c>
      <c r="S16568">
        <v>2059</v>
      </c>
      <c r="T16568">
        <v>36.865</v>
      </c>
      <c r="U16568">
        <v>42.195</v>
      </c>
      <c r="V16568">
        <v>52.3</v>
      </c>
    </row>
    <row r="16569" spans="17:22">
      <c r="Q16569" s="10">
        <f ca="1" t="shared" si="2029"/>
        <v>53.764</v>
      </c>
      <c r="R16569" t="s">
        <v>195</v>
      </c>
      <c r="S16569">
        <v>2060</v>
      </c>
      <c r="T16569">
        <v>37.525</v>
      </c>
      <c r="U16569">
        <v>43.103</v>
      </c>
      <c r="V16569">
        <v>53.764</v>
      </c>
    </row>
    <row r="16570" spans="17:22">
      <c r="Q16570" s="10">
        <f ca="1" t="shared" si="2029"/>
        <v>55.24</v>
      </c>
      <c r="R16570" t="s">
        <v>195</v>
      </c>
      <c r="S16570">
        <v>2061</v>
      </c>
      <c r="T16570">
        <v>38.174</v>
      </c>
      <c r="U16570">
        <v>44.005</v>
      </c>
      <c r="V16570">
        <v>55.24</v>
      </c>
    </row>
    <row r="16571" spans="17:22">
      <c r="Q16571" s="10">
        <f ca="1" t="shared" si="2029"/>
        <v>56.729</v>
      </c>
      <c r="R16571" t="s">
        <v>195</v>
      </c>
      <c r="S16571">
        <v>2062</v>
      </c>
      <c r="T16571">
        <v>38.812</v>
      </c>
      <c r="U16571">
        <v>44.901</v>
      </c>
      <c r="V16571">
        <v>56.729</v>
      </c>
    </row>
    <row r="16572" spans="17:22">
      <c r="Q16572" s="10">
        <f ca="1" t="shared" si="2029"/>
        <v>58.229</v>
      </c>
      <c r="R16572" t="s">
        <v>195</v>
      </c>
      <c r="S16572">
        <v>2063</v>
      </c>
      <c r="T16572">
        <v>39.439</v>
      </c>
      <c r="U16572">
        <v>45.791</v>
      </c>
      <c r="V16572">
        <v>58.229</v>
      </c>
    </row>
    <row r="16573" spans="17:22">
      <c r="Q16573" s="10">
        <f ca="1" t="shared" si="2029"/>
        <v>59.738</v>
      </c>
      <c r="R16573" t="s">
        <v>195</v>
      </c>
      <c r="S16573">
        <v>2064</v>
      </c>
      <c r="T16573">
        <v>40.053</v>
      </c>
      <c r="U16573">
        <v>46.672</v>
      </c>
      <c r="V16573">
        <v>59.738</v>
      </c>
    </row>
    <row r="16574" spans="17:22">
      <c r="Q16574" s="10">
        <f ca="1" t="shared" si="2029"/>
        <v>61.257</v>
      </c>
      <c r="R16574" t="s">
        <v>195</v>
      </c>
      <c r="S16574">
        <v>2065</v>
      </c>
      <c r="T16574">
        <v>40.653</v>
      </c>
      <c r="U16574">
        <v>47.544</v>
      </c>
      <c r="V16574">
        <v>61.257</v>
      </c>
    </row>
    <row r="16575" spans="17:22">
      <c r="Q16575" s="10">
        <f ca="1" t="shared" si="2029"/>
        <v>62.784</v>
      </c>
      <c r="R16575" t="s">
        <v>195</v>
      </c>
      <c r="S16575">
        <v>2066</v>
      </c>
      <c r="T16575">
        <v>41.239</v>
      </c>
      <c r="U16575">
        <v>48.406</v>
      </c>
      <c r="V16575">
        <v>62.784</v>
      </c>
    </row>
    <row r="16576" spans="17:22">
      <c r="Q16576" s="10">
        <f ca="1" t="shared" si="2029"/>
        <v>64.317</v>
      </c>
      <c r="R16576" t="s">
        <v>195</v>
      </c>
      <c r="S16576">
        <v>2067</v>
      </c>
      <c r="T16576">
        <v>41.81</v>
      </c>
      <c r="U16576">
        <v>49.257</v>
      </c>
      <c r="V16576">
        <v>64.317</v>
      </c>
    </row>
    <row r="16577" spans="17:22">
      <c r="Q16577" s="10">
        <f ca="1" t="shared" si="2029"/>
        <v>65.856</v>
      </c>
      <c r="R16577" t="s">
        <v>195</v>
      </c>
      <c r="S16577">
        <v>2068</v>
      </c>
      <c r="T16577">
        <v>42.364</v>
      </c>
      <c r="U16577">
        <v>50.096</v>
      </c>
      <c r="V16577">
        <v>65.856</v>
      </c>
    </row>
    <row r="16578" spans="17:22">
      <c r="Q16578" s="10">
        <f ca="1" t="shared" si="2029"/>
        <v>67.399</v>
      </c>
      <c r="R16578" t="s">
        <v>195</v>
      </c>
      <c r="S16578">
        <v>2069</v>
      </c>
      <c r="T16578">
        <v>42.899</v>
      </c>
      <c r="U16578">
        <v>50.921</v>
      </c>
      <c r="V16578">
        <v>67.399</v>
      </c>
    </row>
    <row r="16579" spans="17:22">
      <c r="Q16579" s="10">
        <f ca="1" t="shared" si="2029"/>
        <v>68.945</v>
      </c>
      <c r="R16579" t="s">
        <v>195</v>
      </c>
      <c r="S16579">
        <v>2070</v>
      </c>
      <c r="T16579">
        <v>43.415</v>
      </c>
      <c r="U16579">
        <v>51.731</v>
      </c>
      <c r="V16579">
        <v>68.945</v>
      </c>
    </row>
    <row r="16580" spans="17:22">
      <c r="Q16580" s="10">
        <f ca="1" t="shared" si="2029"/>
        <v>70.493</v>
      </c>
      <c r="R16580" t="s">
        <v>195</v>
      </c>
      <c r="S16580">
        <v>2071</v>
      </c>
      <c r="T16580">
        <v>43.908</v>
      </c>
      <c r="U16580">
        <v>52.525</v>
      </c>
      <c r="V16580">
        <v>70.493</v>
      </c>
    </row>
    <row r="16581" spans="17:22">
      <c r="Q16581" s="10">
        <f ca="1" t="shared" si="2029"/>
        <v>72.04</v>
      </c>
      <c r="R16581" t="s">
        <v>195</v>
      </c>
      <c r="S16581">
        <v>2072</v>
      </c>
      <c r="T16581">
        <v>44.379</v>
      </c>
      <c r="U16581">
        <v>53.302</v>
      </c>
      <c r="V16581">
        <v>72.04</v>
      </c>
    </row>
    <row r="16582" spans="17:22">
      <c r="Q16582" s="10">
        <f ca="1" t="shared" si="2029"/>
        <v>73.588</v>
      </c>
      <c r="R16582" t="s">
        <v>195</v>
      </c>
      <c r="S16582">
        <v>2073</v>
      </c>
      <c r="T16582">
        <v>44.825</v>
      </c>
      <c r="U16582">
        <v>54.06</v>
      </c>
      <c r="V16582">
        <v>73.588</v>
      </c>
    </row>
    <row r="16583" spans="17:22">
      <c r="Q16583" s="10">
        <f ca="1" t="shared" si="2029"/>
        <v>75.132</v>
      </c>
      <c r="R16583" t="s">
        <v>195</v>
      </c>
      <c r="S16583">
        <v>2074</v>
      </c>
      <c r="T16583">
        <v>45.245</v>
      </c>
      <c r="U16583">
        <v>54.799</v>
      </c>
      <c r="V16583">
        <v>75.132</v>
      </c>
    </row>
    <row r="16584" spans="17:22">
      <c r="Q16584" s="10">
        <f ca="1" t="shared" si="2029"/>
        <v>76.673</v>
      </c>
      <c r="R16584" t="s">
        <v>195</v>
      </c>
      <c r="S16584">
        <v>2075</v>
      </c>
      <c r="T16584">
        <v>45.64</v>
      </c>
      <c r="U16584">
        <v>55.516</v>
      </c>
      <c r="V16584">
        <v>76.673</v>
      </c>
    </row>
    <row r="16585" spans="17:22">
      <c r="Q16585" s="10">
        <f ca="1" t="shared" si="2029"/>
        <v>78.208</v>
      </c>
      <c r="R16585" t="s">
        <v>195</v>
      </c>
      <c r="S16585">
        <v>2076</v>
      </c>
      <c r="T16585">
        <v>46.006</v>
      </c>
      <c r="U16585">
        <v>56.211</v>
      </c>
      <c r="V16585">
        <v>78.208</v>
      </c>
    </row>
    <row r="16586" spans="17:22">
      <c r="Q16586" s="10">
        <f ca="1" t="shared" si="2029"/>
        <v>79.737</v>
      </c>
      <c r="R16586" t="s">
        <v>195</v>
      </c>
      <c r="S16586">
        <v>2077</v>
      </c>
      <c r="T16586">
        <v>46.345</v>
      </c>
      <c r="U16586">
        <v>56.883</v>
      </c>
      <c r="V16586">
        <v>79.737</v>
      </c>
    </row>
    <row r="16587" spans="17:22">
      <c r="Q16587" s="10">
        <f ca="1" t="shared" si="2029"/>
        <v>81.258</v>
      </c>
      <c r="R16587" t="s">
        <v>195</v>
      </c>
      <c r="S16587">
        <v>2078</v>
      </c>
      <c r="T16587">
        <v>46.654</v>
      </c>
      <c r="U16587">
        <v>57.531</v>
      </c>
      <c r="V16587">
        <v>81.258</v>
      </c>
    </row>
    <row r="16588" spans="17:22">
      <c r="Q16588" s="10">
        <f ca="1" t="shared" si="2029"/>
        <v>82.77</v>
      </c>
      <c r="R16588" t="s">
        <v>195</v>
      </c>
      <c r="S16588">
        <v>2079</v>
      </c>
      <c r="T16588">
        <v>46.934</v>
      </c>
      <c r="U16588">
        <v>58.154</v>
      </c>
      <c r="V16588">
        <v>82.77</v>
      </c>
    </row>
    <row r="16589" spans="17:22">
      <c r="Q16589" s="10">
        <f ca="1" t="shared" si="2029"/>
        <v>84.272</v>
      </c>
      <c r="R16589" t="s">
        <v>195</v>
      </c>
      <c r="S16589">
        <v>2080</v>
      </c>
      <c r="T16589">
        <v>47.184</v>
      </c>
      <c r="U16589">
        <v>58.751</v>
      </c>
      <c r="V16589">
        <v>84.272</v>
      </c>
    </row>
    <row r="16590" spans="17:22">
      <c r="Q16590" s="10">
        <f ca="1" t="shared" ref="Q16590:Q16609" si="2030">OFFSET(S16590,0,MATCH($Q$3,$T$4:$V$4,0))</f>
        <v>85.762</v>
      </c>
      <c r="R16590" t="s">
        <v>195</v>
      </c>
      <c r="S16590">
        <v>2081</v>
      </c>
      <c r="T16590">
        <v>47.403</v>
      </c>
      <c r="U16590">
        <v>59.322</v>
      </c>
      <c r="V16590">
        <v>85.762</v>
      </c>
    </row>
    <row r="16591" spans="17:22">
      <c r="Q16591" s="10">
        <f ca="1" t="shared" si="2030"/>
        <v>87.24</v>
      </c>
      <c r="R16591" t="s">
        <v>195</v>
      </c>
      <c r="S16591">
        <v>2082</v>
      </c>
      <c r="T16591">
        <v>47.592</v>
      </c>
      <c r="U16591">
        <v>59.867</v>
      </c>
      <c r="V16591">
        <v>87.24</v>
      </c>
    </row>
    <row r="16592" spans="17:22">
      <c r="Q16592" s="10">
        <f ca="1" t="shared" si="2030"/>
        <v>88.703</v>
      </c>
      <c r="R16592" t="s">
        <v>195</v>
      </c>
      <c r="S16592">
        <v>2083</v>
      </c>
      <c r="T16592">
        <v>47.752</v>
      </c>
      <c r="U16592">
        <v>60.384</v>
      </c>
      <c r="V16592">
        <v>88.703</v>
      </c>
    </row>
    <row r="16593" spans="17:22">
      <c r="Q16593" s="10">
        <f ca="1" t="shared" si="2030"/>
        <v>90.151</v>
      </c>
      <c r="R16593" t="s">
        <v>195</v>
      </c>
      <c r="S16593">
        <v>2084</v>
      </c>
      <c r="T16593">
        <v>47.883</v>
      </c>
      <c r="U16593">
        <v>60.875</v>
      </c>
      <c r="V16593">
        <v>90.151</v>
      </c>
    </row>
    <row r="16594" spans="17:22">
      <c r="Q16594" s="10">
        <f ca="1" t="shared" si="2030"/>
        <v>91.583</v>
      </c>
      <c r="R16594" t="s">
        <v>195</v>
      </c>
      <c r="S16594">
        <v>2085</v>
      </c>
      <c r="T16594">
        <v>47.987</v>
      </c>
      <c r="U16594">
        <v>61.338</v>
      </c>
      <c r="V16594">
        <v>91.583</v>
      </c>
    </row>
    <row r="16595" spans="17:22">
      <c r="Q16595" s="10">
        <f ca="1" t="shared" si="2030"/>
        <v>92.997</v>
      </c>
      <c r="R16595" t="s">
        <v>195</v>
      </c>
      <c r="S16595">
        <v>2086</v>
      </c>
      <c r="T16595">
        <v>48.062</v>
      </c>
      <c r="U16595">
        <v>61.774</v>
      </c>
      <c r="V16595">
        <v>92.997</v>
      </c>
    </row>
    <row r="16596" spans="17:22">
      <c r="Q16596" s="10">
        <f ca="1" t="shared" si="2030"/>
        <v>94.393</v>
      </c>
      <c r="R16596" t="s">
        <v>195</v>
      </c>
      <c r="S16596">
        <v>2087</v>
      </c>
      <c r="T16596">
        <v>48.111</v>
      </c>
      <c r="U16596">
        <v>62.183</v>
      </c>
      <c r="V16596">
        <v>94.393</v>
      </c>
    </row>
    <row r="16597" spans="17:22">
      <c r="Q16597" s="10">
        <f ca="1" t="shared" si="2030"/>
        <v>95.769</v>
      </c>
      <c r="R16597" t="s">
        <v>195</v>
      </c>
      <c r="S16597">
        <v>2088</v>
      </c>
      <c r="T16597">
        <v>48.132</v>
      </c>
      <c r="U16597">
        <v>62.563</v>
      </c>
      <c r="V16597">
        <v>95.769</v>
      </c>
    </row>
    <row r="16598" spans="17:22">
      <c r="Q16598" s="10">
        <f ca="1" t="shared" si="2030"/>
        <v>97.125</v>
      </c>
      <c r="R16598" t="s">
        <v>195</v>
      </c>
      <c r="S16598">
        <v>2089</v>
      </c>
      <c r="T16598">
        <v>48.125</v>
      </c>
      <c r="U16598">
        <v>62.916</v>
      </c>
      <c r="V16598">
        <v>97.125</v>
      </c>
    </row>
    <row r="16599" spans="17:22">
      <c r="Q16599" s="10">
        <f ca="1" t="shared" si="2030"/>
        <v>98.459</v>
      </c>
      <c r="R16599" t="s">
        <v>195</v>
      </c>
      <c r="S16599">
        <v>2090</v>
      </c>
      <c r="T16599">
        <v>48.09</v>
      </c>
      <c r="U16599">
        <v>63.241</v>
      </c>
      <c r="V16599">
        <v>98.459</v>
      </c>
    </row>
    <row r="16600" spans="17:22">
      <c r="Q16600" s="10">
        <f ca="1" t="shared" si="2030"/>
        <v>99.772</v>
      </c>
      <c r="R16600" t="s">
        <v>195</v>
      </c>
      <c r="S16600">
        <v>2091</v>
      </c>
      <c r="T16600">
        <v>48.027</v>
      </c>
      <c r="U16600">
        <v>63.537</v>
      </c>
      <c r="V16600">
        <v>99.772</v>
      </c>
    </row>
    <row r="16601" spans="17:22">
      <c r="Q16601" s="10">
        <f ca="1" t="shared" si="2030"/>
        <v>101.062</v>
      </c>
      <c r="R16601" t="s">
        <v>195</v>
      </c>
      <c r="S16601">
        <v>2092</v>
      </c>
      <c r="T16601">
        <v>47.937</v>
      </c>
      <c r="U16601">
        <v>63.806</v>
      </c>
      <c r="V16601">
        <v>101.062</v>
      </c>
    </row>
    <row r="16602" spans="17:22">
      <c r="Q16602" s="10">
        <f ca="1" t="shared" si="2030"/>
        <v>102.33</v>
      </c>
      <c r="R16602" t="s">
        <v>195</v>
      </c>
      <c r="S16602">
        <v>2093</v>
      </c>
      <c r="T16602">
        <v>47.823</v>
      </c>
      <c r="U16602">
        <v>64.048</v>
      </c>
      <c r="V16602">
        <v>102.33</v>
      </c>
    </row>
    <row r="16603" spans="17:22">
      <c r="Q16603" s="10">
        <f ca="1" t="shared" si="2030"/>
        <v>103.575</v>
      </c>
      <c r="R16603" t="s">
        <v>195</v>
      </c>
      <c r="S16603">
        <v>2094</v>
      </c>
      <c r="T16603">
        <v>47.684</v>
      </c>
      <c r="U16603">
        <v>64.264</v>
      </c>
      <c r="V16603">
        <v>103.575</v>
      </c>
    </row>
    <row r="16604" spans="17:22">
      <c r="Q16604" s="10">
        <f ca="1" t="shared" si="2030"/>
        <v>104.797</v>
      </c>
      <c r="R16604" t="s">
        <v>195</v>
      </c>
      <c r="S16604">
        <v>2095</v>
      </c>
      <c r="T16604">
        <v>47.524</v>
      </c>
      <c r="U16604">
        <v>64.455</v>
      </c>
      <c r="V16604">
        <v>104.797</v>
      </c>
    </row>
    <row r="16605" spans="17:22">
      <c r="Q16605" s="10">
        <f ca="1" t="shared" si="2030"/>
        <v>105.996</v>
      </c>
      <c r="R16605" t="s">
        <v>195</v>
      </c>
      <c r="S16605">
        <v>2096</v>
      </c>
      <c r="T16605">
        <v>47.343</v>
      </c>
      <c r="U16605">
        <v>64.62</v>
      </c>
      <c r="V16605">
        <v>105.996</v>
      </c>
    </row>
    <row r="16606" spans="17:22">
      <c r="Q16606" s="10">
        <f ca="1" t="shared" si="2030"/>
        <v>107.171</v>
      </c>
      <c r="R16606" t="s">
        <v>195</v>
      </c>
      <c r="S16606">
        <v>2097</v>
      </c>
      <c r="T16606">
        <v>47.144</v>
      </c>
      <c r="U16606">
        <v>64.762</v>
      </c>
      <c r="V16606">
        <v>107.171</v>
      </c>
    </row>
    <row r="16607" spans="17:22">
      <c r="Q16607" s="10">
        <f ca="1" t="shared" si="2030"/>
        <v>108.323</v>
      </c>
      <c r="R16607" t="s">
        <v>195</v>
      </c>
      <c r="S16607">
        <v>2098</v>
      </c>
      <c r="T16607">
        <v>46.928</v>
      </c>
      <c r="U16607">
        <v>64.881</v>
      </c>
      <c r="V16607">
        <v>108.323</v>
      </c>
    </row>
    <row r="16608" spans="17:22">
      <c r="Q16608" s="10">
        <f ca="1" t="shared" si="2030"/>
        <v>109.451</v>
      </c>
      <c r="R16608" t="s">
        <v>195</v>
      </c>
      <c r="S16608">
        <v>2099</v>
      </c>
      <c r="T16608">
        <v>46.697</v>
      </c>
      <c r="U16608">
        <v>64.978</v>
      </c>
      <c r="V16608">
        <v>109.451</v>
      </c>
    </row>
    <row r="16609" spans="17:22">
      <c r="Q16609" s="10">
        <f ca="1" t="shared" si="2030"/>
        <v>110.555</v>
      </c>
      <c r="R16609" t="s">
        <v>195</v>
      </c>
      <c r="S16609">
        <v>2100</v>
      </c>
      <c r="T16609">
        <v>46.454</v>
      </c>
      <c r="U16609">
        <v>65.055</v>
      </c>
      <c r="V16609">
        <v>110.555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93" zoomScaleNormal="93" workbookViewId="0">
      <selection activeCell="H22" sqref="H22"/>
    </sheetView>
  </sheetViews>
  <sheetFormatPr defaultColWidth="9" defaultRowHeight="14.5" outlineLevelRow="6"/>
  <cols>
    <col min="3" max="3" width="25.5272727272727" customWidth="1"/>
    <col min="5" max="8" width="14.8" customWidth="1"/>
    <col min="10" max="10" width="12.8181818181818" customWidth="1"/>
  </cols>
  <sheetData>
    <row r="1" spans="1:11">
      <c r="A1" s="1" t="s">
        <v>329</v>
      </c>
    </row>
    <row r="3" spans="1:11">
      <c r="C3" t="s">
        <v>558</v>
      </c>
    </row>
    <row r="4" spans="1:11">
      <c r="C4" t="s">
        <v>33</v>
      </c>
      <c r="D4" t="s">
        <v>204</v>
      </c>
      <c r="E4" t="s">
        <v>272</v>
      </c>
      <c r="F4" t="s">
        <v>317</v>
      </c>
      <c r="G4" t="s">
        <v>34</v>
      </c>
      <c r="H4" t="s">
        <v>559</v>
      </c>
      <c r="I4" t="s">
        <v>293</v>
      </c>
      <c r="J4" t="s">
        <v>560</v>
      </c>
      <c r="K4" t="s">
        <v>333</v>
      </c>
    </row>
    <row r="5" spans="1:11">
      <c r="C5" t="str">
        <f>"UCS_global trade growth - "&amp;LEFT(E5,3)</f>
        <v>UCS_global trade growth - OIL</v>
      </c>
      <c r="D5" t="s">
        <v>561</v>
      </c>
      <c r="E5" t="s">
        <v>562</v>
      </c>
      <c r="F5" t="str">
        <f>E5</f>
        <v>OILCRD</v>
      </c>
      <c r="G5" t="s">
        <v>563</v>
      </c>
      <c r="H5" t="s">
        <v>564</v>
      </c>
      <c r="I5">
        <v>1.01</v>
      </c>
      <c r="J5">
        <v>1</v>
      </c>
      <c r="K5">
        <v>2</v>
      </c>
    </row>
    <row r="6" spans="1:11">
      <c r="C6" t="str">
        <f t="shared" ref="C6:C7" si="0">"UCS_global trade growth - "&amp;LEFT(E6,3)</f>
        <v>UCS_global trade growth - GAS</v>
      </c>
      <c r="D6" t="s">
        <v>561</v>
      </c>
      <c r="E6" t="s">
        <v>565</v>
      </c>
      <c r="F6" t="str">
        <f>E6</f>
        <v>GASNGA,GASLNG</v>
      </c>
      <c r="G6" t="s">
        <v>563</v>
      </c>
      <c r="H6" t="s">
        <v>564</v>
      </c>
      <c r="I6">
        <v>1.03</v>
      </c>
      <c r="J6">
        <v>1</v>
      </c>
      <c r="K6">
        <v>2</v>
      </c>
    </row>
    <row r="7" spans="1:11">
      <c r="C7" t="str">
        <f t="shared" si="0"/>
        <v>UCS_global trade growth - COA</v>
      </c>
      <c r="D7" t="s">
        <v>561</v>
      </c>
      <c r="E7" t="s">
        <v>566</v>
      </c>
      <c r="F7" t="str">
        <f>E7</f>
        <v>COAHCO,COACOK</v>
      </c>
      <c r="G7" t="s">
        <v>563</v>
      </c>
      <c r="H7" t="s">
        <v>564</v>
      </c>
      <c r="I7">
        <v>1.03</v>
      </c>
      <c r="J7">
        <v>1</v>
      </c>
      <c r="K7">
        <v>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���0�0�0�0�0�0�eW0D0�0�0�0�0�0�0�0\ObW0~0Y00;u�P�0�0�0�0�0�0�0 �0�0�0�0�0�0�0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C4345B4-74E0-4C72-B5D6-70FFA6E7D37C}">
  <ds:schemaRefs/>
</ds:datastoreItem>
</file>

<file path=customXml/itemProps2.xml><?xml version="1.0" encoding="utf-8"?>
<ds:datastoreItem xmlns:ds="http://schemas.openxmlformats.org/officeDocument/2006/customXml" ds:itemID="{02616339-B281-40D7-BD9B-E94166836AC9}">
  <ds:schemaRefs/>
</ds:datastoreItem>
</file>

<file path=customXml/itemProps3.xml><?xml version="1.0" encoding="utf-8"?>
<ds:datastoreItem xmlns:ds="http://schemas.openxmlformats.org/officeDocument/2006/customXml" ds:itemID="{618B53B5-1A53-4459-81D9-66E088265F67}">
  <ds:schemaRefs/>
</ds:datastoreItem>
</file>

<file path=customXml/itemProps4.xml><?xml version="1.0" encoding="utf-8"?>
<ds:datastoreItem xmlns:ds="http://schemas.openxmlformats.org/officeDocument/2006/customXml" ds:itemID="{CE0A6D8E-D49B-4A7F-B9F4-3E03F2D217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Constants</vt:lpstr>
      <vt:lpstr>agg cap UC</vt:lpstr>
      <vt:lpstr>nuclear</vt:lpstr>
      <vt:lpstr>CHP and Losses</vt:lpstr>
      <vt:lpstr>Thermal UF</vt:lpstr>
      <vt:lpstr>Build Rates</vt:lpstr>
      <vt:lpstr>Grid ext UCs</vt:lpstr>
      <vt:lpstr>Grid ext bounds</vt:lpstr>
      <vt:lpstr>Trade 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2009-05-27T15:40:00Z</dcterms:created>
  <dcterms:modified xsi:type="dcterms:W3CDTF">2026-08-09T11:27:21Z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670463185387520</vt:r8>
  </property>
  <property fmtid="{D5CDD505-2E9C-101B-9397-08002B2CF9AE}" pid="3" name="{A44787D4-0540-4523-9961-78E4036D8C6D}">
    <vt:lpwstr>{7351399B-AFFB-4AC6-A65F-CC7B2777384B}</vt:lpwstr>
  </property>
  <property fmtid="{D5CDD505-2E9C-101B-9397-08002B2CF9AE}" pid="4" name="ContentTypeId">
    <vt:lpwstr>0x0101002DB47EE0E92B004DA587A5AC06BCAB72</vt:lpwstr>
  </property>
  <property fmtid="{D5CDD505-2E9C-101B-9397-08002B2CF9AE}" pid="5" name="MediaServiceImageTags">
    <vt:lpwstr/>
  </property>
  <property fmtid="{D5CDD505-2E9C-101B-9397-08002B2CF9AE}" pid="6" name="ICV">
    <vt:lpwstr>6026960B6CA341A4B1D6674DAF55B248_12</vt:lpwstr>
  </property>
  <property fmtid="{D5CDD505-2E9C-101B-9397-08002B2CF9AE}" pid="7" name="KSOProductBuildVer">
    <vt:lpwstr>1033-12.1.0.28032</vt:lpwstr>
  </property>
  <property fmtid="{D5CDD505-2E9C-101B-9397-08002B2CF9AE}" pid="8" name="CalculationRule">
    <vt:i4>0</vt:i4>
  </property>
</Properties>
</file>